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5.公用車駐車場ほか1庁舎（再エネ）\01_伺い資料\"/>
    </mc:Choice>
  </mc:AlternateContent>
  <xr:revisionPtr revIDLastSave="0" documentId="13_ncr:1_{C6F1B089-3FD2-4E08-9031-4A44A74EFA21}" xr6:coauthVersionLast="47" xr6:coauthVersionMax="47" xr10:uidLastSave="{00000000-0000-0000-0000-000000000000}"/>
  <bookViews>
    <workbookView xWindow="-120" yWindow="-120" windowWidth="29040" windowHeight="15720" xr2:uid="{00000000-000D-0000-FFFF-FFFF00000000}"/>
  </bookViews>
  <sheets>
    <sheet name="電気料金入札金額計算書" sheetId="1" r:id="rId1"/>
  </sheets>
  <definedNames>
    <definedName name="_xlnm.Print_Area" localSheetId="0">電気料金入札金額計算書!$A$1:$P$17</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6" i="1"/>
  <c r="K4" i="1"/>
  <c r="E8" i="1" l="1"/>
  <c r="M8" i="1"/>
  <c r="I9" i="1"/>
  <c r="I8" i="1"/>
  <c r="E6" i="1"/>
  <c r="I6" i="1"/>
  <c r="M6" i="1"/>
  <c r="I7" i="1"/>
  <c r="J8" i="1" l="1"/>
  <c r="O8" i="1" s="1"/>
  <c r="J6" i="1"/>
  <c r="O6" i="1" s="1"/>
  <c r="M4" i="1"/>
  <c r="I5" i="1"/>
  <c r="I4" i="1"/>
  <c r="J4" i="1" s="1"/>
  <c r="E4" i="1"/>
  <c r="O4" i="1" l="1"/>
  <c r="O10" i="1" s="1"/>
  <c r="O11" i="1" s="1"/>
</calcChain>
</file>

<file path=xl/sharedStrings.xml><?xml version="1.0" encoding="utf-8"?>
<sst xmlns="http://schemas.openxmlformats.org/spreadsheetml/2006/main" count="37" uniqueCount="33">
  <si>
    <t>区分</t>
    <rPh sb="0" eb="2">
      <t>クブン</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</si>
  <si>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</si>
  <si>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</si>
  <si>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</si>
  <si>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電気料金入札金額（円）</t>
    <rPh sb="0" eb="2">
      <t>デンキ</t>
    </rPh>
    <rPh sb="2" eb="4">
      <t>リョウキン</t>
    </rPh>
    <rPh sb="4" eb="6">
      <t>ニュウサツ</t>
    </rPh>
    <rPh sb="6" eb="8">
      <t>キンガク</t>
    </rPh>
    <rPh sb="9" eb="10">
      <t>エン</t>
    </rPh>
    <phoneticPr fontId="2"/>
  </si>
  <si>
    <t>※注2：基本料金の小数点第2位未満は切り捨てとする。</t>
    <rPh sb="1" eb="2">
      <t>チュウ</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</si>
  <si>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</si>
  <si>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</si>
  <si>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</si>
  <si>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</si>
  <si>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</si>
  <si>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基本料金　(見込)</t>
    <rPh sb="0" eb="2">
      <t>キホン</t>
    </rPh>
    <rPh sb="2" eb="4">
      <t>リョウキン</t>
    </rPh>
    <rPh sb="6" eb="8">
      <t>ミコ</t>
    </rPh>
    <phoneticPr fontId="2"/>
  </si>
  <si>
    <t>電力量料金　(見込)</t>
    <rPh sb="0" eb="2">
      <t>デンリョク</t>
    </rPh>
    <rPh sb="2" eb="3">
      <t>リョウ</t>
    </rPh>
    <rPh sb="3" eb="5">
      <t>リョウキン</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</si>
  <si>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</si>
  <si>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</si>
  <si>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</si>
  <si>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</si>
  <si>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</si>
  <si>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年間
使用電力量
(㎾h)
(E)</t>
    <rPh sb="0" eb="2">
      <t>ネンカン</t>
    </rPh>
    <rPh sb="3" eb="5">
      <t>シヨウ</t>
    </rPh>
    <rPh sb="5" eb="8">
      <t>デンリョクリョウ</t>
    </rPh>
    <phoneticPr fontId="2"/>
  </si>
  <si>
    <t>単価
（円/㎾h）
(F)</t>
    <phoneticPr fontId="2"/>
  </si>
  <si>
    <t>環境価値料金合計（円）
(E)×(F)
③</t>
    <phoneticPr fontId="2"/>
  </si>
  <si>
    <t>大分県庁舎別館</t>
    <rPh sb="0" eb="3">
      <t>オオイタケン</t>
    </rPh>
    <rPh sb="3" eb="5">
      <t>チョウシャ</t>
    </rPh>
    <rPh sb="5" eb="7">
      <t>ベッカン</t>
    </rPh>
    <phoneticPr fontId="2"/>
  </si>
  <si>
    <t>詳細別紙
(円)
④</t>
    <rPh sb="0" eb="2">
      <t>ショウサイ</t>
    </rPh>
    <rPh sb="2" eb="4">
      <t>ベッシ</t>
    </rPh>
    <phoneticPr fontId="2"/>
  </si>
  <si>
    <t>施設毎合計(円)
(基本料金)①＋
(電力量料金)②＋
(環境価値料金)③＋
（調整料金）④
※注3</t>
    <rPh sb="0" eb="2">
      <t>シセツ</t>
    </rPh>
    <rPh sb="2" eb="3">
      <t>ゴト</t>
    </rPh>
    <rPh sb="3" eb="5">
      <t>ゴウケイ</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rPh sb="48" eb="49">
      <t>チュウ</t>
    </rPh>
    <phoneticPr fontId="2"/>
  </si>
  <si>
    <t>合計(税込)（円）⑤</t>
    <rPh sb="0" eb="2">
      <t>ゴウケイ</t>
    </rPh>
    <rPh sb="2" eb="6">
      <t>ゼイコミ</t>
    </rPh>
    <rPh sb="3" eb="5">
      <t>ゼイコミ</t>
    </rPh>
    <phoneticPr fontId="2"/>
  </si>
  <si>
    <t>※合計(税込)⑤に110分の100を乗じて得た額（1円未満切り上げ）を記載すること。</t>
    <phoneticPr fontId="2"/>
  </si>
  <si>
    <t>※注3：施設毎合計(円)の1円未満の端数は(基本料金)①＋(電力量料金)②＋（環境価値料金）③＋(調整料金)④を合計した後に切り捨てる。</t>
    <rPh sb="1" eb="2">
      <t>チュウ</t>
    </rPh>
    <rPh sb="39" eb="41">
      <t>カンキョウ</t>
    </rPh>
    <rPh sb="41" eb="43">
      <t>カチ</t>
    </rPh>
    <rPh sb="43" eb="45">
      <t>リョウキン</t>
    </rPh>
    <phoneticPr fontId="2"/>
  </si>
  <si>
    <t>農林水産研究指導センター水産研究部北部水産グループ</t>
    <rPh sb="0" eb="2">
      <t>ノウリン</t>
    </rPh>
    <rPh sb="2" eb="4">
      <t>スイサン</t>
    </rPh>
    <rPh sb="4" eb="6">
      <t>ケンキュウ</t>
    </rPh>
    <rPh sb="6" eb="8">
      <t>シドウ</t>
    </rPh>
    <rPh sb="12" eb="21">
      <t>スイサンケンキュウブホクブスイサン</t>
    </rPh>
    <phoneticPr fontId="2"/>
  </si>
  <si>
    <t>大分県公用車駐車場</t>
    <rPh sb="0" eb="2">
      <t>オオイタ</t>
    </rPh>
    <rPh sb="2" eb="3">
      <t>ケン</t>
    </rPh>
    <rPh sb="3" eb="6">
      <t>コウヨウシャ</t>
    </rPh>
    <rPh sb="6" eb="9">
      <t>チュウシャジョウ</t>
    </rPh>
    <phoneticPr fontId="2"/>
  </si>
  <si>
    <t>※注1：内訳の単価は契約希望単価（課税事業者にあっては消費税相当額を含むもの）とし、小数点第2位未満を切り捨てたものを適用すること。</t>
    <rPh sb="1" eb="2">
      <t>チュウ</t>
    </rPh>
    <phoneticPr fontId="2"/>
  </si>
  <si>
    <t>夏季</t>
    <rPh sb="0" eb="2">
      <t>カキ</t>
    </rPh>
    <phoneticPr fontId="2"/>
  </si>
  <si>
    <t>その他季</t>
    <rPh sb="2" eb="3">
      <t>タ</t>
    </rPh>
    <rPh sb="3" eb="4">
      <t>キ</t>
    </rPh>
    <phoneticPr fontId="2"/>
  </si>
  <si>
    <r>
      <t>※注4：力率調整以外の調整を設定する場合には調整料金に調整額を記載し、施設毎合計に反映させること。
　　　　 併せて、</t>
    </r>
    <r>
      <rPr>
        <b/>
        <u/>
        <sz val="11"/>
        <color theme="1"/>
        <rFont val="ＭＳ Ｐゴシック"/>
        <family val="3"/>
        <charset val="128"/>
        <scheme val="minor"/>
      </rPr>
      <t>別紙として、調整料金の説明、計算式等を記載したものを任意様式にて＜調整料金内訳＞を添付すること。</t>
    </r>
    <r>
      <rPr>
        <sz val="11"/>
        <color theme="1"/>
        <rFont val="ＭＳ Ｐゴシック"/>
        <family val="2"/>
        <charset val="128"/>
        <scheme val="minor"/>
      </rPr>
      <t xml:space="preserve">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t>
    </r>
    <rPh sb="1" eb="2">
      <t>チュウ</t>
    </rPh>
    <rPh sb="4" eb="6">
      <t>リキリツ</t>
    </rPh>
    <rPh sb="6" eb="8">
      <t>チョウセイ</t>
    </rPh>
    <rPh sb="8" eb="10">
      <t>イガイ</t>
    </rPh>
    <rPh sb="11" eb="13">
      <t>チョウセイ</t>
    </rPh>
    <rPh sb="14" eb="16">
      <t>セッテイ</t>
    </rPh>
    <rPh sb="18" eb="20">
      <t>バアイ</t>
    </rPh>
    <rPh sb="22" eb="24">
      <t>チョウセイ</t>
    </rPh>
    <rPh sb="24" eb="26">
      <t>リョウキン</t>
    </rPh>
    <rPh sb="27" eb="30">
      <t>チョウセイガク</t>
    </rPh>
    <rPh sb="31" eb="33">
      <t>キサイ</t>
    </rPh>
    <rPh sb="35" eb="37">
      <t>シセツ</t>
    </rPh>
    <rPh sb="37" eb="38">
      <t>ゴト</t>
    </rPh>
    <rPh sb="38" eb="40">
      <t>ゴウケイ</t>
    </rPh>
    <rPh sb="41" eb="43">
      <t>ハンエイ</t>
    </rPh>
    <rPh sb="55" eb="56">
      <t>アワ</t>
    </rPh>
    <rPh sb="59" eb="61">
      <t>ベッシ</t>
    </rPh>
    <rPh sb="65" eb="67">
      <t>チョウセイ</t>
    </rPh>
    <rPh sb="67" eb="69">
      <t>リョウキン</t>
    </rPh>
    <rPh sb="70" eb="72">
      <t>セツメイ</t>
    </rPh>
    <rPh sb="73" eb="76">
      <t>ケイサンシキ</t>
    </rPh>
    <rPh sb="76" eb="77">
      <t>トウ</t>
    </rPh>
    <rPh sb="78" eb="80">
      <t>キサイ</t>
    </rPh>
    <rPh sb="85" eb="87">
      <t>ニンイ</t>
    </rPh>
    <rPh sb="87" eb="89">
      <t>ヨウシキ</t>
    </rPh>
    <rPh sb="92" eb="94">
      <t>チョウセイ</t>
    </rPh>
    <rPh sb="94" eb="96">
      <t>リョウキン</t>
    </rPh>
    <rPh sb="96" eb="98">
      <t>ウチワケ</t>
    </rPh>
    <rPh sb="100" eb="102">
      <t>テンプ</t>
    </rPh>
    <rPh sb="113" eb="115">
      <t>チョウセイ</t>
    </rPh>
    <rPh sb="115" eb="117">
      <t>リョウキン</t>
    </rPh>
    <rPh sb="118" eb="120">
      <t>ケイサン</t>
    </rPh>
    <rPh sb="120" eb="122">
      <t>ホウホウ</t>
    </rPh>
    <rPh sb="123" eb="125">
      <t>ニンイ</t>
    </rPh>
    <rPh sb="128" eb="130">
      <t>ハスウ</t>
    </rPh>
    <rPh sb="130" eb="132">
      <t>ショリ</t>
    </rPh>
    <rPh sb="133" eb="135">
      <t>ジョウジュツ</t>
    </rPh>
    <rPh sb="136" eb="138">
      <t>ジョウケン</t>
    </rPh>
    <rPh sb="139" eb="140">
      <t>シタガ</t>
    </rPh>
    <rPh sb="148" eb="151">
      <t>ネンリョウヒ</t>
    </rPh>
    <rPh sb="152" eb="154">
      <t>ヘンドウ</t>
    </rPh>
    <rPh sb="155" eb="156">
      <t>トモナ</t>
    </rPh>
    <rPh sb="157" eb="159">
      <t>ハツデン</t>
    </rPh>
    <rPh sb="159" eb="161">
      <t>ヒヨウ</t>
    </rPh>
    <rPh sb="162" eb="164">
      <t>ヘンドウ</t>
    </rPh>
    <rPh sb="165" eb="167">
      <t>ネンリョウ</t>
    </rPh>
    <rPh sb="167" eb="169">
      <t>チョウセイ</t>
    </rPh>
    <rPh sb="178" eb="179">
      <t>オヨ</t>
    </rPh>
    <rPh sb="180" eb="185">
      <t>デンキジギョウシャ</t>
    </rPh>
    <rPh sb="188" eb="192">
      <t>サイセイカノウ</t>
    </rPh>
    <rPh sb="198" eb="200">
      <t>チョウタツ</t>
    </rPh>
    <rPh sb="201" eb="202">
      <t>カン</t>
    </rPh>
    <rPh sb="204" eb="209">
      <t>トクベツソチホウ</t>
    </rPh>
    <rPh sb="210" eb="211">
      <t>モト</t>
    </rPh>
    <rPh sb="213" eb="216">
      <t>フカキン</t>
    </rPh>
    <rPh sb="217" eb="221">
      <t>サンシュツコンキョ</t>
    </rPh>
    <rPh sb="222" eb="223">
      <t>フク</t>
    </rPh>
    <rPh sb="238" eb="240">
      <t>ワリビキ</t>
    </rPh>
    <rPh sb="241" eb="243">
      <t>バアイ</t>
    </rPh>
    <rPh sb="244" eb="245">
      <t>フ</t>
    </rPh>
    <rPh sb="249" eb="250">
      <t>アタイ</t>
    </rPh>
    <rPh sb="252" eb="254">
      <t>ワリマシ</t>
    </rPh>
    <rPh sb="255" eb="257">
      <t>バアイ</t>
    </rPh>
    <rPh sb="258" eb="259">
      <t>セイ</t>
    </rPh>
    <rPh sb="263" eb="264">
      <t>アタイ</t>
    </rPh>
    <rPh sb="266" eb="269">
      <t>チョウセイガク</t>
    </rPh>
    <rPh sb="270" eb="272">
      <t>セッテイ</t>
    </rPh>
    <rPh sb="273" eb="274">
      <t>オコナ</t>
    </rPh>
    <rPh sb="277" eb="279">
      <t>バアイ</t>
    </rPh>
    <rPh sb="284" eb="286">
      <t>キニュウ</t>
    </rPh>
    <rPh sb="299" eb="301">
      <t>クブン</t>
    </rPh>
    <rPh sb="302" eb="304">
      <t>ツイカ</t>
    </rPh>
    <rPh sb="304" eb="305">
      <t>マタ</t>
    </rPh>
    <rPh sb="306" eb="308">
      <t>サクジョ</t>
    </rPh>
    <rPh sb="309" eb="310">
      <t>ヨウ</t>
    </rPh>
    <rPh sb="312" eb="314">
      <t>バアイ</t>
    </rPh>
    <rPh sb="316" eb="318">
      <t>テキギ</t>
    </rPh>
    <rPh sb="318" eb="320">
      <t>ツイカ</t>
    </rPh>
    <rPh sb="320" eb="321">
      <t>マタ</t>
    </rPh>
    <rPh sb="322" eb="324">
      <t>サクジョ</t>
    </rPh>
    <rPh sb="338" eb="340">
      <t>カキ</t>
    </rPh>
    <rPh sb="344" eb="345">
      <t>ガツ</t>
    </rPh>
    <rPh sb="346" eb="347">
      <t>ニチ</t>
    </rPh>
    <rPh sb="350" eb="351">
      <t>ガツ</t>
    </rPh>
    <rPh sb="353" eb="354">
      <t>ニチ</t>
    </rPh>
    <rPh sb="357" eb="359">
      <t>キカン</t>
    </rPh>
    <rPh sb="366" eb="367">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</si>
</sst>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u/>
      <sz val="11"/>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b/>
      <u/>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cellStyleXfs>
  <cellXfs count="66">
    <xf numFmtId="0" fontId="0" fillId="0" borderId="0" xfId="0">
      <alignment vertical="center"/>
    </xf>
    <xf numFmtId="38" fontId="0" fillId="0" borderId="8" xfId="1" applyFont="1" applyBorder="1" applyAlignment="1">
      <alignment horizontal="right" vertical="center"/>
    </xf>
    <xf numFmtId="38" fontId="0" fillId="0" borderId="9" xfId="1" applyFont="1" applyBorder="1">
      <alignment vertical="center"/>
    </xf>
    <xf numFmtId="4" fontId="0" fillId="0" borderId="9" xfId="0" applyNumberFormat="1" applyBorder="1">
      <alignment vertical="center"/>
    </xf>
    <xf numFmtId="4" fontId="0" fillId="0" borderId="9" xfId="0" applyNumberFormat="1" applyBorder="1" applyProtection="1">
      <alignment vertical="center"/>
      <protection hidden="1"/>
    </xf>
    <xf numFmtId="0" fontId="0" fillId="0" borderId="0" xfId="0" applyAlignment="1">
      <alignment horizontal="left" vertical="center" wrapText="1"/>
    </xf>
    <xf numFmtId="0" fontId="6" fillId="0" borderId="0" xfId="0" applyFont="1">
      <alignment vertical="center"/>
    </xf>
    <xf numFmtId="0" fontId="3" fillId="0" borderId="0" xfId="0" applyFont="1" applyAlignment="1">
      <alignment horizontal="center" vertical="center"/>
    </xf>
    <xf numFmtId="38" fontId="0" fillId="0" borderId="0" xfId="1" applyFont="1" applyBorder="1" applyAlignment="1">
      <alignment horizontal="right" vertical="center"/>
    </xf>
    <xf numFmtId="0" fontId="7" fillId="0" borderId="0" xfId="0" applyFont="1" applyAlignment="1">
      <alignment horizontal="left" vertical="center"/>
    </xf>
    <xf numFmtId="0" fontId="5" fillId="0" borderId="0" xfId="0" applyFont="1">
      <alignment vertical="center"/>
    </xf>
    <xf numFmtId="0" fontId="0" fillId="0" borderId="9" xfId="0" applyBorder="1" applyAlignment="1">
      <alignment horizontal="center" vertical="center" shrinkToFit="1"/>
    </xf>
    <xf numFmtId="3" fontId="0" fillId="0" borderId="14" xfId="0" applyNumberFormat="1" applyBorder="1" applyAlignment="1">
      <alignment horizontal="right" vertical="center"/>
    </xf>
    <xf numFmtId="0" fontId="0" fillId="0" borderId="12" xfId="0" applyBorder="1" applyAlignment="1">
      <alignment horizontal="center" vertical="center" shrinkToFit="1"/>
    </xf>
    <xf numFmtId="38" fontId="0" fillId="0" borderId="12" xfId="1" applyFont="1" applyBorder="1">
      <alignment vertical="center"/>
    </xf>
    <xf numFmtId="4" fontId="0" fillId="0" borderId="12" xfId="0" applyNumberFormat="1" applyBorder="1">
      <alignment vertical="center"/>
    </xf>
    <xf numFmtId="4" fontId="0" fillId="0" borderId="12" xfId="0" applyNumberFormat="1" applyBorder="1" applyProtection="1">
      <alignment vertical="center"/>
      <protection hidden="1"/>
    </xf>
    <xf numFmtId="0" fontId="0" fillId="0" borderId="2" xfId="0" applyBorder="1" applyAlignment="1">
      <alignment horizontal="center" vertical="center" wrapText="1"/>
    </xf>
    <xf numFmtId="0" fontId="0" fillId="0" borderId="1" xfId="0" applyBorder="1" applyAlignment="1">
      <alignment horizontal="center" vertical="center"/>
    </xf>
    <xf numFmtId="38" fontId="0" fillId="0" borderId="23" xfId="1" applyFont="1" applyBorder="1">
      <alignment vertical="center"/>
    </xf>
    <xf numFmtId="4" fontId="0" fillId="0" borderId="23" xfId="0" applyNumberFormat="1" applyBorder="1">
      <alignment vertical="center"/>
    </xf>
    <xf numFmtId="4" fontId="0" fillId="0" borderId="23" xfId="0" applyNumberFormat="1" applyBorder="1" applyProtection="1">
      <alignment vertical="center"/>
      <protection hidden="1"/>
    </xf>
    <xf numFmtId="4" fontId="0" fillId="0" borderId="11" xfId="0" applyNumberFormat="1" applyBorder="1" applyAlignment="1">
      <alignment horizontal="right" vertical="center"/>
    </xf>
    <xf numFmtId="4" fontId="0" fillId="0" borderId="12" xfId="0" applyNumberFormat="1" applyBorder="1" applyAlignment="1">
      <alignment horizontal="right"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3" fontId="0" fillId="0" borderId="13" xfId="0" applyNumberFormat="1" applyBorder="1" applyAlignment="1">
      <alignment horizontal="right" vertical="center"/>
    </xf>
    <xf numFmtId="3" fontId="0" fillId="0" borderId="14" xfId="0" applyNumberFormat="1" applyBorder="1" applyAlignment="1">
      <alignment horizontal="right" vertical="center"/>
    </xf>
    <xf numFmtId="176" fontId="0" fillId="2" borderId="9" xfId="0" applyNumberFormat="1" applyFill="1" applyBorder="1" applyAlignment="1">
      <alignment horizontal="right" vertical="center"/>
    </xf>
    <xf numFmtId="176" fontId="0" fillId="2" borderId="12" xfId="0" applyNumberFormat="1" applyFill="1" applyBorder="1" applyAlignment="1">
      <alignment horizontal="right" vertical="center"/>
    </xf>
    <xf numFmtId="4" fontId="0" fillId="2" borderId="9" xfId="0" applyNumberFormat="1" applyFill="1" applyBorder="1" applyAlignment="1">
      <alignment horizontal="right" vertical="center"/>
    </xf>
    <xf numFmtId="4" fontId="0" fillId="2" borderId="12" xfId="0" applyNumberFormat="1" applyFill="1" applyBorder="1" applyAlignment="1">
      <alignment horizontal="right"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4" fontId="0" fillId="0" borderId="11" xfId="0" applyNumberFormat="1" applyBorder="1">
      <alignment vertical="center"/>
    </xf>
    <xf numFmtId="4" fontId="0" fillId="0" borderId="12" xfId="0" applyNumberFormat="1" applyBorder="1">
      <alignment vertical="center"/>
    </xf>
    <xf numFmtId="3" fontId="0" fillId="0" borderId="13" xfId="0" applyNumberFormat="1" applyBorder="1">
      <alignment vertical="center"/>
    </xf>
    <xf numFmtId="3" fontId="0" fillId="0" borderId="14" xfId="0" applyNumberFormat="1" applyBorder="1">
      <alignment vertical="center"/>
    </xf>
    <xf numFmtId="0" fontId="0" fillId="2" borderId="21" xfId="0" applyFill="1" applyBorder="1" applyAlignment="1">
      <alignment horizontal="center" vertical="center"/>
    </xf>
    <xf numFmtId="176" fontId="0" fillId="0" borderId="11" xfId="1" applyNumberFormat="1" applyFont="1" applyBorder="1" applyAlignment="1">
      <alignment horizontal="right" vertical="center"/>
    </xf>
    <xf numFmtId="176" fontId="0" fillId="0" borderId="12" xfId="1" applyNumberFormat="1" applyFont="1" applyBorder="1" applyAlignment="1">
      <alignment horizontal="right" vertical="center"/>
    </xf>
    <xf numFmtId="4" fontId="0" fillId="0" borderId="11" xfId="0" applyNumberFormat="1" applyBorder="1" applyAlignment="1" applyProtection="1">
      <alignment horizontal="center" vertical="center"/>
      <protection hidden="1"/>
    </xf>
    <xf numFmtId="4" fontId="0" fillId="0" borderId="12" xfId="0" applyNumberFormat="1" applyBorder="1" applyAlignment="1" applyProtection="1">
      <alignment horizontal="center" vertical="center"/>
      <protection hidden="1"/>
    </xf>
    <xf numFmtId="0" fontId="0" fillId="2" borderId="20"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vertical="center" wrapText="1"/>
    </xf>
    <xf numFmtId="0" fontId="0" fillId="2" borderId="12" xfId="0" applyFill="1" applyBorder="1" applyAlignment="1">
      <alignment vertical="center" wrapText="1"/>
    </xf>
    <xf numFmtId="0" fontId="0" fillId="2" borderId="22" xfId="0" applyFill="1" applyBorder="1" applyAlignment="1">
      <alignment horizontal="center" vertical="center"/>
    </xf>
    <xf numFmtId="0" fontId="0" fillId="2" borderId="21" xfId="0" applyFill="1" applyBorder="1" applyAlignment="1">
      <alignment vertical="center" wrapText="1"/>
    </xf>
    <xf numFmtId="0" fontId="0" fillId="2" borderId="0" xfId="0" applyFill="1" applyAlignment="1">
      <alignment horizontal="lef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7" fillId="0" borderId="10"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tabSelected="1" view="pageBreakPreview" zoomScaleNormal="100" zoomScaleSheetLayoutView="100" workbookViewId="0">
      <selection activeCell="R5" sqref="R5"/>
    </sheetView>
  </sheetViews>
  <sheetFormatPr defaultRowHeight="13.5" x14ac:dyDescent="0.15"/>
  <cols>
    <col min="1" max="1" width="5.5" customWidth="1"/>
    <col min="2" max="2" width="15.875" customWidth="1"/>
    <col min="3" max="3" width="7.5" customWidth="1"/>
    <col min="4" max="4" width="8.75" customWidth="1"/>
    <col min="5" max="5" width="13.25" customWidth="1"/>
    <col min="6" max="6" width="11.375" customWidth="1"/>
    <col min="7" max="7" width="10.875" customWidth="1"/>
    <col min="9" max="9" width="13" customWidth="1"/>
    <col min="10" max="10" width="11.75" customWidth="1"/>
    <col min="11" max="11" width="11" customWidth="1"/>
    <col min="12" max="12" width="9.125" customWidth="1"/>
    <col min="13" max="13" width="11.75" customWidth="1"/>
    <col min="14" max="14" width="14.75" customWidth="1"/>
    <col min="15" max="15" width="17" customWidth="1"/>
    <col min="16" max="16" width="0.75" customWidth="1"/>
    <col min="17" max="17" width="9.25" bestFit="1" customWidth="1"/>
  </cols>
  <sheetData>
    <row r="1" spans="1:15" ht="37.5" customHeight="1" x14ac:dyDescent="0.15">
      <c r="A1" s="6" t="s">
        <v>3</v>
      </c>
    </row>
    <row r="2" spans="1:15" ht="19.5" customHeight="1" x14ac:dyDescent="0.15">
      <c r="A2" s="58" t="s">
        <v>2</v>
      </c>
      <c r="B2" s="60" t="s">
        <v>16</v>
      </c>
      <c r="C2" s="60" t="s">
        <v>11</v>
      </c>
      <c r="D2" s="60"/>
      <c r="E2" s="60"/>
      <c r="F2" s="60" t="s">
        <v>12</v>
      </c>
      <c r="G2" s="60"/>
      <c r="H2" s="60"/>
      <c r="I2" s="60"/>
      <c r="J2" s="60"/>
      <c r="K2" s="62" t="s">
        <v>17</v>
      </c>
      <c r="L2" s="63"/>
      <c r="M2" s="64"/>
      <c r="N2" s="18" t="s">
        <v>6</v>
      </c>
      <c r="O2" s="58" t="s">
        <v>23</v>
      </c>
    </row>
    <row r="3" spans="1:15" ht="75.75" customHeight="1" thickBot="1" x14ac:dyDescent="0.2">
      <c r="A3" s="59"/>
      <c r="B3" s="61"/>
      <c r="C3" s="17" t="s">
        <v>7</v>
      </c>
      <c r="D3" s="17" t="s">
        <v>8</v>
      </c>
      <c r="E3" s="17" t="s">
        <v>9</v>
      </c>
      <c r="F3" s="17" t="s">
        <v>0</v>
      </c>
      <c r="G3" s="17" t="s">
        <v>13</v>
      </c>
      <c r="H3" s="17" t="s">
        <v>14</v>
      </c>
      <c r="I3" s="17" t="s">
        <v>15</v>
      </c>
      <c r="J3" s="17" t="s">
        <v>10</v>
      </c>
      <c r="K3" s="17" t="s">
        <v>18</v>
      </c>
      <c r="L3" s="17" t="s">
        <v>19</v>
      </c>
      <c r="M3" s="17" t="s">
        <v>20</v>
      </c>
      <c r="N3" s="17" t="s">
        <v>22</v>
      </c>
      <c r="O3" s="59"/>
    </row>
    <row r="4" spans="1:15" ht="27.75" customHeight="1" x14ac:dyDescent="0.15">
      <c r="A4" s="65">
        <v>1</v>
      </c>
      <c r="B4" s="45" t="s">
        <v>28</v>
      </c>
      <c r="C4" s="24">
        <v>16</v>
      </c>
      <c r="D4" s="24"/>
      <c r="E4" s="39">
        <f>ROUNDDOWN(C4*D4*12*0.85,3)</f>
        <v>0</v>
      </c>
      <c r="F4" s="11" t="s">
        <v>30</v>
      </c>
      <c r="G4" s="2">
        <v>10721</v>
      </c>
      <c r="H4" s="3"/>
      <c r="I4" s="4">
        <f>SUM(G4*H4)</f>
        <v>0</v>
      </c>
      <c r="J4" s="34">
        <f>SUM(I4:I5)</f>
        <v>0</v>
      </c>
      <c r="K4" s="32">
        <f>SUM(G4:G5)</f>
        <v>39879</v>
      </c>
      <c r="L4" s="41"/>
      <c r="M4" s="34">
        <f>SUM(K4*L4)</f>
        <v>0</v>
      </c>
      <c r="N4" s="34"/>
      <c r="O4" s="36">
        <f>ROUNDDOWN(E4+J4+M4+N4,0)</f>
        <v>0</v>
      </c>
    </row>
    <row r="5" spans="1:15" ht="27.75" customHeight="1" thickBot="1" x14ac:dyDescent="0.2">
      <c r="A5" s="50"/>
      <c r="B5" s="46"/>
      <c r="C5" s="25"/>
      <c r="D5" s="25"/>
      <c r="E5" s="40"/>
      <c r="F5" s="13" t="s">
        <v>31</v>
      </c>
      <c r="G5" s="14">
        <v>29158</v>
      </c>
      <c r="H5" s="15"/>
      <c r="I5" s="16">
        <f>SUM(G5*H5)</f>
        <v>0</v>
      </c>
      <c r="J5" s="35"/>
      <c r="K5" s="33"/>
      <c r="L5" s="42"/>
      <c r="M5" s="35"/>
      <c r="N5" s="35"/>
      <c r="O5" s="37"/>
    </row>
    <row r="6" spans="1:15" ht="27.75" customHeight="1" x14ac:dyDescent="0.15">
      <c r="A6" s="43">
        <v>2</v>
      </c>
      <c r="B6" s="45" t="s">
        <v>21</v>
      </c>
      <c r="C6" s="24">
        <v>269</v>
      </c>
      <c r="D6" s="24"/>
      <c r="E6" s="39">
        <f t="shared" ref="E6" si="0">ROUNDDOWN(C6*D6*12*0.85,3)</f>
        <v>0</v>
      </c>
      <c r="F6" s="11" t="s">
        <v>30</v>
      </c>
      <c r="G6" s="2">
        <v>217261</v>
      </c>
      <c r="H6" s="3"/>
      <c r="I6" s="4">
        <f t="shared" ref="I6:I9" si="1">SUM(G6*H6)</f>
        <v>0</v>
      </c>
      <c r="J6" s="34">
        <f t="shared" ref="J6" si="2">SUM(I6:I7)</f>
        <v>0</v>
      </c>
      <c r="K6" s="32">
        <f>SUM(G6:G7)</f>
        <v>644743</v>
      </c>
      <c r="L6" s="41"/>
      <c r="M6" s="34">
        <f t="shared" ref="M6" si="3">SUM(K6*L6)</f>
        <v>0</v>
      </c>
      <c r="N6" s="34"/>
      <c r="O6" s="36">
        <f>ROUNDDOWN(E6+J6+M6+N6,0)</f>
        <v>0</v>
      </c>
    </row>
    <row r="7" spans="1:15" ht="27.75" customHeight="1" thickBot="1" x14ac:dyDescent="0.2">
      <c r="A7" s="47"/>
      <c r="B7" s="48"/>
      <c r="C7" s="38"/>
      <c r="D7" s="38"/>
      <c r="E7" s="40"/>
      <c r="F7" s="13" t="s">
        <v>31</v>
      </c>
      <c r="G7" s="14">
        <v>427482</v>
      </c>
      <c r="H7" s="15"/>
      <c r="I7" s="16">
        <f t="shared" si="1"/>
        <v>0</v>
      </c>
      <c r="J7" s="35"/>
      <c r="K7" s="33"/>
      <c r="L7" s="42"/>
      <c r="M7" s="35"/>
      <c r="N7" s="35"/>
      <c r="O7" s="37"/>
    </row>
    <row r="8" spans="1:15" ht="27.75" customHeight="1" x14ac:dyDescent="0.15">
      <c r="A8" s="43">
        <v>3</v>
      </c>
      <c r="B8" s="45" t="s">
        <v>27</v>
      </c>
      <c r="C8" s="24">
        <v>83</v>
      </c>
      <c r="D8" s="24"/>
      <c r="E8" s="28">
        <f>C8*D8*0.85*12</f>
        <v>0</v>
      </c>
      <c r="F8" s="11" t="s">
        <v>30</v>
      </c>
      <c r="G8" s="2">
        <v>102068</v>
      </c>
      <c r="H8" s="3"/>
      <c r="I8" s="4">
        <f t="shared" si="1"/>
        <v>0</v>
      </c>
      <c r="J8" s="30">
        <f>SUM(I8:I9)</f>
        <v>0</v>
      </c>
      <c r="K8" s="32">
        <f>SUM(G8:G9)</f>
        <v>342202</v>
      </c>
      <c r="L8" s="24"/>
      <c r="M8" s="22">
        <f>K8*L8</f>
        <v>0</v>
      </c>
      <c r="N8" s="24"/>
      <c r="O8" s="26">
        <f>ROUNDDOWN(E8+J8+M8+N8,0)</f>
        <v>0</v>
      </c>
    </row>
    <row r="9" spans="1:15" ht="27.75" customHeight="1" thickBot="1" x14ac:dyDescent="0.2">
      <c r="A9" s="44"/>
      <c r="B9" s="46"/>
      <c r="C9" s="25"/>
      <c r="D9" s="25"/>
      <c r="E9" s="29"/>
      <c r="F9" s="13" t="s">
        <v>31</v>
      </c>
      <c r="G9" s="19">
        <v>240134</v>
      </c>
      <c r="H9" s="20"/>
      <c r="I9" s="21">
        <f t="shared" si="1"/>
        <v>0</v>
      </c>
      <c r="J9" s="31"/>
      <c r="K9" s="33"/>
      <c r="L9" s="25"/>
      <c r="M9" s="23"/>
      <c r="N9" s="25"/>
      <c r="O9" s="27"/>
    </row>
    <row r="10" spans="1:15" ht="37.5" customHeight="1" thickBot="1" x14ac:dyDescent="0.2">
      <c r="B10" s="50" t="s">
        <v>24</v>
      </c>
      <c r="C10" s="51"/>
      <c r="D10" s="51"/>
      <c r="E10" s="51"/>
      <c r="F10" s="51"/>
      <c r="G10" s="51"/>
      <c r="H10" s="51"/>
      <c r="I10" s="51"/>
      <c r="J10" s="51"/>
      <c r="K10" s="51"/>
      <c r="L10" s="51"/>
      <c r="M10" s="51"/>
      <c r="N10" s="51"/>
      <c r="O10" s="12">
        <f>SUM(O4:O9)</f>
        <v>0</v>
      </c>
    </row>
    <row r="11" spans="1:15" ht="86.25" customHeight="1" thickBot="1" x14ac:dyDescent="0.2">
      <c r="B11" s="52" t="s">
        <v>4</v>
      </c>
      <c r="C11" s="53"/>
      <c r="D11" s="54" t="s">
        <v>25</v>
      </c>
      <c r="E11" s="55"/>
      <c r="F11" s="55"/>
      <c r="G11" s="55"/>
      <c r="H11" s="55"/>
      <c r="I11" s="55"/>
      <c r="J11" s="55"/>
      <c r="K11" s="55"/>
      <c r="L11" s="55"/>
      <c r="M11" s="55"/>
      <c r="N11" s="56"/>
      <c r="O11" s="1">
        <f>ROUNDUP(O10/1.1,0)</f>
        <v>0</v>
      </c>
    </row>
    <row r="12" spans="1:15" ht="42" customHeight="1" x14ac:dyDescent="0.15">
      <c r="B12" s="7"/>
      <c r="C12" s="57" t="s">
        <v>29</v>
      </c>
      <c r="D12" s="57"/>
      <c r="E12" s="57"/>
      <c r="F12" s="57"/>
      <c r="G12" s="57"/>
      <c r="H12" s="57"/>
      <c r="I12" s="57"/>
      <c r="J12" s="57"/>
      <c r="K12" s="57"/>
      <c r="L12" s="57"/>
      <c r="M12" s="57"/>
      <c r="N12" s="57"/>
      <c r="O12" s="57"/>
    </row>
    <row r="13" spans="1:15" ht="20.25" customHeight="1" x14ac:dyDescent="0.15">
      <c r="B13" s="7"/>
      <c r="C13" s="9" t="s">
        <v>5</v>
      </c>
      <c r="D13" s="5"/>
      <c r="E13" s="5"/>
      <c r="F13" s="5"/>
      <c r="G13" s="5"/>
      <c r="H13" s="5"/>
      <c r="I13" s="5"/>
      <c r="J13" s="5"/>
      <c r="K13" s="5"/>
      <c r="L13" s="5"/>
      <c r="M13" s="5"/>
      <c r="N13" s="5"/>
      <c r="O13" s="8"/>
    </row>
    <row r="14" spans="1:15" ht="20.25" customHeight="1" x14ac:dyDescent="0.15">
      <c r="B14" s="7"/>
      <c r="C14" t="s">
        <v>26</v>
      </c>
      <c r="D14" s="5"/>
      <c r="E14" s="5"/>
      <c r="F14" s="5"/>
      <c r="G14" s="5"/>
      <c r="H14" s="5"/>
      <c r="I14" s="5"/>
      <c r="J14" s="5"/>
      <c r="K14" s="5"/>
      <c r="L14" s="5"/>
      <c r="M14" s="5"/>
      <c r="N14" s="5"/>
      <c r="O14" s="8"/>
    </row>
    <row r="15" spans="1:15" ht="142.5" customHeight="1" x14ac:dyDescent="0.15">
      <c r="C15" s="49" t="s">
        <v>32</v>
      </c>
      <c r="D15" s="49"/>
      <c r="E15" s="49"/>
      <c r="F15" s="49"/>
      <c r="G15" s="49"/>
      <c r="H15" s="49"/>
      <c r="I15" s="49"/>
      <c r="J15" s="49"/>
      <c r="K15" s="49"/>
      <c r="L15" s="49"/>
      <c r="M15" s="49"/>
      <c r="N15" s="49"/>
      <c r="O15" s="49"/>
    </row>
    <row r="17" spans="3:15" x14ac:dyDescent="0.15">
      <c r="C17" s="10"/>
      <c r="D17" s="10"/>
      <c r="E17" s="10"/>
      <c r="F17" s="10"/>
      <c r="G17" s="10"/>
      <c r="H17" s="10"/>
      <c r="I17" s="10"/>
      <c r="J17" s="10"/>
      <c r="K17" s="10"/>
      <c r="L17" s="10" t="s">
        <v>1</v>
      </c>
      <c r="M17" s="10"/>
      <c r="N17" s="10"/>
      <c r="O17" s="10"/>
    </row>
  </sheetData>
  <mergeCells count="45">
    <mergeCell ref="C4:C5"/>
    <mergeCell ref="B4:B5"/>
    <mergeCell ref="A4:A5"/>
    <mergeCell ref="O4:O5"/>
    <mergeCell ref="N4:N5"/>
    <mergeCell ref="J4:J5"/>
    <mergeCell ref="E4:E5"/>
    <mergeCell ref="D4:D5"/>
    <mergeCell ref="M4:M5"/>
    <mergeCell ref="K4:K5"/>
    <mergeCell ref="L4:L5"/>
    <mergeCell ref="A2:A3"/>
    <mergeCell ref="C2:E2"/>
    <mergeCell ref="B2:B3"/>
    <mergeCell ref="O2:O3"/>
    <mergeCell ref="F2:J2"/>
    <mergeCell ref="K2:M2"/>
    <mergeCell ref="C15:O15"/>
    <mergeCell ref="B10:C10"/>
    <mergeCell ref="B11:C11"/>
    <mergeCell ref="D10:N10"/>
    <mergeCell ref="D11:N11"/>
    <mergeCell ref="C12:O12"/>
    <mergeCell ref="A8:A9"/>
    <mergeCell ref="B8:B9"/>
    <mergeCell ref="C6:C7"/>
    <mergeCell ref="C8:C9"/>
    <mergeCell ref="A6:A7"/>
    <mergeCell ref="B6:B7"/>
    <mergeCell ref="N6:N7"/>
    <mergeCell ref="O6:O7"/>
    <mergeCell ref="D6:D7"/>
    <mergeCell ref="E6:E7"/>
    <mergeCell ref="J6:J7"/>
    <mergeCell ref="K6:K7"/>
    <mergeCell ref="L6:L7"/>
    <mergeCell ref="M6:M7"/>
    <mergeCell ref="M8:M9"/>
    <mergeCell ref="N8:N9"/>
    <mergeCell ref="O8:O9"/>
    <mergeCell ref="D8:D9"/>
    <mergeCell ref="E8:E9"/>
    <mergeCell ref="J8:J9"/>
    <mergeCell ref="K8:K9"/>
    <mergeCell ref="L8:L9"/>
  </mergeCells>
  <phoneticPr fontId="2"/>
  <pageMargins left="0.78" right="0.19685039370078741" top="0.6692913385826772" bottom="0.31496062992125984"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2022-11-14T06:22:44Z</cp:lastPrinted>
  <dcterms:created xsi:type="dcterms:W3CDTF">2014-10-01T04:32:29Z</dcterms:created>
  <dcterms:modified xsi:type="dcterms:W3CDTF">2025-10-22T06:40:29Z</dcterms:modified>
</cp:coreProperties>
</file>