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81_{0B4ECB9E-9103-4057-86AE-F911397BAF9A}" xr6:coauthVersionLast="47" xr6:coauthVersionMax="47" xr10:uidLastSave="{00000000-0000-0000-0000-000000000000}"/>
  <workbookProtection lockRevision="1"/>
  <bookViews>
    <workbookView xWindow="7860" yWindow="765" windowWidth="21600" windowHeight="11295" tabRatio="676" xr2:uid="{793D1578-0744-4B14-8B2D-54BFE2178AB0}"/>
  </bookViews>
  <sheets>
    <sheet name="10時00分 " sheetId="1" r:id="rId1"/>
  </sheets>
  <definedNames>
    <definedName name="_xlnm.Print_Area" localSheetId="0">'10時00分 '!$A$1:$M$32</definedName>
    <definedName name="Z_AB3759C1_5AB1_416B_B254_DB3C2C4FFFF5_.wvu.PrintArea" localSheetId="0" hidden="1">'10時00分 '!$A$1:$M$32</definedName>
  </definedNames>
  <calcPr calcId="191029"/>
  <customWorkbookViews>
    <customWorkbookView name="Oitapref - 個人用ビュー" guid="{AB3759C1-5AB1-416B-B254-DB3C2C4FFFF5}" mergeInterval="0" personalView="1" maximized="1" xWindow="-8" yWindow="-8" windowWidth="1936" windowHeight="1048" tabRatio="6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E28" i="1"/>
  <c r="F28" i="1"/>
  <c r="E29" i="1"/>
  <c r="F29" i="1"/>
  <c r="F26" i="1"/>
  <c r="E26" i="1"/>
  <c r="G26" i="1" s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G19" i="1" s="1"/>
  <c r="E20" i="1"/>
  <c r="F20" i="1"/>
  <c r="E21" i="1"/>
  <c r="F21" i="1"/>
  <c r="E22" i="1"/>
  <c r="F22" i="1"/>
  <c r="E23" i="1"/>
  <c r="F23" i="1"/>
  <c r="F10" i="1"/>
  <c r="E10" i="1"/>
  <c r="C30" i="1"/>
  <c r="B30" i="1"/>
  <c r="D29" i="1"/>
  <c r="D28" i="1"/>
  <c r="D27" i="1"/>
  <c r="D26" i="1"/>
  <c r="C24" i="1"/>
  <c r="B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G28" i="1" l="1"/>
  <c r="J28" i="1" s="1"/>
  <c r="M28" i="1" s="1"/>
  <c r="G15" i="1"/>
  <c r="J15" i="1" s="1"/>
  <c r="M15" i="1" s="1"/>
  <c r="G29" i="1"/>
  <c r="J29" i="1" s="1"/>
  <c r="M29" i="1" s="1"/>
  <c r="D30" i="1"/>
  <c r="J26" i="1"/>
  <c r="M26" i="1" s="1"/>
  <c r="D24" i="1"/>
  <c r="C32" i="1"/>
  <c r="B32" i="1"/>
  <c r="G20" i="1"/>
  <c r="J20" i="1" s="1"/>
  <c r="M20" i="1" s="1"/>
  <c r="G10" i="1"/>
  <c r="J10" i="1" s="1"/>
  <c r="M10" i="1" s="1"/>
  <c r="F30" i="1"/>
  <c r="I30" i="1"/>
  <c r="G13" i="1"/>
  <c r="J13" i="1" s="1"/>
  <c r="M13" i="1" s="1"/>
  <c r="G12" i="1"/>
  <c r="J12" i="1" s="1"/>
  <c r="M12" i="1" s="1"/>
  <c r="G23" i="1"/>
  <c r="J23" i="1" s="1"/>
  <c r="M23" i="1" s="1"/>
  <c r="G17" i="1"/>
  <c r="J17" i="1" s="1"/>
  <c r="M17" i="1" s="1"/>
  <c r="G11" i="1"/>
  <c r="J19" i="1"/>
  <c r="M19" i="1" s="1"/>
  <c r="J11" i="1"/>
  <c r="M11" i="1" s="1"/>
  <c r="G18" i="1"/>
  <c r="J18" i="1" s="1"/>
  <c r="M18" i="1" s="1"/>
  <c r="E24" i="1"/>
  <c r="E30" i="1"/>
  <c r="G22" i="1"/>
  <c r="J22" i="1" s="1"/>
  <c r="M22" i="1" s="1"/>
  <c r="G16" i="1"/>
  <c r="J16" i="1" s="1"/>
  <c r="M16" i="1" s="1"/>
  <c r="G21" i="1"/>
  <c r="J21" i="1" s="1"/>
  <c r="M21" i="1" s="1"/>
  <c r="G14" i="1"/>
  <c r="J14" i="1" s="1"/>
  <c r="M14" i="1" s="1"/>
  <c r="G27" i="1"/>
  <c r="J27" i="1" s="1"/>
  <c r="M27" i="1" s="1"/>
  <c r="F24" i="1"/>
  <c r="I24" i="1" s="1"/>
  <c r="D32" i="1" l="1"/>
  <c r="E32" i="1"/>
  <c r="H32" i="1" s="1"/>
  <c r="F32" i="1"/>
  <c r="I32" i="1" s="1"/>
  <c r="G24" i="1"/>
  <c r="J24" i="1" s="1"/>
  <c r="M24" i="1" s="1"/>
  <c r="H30" i="1"/>
  <c r="G30" i="1"/>
  <c r="J30" i="1" s="1"/>
  <c r="M30" i="1" s="1"/>
  <c r="H24" i="1"/>
  <c r="G32" i="1" l="1"/>
  <c r="J32" i="1" s="1"/>
  <c r="M32" i="1" s="1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<sst xmlns="http://schemas.openxmlformats.org/spreadsheetml/2006/main" count="52" uniqueCount="39">
  <si>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</si>
  <si>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</si>
  <si>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</si>
  <si>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</si>
  <si>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</si>
  <si>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</si>
  <si>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</si>
  <si>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</si>
  <si>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</si>
  <si>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</si>
  <si>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</si>
  <si>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</si>
  <si>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</si>
  <si>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</si>
  <si>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</si>
  <si>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</si>
  <si>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</si>
  <si>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</si>
  <si>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</si>
  <si>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</si>
  <si>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</si>
  <si>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</si>
  <si>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</si>
  <si>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</si>
  <si>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</si>
  <si>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</si>
  <si>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</si>
  <si>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</si>
  <si>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</si>
  <si>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</si>
  <si>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</si>
  <si>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1０時００分現在</t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</si>
  <si>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</si>
  <si>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</si>
  <si>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</si>
  <si>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</si>
  <si>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</si>
  <si>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</si>
  <si>
    <t>（国内）</t>
    <rPh sb="1" eb="3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</si>
</sst>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C3C121A-2C9B-4D8E-9421-C64DC02D6114}" diskRevisions="1" revisionId="72" version="6" protected="1">
  <header guid="{621140EC-DE8F-48C3-85B3-67924ACAB4A8}" dateTime="2025-07-20T09:48:39" maxSheetId="2" userName="Oitapref" r:id="rId1">
    <sheetIdMap count="1">
      <sheetId val="1"/>
    </sheetIdMap>
  </header>
  <header guid="{77429817-3B22-41CD-9B19-6343DF4BF412}" dateTime="2025-07-20T09:52:41" maxSheetId="2" userName="Oitapref" r:id="rId2" minRId="1" maxRId="8">
    <sheetIdMap count="1">
      <sheetId val="1"/>
    </sheetIdMap>
  </header>
  <header guid="{3B9EB4F3-0AA9-41BD-B5DE-5148D09451BC}" dateTime="2025-07-20T09:53:15" maxSheetId="2" userName="Oitapref" r:id="rId3" minRId="9" maxRId="12">
    <sheetIdMap count="1">
      <sheetId val="1"/>
    </sheetIdMap>
  </header>
  <header guid="{8007C317-817E-46FB-A7AB-A5C81DB6249B}" dateTime="2025-07-20T10:00:38" maxSheetId="2" userName="Oitapref" r:id="rId4" minRId="13" maxRId="56">
    <sheetIdMap count="1">
      <sheetId val="1"/>
    </sheetIdMap>
  </header>
  <header guid="{BD4EB52A-CEE5-45EF-BD92-797CDFF45E71}" dateTime="2025-07-20T10:04:47" maxSheetId="2" userName="Oitapref" r:id="rId5" minRId="57" maxRId="68">
    <sheetIdMap count="1">
      <sheetId val="1"/>
    </sheetIdMap>
  </header>
  <header guid="{FC3C121A-2C9B-4D8E-9421-C64DC02D6114}" dateTime="2025-07-20T10:15:09" maxSheetId="2" userName="Oitapref" r:id="rId6" minRId="69" maxRId="7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nc r="B10">
      <v>186639</v>
    </nc>
  </rcc>
  <rcc rId="2" sId="1" numFmtId="4">
    <nc r="C10">
      <v>206559</v>
    </nc>
  </rcc>
  <rcc rId="3" sId="1" numFmtId="4">
    <nc r="H10">
      <v>8.8699999999999992</v>
    </nc>
  </rcc>
  <rcc rId="4" sId="1" numFmtId="4">
    <nc r="I10">
      <v>7.13</v>
    </nc>
  </rcc>
  <rcc rId="5" sId="1" numFmtId="4">
    <nc r="B11">
      <v>41681</v>
    </nc>
  </rcc>
  <rcc rId="6" sId="1" numFmtId="4">
    <nc r="C11">
      <v>50795</v>
    </nc>
  </rcc>
  <rcc rId="7" sId="1" numFmtId="4">
    <nc r="H11">
      <v>7.26</v>
    </nc>
  </rcc>
  <rcc rId="8" sId="1" numFmtId="4">
    <nc r="I11">
      <v>5.33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 numFmtId="4">
    <nc r="B13">
      <v>23762</v>
    </nc>
  </rcc>
  <rcc rId="10" sId="1" numFmtId="4">
    <nc r="C13">
      <v>26843</v>
    </nc>
  </rcc>
  <rcc rId="11" sId="1" numFmtId="4">
    <nc r="H13">
      <v>9.51</v>
    </nc>
  </rcc>
  <rcc rId="12" sId="1" numFmtId="4">
    <nc r="I13">
      <v>7.64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 numFmtId="4">
    <nc r="B14">
      <v>25557</v>
    </nc>
  </rcc>
  <rcc rId="14" sId="1" numFmtId="4">
    <nc r="C14">
      <v>29828</v>
    </nc>
  </rcc>
  <rcc rId="15" sId="1" numFmtId="4">
    <nc r="H14">
      <v>6.55</v>
    </nc>
  </rcc>
  <rcc rId="16" sId="1" numFmtId="4">
    <nc r="I14">
      <v>4.66</v>
    </nc>
  </rcc>
  <rcc rId="17" sId="1" numFmtId="4">
    <nc r="B16">
      <v>6273</v>
    </nc>
  </rcc>
  <rcc rId="18" sId="1" numFmtId="4">
    <nc r="C16">
      <v>7087</v>
    </nc>
  </rcc>
  <rcc rId="19" sId="1" numFmtId="4">
    <nc r="H16">
      <v>7.98</v>
    </nc>
  </rcc>
  <rcc rId="20" sId="1" numFmtId="4">
    <nc r="I16">
      <v>4.68</v>
    </nc>
  </rcc>
  <rcc rId="21" sId="1" numFmtId="4">
    <nc r="B17">
      <v>7678</v>
    </nc>
  </rcc>
  <rcc rId="22" sId="1" numFmtId="4">
    <nc r="C17">
      <v>8712</v>
    </nc>
  </rcc>
  <rcc rId="23" sId="1" numFmtId="4">
    <nc r="H17">
      <v>6.73</v>
    </nc>
  </rcc>
  <rcc rId="24" sId="1" numFmtId="4">
    <nc r="I17">
      <v>5.23</v>
    </nc>
  </rcc>
  <rcc rId="25" sId="1" numFmtId="4">
    <nc r="B18">
      <v>8441</v>
    </nc>
  </rcc>
  <rcc rId="26" sId="1" numFmtId="4">
    <nc r="C18">
      <v>9234</v>
    </nc>
  </rcc>
  <rcc rId="27" sId="1" numFmtId="4">
    <nc r="H18">
      <v>8.0299999999999994</v>
    </nc>
  </rcc>
  <rcc rId="28" sId="1" numFmtId="4">
    <nc r="I18">
      <v>6.39</v>
    </nc>
  </rcc>
  <rcc rId="29" sId="1" numFmtId="4">
    <nc r="B19">
      <v>10917</v>
    </nc>
  </rcc>
  <rcc rId="30" sId="1" numFmtId="4">
    <nc r="C19">
      <v>11590</v>
    </nc>
  </rcc>
  <rcc rId="31" sId="1" numFmtId="4">
    <nc r="H19">
      <v>9.1999999999999993</v>
    </nc>
  </rcc>
  <rcc rId="32" sId="1" numFmtId="4">
    <nc r="I19">
      <v>7.5</v>
    </nc>
  </rcc>
  <rcc rId="33" sId="1" numFmtId="4">
    <nc r="B21">
      <v>12861</v>
    </nc>
  </rcc>
  <rcc rId="34" sId="1" numFmtId="4">
    <nc r="C21">
      <v>14784</v>
    </nc>
  </rcc>
  <rcc rId="35" sId="1" numFmtId="4">
    <nc r="H21">
      <v>4.99</v>
    </nc>
  </rcc>
  <rcc rId="36" sId="1" numFmtId="4">
    <nc r="I21">
      <v>2.85</v>
    </nc>
  </rcc>
  <rcc rId="37" sId="1" numFmtId="4">
    <nc r="B22">
      <v>13284</v>
    </nc>
  </rcc>
  <rcc rId="38" sId="1" numFmtId="4">
    <nc r="C22">
      <v>14604</v>
    </nc>
  </rcc>
  <rcc rId="39" sId="1" numFmtId="4">
    <nc r="H22">
      <v>9.99</v>
    </nc>
  </rcc>
  <rcc rId="40" sId="1" numFmtId="4">
    <nc r="I22">
      <v>7.33</v>
    </nc>
  </rcc>
  <rcc rId="41" sId="1" numFmtId="4">
    <nc r="B23">
      <v>10539</v>
    </nc>
  </rcc>
  <rcc rId="42" sId="1" numFmtId="4">
    <nc r="C23">
      <v>11175</v>
    </nc>
  </rcc>
  <rcc rId="43" sId="1" numFmtId="4">
    <nc r="H23">
      <v>9.58</v>
    </nc>
  </rcc>
  <rcc rId="44" sId="1" numFmtId="4">
    <nc r="I23">
      <v>7.79</v>
    </nc>
  </rcc>
  <rcc rId="45" sId="1" numFmtId="4">
    <nc r="B26">
      <v>730</v>
    </nc>
  </rcc>
  <rcc rId="46" sId="1" numFmtId="4">
    <nc r="C26">
      <v>818</v>
    </nc>
  </rcc>
  <rcc rId="47" sId="1" numFmtId="4">
    <nc r="H26">
      <v>5.21</v>
    </nc>
  </rcc>
  <rcc rId="48" sId="1" numFmtId="4">
    <nc r="I26">
      <v>2.93</v>
    </nc>
  </rcc>
  <rcc rId="49" sId="1" numFmtId="4">
    <nc r="B27">
      <v>10979</v>
    </nc>
  </rcc>
  <rcc rId="50" sId="1" numFmtId="4">
    <nc r="C27">
      <v>12101</v>
    </nc>
  </rcc>
  <rcc rId="51" sId="1" numFmtId="4">
    <nc r="H27">
      <v>7.4</v>
    </nc>
  </rcc>
  <rcc rId="52" sId="1" numFmtId="4">
    <nc r="I27">
      <v>8.64</v>
    </nc>
  </rcc>
  <rcc rId="53" sId="1" numFmtId="4">
    <nc r="B29">
      <v>5640</v>
    </nc>
  </rcc>
  <rcc rId="54" sId="1" numFmtId="4">
    <nc r="C29">
      <v>6118</v>
    </nc>
  </rcc>
  <rcc rId="55" sId="1" numFmtId="4">
    <nc r="H29">
      <v>6.07</v>
    </nc>
  </rcc>
  <rcc rId="56" sId="1" numFmtId="4">
    <nc r="I29">
      <v>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" sId="1" numFmtId="4">
    <nc r="B15">
      <v>14127</v>
    </nc>
  </rcc>
  <rcc rId="58" sId="1" numFmtId="4">
    <nc r="C15">
      <v>15910</v>
    </nc>
  </rcc>
  <rcc rId="59" sId="1" numFmtId="4">
    <nc r="H15">
      <v>7.45</v>
    </nc>
  </rcc>
  <rcc rId="60" sId="1" numFmtId="4">
    <nc r="I15">
      <v>4.7300000000000004</v>
    </nc>
  </rcc>
  <rcc rId="61" sId="1" numFmtId="4">
    <nc r="B20">
      <v>20675</v>
    </nc>
  </rcc>
  <rcc rId="62" sId="1" numFmtId="4">
    <nc r="C20">
      <v>22936</v>
    </nc>
  </rcc>
  <rcc rId="63" sId="1" numFmtId="4">
    <nc r="H20">
      <v>8.24</v>
    </nc>
  </rcc>
  <rcc rId="64" sId="1" numFmtId="4">
    <nc r="I20">
      <v>6.03</v>
    </nc>
  </rcc>
  <rcc rId="65" sId="1" numFmtId="4">
    <nc r="B28">
      <v>3351</v>
    </nc>
  </rcc>
  <rcc rId="66" sId="1" numFmtId="4">
    <nc r="C28">
      <v>3702</v>
    </nc>
  </rcc>
  <rcc rId="67" sId="1" numFmtId="4">
    <nc r="H28">
      <v>10.19</v>
    </nc>
  </rcc>
  <rcc rId="68" sId="1" numFmtId="4">
    <nc r="I28">
      <v>12.4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" numFmtId="4">
    <nc r="B12">
      <v>31843</v>
    </nc>
  </rcc>
  <rcc rId="70" sId="1" numFmtId="4">
    <nc r="C12">
      <v>34440</v>
    </nc>
  </rcc>
  <rcc rId="71" sId="1" numFmtId="4">
    <nc r="H12">
      <v>7.39</v>
    </nc>
  </rcc>
  <rcc rId="72" sId="1" numFmtId="4">
    <nc r="I12">
      <v>6.09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621140EC-DE8F-48C3-85B3-67924ACAB4A8}" name="Oitapref" id="-1932926070" dateTime="2025-07-20T09:48:39"/>
  <userInfo guid="{FC3C121A-2C9B-4D8E-9421-C64DC02D6114}" name="Oitapref" id="-1932956400" dateTime="2025-07-20T10:13:26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zoomScale="75" zoomScaleNormal="75" zoomScaleSheetLayoutView="75" workbookViewId="0">
      <selection activeCell="I12" sqref="I12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36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31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32</v>
      </c>
      <c r="C5" s="66"/>
      <c r="D5" s="67"/>
      <c r="E5" s="65" t="s">
        <v>33</v>
      </c>
      <c r="F5" s="66"/>
      <c r="G5" s="67"/>
      <c r="H5" s="68" t="s">
        <v>34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37</v>
      </c>
      <c r="C6" s="60"/>
      <c r="D6" s="61"/>
      <c r="E6" s="9"/>
      <c r="F6" s="56" t="s">
        <v>38</v>
      </c>
      <c r="G6" s="2"/>
      <c r="H6" s="9"/>
      <c r="I6" s="56" t="s">
        <v>38</v>
      </c>
      <c r="J6" s="10" t="s">
        <v>1</v>
      </c>
      <c r="K6" s="1"/>
      <c r="L6" s="11" t="s">
        <v>35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7">
        <v>186639</v>
      </c>
      <c r="C10" s="57">
        <v>206559</v>
      </c>
      <c r="D10" s="42">
        <f t="shared" ref="D10:D24" si="0">SUM(B10:C10)</f>
        <v>393198</v>
      </c>
      <c r="E10" s="42">
        <f>ROUND(B10/100*H10,0)</f>
        <v>16555</v>
      </c>
      <c r="F10" s="42">
        <f>ROUND(C10/100*I10,0)</f>
        <v>14728</v>
      </c>
      <c r="G10" s="42">
        <f>SUM(E10:F10)</f>
        <v>31283</v>
      </c>
      <c r="H10" s="54">
        <v>8.8699999999999992</v>
      </c>
      <c r="I10" s="54">
        <v>7.13</v>
      </c>
      <c r="J10" s="43">
        <f t="shared" ref="J10:J24" si="1">ROUND(G10/D10*100,2)</f>
        <v>7.96</v>
      </c>
      <c r="K10" s="1"/>
      <c r="L10" s="26">
        <v>7.26</v>
      </c>
      <c r="M10" s="29">
        <f>J10-L10</f>
        <v>0.70000000000000018</v>
      </c>
      <c r="N10" s="25"/>
    </row>
    <row r="11" spans="1:14" ht="17.25" x14ac:dyDescent="0.2">
      <c r="A11" s="22" t="s">
        <v>8</v>
      </c>
      <c r="B11" s="57">
        <v>41681</v>
      </c>
      <c r="C11" s="57">
        <v>50795</v>
      </c>
      <c r="D11" s="42">
        <f t="shared" si="0"/>
        <v>92476</v>
      </c>
      <c r="E11" s="42">
        <f t="shared" ref="E11:E23" si="2">ROUND(B11/100*H11,0)</f>
        <v>3026</v>
      </c>
      <c r="F11" s="42">
        <f t="shared" ref="F11:F23" si="3">ROUND(C11/100*I11,0)</f>
        <v>2707</v>
      </c>
      <c r="G11" s="42">
        <f t="shared" ref="G11:G24" si="4">SUM(E11:F11)</f>
        <v>5733</v>
      </c>
      <c r="H11" s="54">
        <v>7.26</v>
      </c>
      <c r="I11" s="54">
        <v>5.33</v>
      </c>
      <c r="J11" s="43">
        <f t="shared" si="1"/>
        <v>6.2</v>
      </c>
      <c r="K11" s="1"/>
      <c r="L11" s="26">
        <v>6.78</v>
      </c>
      <c r="M11" s="29">
        <f t="shared" ref="M11:M32" si="5">J11-L11</f>
        <v>-0.58000000000000007</v>
      </c>
    </row>
    <row r="12" spans="1:14" ht="17.25" x14ac:dyDescent="0.2">
      <c r="A12" s="22" t="s">
        <v>9</v>
      </c>
      <c r="B12" s="57">
        <v>31843</v>
      </c>
      <c r="C12" s="57">
        <v>34440</v>
      </c>
      <c r="D12" s="42">
        <f t="shared" si="0"/>
        <v>66283</v>
      </c>
      <c r="E12" s="42">
        <f t="shared" si="2"/>
        <v>2353</v>
      </c>
      <c r="F12" s="42">
        <f t="shared" si="3"/>
        <v>2097</v>
      </c>
      <c r="G12" s="42">
        <f t="shared" si="4"/>
        <v>4450</v>
      </c>
      <c r="H12" s="54">
        <v>7.39</v>
      </c>
      <c r="I12" s="54">
        <v>6.09</v>
      </c>
      <c r="J12" s="43">
        <f t="shared" si="1"/>
        <v>6.71</v>
      </c>
      <c r="K12" s="1"/>
      <c r="L12" s="26">
        <v>6.53</v>
      </c>
      <c r="M12" s="29">
        <f t="shared" si="5"/>
        <v>0.17999999999999972</v>
      </c>
    </row>
    <row r="13" spans="1:14" ht="17.25" x14ac:dyDescent="0.2">
      <c r="A13" s="22" t="s">
        <v>10</v>
      </c>
      <c r="B13" s="57">
        <v>23762</v>
      </c>
      <c r="C13" s="57">
        <v>26843</v>
      </c>
      <c r="D13" s="42">
        <f t="shared" si="0"/>
        <v>50605</v>
      </c>
      <c r="E13" s="42">
        <f t="shared" si="2"/>
        <v>2260</v>
      </c>
      <c r="F13" s="42">
        <f t="shared" si="3"/>
        <v>2051</v>
      </c>
      <c r="G13" s="42">
        <f t="shared" si="4"/>
        <v>4311</v>
      </c>
      <c r="H13" s="54">
        <v>9.51</v>
      </c>
      <c r="I13" s="54">
        <v>7.64</v>
      </c>
      <c r="J13" s="43">
        <f t="shared" si="1"/>
        <v>8.52</v>
      </c>
      <c r="K13" s="1"/>
      <c r="L13" s="26">
        <v>9.0399999999999991</v>
      </c>
      <c r="M13" s="29">
        <f t="shared" si="5"/>
        <v>-0.51999999999999957</v>
      </c>
    </row>
    <row r="14" spans="1:14" ht="17.25" x14ac:dyDescent="0.2">
      <c r="A14" s="22" t="s">
        <v>11</v>
      </c>
      <c r="B14" s="57">
        <v>25557</v>
      </c>
      <c r="C14" s="57">
        <v>29828</v>
      </c>
      <c r="D14" s="42">
        <f t="shared" si="0"/>
        <v>55385</v>
      </c>
      <c r="E14" s="42">
        <f t="shared" si="2"/>
        <v>1674</v>
      </c>
      <c r="F14" s="42">
        <f t="shared" si="3"/>
        <v>1390</v>
      </c>
      <c r="G14" s="42">
        <f t="shared" si="4"/>
        <v>3064</v>
      </c>
      <c r="H14" s="54">
        <v>6.55</v>
      </c>
      <c r="I14" s="54">
        <v>4.66</v>
      </c>
      <c r="J14" s="43">
        <f t="shared" si="1"/>
        <v>5.53</v>
      </c>
      <c r="K14" s="1"/>
      <c r="L14" s="26">
        <v>6.89</v>
      </c>
      <c r="M14" s="29">
        <f t="shared" si="5"/>
        <v>-1.3599999999999994</v>
      </c>
    </row>
    <row r="15" spans="1:14" ht="17.25" x14ac:dyDescent="0.2">
      <c r="A15" s="22" t="s">
        <v>12</v>
      </c>
      <c r="B15" s="57">
        <v>14127</v>
      </c>
      <c r="C15" s="57">
        <v>15910</v>
      </c>
      <c r="D15" s="42">
        <f t="shared" si="0"/>
        <v>30037</v>
      </c>
      <c r="E15" s="42">
        <f t="shared" si="2"/>
        <v>1052</v>
      </c>
      <c r="F15" s="42">
        <f t="shared" si="3"/>
        <v>753</v>
      </c>
      <c r="G15" s="42">
        <f t="shared" si="4"/>
        <v>1805</v>
      </c>
      <c r="H15" s="54">
        <v>7.45</v>
      </c>
      <c r="I15" s="54">
        <v>4.7300000000000004</v>
      </c>
      <c r="J15" s="43">
        <f t="shared" si="1"/>
        <v>6.01</v>
      </c>
      <c r="K15" s="1"/>
      <c r="L15" s="26">
        <v>7.09</v>
      </c>
      <c r="M15" s="29">
        <f t="shared" si="5"/>
        <v>-1.08</v>
      </c>
    </row>
    <row r="16" spans="1:14" ht="17.25" x14ac:dyDescent="0.2">
      <c r="A16" s="22" t="s">
        <v>13</v>
      </c>
      <c r="B16" s="57">
        <v>6273</v>
      </c>
      <c r="C16" s="57">
        <v>7087</v>
      </c>
      <c r="D16" s="42">
        <f t="shared" si="0"/>
        <v>13360</v>
      </c>
      <c r="E16" s="42">
        <f t="shared" si="2"/>
        <v>501</v>
      </c>
      <c r="F16" s="42">
        <f t="shared" si="3"/>
        <v>332</v>
      </c>
      <c r="G16" s="42">
        <f t="shared" si="4"/>
        <v>833</v>
      </c>
      <c r="H16" s="54">
        <v>7.98</v>
      </c>
      <c r="I16" s="54">
        <v>4.68</v>
      </c>
      <c r="J16" s="43">
        <f t="shared" si="1"/>
        <v>6.24</v>
      </c>
      <c r="K16" s="1"/>
      <c r="L16" s="26">
        <v>7.24</v>
      </c>
      <c r="M16" s="29">
        <f t="shared" si="5"/>
        <v>-1</v>
      </c>
    </row>
    <row r="17" spans="1:13" ht="17.25" x14ac:dyDescent="0.2">
      <c r="A17" s="22" t="s">
        <v>14</v>
      </c>
      <c r="B17" s="57">
        <v>7678</v>
      </c>
      <c r="C17" s="57">
        <v>8712</v>
      </c>
      <c r="D17" s="42">
        <f t="shared" si="0"/>
        <v>16390</v>
      </c>
      <c r="E17" s="42">
        <f t="shared" si="2"/>
        <v>517</v>
      </c>
      <c r="F17" s="42">
        <f t="shared" si="3"/>
        <v>456</v>
      </c>
      <c r="G17" s="42">
        <f t="shared" si="4"/>
        <v>973</v>
      </c>
      <c r="H17" s="54">
        <v>6.73</v>
      </c>
      <c r="I17" s="54">
        <v>5.23</v>
      </c>
      <c r="J17" s="43">
        <f t="shared" si="1"/>
        <v>5.94</v>
      </c>
      <c r="K17" s="1"/>
      <c r="L17" s="26">
        <v>6.59</v>
      </c>
      <c r="M17" s="29">
        <f t="shared" si="5"/>
        <v>-0.64999999999999947</v>
      </c>
    </row>
    <row r="18" spans="1:13" ht="17.25" x14ac:dyDescent="0.2">
      <c r="A18" s="22" t="s">
        <v>15</v>
      </c>
      <c r="B18" s="57">
        <v>8441</v>
      </c>
      <c r="C18" s="57">
        <v>9234</v>
      </c>
      <c r="D18" s="42">
        <f t="shared" si="0"/>
        <v>17675</v>
      </c>
      <c r="E18" s="42">
        <f t="shared" si="2"/>
        <v>678</v>
      </c>
      <c r="F18" s="42">
        <f t="shared" si="3"/>
        <v>590</v>
      </c>
      <c r="G18" s="42">
        <f t="shared" si="4"/>
        <v>1268</v>
      </c>
      <c r="H18" s="54">
        <v>8.0299999999999994</v>
      </c>
      <c r="I18" s="54">
        <v>6.39</v>
      </c>
      <c r="J18" s="43">
        <f t="shared" si="1"/>
        <v>7.17</v>
      </c>
      <c r="K18" s="1"/>
      <c r="L18" s="26">
        <v>8.1</v>
      </c>
      <c r="M18" s="29">
        <f t="shared" si="5"/>
        <v>-0.92999999999999972</v>
      </c>
    </row>
    <row r="19" spans="1:13" ht="17.25" x14ac:dyDescent="0.2">
      <c r="A19" s="22" t="s">
        <v>16</v>
      </c>
      <c r="B19" s="57">
        <v>10917</v>
      </c>
      <c r="C19" s="57">
        <v>11590</v>
      </c>
      <c r="D19" s="42">
        <f t="shared" si="0"/>
        <v>22507</v>
      </c>
      <c r="E19" s="42">
        <f t="shared" si="2"/>
        <v>1004</v>
      </c>
      <c r="F19" s="42">
        <f t="shared" si="3"/>
        <v>869</v>
      </c>
      <c r="G19" s="42">
        <f t="shared" si="4"/>
        <v>1873</v>
      </c>
      <c r="H19" s="54">
        <v>9.1999999999999993</v>
      </c>
      <c r="I19" s="54">
        <v>7.5</v>
      </c>
      <c r="J19" s="43">
        <f t="shared" si="1"/>
        <v>8.32</v>
      </c>
      <c r="K19" s="1"/>
      <c r="L19" s="26">
        <v>8.81</v>
      </c>
      <c r="M19" s="29">
        <f t="shared" si="5"/>
        <v>-0.49000000000000021</v>
      </c>
    </row>
    <row r="20" spans="1:13" ht="17.25" x14ac:dyDescent="0.2">
      <c r="A20" s="22" t="s">
        <v>17</v>
      </c>
      <c r="B20" s="57">
        <v>20675</v>
      </c>
      <c r="C20" s="57">
        <v>22936</v>
      </c>
      <c r="D20" s="42">
        <f t="shared" si="0"/>
        <v>43611</v>
      </c>
      <c r="E20" s="42">
        <f t="shared" si="2"/>
        <v>1704</v>
      </c>
      <c r="F20" s="42">
        <f t="shared" si="3"/>
        <v>1383</v>
      </c>
      <c r="G20" s="42">
        <f t="shared" si="4"/>
        <v>3087</v>
      </c>
      <c r="H20" s="54">
        <v>8.24</v>
      </c>
      <c r="I20" s="54">
        <v>6.03</v>
      </c>
      <c r="J20" s="43">
        <f t="shared" si="1"/>
        <v>7.08</v>
      </c>
      <c r="K20" s="1"/>
      <c r="L20" s="26">
        <v>7.98</v>
      </c>
      <c r="M20" s="29">
        <f t="shared" si="5"/>
        <v>-0.90000000000000036</v>
      </c>
    </row>
    <row r="21" spans="1:13" ht="17.25" x14ac:dyDescent="0.2">
      <c r="A21" s="22" t="s">
        <v>24</v>
      </c>
      <c r="B21" s="57">
        <v>12861</v>
      </c>
      <c r="C21" s="57">
        <v>14784</v>
      </c>
      <c r="D21" s="42">
        <f t="shared" si="0"/>
        <v>27645</v>
      </c>
      <c r="E21" s="42">
        <f t="shared" si="2"/>
        <v>642</v>
      </c>
      <c r="F21" s="42">
        <f t="shared" si="3"/>
        <v>421</v>
      </c>
      <c r="G21" s="42">
        <f t="shared" si="4"/>
        <v>1063</v>
      </c>
      <c r="H21" s="54">
        <v>4.99</v>
      </c>
      <c r="I21" s="54">
        <v>2.85</v>
      </c>
      <c r="J21" s="43">
        <f t="shared" si="1"/>
        <v>3.85</v>
      </c>
      <c r="K21" s="1"/>
      <c r="L21" s="26">
        <v>4.5999999999999996</v>
      </c>
      <c r="M21" s="29">
        <f t="shared" si="5"/>
        <v>-0.74999999999999956</v>
      </c>
    </row>
    <row r="22" spans="1:13" ht="17.25" x14ac:dyDescent="0.2">
      <c r="A22" s="22" t="s">
        <v>25</v>
      </c>
      <c r="B22" s="57">
        <v>13284</v>
      </c>
      <c r="C22" s="57">
        <v>14604</v>
      </c>
      <c r="D22" s="42">
        <f t="shared" si="0"/>
        <v>27888</v>
      </c>
      <c r="E22" s="42">
        <f t="shared" si="2"/>
        <v>1327</v>
      </c>
      <c r="F22" s="42">
        <f t="shared" si="3"/>
        <v>1070</v>
      </c>
      <c r="G22" s="42">
        <f t="shared" si="4"/>
        <v>2397</v>
      </c>
      <c r="H22" s="54">
        <v>9.99</v>
      </c>
      <c r="I22" s="54">
        <v>7.33</v>
      </c>
      <c r="J22" s="43">
        <f t="shared" si="1"/>
        <v>8.6</v>
      </c>
      <c r="K22" s="1"/>
      <c r="L22" s="26">
        <v>9.8800000000000008</v>
      </c>
      <c r="M22" s="29">
        <f t="shared" si="5"/>
        <v>-1.2800000000000011</v>
      </c>
    </row>
    <row r="23" spans="1:13" ht="18" thickBot="1" x14ac:dyDescent="0.25">
      <c r="A23" s="30" t="s">
        <v>26</v>
      </c>
      <c r="B23" s="58">
        <v>10539</v>
      </c>
      <c r="C23" s="58">
        <v>11175</v>
      </c>
      <c r="D23" s="44">
        <f t="shared" si="0"/>
        <v>21714</v>
      </c>
      <c r="E23" s="42">
        <f t="shared" si="2"/>
        <v>1010</v>
      </c>
      <c r="F23" s="42">
        <f t="shared" si="3"/>
        <v>871</v>
      </c>
      <c r="G23" s="44">
        <f t="shared" si="4"/>
        <v>1881</v>
      </c>
      <c r="H23" s="55">
        <v>9.58</v>
      </c>
      <c r="I23" s="55">
        <v>7.79</v>
      </c>
      <c r="J23" s="45">
        <f t="shared" si="1"/>
        <v>8.66</v>
      </c>
      <c r="K23" s="1"/>
      <c r="L23" s="34">
        <v>9.84</v>
      </c>
      <c r="M23" s="31">
        <f t="shared" si="5"/>
        <v>-1.1799999999999997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34303</v>
      </c>
      <c r="F24" s="39">
        <f>SUM(F10:F23)</f>
        <v>29718</v>
      </c>
      <c r="G24" s="39">
        <f t="shared" si="4"/>
        <v>64021</v>
      </c>
      <c r="H24" s="46">
        <f t="shared" ref="H24" si="6">ROUND(E24/B24*100,2)</f>
        <v>8.2799999999999994</v>
      </c>
      <c r="I24" s="46">
        <f t="shared" ref="I24" si="7">ROUND(F24/C24*100,2)</f>
        <v>6.4</v>
      </c>
      <c r="J24" s="46">
        <f t="shared" si="1"/>
        <v>7.29</v>
      </c>
      <c r="K24" s="1"/>
      <c r="L24" s="37">
        <v>7.32</v>
      </c>
      <c r="M24" s="32">
        <f t="shared" si="5"/>
        <v>-3.0000000000000249E-2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7">
        <v>730</v>
      </c>
      <c r="C26" s="57">
        <v>818</v>
      </c>
      <c r="D26" s="42">
        <f>SUM(B26:C26)</f>
        <v>1548</v>
      </c>
      <c r="E26" s="42">
        <f t="shared" ref="E26" si="8">ROUND(B26/100*H26,0)</f>
        <v>38</v>
      </c>
      <c r="F26" s="42">
        <f t="shared" ref="F26" si="9">ROUND(C26/100*I26,0)</f>
        <v>24</v>
      </c>
      <c r="G26" s="42">
        <f>SUM(E26:F26)</f>
        <v>62</v>
      </c>
      <c r="H26" s="54">
        <v>5.21</v>
      </c>
      <c r="I26" s="54">
        <v>2.93</v>
      </c>
      <c r="J26" s="43">
        <f>ROUND(G26/D26*100,2)</f>
        <v>4.01</v>
      </c>
      <c r="K26" s="1"/>
      <c r="L26" s="26">
        <v>6.66</v>
      </c>
      <c r="M26" s="29">
        <f t="shared" si="5"/>
        <v>-2.6500000000000004</v>
      </c>
    </row>
    <row r="27" spans="1:13" ht="17.25" x14ac:dyDescent="0.2">
      <c r="A27" s="22" t="s">
        <v>19</v>
      </c>
      <c r="B27" s="57">
        <v>10979</v>
      </c>
      <c r="C27" s="57">
        <v>12101</v>
      </c>
      <c r="D27" s="42">
        <f>SUM(B27:C27)</f>
        <v>23080</v>
      </c>
      <c r="E27" s="42">
        <f t="shared" ref="E27:E29" si="10">ROUND(B27/100*H27,0)</f>
        <v>812</v>
      </c>
      <c r="F27" s="42">
        <f t="shared" ref="F27:F29" si="11">ROUND(C27/100*I27,0)</f>
        <v>1046</v>
      </c>
      <c r="G27" s="42">
        <f>SUM(E27:F27)</f>
        <v>1858</v>
      </c>
      <c r="H27" s="54">
        <v>7.4</v>
      </c>
      <c r="I27" s="54">
        <v>8.64</v>
      </c>
      <c r="J27" s="43">
        <f>ROUND(G27/D27*100,2)</f>
        <v>8.0500000000000007</v>
      </c>
      <c r="K27" s="1"/>
      <c r="L27" s="26">
        <v>6.9</v>
      </c>
      <c r="M27" s="29">
        <f t="shared" si="5"/>
        <v>1.1500000000000004</v>
      </c>
    </row>
    <row r="28" spans="1:13" ht="17.25" x14ac:dyDescent="0.2">
      <c r="A28" s="22" t="s">
        <v>28</v>
      </c>
      <c r="B28" s="57">
        <v>3351</v>
      </c>
      <c r="C28" s="57">
        <v>3702</v>
      </c>
      <c r="D28" s="42">
        <f>SUM(B28:C28)</f>
        <v>7053</v>
      </c>
      <c r="E28" s="42">
        <f t="shared" si="10"/>
        <v>341</v>
      </c>
      <c r="F28" s="42">
        <f t="shared" si="11"/>
        <v>459</v>
      </c>
      <c r="G28" s="42">
        <f>SUM(E28:F28)</f>
        <v>800</v>
      </c>
      <c r="H28" s="54">
        <v>10.19</v>
      </c>
      <c r="I28" s="54">
        <v>12.4</v>
      </c>
      <c r="J28" s="43">
        <f>ROUND(G28/D28*100,2)</f>
        <v>11.34</v>
      </c>
      <c r="K28" s="1"/>
      <c r="L28" s="26">
        <v>9.8699999999999992</v>
      </c>
      <c r="M28" s="29">
        <f t="shared" si="5"/>
        <v>1.4700000000000006</v>
      </c>
    </row>
    <row r="29" spans="1:13" ht="18" thickBot="1" x14ac:dyDescent="0.25">
      <c r="A29" s="30" t="s">
        <v>20</v>
      </c>
      <c r="B29" s="58">
        <v>5640</v>
      </c>
      <c r="C29" s="58">
        <v>6118</v>
      </c>
      <c r="D29" s="44">
        <f>SUM(B29:C29)</f>
        <v>11758</v>
      </c>
      <c r="E29" s="53">
        <f t="shared" si="10"/>
        <v>342</v>
      </c>
      <c r="F29" s="53">
        <f t="shared" si="11"/>
        <v>306</v>
      </c>
      <c r="G29" s="44">
        <f>SUM(E29:F29)</f>
        <v>648</v>
      </c>
      <c r="H29" s="55">
        <v>6.07</v>
      </c>
      <c r="I29" s="55">
        <v>5</v>
      </c>
      <c r="J29" s="45">
        <f>ROUND(G29/D29*100,2)</f>
        <v>5.51</v>
      </c>
      <c r="K29" s="1"/>
      <c r="L29" s="34">
        <v>5.56</v>
      </c>
      <c r="M29" s="31">
        <f t="shared" si="5"/>
        <v>-4.9999999999999822E-2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1533</v>
      </c>
      <c r="F30" s="39">
        <f>SUM(F26:F29)</f>
        <v>1835</v>
      </c>
      <c r="G30" s="41">
        <f>SUM(E30:F30)</f>
        <v>3368</v>
      </c>
      <c r="H30" s="49">
        <f t="shared" ref="H30:I30" si="12">ROUND(E30/B30*100,2)</f>
        <v>7.41</v>
      </c>
      <c r="I30" s="49">
        <f t="shared" si="12"/>
        <v>8.07</v>
      </c>
      <c r="J30" s="49">
        <f>ROUND(G30/D30*100,2)</f>
        <v>7.75</v>
      </c>
      <c r="K30" s="1"/>
      <c r="L30" s="37">
        <v>7.06</v>
      </c>
      <c r="M30" s="32">
        <f t="shared" si="5"/>
        <v>0.69000000000000039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35836</v>
      </c>
      <c r="F32" s="52">
        <f>SUM(F24,F30)</f>
        <v>31553</v>
      </c>
      <c r="G32" s="52">
        <f>SUM(E32:F32)</f>
        <v>67389</v>
      </c>
      <c r="H32" s="48">
        <f t="shared" ref="H32:I32" si="13">ROUND(E32/B32*100,2)</f>
        <v>8.24</v>
      </c>
      <c r="I32" s="48">
        <f t="shared" si="13"/>
        <v>6.48</v>
      </c>
      <c r="J32" s="48">
        <f>ROUND(G32/D32*100,2)</f>
        <v>7.31</v>
      </c>
      <c r="K32" s="1"/>
      <c r="L32" s="27">
        <v>7.31</v>
      </c>
      <c r="M32" s="28">
        <f t="shared" si="5"/>
        <v>0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heet="1" selectLockedCells="1"/>
  <customSheetViews>
    <customSheetView guid="{AB3759C1-5AB1-416B-B254-DB3C2C4FFFF5}" scale="75" showPageBreaks="1" printArea="1" view="pageBreakPreview">
      <selection activeCell="H16" sqref="H16"/>
      <pageMargins left="0.59055118110236227" right="0.19685039370078741" top="0.78740157480314965" bottom="0.19685039370078741" header="0.19685039370078741" footer="0.19685039370078741"/>
      <printOptions horizontalCentered="1" verticalCentered="1"/>
      <pageSetup paperSize="9" scale="95" orientation="landscape" r:id="rId1"/>
      <headerFooter alignWithMargins="0"/>
    </customSheetView>
  </customSheetViews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10時00分 </vt:lpstr>
      <vt:lpstr>'10時00分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湯浅　拓巳</cp:lastModifiedBy>
  <cp:lastPrinted>2019-07-21T01:06:07Z</cp:lastPrinted>
  <dcterms:created xsi:type="dcterms:W3CDTF">2007-04-08T00:23:56Z</dcterms:created>
  <dcterms:modified xsi:type="dcterms:W3CDTF">2025-07-20T01:15:09Z</dcterms:modified>
</cp:coreProperties>
</file>