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8_{322CFE22-18AA-42BE-9DA0-A2965528567C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K8" i="13" l="1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S5" i="12"/>
  <c r="BW4" i="12"/>
  <c r="BV4" i="12"/>
  <c r="BS4" i="12"/>
  <c r="O2" i="12"/>
  <c r="BT5" i="12" l="1"/>
  <c r="BQ15" i="12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BQ8" i="12" l="1"/>
  <c r="E6" i="10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<sst xmlns="http://schemas.openxmlformats.org/spreadsheetml/2006/main" count="87" uniqueCount="60">
  <si>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</si>
  <si>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</si>
  <si>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</si>
  <si>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</si>
  <si>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</si>
  <si>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</si>
  <si>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</si>
  <si>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</si>
  <si>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</si>
  <si>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</si>
  <si>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</si>
  <si>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</si>
  <si>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</si>
  <si>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</si>
  <si>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</si>
  <si>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</si>
  <si>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</si>
  <si>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</si>
  <si>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</si>
  <si>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</si>
  <si>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</si>
  <si>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</si>
  <si>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</si>
  <si>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</si>
  <si>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</si>
  <si>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</si>
  <si>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</si>
  <si>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</si>
  <si>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</si>
  <si>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</si>
  <si>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</si>
  <si>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</si>
  <si>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</si>
  <si>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</si>
  <si>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</si>
  <si>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</si>
  <si>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</si>
  <si>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</si>
  <si>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</si>
  <si>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</si>
  <si>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</si>
  <si>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</si>
  <si>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</si>
  <si>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</si>
  <si>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</si>
  <si>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</si>
  <si>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</si>
  <si>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</si>
  <si>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</si>
  <si>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</si>
  <si>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</si>
  <si>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</si>
  <si>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</si>
  <si>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</si>
  <si>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</si>
  <si>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</si>
  <si>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令和５年9月（確報値）</t>
  </si>
  <si>
    <t>令和６年９月　発地別延べ宿泊者数割合</t>
    <phoneticPr fontId="1"/>
  </si>
  <si>
    <t>令和６年9月（確報値）</t>
    <rPh sb="7" eb="9">
      <t>カクホウ</t>
    </rPh>
    <phoneticPr fontId="1"/>
  </si>
  <si>
    <t>令和６年8月（確報値）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</si>
</sst>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H17" sqref="H17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41216</v>
      </c>
      <c r="C7" s="69">
        <v>92222</v>
      </c>
      <c r="D7" s="69">
        <v>61202</v>
      </c>
      <c r="E7" s="69">
        <v>9179</v>
      </c>
      <c r="F7" s="69">
        <v>22680</v>
      </c>
      <c r="G7" s="69">
        <v>27638</v>
      </c>
      <c r="H7" s="69">
        <v>12356</v>
      </c>
      <c r="I7" s="69">
        <v>51047</v>
      </c>
      <c r="J7" s="69">
        <v>4833</v>
      </c>
      <c r="K7" s="72">
        <v>322373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56</v>
      </c>
      <c r="B8" s="69">
        <v>41207</v>
      </c>
      <c r="C8" s="69">
        <v>88072</v>
      </c>
      <c r="D8" s="69">
        <v>51240</v>
      </c>
      <c r="E8" s="69">
        <v>7340</v>
      </c>
      <c r="F8" s="69">
        <v>21097</v>
      </c>
      <c r="G8" s="69">
        <v>27007</v>
      </c>
      <c r="H8" s="69">
        <v>12311</v>
      </c>
      <c r="I8" s="69">
        <v>49177</v>
      </c>
      <c r="J8" s="69">
        <v>6178</v>
      </c>
      <c r="K8" s="72">
        <f>SUM(B8:J8)</f>
        <v>303629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2.1840949353276073E-2</v>
      </c>
      <c r="C9" s="53">
        <f t="shared" ref="C9:K9" si="0">C7/C8*100-100</f>
        <v>4.7120537741847528</v>
      </c>
      <c r="D9" s="53">
        <f t="shared" si="0"/>
        <v>19.441842310694767</v>
      </c>
      <c r="E9" s="53">
        <f t="shared" si="0"/>
        <v>25.05449591280653</v>
      </c>
      <c r="F9" s="53">
        <f t="shared" si="0"/>
        <v>7.5034365075603091</v>
      </c>
      <c r="G9" s="53">
        <f t="shared" si="0"/>
        <v>2.3364312955900175</v>
      </c>
      <c r="H9" s="53">
        <f t="shared" si="0"/>
        <v>0.36552676468200218</v>
      </c>
      <c r="I9" s="53">
        <f t="shared" si="0"/>
        <v>3.8025906419667734</v>
      </c>
      <c r="J9" s="53">
        <f t="shared" si="0"/>
        <v>-21.770799611524765</v>
      </c>
      <c r="K9" s="53">
        <f t="shared" si="0"/>
        <v>6.1733233650277128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49449</v>
      </c>
      <c r="C11" s="69">
        <v>99634</v>
      </c>
      <c r="D11" s="69">
        <v>74460</v>
      </c>
      <c r="E11" s="69">
        <v>14167</v>
      </c>
      <c r="F11" s="69">
        <v>32175</v>
      </c>
      <c r="G11" s="69">
        <v>38728</v>
      </c>
      <c r="H11" s="69">
        <v>19112</v>
      </c>
      <c r="I11" s="69">
        <v>62929</v>
      </c>
      <c r="J11" s="69">
        <v>5906</v>
      </c>
      <c r="K11" s="72">
        <v>396560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-16.64947723917571</v>
      </c>
      <c r="C12" s="59">
        <f t="shared" si="1"/>
        <v>-7.4392275729168773</v>
      </c>
      <c r="D12" s="59">
        <f t="shared" si="1"/>
        <v>-17.805533172172986</v>
      </c>
      <c r="E12" s="59">
        <f t="shared" si="1"/>
        <v>-35.208583327451109</v>
      </c>
      <c r="F12" s="59">
        <f t="shared" si="1"/>
        <v>-29.510489510489506</v>
      </c>
      <c r="G12" s="59">
        <f t="shared" si="1"/>
        <v>-28.635612476760997</v>
      </c>
      <c r="H12" s="59">
        <f t="shared" si="1"/>
        <v>-35.349518627040595</v>
      </c>
      <c r="I12" s="59">
        <f t="shared" si="1"/>
        <v>-18.881596720113151</v>
      </c>
      <c r="J12" s="59">
        <f t="shared" si="1"/>
        <v>-18.167964781578064</v>
      </c>
      <c r="K12" s="59">
        <f t="shared" si="1"/>
        <v>-18.707635666733907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令和６年9月（確報値）</v>
      </c>
      <c r="B16" s="70">
        <v>27852</v>
      </c>
      <c r="C16" s="70">
        <v>5904</v>
      </c>
      <c r="D16" s="70">
        <v>7069</v>
      </c>
      <c r="E16" s="70">
        <v>11649</v>
      </c>
      <c r="F16" s="70">
        <v>672</v>
      </c>
      <c r="G16" s="70">
        <v>3085</v>
      </c>
      <c r="H16" s="70">
        <v>5552</v>
      </c>
      <c r="I16" s="73">
        <f>SUM(B16:H16)</f>
        <v>61783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令和５年9月（確報値）</v>
      </c>
      <c r="B17" s="70">
        <v>35744</v>
      </c>
      <c r="C17" s="70">
        <v>3364</v>
      </c>
      <c r="D17" s="70">
        <v>8123</v>
      </c>
      <c r="E17" s="70">
        <v>9919</v>
      </c>
      <c r="F17" s="70">
        <v>1838</v>
      </c>
      <c r="G17" s="70">
        <v>2390</v>
      </c>
      <c r="H17" s="70">
        <v>3259</v>
      </c>
      <c r="I17" s="73">
        <f>SUM(B17:H17)</f>
        <v>64637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-22.07923008057297</v>
      </c>
      <c r="C18" s="53">
        <f t="shared" ref="C18:I18" si="2">C16/C17*100-100</f>
        <v>75.505350772889415</v>
      </c>
      <c r="D18" s="53">
        <f t="shared" si="2"/>
        <v>-12.975501661947547</v>
      </c>
      <c r="E18" s="53">
        <f t="shared" si="2"/>
        <v>17.441274322008255</v>
      </c>
      <c r="F18" s="53">
        <f t="shared" si="2"/>
        <v>-63.438520130576713</v>
      </c>
      <c r="G18" s="53">
        <f t="shared" si="2"/>
        <v>29.079497907949786</v>
      </c>
      <c r="H18" s="53">
        <f t="shared" si="2"/>
        <v>70.35900583000921</v>
      </c>
      <c r="I18" s="53">
        <f t="shared" si="2"/>
        <v>-4.4154276962111538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令和６年8月（確報値）</v>
      </c>
      <c r="B20" s="70">
        <v>22289</v>
      </c>
      <c r="C20" s="70">
        <v>6315</v>
      </c>
      <c r="D20" s="70">
        <v>13796</v>
      </c>
      <c r="E20" s="70">
        <v>12537</v>
      </c>
      <c r="F20" s="70">
        <v>636</v>
      </c>
      <c r="G20" s="70">
        <v>1113</v>
      </c>
      <c r="H20" s="70">
        <v>5202</v>
      </c>
      <c r="I20" s="73">
        <v>61888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24.958499708376337</v>
      </c>
      <c r="C21" s="59">
        <f t="shared" si="3"/>
        <v>-6.5083135391924003</v>
      </c>
      <c r="D21" s="59">
        <f t="shared" si="3"/>
        <v>-48.760510292838497</v>
      </c>
      <c r="E21" s="59">
        <f t="shared" si="3"/>
        <v>-7.0830342187126121</v>
      </c>
      <c r="F21" s="59">
        <f t="shared" si="3"/>
        <v>5.6603773584905639</v>
      </c>
      <c r="G21" s="59">
        <f t="shared" si="3"/>
        <v>177.17879604672055</v>
      </c>
      <c r="H21" s="59">
        <f t="shared" si="3"/>
        <v>6.7281814686658947</v>
      </c>
      <c r="I21" s="59">
        <f t="shared" si="3"/>
        <v>-0.16966132368149545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令和６年9月（確報値）</v>
      </c>
      <c r="B25" s="83">
        <f>SUM(K7,I16)</f>
        <v>384156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令和５年9月（確報値）</v>
      </c>
      <c r="B26" s="83">
        <f>SUM(K8,I17)</f>
        <v>368266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4.3148159211005037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令和６年8月（確報値）</v>
      </c>
      <c r="B29" s="80">
        <f>SUM(K11,I20)</f>
        <v>458448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-16.205109412626953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2025-07-07T07:36:12Z</dcterms:modified>
</cp:coreProperties>
</file>