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13_ncr:1_{74FCFDFD-1793-47C1-9678-D3C39FB0A52C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【提出】統計表 (手持ち・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'【提出】統計表 (手持ち・公表用)'!$A$1:$K$30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X11" i="12"/>
  <c r="BQ11" i="12" s="1"/>
  <c r="O3" i="12" s="1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<sst xmlns="http://schemas.openxmlformats.org/spreadsheetml/2006/main" count="88" uniqueCount="61">
  <si>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</si>
  <si>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</si>
  <si>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</si>
  <si>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</si>
  <si>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</si>
  <si>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</si>
  <si>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</si>
  <si>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</si>
  <si>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</si>
  <si>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</si>
  <si>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</si>
  <si>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</si>
  <si>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</si>
  <si>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</si>
  <si>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</si>
  <si>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</si>
  <si>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</si>
  <si>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</si>
  <si>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</si>
  <si>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</si>
  <si>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</si>
  <si>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</si>
  <si>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</si>
  <si>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</si>
  <si>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</si>
  <si>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</si>
  <si>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</si>
  <si>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</si>
  <si>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</si>
  <si>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</si>
  <si>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</si>
  <si>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</si>
  <si>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</si>
  <si>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</si>
  <si>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</si>
  <si>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</si>
  <si>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</si>
  <si>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</si>
  <si>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</si>
  <si>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</si>
  <si>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</si>
  <si>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</si>
  <si>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</si>
  <si>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</si>
  <si>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</si>
  <si>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</si>
  <si>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</si>
  <si>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</si>
  <si>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</si>
  <si>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</si>
  <si>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</si>
  <si>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</si>
  <si>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</si>
  <si>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</si>
  <si>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</si>
  <si>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</si>
  <si>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</si>
  <si>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令和６年２月　発地別延べ宿泊者数割合</t>
  </si>
  <si>
    <t>令和５年２月（確報値）</t>
    <rPh sb="7" eb="9">
      <t>カクホウ</t>
    </rPh>
    <phoneticPr fontId="1"/>
  </si>
  <si>
    <t>令和６年２月（確報値）</t>
    <rPh sb="7" eb="9">
      <t>カクホウ</t>
    </rPh>
    <phoneticPr fontId="1"/>
  </si>
  <si>
    <t>令和６年1月（確報値）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</si>
</sst>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Border="1">
      <alignment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B16" sqref="B16:I16"/>
    </sheetView>
  </sheetViews>
  <sheetFormatPr defaultColWidth="9" defaultRowHeight="13.5" x14ac:dyDescent="0.15"/>
  <cols>
    <col min="1" max="1" width="28.125" style="8" bestFit="1" customWidth="1"/>
    <col min="2" max="11" width="13.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59</v>
      </c>
      <c r="B7" s="69">
        <v>41534</v>
      </c>
      <c r="C7" s="69">
        <v>79111</v>
      </c>
      <c r="D7" s="69">
        <v>46954</v>
      </c>
      <c r="E7" s="69">
        <v>6525</v>
      </c>
      <c r="F7" s="69">
        <v>20308</v>
      </c>
      <c r="G7" s="69">
        <v>34408</v>
      </c>
      <c r="H7" s="69">
        <v>16869</v>
      </c>
      <c r="I7" s="69">
        <v>62661</v>
      </c>
      <c r="J7" s="69">
        <v>5380</v>
      </c>
      <c r="K7" s="71">
        <v>313750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58</v>
      </c>
      <c r="B8" s="69">
        <v>38212</v>
      </c>
      <c r="C8" s="69">
        <v>68068</v>
      </c>
      <c r="D8" s="69">
        <v>37035</v>
      </c>
      <c r="E8" s="69">
        <v>5244</v>
      </c>
      <c r="F8" s="69">
        <v>14632</v>
      </c>
      <c r="G8" s="69">
        <v>27703</v>
      </c>
      <c r="H8" s="69">
        <v>11486</v>
      </c>
      <c r="I8" s="69">
        <v>54805</v>
      </c>
      <c r="J8" s="69">
        <v>5144</v>
      </c>
      <c r="K8" s="71">
        <v>262329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8.6936041034230129</v>
      </c>
      <c r="C9" s="53">
        <f t="shared" ref="C9:K9" si="0">C7/C8*100-100</f>
        <v>16.223482399952999</v>
      </c>
      <c r="D9" s="53">
        <f t="shared" si="0"/>
        <v>26.782773052517882</v>
      </c>
      <c r="E9" s="53">
        <f t="shared" si="0"/>
        <v>24.427917620137293</v>
      </c>
      <c r="F9" s="53">
        <f t="shared" si="0"/>
        <v>38.791689447785672</v>
      </c>
      <c r="G9" s="53">
        <f t="shared" si="0"/>
        <v>24.203154892971895</v>
      </c>
      <c r="H9" s="53">
        <f t="shared" si="0"/>
        <v>46.865749608218692</v>
      </c>
      <c r="I9" s="53">
        <f t="shared" si="0"/>
        <v>14.334458534805222</v>
      </c>
      <c r="J9" s="53">
        <f t="shared" si="0"/>
        <v>4.5878693623639322</v>
      </c>
      <c r="K9" s="53">
        <f t="shared" si="0"/>
        <v>19.601721502388216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collapsed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60</v>
      </c>
      <c r="B11" s="69">
        <v>44305</v>
      </c>
      <c r="C11" s="69">
        <v>88049</v>
      </c>
      <c r="D11" s="69">
        <v>45129</v>
      </c>
      <c r="E11" s="69">
        <v>6686</v>
      </c>
      <c r="F11" s="69">
        <v>18042</v>
      </c>
      <c r="G11" s="69">
        <v>29196</v>
      </c>
      <c r="H11" s="69">
        <v>12784</v>
      </c>
      <c r="I11" s="69">
        <v>54184</v>
      </c>
      <c r="J11" s="69">
        <v>4955</v>
      </c>
      <c r="K11" s="71">
        <v>303330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>B7/B11*100-100</f>
        <v>-6.2543730955874111</v>
      </c>
      <c r="C12" s="59">
        <f>C7/C11*100-100</f>
        <v>-10.151165828118437</v>
      </c>
      <c r="D12" s="59">
        <f>D7/D11*100-100</f>
        <v>4.0439628620177785</v>
      </c>
      <c r="E12" s="59">
        <f>E7/E11*100-100</f>
        <v>-2.4080167514208881</v>
      </c>
      <c r="F12" s="59">
        <f>F7/F11*100-100</f>
        <v>12.559583194767754</v>
      </c>
      <c r="G12" s="59">
        <f>G7/G11*100-100</f>
        <v>17.851760515139063</v>
      </c>
      <c r="H12" s="59">
        <f>H7/H11*100-100</f>
        <v>31.95400500625783</v>
      </c>
      <c r="I12" s="59">
        <f>I7/I11*100-100</f>
        <v>15.644839805108518</v>
      </c>
      <c r="J12" s="59">
        <f>J7/J11*100-100</f>
        <v>8.5771947527749575</v>
      </c>
      <c r="K12" s="59">
        <f>K7/K11*100-100</f>
        <v>3.4352025846437755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令和６年２月（確報値）</v>
      </c>
      <c r="B16" s="70">
        <v>60415</v>
      </c>
      <c r="C16" s="70">
        <v>6281</v>
      </c>
      <c r="D16" s="70">
        <v>10875</v>
      </c>
      <c r="E16" s="70">
        <v>16444</v>
      </c>
      <c r="F16" s="70">
        <v>2364</v>
      </c>
      <c r="G16" s="70">
        <v>2202</v>
      </c>
      <c r="H16" s="70">
        <v>2507</v>
      </c>
      <c r="I16" s="72">
        <v>101088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令和５年２月（確報値）</v>
      </c>
      <c r="B17" s="70">
        <v>36437</v>
      </c>
      <c r="C17" s="70">
        <v>826</v>
      </c>
      <c r="D17" s="70">
        <v>3486</v>
      </c>
      <c r="E17" s="70">
        <v>5203</v>
      </c>
      <c r="F17" s="70">
        <v>2441</v>
      </c>
      <c r="G17" s="70">
        <v>844</v>
      </c>
      <c r="H17" s="70">
        <v>1066</v>
      </c>
      <c r="I17" s="72">
        <v>50303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65.806734912314425</v>
      </c>
      <c r="C18" s="53">
        <f t="shared" ref="C18:I18" si="1">C16/C17*100-100</f>
        <v>660.41162227602911</v>
      </c>
      <c r="D18" s="53">
        <f t="shared" si="1"/>
        <v>211.96213425129088</v>
      </c>
      <c r="E18" s="53">
        <f t="shared" si="1"/>
        <v>216.04843359600233</v>
      </c>
      <c r="F18" s="53">
        <f t="shared" si="1"/>
        <v>-3.1544448996313008</v>
      </c>
      <c r="G18" s="53">
        <f t="shared" si="1"/>
        <v>160.90047393364932</v>
      </c>
      <c r="H18" s="53">
        <f t="shared" si="1"/>
        <v>135.17823639774861</v>
      </c>
      <c r="I18" s="53">
        <f t="shared" si="1"/>
        <v>100.95819334830924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3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令和６年1月（確報値）</v>
      </c>
      <c r="B20" s="70">
        <v>60159</v>
      </c>
      <c r="C20" s="70">
        <v>5652</v>
      </c>
      <c r="D20" s="70">
        <v>11132</v>
      </c>
      <c r="E20" s="70">
        <v>15112</v>
      </c>
      <c r="F20" s="70">
        <v>4464</v>
      </c>
      <c r="G20" s="70">
        <v>2070</v>
      </c>
      <c r="H20" s="70">
        <v>2638</v>
      </c>
      <c r="I20" s="72">
        <v>101227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>B16/B20*100-100</f>
        <v>0.42553898834754023</v>
      </c>
      <c r="C21" s="59">
        <f>C16/C20*100-100</f>
        <v>11.128803963198862</v>
      </c>
      <c r="D21" s="59">
        <f>D16/D20*100-100</f>
        <v>-2.3086597197269185</v>
      </c>
      <c r="E21" s="59">
        <f>E16/E20*100-100</f>
        <v>8.8141874007411332</v>
      </c>
      <c r="F21" s="59">
        <f>F16/F20*100-100</f>
        <v>-47.043010752688176</v>
      </c>
      <c r="G21" s="59">
        <f>G16/G20*100-100</f>
        <v>6.3768115942028913</v>
      </c>
      <c r="H21" s="59">
        <f>H16/H20*100-100</f>
        <v>-4.965883244882491</v>
      </c>
      <c r="I21" s="59">
        <f>I16/I20*100-100</f>
        <v>-0.13731514319302107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令和６年２月（確報値）</v>
      </c>
      <c r="B25" s="83">
        <f>SUM(K7,I16)</f>
        <v>414838</v>
      </c>
      <c r="C25" s="83"/>
      <c r="D25" s="61" t="s">
        <v>56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令和５年２月（確報値）</v>
      </c>
      <c r="B26" s="83">
        <f>SUM(K8,I17)</f>
        <v>312632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32.692110852375947</v>
      </c>
      <c r="C27" s="82"/>
      <c r="D27" s="62" t="s">
        <v>55</v>
      </c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24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令和６年1月（確報値）</v>
      </c>
      <c r="B29" s="80">
        <f>SUM(K11,I20)</f>
        <v>404557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2.5412982595777578</v>
      </c>
      <c r="C30" s="81"/>
      <c r="D30" s="38"/>
    </row>
  </sheetData>
  <sheetProtection selectLockedCells="1"/>
  <mergeCells count="9">
    <mergeCell ref="B26:C26"/>
    <mergeCell ref="I1:K1"/>
    <mergeCell ref="A2:D3"/>
    <mergeCell ref="J5:K5"/>
    <mergeCell ref="B24:C24"/>
    <mergeCell ref="B25:C25"/>
    <mergeCell ref="B29:C29"/>
    <mergeCell ref="B30:C30"/>
    <mergeCell ref="B27:C27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【提出】統計表 (手持ち・公表用)</vt:lpstr>
      <vt:lpstr>【提出】統計表 (2)</vt:lpstr>
      <vt:lpstr>【手持ち】グラフ!Print_Area</vt:lpstr>
      <vt:lpstr>'【提出】統計表 (2)'!Print_Area</vt:lpstr>
      <vt:lpstr>'【提出】統計表 (手持ち・公表用)'!Print_Area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2024-03-19T08:04:31Z</cp:lastPrinted>
  <dcterms:created xsi:type="dcterms:W3CDTF">2015-08-14T05:03:00Z</dcterms:created>
  <dcterms:modified xsi:type="dcterms:W3CDTF">2025-07-07T07:09:25Z</dcterms:modified>
</cp:coreProperties>
</file>