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D45BA52B-5E34-4FCC-94CA-9F32D851FEA6}"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<sst xmlns="http://schemas.openxmlformats.org/spreadsheetml/2006/main" count="1117" uniqueCount="569">
  <si>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</si>
  <si>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</si>
  <si>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</si>
  <si>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</si>
  <si>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</si>
  <si>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</si>
  <si>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</si>
  <si>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</si>
  <si>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</si>
  <si>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</si>
  <si>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</si>
  <si>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</si>
  <si>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</si>
  <si>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</si>
  <si>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</si>
  <si>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</si>
  <si>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</si>
  <si>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</si>
  <si>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</si>
  <si>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</si>
  <si>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</si>
  <si>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</si>
  <si>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</si>
  <si>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</si>
  <si>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</si>
  <si>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</si>
  <si>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</si>
  <si>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</si>
  <si>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</si>
  <si>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</si>
  <si>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</si>
  <si>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</si>
  <si>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</si>
  <si>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</si>
  <si>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</si>
  <si>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</si>
  <si>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</si>
  <si>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</si>
  <si>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</si>
  <si>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</si>
  <si>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</si>
  <si>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</si>
  <si>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</si>
  <si>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</si>
  <si>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</si>
  <si>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</si>
  <si>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</si>
  <si>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</si>
  <si>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</si>
  <si>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</si>
  <si>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</si>
  <si>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</si>
  <si>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</si>
  <si>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</si>
  <si>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</si>
  <si>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</si>
  <si>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</si>
  <si>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</si>
  <si>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</si>
  <si>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</si>
  <si>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</si>
  <si>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</si>
  <si>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</si>
  <si>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</si>
  <si>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</si>
  <si>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</si>
  <si>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</si>
  <si>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</si>
  <si>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</si>
  <si>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</si>
  <si>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</si>
  <si>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</si>
  <si>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</si>
  <si>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</si>
  <si>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</si>
  <si>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</si>
  <si>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</si>
  <si>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</si>
  <si>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</si>
  <si>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</si>
  <si>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</si>
  <si>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</si>
  <si>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</si>
  <si>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</si>
  <si>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</si>
  <si>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</si>
  <si>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</si>
  <si>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</si>
  <si>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</si>
  <si>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</si>
  <si>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</si>
  <si>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</si>
  <si>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</si>
  <si>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</si>
  <si>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</si>
  <si>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</si>
  <si>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</si>
  <si>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</si>
  <si>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</si>
  <si>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</si>
  <si>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</si>
  <si>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</si>
  <si>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</si>
  <si>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</si>
  <si>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</si>
  <si>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</si>
  <si>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</si>
  <si>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</si>
  <si>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</si>
  <si>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</si>
  <si>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</si>
  <si>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</si>
  <si>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</si>
  <si>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</si>
  <si>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</si>
  <si>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</si>
  <si>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</si>
  <si>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</si>
  <si>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</si>
  <si>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</si>
  <si>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</si>
  <si>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</si>
  <si>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</si>
  <si>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</si>
  <si>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</si>
  <si>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</si>
  <si>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</si>
  <si>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</si>
  <si>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</si>
  <si>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</si>
  <si>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</si>
  <si>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</si>
  <si>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</si>
  <si>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</si>
  <si>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</si>
  <si>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</si>
  <si>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</si>
  <si>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</si>
  <si>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</si>
  <si>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</si>
  <si>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</si>
  <si>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</si>
  <si>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</si>
  <si>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</si>
  <si>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</si>
  <si>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</si>
  <si>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</si>
  <si>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</si>
  <si>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</si>
  <si>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</si>
  <si>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</si>
  <si>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</si>
  <si>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</si>
  <si>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</si>
  <si>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</si>
  <si>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</si>
  <si>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</si>
  <si>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</si>
  <si>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</si>
  <si>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</si>
  <si>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</si>
  <si>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</si>
  <si>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</si>
  <si>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</si>
  <si>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</si>
  <si>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</si>
  <si>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</si>
  <si>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</si>
  <si>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</si>
  <si>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</si>
  <si>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</si>
  <si>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</si>
  <si>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</si>
  <si>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</si>
  <si>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</si>
  <si>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</si>
  <si>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</si>
  <si>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</si>
  <si>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</si>
  <si>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</si>
  <si>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</si>
  <si>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</si>
  <si>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</si>
  <si>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</si>
  <si>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</si>
  <si>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</si>
  <si>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</si>
  <si>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</si>
  <si>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</si>
  <si>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</si>
  <si>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</si>
  <si>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</si>
  <si>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</si>
  <si>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</si>
  <si>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</si>
  <si>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</si>
  <si>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</si>
  <si>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</si>
  <si>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</si>
  <si>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</si>
  <si>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</si>
  <si>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</si>
  <si>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</si>
  <si>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大分県日出町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</si>
  <si>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</si>
  <si>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</si>
  <si>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</si>
  <si>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</si>
  <si>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</si>
  <si>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</si>
  <si>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</si>
  <si>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</si>
  <si>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</si>
  <si>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</si>
  <si>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</si>
  <si>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</si>
  <si>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</si>
  <si>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</si>
  <si>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</si>
  <si>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</si>
  <si>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</si>
  <si>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</si>
  <si>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</si>
  <si>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</si>
  <si>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</si>
  <si>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</si>
  <si>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</si>
  <si>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</si>
  <si>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</si>
  <si>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</si>
  <si>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</si>
  <si>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</si>
  <si>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</si>
  <si>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</si>
  <si>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</si>
  <si>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</si>
  <si>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</si>
  <si>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</si>
  <si>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</si>
  <si>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</si>
  <si>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</si>
  <si>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</si>
  <si>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</si>
  <si>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</si>
  <si>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</si>
  <si>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</si>
  <si>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</si>
  <si>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</si>
  <si>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</si>
  <si>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</si>
  <si>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</si>
  <si>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</si>
  <si>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</si>
  <si>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</si>
  <si>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</si>
  <si>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</si>
  <si>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</si>
  <si>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</si>
  <si>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</si>
  <si>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</si>
  <si>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</si>
  <si>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</si>
  <si>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</si>
  <si>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</si>
  <si>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</si>
  <si>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</si>
  <si>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</si>
  <si>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</si>
  <si>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</si>
  <si>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</si>
  <si>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</si>
  <si>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</si>
  <si>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</si>
  <si>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</si>
  <si>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</si>
  <si>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</si>
  <si>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</si>
  <si>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</si>
  <si>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</si>
  <si>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</si>
  <si>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</si>
  <si>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</si>
  <si>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</si>
  <si>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</si>
  <si>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</si>
  <si>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</si>
  <si>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</si>
  <si>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</si>
  <si>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</si>
  <si>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</si>
  <si>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</si>
  <si>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</si>
  <si>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</si>
  <si>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</si>
  <si>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</si>
  <si>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</si>
  <si>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</si>
  <si>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</si>
  <si>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</si>
  <si>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</si>
  <si>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</si>
  <si>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</si>
  <si>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</si>
  <si>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</si>
  <si>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</si>
  <si>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</si>
  <si>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</si>
  <si>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</si>
  <si>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</si>
  <si>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</si>
  <si>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</si>
  <si>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</si>
  <si>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</si>
  <si>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</si>
  <si>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</si>
  <si>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</si>
  <si>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</si>
  <si>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</si>
  <si>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</si>
  <si>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</si>
  <si>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</si>
  <si>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</si>
  <si>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</si>
  <si>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</si>
  <si>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</si>
  <si>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</si>
  <si>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</si>
  <si>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</si>
  <si>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</si>
  <si>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</si>
  <si>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</si>
  <si>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</si>
  <si>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</si>
  <si>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</si>
  <si>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</si>
  <si>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</si>
  <si>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</si>
  <si>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</si>
  <si>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</si>
  <si>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</si>
  <si>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</si>
  <si>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</si>
  <si>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</si>
  <si>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</si>
  <si>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</si>
  <si>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</si>
  <si>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</si>
  <si>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</si>
  <si>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</si>
  <si>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</si>
  <si>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</si>
  <si>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</si>
  <si>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</si>
  <si>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</si>
  <si>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大分県日出町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</si>
  <si>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</si>
  <si>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</si>
  <si>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</si>
  <si>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</si>
  <si>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</si>
  <si>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</si>
  <si>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</si>
  <si>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</si>
  <si>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</si>
  <si>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</si>
  <si>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</si>
  <si>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</si>
  <si>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</si>
  <si>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</si>
  <si>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</si>
  <si>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</si>
  <si>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</si>
  <si>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</si>
  <si>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</si>
  <si>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</si>
  <si>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</si>
  <si>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</si>
  <si>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</si>
  <si>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</si>
  <si>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</si>
  <si>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</si>
  <si>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</si>
  <si>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</si>
  <si>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</si>
  <si>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</si>
  <si>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</si>
  <si>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</si>
  <si>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</si>
  <si>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</si>
  <si>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</si>
  <si>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</si>
  <si>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</si>
  <si>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</si>
  <si>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</si>
  <si>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</si>
  <si>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</si>
  <si>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</si>
  <si>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</si>
  <si>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</si>
  <si>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</si>
  <si>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</si>
  <si>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</si>
  <si>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</si>
  <si>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</si>
  <si>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</si>
  <si>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</si>
  <si>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</si>
  <si>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</si>
  <si>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</si>
  <si>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</si>
  <si>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</si>
  <si>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</si>
  <si>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</si>
  <si>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</si>
  <si>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</si>
  <si>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</si>
  <si>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</si>
  <si>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</si>
  <si>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</si>
  <si>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</si>
  <si>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</si>
  <si>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</si>
  <si>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</si>
  <si>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</si>
  <si>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</si>
  <si>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</si>
  <si>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</si>
  <si>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</si>
  <si>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</si>
  <si>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</si>
  <si>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</si>
  <si>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</si>
  <si>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</si>
  <si>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</si>
  <si>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</si>
  <si>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</si>
  <si>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</si>
  <si>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</si>
  <si>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</si>
  <si>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</si>
  <si>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</si>
  <si>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</si>
  <si>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</si>
  <si>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</si>
  <si>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</si>
  <si>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</si>
  <si>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</si>
  <si>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</si>
  <si>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</si>
  <si>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</si>
  <si>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</si>
  <si>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</si>
  <si>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</si>
  <si>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</si>
  <si>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</si>
  <si>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</si>
  <si>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</si>
  <si>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</si>
  <si>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</si>
  <si>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</si>
  <si>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</si>
  <si>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</si>
  <si>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</si>
  <si>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</si>
  <si>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</si>
  <si>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</si>
  <si>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</si>
  <si>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</si>
  <si>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</si>
  <si>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</si>
  <si>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</si>
  <si>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</si>
  <si>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</si>
  <si>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</si>
  <si>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</si>
  <si>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</si>
  <si>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</si>
  <si>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</si>
  <si>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</si>
  <si>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</si>
  <si>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</si>
  <si>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</si>
  <si>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</si>
  <si>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</si>
  <si>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</si>
  <si>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</si>
  <si>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</si>
  <si>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</si>
  <si>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</si>
  <si>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</si>
  <si>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</si>
  <si>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</si>
  <si>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</si>
  <si>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</si>
  <si>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</si>
  <si>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</si>
  <si>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</si>
  <si>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</si>
  <si>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</si>
  <si>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</si>
  <si>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</si>
  <si>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</si>
  <si>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</si>
  <si>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</si>
  <si>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</si>
  <si>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</si>
  <si>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</si>
  <si>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</si>
  <si>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</si>
  <si>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</si>
  <si>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</si>
  <si>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</si>
  <si>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</si>
  <si>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</si>
  <si>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</si>
  <si>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</si>
  <si>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</si>
  <si>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</si>
  <si>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</si>
  <si>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</si>
  <si>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</si>
  <si>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</si>
  <si>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</si>
  <si>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</si>
  <si>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</si>
  <si>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</si>
  <si>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</si>
  <si>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</si>
  <si>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</si>
  <si>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</si>
  <si>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2.72</t>
  </si>
  <si>
    <t>▲ 1.86</t>
  </si>
  <si>
    <t>▲ 3.14</t>
  </si>
  <si>
    <t>水道事業会計</t>
  </si>
  <si>
    <t>介護保険特別会計（保険事業勘定）</t>
  </si>
  <si>
    <t>一般会計</t>
  </si>
  <si>
    <t>下水道事業会計</t>
  </si>
  <si>
    <t>国民健康保険特別会計</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</si>
  <si>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</si>
  <si>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</si>
  <si>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</si>
  <si>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</si>
  <si>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</si>
  <si>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</si>
  <si>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</si>
  <si>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</si>
  <si>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</si>
  <si>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</si>
  <si>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</si>
  <si>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</si>
  <si>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</si>
  <si>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杵築速見環境浄化組合</t>
    <rPh sb="0" eb="4">
      <t>キツキハヤミ</t>
    </rPh>
    <rPh sb="4" eb="6">
      <t>カンキョウ</t>
    </rPh>
    <rPh sb="6" eb="8">
      <t>ジョウカ</t>
    </rPh>
    <rPh sb="8" eb="10">
      <t>クミアイ</t>
    </rPh>
    <phoneticPr fontId="2"/>
  </si>
  <si>
    <t>別杵速見地域広域市町村圏事務組合（一般会計）</t>
    <rPh sb="0" eb="1">
      <t>ベツ</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</si>
  <si>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別杵速見地域広域市町村圏事務組合（藤ヶ谷清掃センター事業特別会計）</t>
    <rPh sb="0" eb="1">
      <t>ベツ</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</si>
  <si>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1">
      <t>ベツ</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</si>
  <si>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1">
      <t>ベツ</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</si>
  <si>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4">
      <t>キツキハヤミ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</si>
  <si>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</si>
  <si>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</si>
  <si>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</si>
  <si>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別杵速見地域広域市町村圏事務組合（秋草葬祭場事業特別会計）</t>
    <rPh sb="0" eb="1">
      <t>ベツ</t>
    </rPh>
    <rPh sb="2" eb="4">
      <t>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</si>
  <si>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基金から2百万円繰入</t>
    <rPh sb="0" eb="2">
      <t>キキン</t>
    </rPh>
    <rPh sb="5" eb="7">
      <t>ヒャクマン</t>
    </rPh>
    <rPh sb="7" eb="8">
      <t>エン</t>
    </rPh>
    <rPh sb="8" eb="10">
      <t>クリイレ</t>
    </rPh>
    <phoneticPr fontId="2"/>
  </si>
  <si>
    <t>基金から54百万円繰入</t>
    <rPh sb="0" eb="2">
      <t>キキン</t>
    </rPh>
    <rPh sb="6" eb="8">
      <t>ヒャクマン</t>
    </rPh>
    <rPh sb="8" eb="9">
      <t>エン</t>
    </rPh>
    <rPh sb="9" eb="11">
      <t>クリイレ</t>
    </rPh>
    <phoneticPr fontId="2"/>
  </si>
  <si>
    <t>基金から133百万円繰入</t>
    <rPh sb="0" eb="2">
      <t>キキン</t>
    </rPh>
    <rPh sb="7" eb="9">
      <t>ヒャクマン</t>
    </rPh>
    <rPh sb="9" eb="10">
      <t>エン</t>
    </rPh>
    <rPh sb="10" eb="12">
      <t>クリイレ</t>
    </rPh>
    <phoneticPr fontId="2"/>
  </si>
  <si>
    <t>地域福祉推進基金</t>
    <rPh sb="0" eb="2">
      <t>チイキ</t>
    </rPh>
    <rPh sb="2" eb="4">
      <t>フクシ</t>
    </rPh>
    <rPh sb="4" eb="6">
      <t>スイシン</t>
    </rPh>
    <rPh sb="6" eb="8">
      <t>キキン</t>
    </rPh>
    <phoneticPr fontId="10"/>
  </si>
  <si>
    <t>森林環境譲与税基金</t>
    <rPh sb="0" eb="2">
      <t>シンリン</t>
    </rPh>
    <rPh sb="2" eb="7">
      <t>カンキョウジョウヨゼイ</t>
    </rPh>
    <rPh sb="7" eb="9">
      <t>キキン</t>
    </rPh>
    <phoneticPr fontId="10"/>
  </si>
  <si>
    <t>中山間ふるさと水と土保全対策基金</t>
    <rPh sb="0" eb="3">
      <t>チュウサンカン</t>
    </rPh>
    <rPh sb="7" eb="8">
      <t>ミズ</t>
    </rPh>
    <rPh sb="9" eb="10">
      <t>ツチ</t>
    </rPh>
    <rPh sb="10" eb="12">
      <t>ホゼン</t>
    </rPh>
    <rPh sb="12" eb="14">
      <t>タイサク</t>
    </rPh>
    <rPh sb="14" eb="16">
      <t>キキン</t>
    </rPh>
    <phoneticPr fontId="10"/>
  </si>
  <si>
    <t>まちづくり基金</t>
    <rPh sb="5" eb="7">
      <t>キキン</t>
    </rPh>
    <phoneticPr fontId="5"/>
  </si>
  <si>
    <t>公共施設整備基金</t>
    <rPh sb="0" eb="2">
      <t>コウキョウ</t>
    </rPh>
    <rPh sb="2" eb="4">
      <t>シセツ</t>
    </rPh>
    <rPh sb="4" eb="8">
      <t>セイビキキン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</si>
</sst>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C7EE-4CE5-AB5D-40BFE0E14C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26879</c:v>
                </c:pt>
                <c:pt idx="1">
                  <c:v>51368</c:v>
                </c:pt>
                <c:pt idx="2">
                  <c:v>43072</c:v>
                </c:pt>
                <c:pt idx="3">
                  <c:v>21948</c:v>
                </c:pt>
                <c:pt idx="4">
                  <c:v>32798</c:v>
                </c:pt>
              </c:numCache>
            </c:numRef>
          </c:val>
          <c:smooth val="0"/>
          <c:extLst>
            <c:ext xmlns:c16="http://schemas.microsoft.com/office/drawing/2014/chart" uri="{C3380CC4-5D6E-409C-BE32-E72D297353CC}">
              <c16:uniqueId val="{00000001-C7EE-4CE5-AB5D-40BFE0E14C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2.4900000000000002</c:v>
                </c:pt>
                <c:pt idx="1">
                  <c:v>3.03</c:v>
                </c:pt>
                <c:pt idx="2">
                  <c:v>7.87</c:v>
                </c:pt>
                <c:pt idx="3">
                  <c:v>6.12</c:v>
                </c:pt>
                <c:pt idx="4">
                  <c:v>3.02</c:v>
                </c:pt>
              </c:numCache>
            </c:numRef>
          </c:val>
          <c:extLst>
            <c:ext xmlns:c16="http://schemas.microsoft.com/office/drawing/2014/chart" uri="{C3380CC4-5D6E-409C-BE32-E72D297353CC}">
              <c16:uniqueId val="{00000000-C143-4A27-9C6A-4220A5643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11.49</c:v>
                </c:pt>
                <c:pt idx="1">
                  <c:v>11.76</c:v>
                </c:pt>
                <c:pt idx="2">
                  <c:v>16.43</c:v>
                </c:pt>
                <c:pt idx="3">
                  <c:v>19.309999999999999</c:v>
                </c:pt>
                <c:pt idx="4">
                  <c:v>21.52</c:v>
                </c:pt>
              </c:numCache>
            </c:numRef>
          </c:val>
          <c:extLst>
            <c:ext xmlns:c16="http://schemas.microsoft.com/office/drawing/2014/chart" uri="{C3380CC4-5D6E-409C-BE32-E72D297353CC}">
              <c16:uniqueId val="{00000001-C143-4A27-9C6A-4220A5643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0.66</c:v>
                </c:pt>
                <c:pt idx="2">
                  <c:v>8.69</c:v>
                </c:pt>
                <c:pt idx="3">
                  <c:v>-1.86</c:v>
                </c:pt>
                <c:pt idx="4">
                  <c:v>-3.14</c:v>
                </c:pt>
              </c:numCache>
            </c:numRef>
          </c:val>
          <c:smooth val="0"/>
          <c:extLst>
            <c:ext xmlns:c16="http://schemas.microsoft.com/office/drawing/2014/chart" uri="{C3380CC4-5D6E-409C-BE32-E72D297353CC}">
              <c16:uniqueId val="{00000002-C143-4A27-9C6A-4220A5643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E7-4F9F-8D92-47329852FF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7-4F9F-8D92-47329852FF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E7-4F9F-8D92-47329852FF77}"/>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0E7-4F9F-8D92-47329852FF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4-F0E7-4F9F-8D92-47329852FF7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0.82</c:v>
                </c:pt>
                <c:pt idx="4">
                  <c:v>#N/A</c:v>
                </c:pt>
                <c:pt idx="5">
                  <c:v>0.7</c:v>
                </c:pt>
                <c:pt idx="6">
                  <c:v>#N/A</c:v>
                </c:pt>
                <c:pt idx="7">
                  <c:v>0.28999999999999998</c:v>
                </c:pt>
                <c:pt idx="8">
                  <c:v>#N/A</c:v>
                </c:pt>
                <c:pt idx="9">
                  <c:v>0.31</c:v>
                </c:pt>
              </c:numCache>
            </c:numRef>
          </c:val>
          <c:extLst>
            <c:ext xmlns:c16="http://schemas.microsoft.com/office/drawing/2014/chart" uri="{C3380CC4-5D6E-409C-BE32-E72D297353CC}">
              <c16:uniqueId val="{00000005-F0E7-4F9F-8D92-47329852FF7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1.1399999999999999</c:v>
                </c:pt>
                <c:pt idx="4">
                  <c:v>#N/A</c:v>
                </c:pt>
                <c:pt idx="5">
                  <c:v>0.94</c:v>
                </c:pt>
                <c:pt idx="6">
                  <c:v>#N/A</c:v>
                </c:pt>
                <c:pt idx="7">
                  <c:v>1.32</c:v>
                </c:pt>
                <c:pt idx="8">
                  <c:v>#N/A</c:v>
                </c:pt>
                <c:pt idx="9">
                  <c:v>1.63</c:v>
                </c:pt>
              </c:numCache>
            </c:numRef>
          </c:val>
          <c:extLst>
            <c:ext xmlns:c16="http://schemas.microsoft.com/office/drawing/2014/chart" uri="{C3380CC4-5D6E-409C-BE32-E72D297353CC}">
              <c16:uniqueId val="{00000006-F0E7-4F9F-8D92-47329852FF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2.4900000000000002</c:v>
                </c:pt>
                <c:pt idx="2">
                  <c:v>#N/A</c:v>
                </c:pt>
                <c:pt idx="3">
                  <c:v>3.03</c:v>
                </c:pt>
                <c:pt idx="4">
                  <c:v>#N/A</c:v>
                </c:pt>
                <c:pt idx="5">
                  <c:v>7.87</c:v>
                </c:pt>
                <c:pt idx="6">
                  <c:v>#N/A</c:v>
                </c:pt>
                <c:pt idx="7">
                  <c:v>6.11</c:v>
                </c:pt>
                <c:pt idx="8">
                  <c:v>#N/A</c:v>
                </c:pt>
                <c:pt idx="9">
                  <c:v>3.01</c:v>
                </c:pt>
              </c:numCache>
            </c:numRef>
          </c:val>
          <c:extLst>
            <c:ext xmlns:c16="http://schemas.microsoft.com/office/drawing/2014/chart" uri="{C3380CC4-5D6E-409C-BE32-E72D297353CC}">
              <c16:uniqueId val="{00000007-F0E7-4F9F-8D92-47329852FF77}"/>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c:v>
                </c:pt>
                <c:pt idx="2">
                  <c:v>#N/A</c:v>
                </c:pt>
                <c:pt idx="3">
                  <c:v>0.7</c:v>
                </c:pt>
                <c:pt idx="4">
                  <c:v>#N/A</c:v>
                </c:pt>
                <c:pt idx="5">
                  <c:v>1.75</c:v>
                </c:pt>
                <c:pt idx="6">
                  <c:v>#N/A</c:v>
                </c:pt>
                <c:pt idx="7">
                  <c:v>2.52</c:v>
                </c:pt>
                <c:pt idx="8">
                  <c:v>#N/A</c:v>
                </c:pt>
                <c:pt idx="9">
                  <c:v>3.01</c:v>
                </c:pt>
              </c:numCache>
            </c:numRef>
          </c:val>
          <c:extLst>
            <c:ext xmlns:c16="http://schemas.microsoft.com/office/drawing/2014/chart" uri="{C3380CC4-5D6E-409C-BE32-E72D297353CC}">
              <c16:uniqueId val="{00000008-F0E7-4F9F-8D92-47329852FF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8.2799999999999994</c:v>
                </c:pt>
                <c:pt idx="2">
                  <c:v>#N/A</c:v>
                </c:pt>
                <c:pt idx="3">
                  <c:v>8.14</c:v>
                </c:pt>
                <c:pt idx="4">
                  <c:v>#N/A</c:v>
                </c:pt>
                <c:pt idx="5">
                  <c:v>7.54</c:v>
                </c:pt>
                <c:pt idx="6">
                  <c:v>#N/A</c:v>
                </c:pt>
                <c:pt idx="7">
                  <c:v>8.32</c:v>
                </c:pt>
                <c:pt idx="8">
                  <c:v>#N/A</c:v>
                </c:pt>
                <c:pt idx="9">
                  <c:v>9.4499999999999993</c:v>
                </c:pt>
              </c:numCache>
            </c:numRef>
          </c:val>
          <c:extLst>
            <c:ext xmlns:c16="http://schemas.microsoft.com/office/drawing/2014/chart" uri="{C3380CC4-5D6E-409C-BE32-E72D297353CC}">
              <c16:uniqueId val="{00000009-F0E7-4F9F-8D92-47329852FF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753</c:v>
                </c:pt>
                <c:pt idx="5">
                  <c:v>759</c:v>
                </c:pt>
                <c:pt idx="8">
                  <c:v>762</c:v>
                </c:pt>
                <c:pt idx="11">
                  <c:v>761</c:v>
                </c:pt>
                <c:pt idx="14">
                  <c:v>683</c:v>
                </c:pt>
              </c:numCache>
            </c:numRef>
          </c:val>
          <c:extLst>
            <c:ext xmlns:c16="http://schemas.microsoft.com/office/drawing/2014/chart" uri="{C3380CC4-5D6E-409C-BE32-E72D297353CC}">
              <c16:uniqueId val="{00000000-19C7-4F18-AB7C-24C5F6A9DE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C7-4F18-AB7C-24C5F6A9DE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C7-4F18-AB7C-24C5F6A9DE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95</c:v>
                </c:pt>
                <c:pt idx="3">
                  <c:v>87</c:v>
                </c:pt>
                <c:pt idx="6">
                  <c:v>90</c:v>
                </c:pt>
                <c:pt idx="9">
                  <c:v>107</c:v>
                </c:pt>
                <c:pt idx="12">
                  <c:v>107</c:v>
                </c:pt>
              </c:numCache>
            </c:numRef>
          </c:val>
          <c:extLst>
            <c:ext xmlns:c16="http://schemas.microsoft.com/office/drawing/2014/chart" uri="{C3380CC4-5D6E-409C-BE32-E72D297353CC}">
              <c16:uniqueId val="{00000003-19C7-4F18-AB7C-24C5F6A9DE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c:v>
                </c:pt>
                <c:pt idx="3">
                  <c:v>182</c:v>
                </c:pt>
                <c:pt idx="6">
                  <c:v>143</c:v>
                </c:pt>
                <c:pt idx="9">
                  <c:v>156</c:v>
                </c:pt>
                <c:pt idx="12">
                  <c:v>166</c:v>
                </c:pt>
              </c:numCache>
            </c:numRef>
          </c:val>
          <c:extLst>
            <c:ext xmlns:c16="http://schemas.microsoft.com/office/drawing/2014/chart" uri="{C3380CC4-5D6E-409C-BE32-E72D297353CC}">
              <c16:uniqueId val="{00000004-19C7-4F18-AB7C-24C5F6A9DE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C7-4F18-AB7C-24C5F6A9DE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C7-4F18-AB7C-24C5F6A9DE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874</c:v>
                </c:pt>
                <c:pt idx="3">
                  <c:v>933</c:v>
                </c:pt>
                <c:pt idx="6">
                  <c:v>983</c:v>
                </c:pt>
                <c:pt idx="9">
                  <c:v>997</c:v>
                </c:pt>
                <c:pt idx="12">
                  <c:v>961</c:v>
                </c:pt>
              </c:numCache>
            </c:numRef>
          </c:val>
          <c:extLst>
            <c:ext xmlns:c16="http://schemas.microsoft.com/office/drawing/2014/chart" uri="{C3380CC4-5D6E-409C-BE32-E72D297353CC}">
              <c16:uniqueId val="{00000007-19C7-4F18-AB7C-24C5F6A9DE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424</c:v>
                </c:pt>
                <c:pt idx="2">
                  <c:v>#N/A</c:v>
                </c:pt>
                <c:pt idx="3">
                  <c:v>#N/A</c:v>
                </c:pt>
                <c:pt idx="4">
                  <c:v>443</c:v>
                </c:pt>
                <c:pt idx="5">
                  <c:v>#N/A</c:v>
                </c:pt>
                <c:pt idx="6">
                  <c:v>#N/A</c:v>
                </c:pt>
                <c:pt idx="7">
                  <c:v>454</c:v>
                </c:pt>
                <c:pt idx="8">
                  <c:v>#N/A</c:v>
                </c:pt>
                <c:pt idx="9">
                  <c:v>#N/A</c:v>
                </c:pt>
                <c:pt idx="10">
                  <c:v>499</c:v>
                </c:pt>
                <c:pt idx="11">
                  <c:v>#N/A</c:v>
                </c:pt>
                <c:pt idx="12">
                  <c:v>#N/A</c:v>
                </c:pt>
                <c:pt idx="13">
                  <c:v>551</c:v>
                </c:pt>
                <c:pt idx="14">
                  <c:v>#N/A</c:v>
                </c:pt>
              </c:numCache>
            </c:numRef>
          </c:val>
          <c:smooth val="0"/>
          <c:extLst>
            <c:ext xmlns:c16="http://schemas.microsoft.com/office/drawing/2014/chart" uri="{C3380CC4-5D6E-409C-BE32-E72D297353CC}">
              <c16:uniqueId val="{00000008-19C7-4F18-AB7C-24C5F6A9DE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8260</c:v>
                </c:pt>
                <c:pt idx="5">
                  <c:v>8052</c:v>
                </c:pt>
                <c:pt idx="8">
                  <c:v>7738</c:v>
                </c:pt>
                <c:pt idx="11">
                  <c:v>7346</c:v>
                </c:pt>
                <c:pt idx="14">
                  <c:v>7024</c:v>
                </c:pt>
              </c:numCache>
            </c:numRef>
          </c:val>
          <c:extLst>
            <c:ext xmlns:c16="http://schemas.microsoft.com/office/drawing/2014/chart" uri="{C3380CC4-5D6E-409C-BE32-E72D297353CC}">
              <c16:uniqueId val="{00000000-41A8-43A8-9BB7-A2E7C85211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c:v>
                </c:pt>
                <c:pt idx="5">
                  <c:v>109</c:v>
                </c:pt>
                <c:pt idx="8">
                  <c:v>95</c:v>
                </c:pt>
                <c:pt idx="11">
                  <c:v>92</c:v>
                </c:pt>
                <c:pt idx="14">
                  <c:v>90</c:v>
                </c:pt>
              </c:numCache>
            </c:numRef>
          </c:val>
          <c:extLst>
            <c:ext xmlns:c16="http://schemas.microsoft.com/office/drawing/2014/chart" uri="{C3380CC4-5D6E-409C-BE32-E72D297353CC}">
              <c16:uniqueId val="{00000001-41A8-43A8-9BB7-A2E7C85211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2123</c:v>
                </c:pt>
                <c:pt idx="5">
                  <c:v>2491</c:v>
                </c:pt>
                <c:pt idx="8">
                  <c:v>3129</c:v>
                </c:pt>
                <c:pt idx="11">
                  <c:v>3737</c:v>
                </c:pt>
                <c:pt idx="14">
                  <c:v>4223</c:v>
                </c:pt>
              </c:numCache>
            </c:numRef>
          </c:val>
          <c:extLst>
            <c:ext xmlns:c16="http://schemas.microsoft.com/office/drawing/2014/chart" uri="{C3380CC4-5D6E-409C-BE32-E72D297353CC}">
              <c16:uniqueId val="{00000002-41A8-43A8-9BB7-A2E7C85211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A8-43A8-9BB7-A2E7C85211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A8-43A8-9BB7-A2E7C85211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8-43A8-9BB7-A2E7C85211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942</c:v>
                </c:pt>
                <c:pt idx="3">
                  <c:v>545</c:v>
                </c:pt>
                <c:pt idx="6">
                  <c:v>477</c:v>
                </c:pt>
                <c:pt idx="9">
                  <c:v>428</c:v>
                </c:pt>
                <c:pt idx="12">
                  <c:v>552</c:v>
                </c:pt>
              </c:numCache>
            </c:numRef>
          </c:val>
          <c:extLst>
            <c:ext xmlns:c16="http://schemas.microsoft.com/office/drawing/2014/chart" uri="{C3380CC4-5D6E-409C-BE32-E72D297353CC}">
              <c16:uniqueId val="{00000006-41A8-43A8-9BB7-A2E7C85211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879</c:v>
                </c:pt>
                <c:pt idx="3">
                  <c:v>780</c:v>
                </c:pt>
                <c:pt idx="6">
                  <c:v>820</c:v>
                </c:pt>
                <c:pt idx="9">
                  <c:v>684</c:v>
                </c:pt>
                <c:pt idx="12">
                  <c:v>532</c:v>
                </c:pt>
              </c:numCache>
            </c:numRef>
          </c:val>
          <c:extLst>
            <c:ext xmlns:c16="http://schemas.microsoft.com/office/drawing/2014/chart" uri="{C3380CC4-5D6E-409C-BE32-E72D297353CC}">
              <c16:uniqueId val="{00000007-41A8-43A8-9BB7-A2E7C85211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1869</c:v>
                </c:pt>
                <c:pt idx="3">
                  <c:v>1762</c:v>
                </c:pt>
                <c:pt idx="6">
                  <c:v>1504</c:v>
                </c:pt>
                <c:pt idx="9">
                  <c:v>1363</c:v>
                </c:pt>
                <c:pt idx="12">
                  <c:v>1248</c:v>
                </c:pt>
              </c:numCache>
            </c:numRef>
          </c:val>
          <c:extLst>
            <c:ext xmlns:c16="http://schemas.microsoft.com/office/drawing/2014/chart" uri="{C3380CC4-5D6E-409C-BE32-E72D297353CC}">
              <c16:uniqueId val="{00000008-41A8-43A8-9BB7-A2E7C85211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c:v>
                </c:pt>
                <c:pt idx="3">
                  <c:v>25</c:v>
                </c:pt>
                <c:pt idx="6">
                  <c:v>0</c:v>
                </c:pt>
                <c:pt idx="9">
                  <c:v>0</c:v>
                </c:pt>
                <c:pt idx="12">
                  <c:v>0</c:v>
                </c:pt>
              </c:numCache>
            </c:numRef>
          </c:val>
          <c:extLst>
            <c:ext xmlns:c16="http://schemas.microsoft.com/office/drawing/2014/chart" uri="{C3380CC4-5D6E-409C-BE32-E72D297353CC}">
              <c16:uniqueId val="{00000009-41A8-43A8-9BB7-A2E7C85211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10221</c:v>
                </c:pt>
                <c:pt idx="3">
                  <c:v>10658</c:v>
                </c:pt>
                <c:pt idx="6">
                  <c:v>10445</c:v>
                </c:pt>
                <c:pt idx="9">
                  <c:v>9890</c:v>
                </c:pt>
                <c:pt idx="12">
                  <c:v>9479</c:v>
                </c:pt>
              </c:numCache>
            </c:numRef>
          </c:val>
          <c:extLst>
            <c:ext xmlns:c16="http://schemas.microsoft.com/office/drawing/2014/chart" uri="{C3380CC4-5D6E-409C-BE32-E72D297353CC}">
              <c16:uniqueId val="{0000000A-41A8-43A8-9BB7-A2E7C85211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3459</c:v>
                </c:pt>
                <c:pt idx="2">
                  <c:v>#N/A</c:v>
                </c:pt>
                <c:pt idx="3">
                  <c:v>#N/A</c:v>
                </c:pt>
                <c:pt idx="4">
                  <c:v>3118</c:v>
                </c:pt>
                <c:pt idx="5">
                  <c:v>#N/A</c:v>
                </c:pt>
                <c:pt idx="6">
                  <c:v>#N/A</c:v>
                </c:pt>
                <c:pt idx="7">
                  <c:v>2284</c:v>
                </c:pt>
                <c:pt idx="8">
                  <c:v>#N/A</c:v>
                </c:pt>
                <c:pt idx="9">
                  <c:v>#N/A</c:v>
                </c:pt>
                <c:pt idx="10">
                  <c:v>1190</c:v>
                </c:pt>
                <c:pt idx="11">
                  <c:v>#N/A</c:v>
                </c:pt>
                <c:pt idx="12">
                  <c:v>#N/A</c:v>
                </c:pt>
                <c:pt idx="13">
                  <c:v>475</c:v>
                </c:pt>
                <c:pt idx="14">
                  <c:v>#N/A</c:v>
                </c:pt>
              </c:numCache>
            </c:numRef>
          </c:val>
          <c:smooth val="0"/>
          <c:extLst>
            <c:ext xmlns:c16="http://schemas.microsoft.com/office/drawing/2014/chart" uri="{C3380CC4-5D6E-409C-BE32-E72D297353CC}">
              <c16:uniqueId val="{0000000B-41A8-43A8-9BB7-A2E7C85211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1130</c:v>
                </c:pt>
                <c:pt idx="1">
                  <c:v>1311</c:v>
                </c:pt>
                <c:pt idx="2">
                  <c:v>1450</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R03</c:v>
                      </c:pt>
                      <c:pt idx="1">
                        <c:v>R04</c:v>
                      </c:pt>
                      <c:pt idx="2">
                        <c:v>R05</c:v>
                      </c:pt>
                    </c:strCache>
                  </c:strRef>
                </c15:cat>
              </c15:filteredCategoryTitle>
            </c:ext>
            <c:ext xmlns:c16="http://schemas.microsoft.com/office/drawing/2014/chart" uri="{C3380CC4-5D6E-409C-BE32-E72D297353CC}">
              <c16:uniqueId val="{00000000-72B8-44B7-924F-556B6A03F0E1}"/>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694</c:v>
                </c:pt>
                <c:pt idx="1">
                  <c:v>875</c:v>
                </c:pt>
                <c:pt idx="2">
                  <c:v>963</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R03</c:v>
                      </c:pt>
                      <c:pt idx="1">
                        <c:v>R04</c:v>
                      </c:pt>
                      <c:pt idx="2">
                        <c:v>R05</c:v>
                      </c:pt>
                    </c:strCache>
                  </c:strRef>
                </c15:cat>
              </c15:filteredCategoryTitle>
            </c:ext>
            <c:ext xmlns:c16="http://schemas.microsoft.com/office/drawing/2014/chart" uri="{C3380CC4-5D6E-409C-BE32-E72D297353CC}">
              <c16:uniqueId val="{00000001-72B8-44B7-924F-556B6A03F0E1}"/>
            </c:ext>
          </c:extLst>
        </c:ser>
        <c:ser>
          <c:idx val="1"/>
          <c:order val="2"/>
          <c:spPr>
            <a:solidFill>
              <a:srgbClr val="2E75B6"/>
            </a:solidFill>
            <a:ln>
              <a:noFill/>
            </a:ln>
          </c:spPr>
          <c:invertIfNegative val="0"/>
          <c:val>
            <c:numRef>
              <c:f>[1]データシート!$B$74:$D$74</c:f>
              <c:numCache>
                <c:formatCode>General</c:formatCode>
                <c:ptCount val="3"/>
                <c:pt idx="0">
                  <c:v>895</c:v>
                </c:pt>
                <c:pt idx="1">
                  <c:v>1117</c:v>
                </c:pt>
                <c:pt idx="2">
                  <c:v>1476</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R03</c:v>
                      </c:pt>
                      <c:pt idx="1">
                        <c:v>R04</c:v>
                      </c:pt>
                      <c:pt idx="2">
                        <c:v>R05</c:v>
                      </c:pt>
                    </c:strCache>
                  </c:strRef>
                </c15:cat>
              </c15:filteredCategoryTitle>
            </c:ext>
            <c:ext xmlns:c16="http://schemas.microsoft.com/office/drawing/2014/chart" uri="{C3380CC4-5D6E-409C-BE32-E72D297353CC}">
              <c16:uniqueId val="{00000002-72B8-44B7-924F-556B6A03F0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28,020
27,809
73.26
13,312,952
13,056,429
203,261
6,738,979
9,478,871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当町は人口減少も少なく、近隣市のベッドタウンとして発展してきたため、安定した税収入があり、県内では上位に位置している。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年度は基準財政需要額の増加に加えて、前々年度の法人町民税の臨時的な増収の影響により基準財政収入額が大幅に減少したことから、単年度指数は前年度から</a:t>
          </a:r>
          <a:r>
            <a:rPr kumimoji="1" lang="en-US" altLang="ja-JP" sz="1200">
              <a:latin typeface="ＭＳ Ｐゴシック" panose="020B0600070205080204" pitchFamily="50" charset="-128"/>
              <a:ea typeface="ＭＳ Ｐゴシック" panose="020B0600070205080204" pitchFamily="50" charset="-128"/>
            </a:rPr>
            <a:t>0.037</a:t>
          </a:r>
          <a:r>
            <a:rPr kumimoji="1" lang="ja-JP" altLang="en-US" sz="1200">
              <a:latin typeface="ＭＳ Ｐゴシック" panose="020B0600070205080204" pitchFamily="50" charset="-128"/>
              <a:ea typeface="ＭＳ Ｐゴシック" panose="020B0600070205080204" pitchFamily="50" charset="-128"/>
            </a:rPr>
            <a:t>ポイント減少したが、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財政基盤の強化は当町の最重要課題である。行財政改革推進プランに基づき、歳出の見直しを行うほか、企業誘致や移住施策にも力を入れ、自主財源の確保に努めていく必要がある。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や扶助費といった義務的経費のほか、一部事務組合負担金の増加等により、分子である経常経費充当一般財源は増加しているものの、普通交付税の大幅な増加等により、分母である経常一般財源の増加が上回ったため、経常収支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93.8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今後も団塊世代の</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歳到達に伴う後期高齢者医療への負担金や子ども・子育て政策の拡充等による社会保障経費の増加に加え、物価高騰や賃上げの動きも影響し、経常経費は更なる増加が予想される。行財政改革推進プランに基づき、経常経費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75565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242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40957</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99407"/>
          <a:ext cx="889000" cy="5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99407"/>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65</xdr:row>
      <xdr:rowOff>103188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52388</xdr:rowOff>
    </xdr:from>
    <xdr:to>
      <xdr:col>7</xdr:col>
      <xdr:colOff>31750</xdr:colOff>
      <xdr:row>65</xdr:row>
      <xdr:rowOff>153988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全国平均、県平均のみならず類似団体平均より低くなっているのは、主に物件費が相対的に少ないことが要因である。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人事院勧告に基づく給与改定等により増加しているが、物件費は新型コロナウイルスワクチン接種関連経費や臨時交付金事業の縮小等により大幅に減少したため、人口一人当たりの金額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物価高騰や賃上げの影響を受けて、人件費、物件費、維持補修費ともに増加が見込まれる。業務効率化や職員の採用調整等により人件費の抑制に努めるほか、物件費等も事業見直し等により経費の削減に取り組む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139974</xdr:rowOff>
    </xdr:from>
    <xdr:to>
      <xdr:col>23</xdr:col>
      <xdr:colOff>133350</xdr:colOff>
      <xdr:row>81</xdr:row>
      <xdr:rowOff>149501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7424"/>
          <a:ext cx="8382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128132</xdr:rowOff>
    </xdr:from>
    <xdr:to>
      <xdr:col>19</xdr:col>
      <xdr:colOff>133350</xdr:colOff>
      <xdr:row>81</xdr:row>
      <xdr:rowOff>149501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5582"/>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93331</xdr:rowOff>
    </xdr:from>
    <xdr:to>
      <xdr:col>15</xdr:col>
      <xdr:colOff>82550</xdr:colOff>
      <xdr:row>81</xdr:row>
      <xdr:rowOff>128132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0781"/>
          <a:ext cx="8890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39917</xdr:rowOff>
    </xdr:from>
    <xdr:to>
      <xdr:col>11</xdr:col>
      <xdr:colOff>31750</xdr:colOff>
      <xdr:row>81</xdr:row>
      <xdr:rowOff>93331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7367"/>
          <a:ext cx="889000" cy="5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89174</xdr:rowOff>
    </xdr:from>
    <xdr:to>
      <xdr:col>23</xdr:col>
      <xdr:colOff>184150</xdr:colOff>
      <xdr:row>82</xdr:row>
      <xdr:rowOff>19324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105701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98701</xdr:rowOff>
    </xdr:from>
    <xdr:to>
      <xdr:col>19</xdr:col>
      <xdr:colOff>184150</xdr:colOff>
      <xdr:row>82</xdr:row>
      <xdr:rowOff>28851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39028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77332</xdr:rowOff>
    </xdr:from>
    <xdr:to>
      <xdr:col>15</xdr:col>
      <xdr:colOff>133350</xdr:colOff>
      <xdr:row>82</xdr:row>
      <xdr:rowOff>7482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17659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3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42531</xdr:rowOff>
    </xdr:from>
    <xdr:to>
      <xdr:col>11</xdr:col>
      <xdr:colOff>82550</xdr:colOff>
      <xdr:row>81</xdr:row>
      <xdr:rowOff>144131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154308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160567</xdr:rowOff>
    </xdr:from>
    <xdr:to>
      <xdr:col>7</xdr:col>
      <xdr:colOff>31750</xdr:colOff>
      <xdr:row>81</xdr:row>
      <xdr:rowOff>90717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100894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年度以降、収支の改善が図られていることから、令和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年度から給与カットを終了したため、ラスパイレス指数は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100.4</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類似団体平均、全国町村平均をもともに上回っていることから、適正な給与水準の維持に努めていく必要がある。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88</xdr:row>
      <xdr:rowOff>107245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9705"/>
          <a:ext cx="8382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原則として正規職員の採用は退職者の補充にとどめているため、大きな増減は見られないものの、再任用職員、会計年度任用職員は増加傾向にある。また、定年延長の開始により、職員数の増加も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財政健全化に向けて行財政改革に取り組む中、人件費の抑制は最重要課題のひとつである。</a:t>
          </a:r>
          <a:r>
            <a:rPr kumimoji="1" lang="en-US" altLang="ja-JP" sz="1200">
              <a:latin typeface="ＭＳ Ｐゴシック" panose="020B0600070205080204" pitchFamily="50" charset="-128"/>
              <a:ea typeface="ＭＳ Ｐゴシック" panose="020B0600070205080204" pitchFamily="50" charset="-128"/>
            </a:rPr>
            <a:t>BPR</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等により、更なる業務の効率化を図るほか、アウトソーシングも視野に入れ、職員数の増加抑制、適正化に一層取り組んで行く必要がある。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78831</xdr:rowOff>
    </xdr:from>
    <xdr:to>
      <xdr:col>81</xdr:col>
      <xdr:colOff>44450</xdr:colOff>
      <xdr:row>60</xdr:row>
      <xdr:rowOff>94343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6583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78831</xdr:rowOff>
    </xdr:from>
    <xdr:to>
      <xdr:col>77</xdr:col>
      <xdr:colOff>44450</xdr:colOff>
      <xdr:row>60</xdr:row>
      <xdr:rowOff>97790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6583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97790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59872</xdr:rowOff>
    </xdr:from>
    <xdr:to>
      <xdr:col>68</xdr:col>
      <xdr:colOff>152400</xdr:colOff>
      <xdr:row>60</xdr:row>
      <xdr:rowOff>94343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28031</xdr:rowOff>
    </xdr:from>
    <xdr:to>
      <xdr:col>77</xdr:col>
      <xdr:colOff>95250</xdr:colOff>
      <xdr:row>60</xdr:row>
      <xdr:rowOff>129631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129920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年度の実質公債費比率は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分子において、元利償還金は減少したものの公営企業及び一部事務組合に係る繰入金・負担金がそれぞれ増加していること、分母において標準財政規模が減少していることが主な要因である。全国平均、県平均のみならず、類似団体平均をも上回っており、今後も公共施設の老朽化対策等により、町債発行額とともに公債費の増加も懸念されることから、改善の取組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町債発行については交付税措置率等を踏まえ、適切に行うこととし、控除財源の確保により、実質的な公債費負担の抑制に取り組んで行く。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165735</xdr:rowOff>
    </xdr:from>
    <xdr:to>
      <xdr:col>81</xdr:col>
      <xdr:colOff>44450</xdr:colOff>
      <xdr:row>40</xdr:row>
      <xdr:rowOff>18415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5228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165735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402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12382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402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12382</xdr:rowOff>
    </xdr:from>
    <xdr:to>
      <xdr:col>68</xdr:col>
      <xdr:colOff>152400</xdr:colOff>
      <xdr:row>40</xdr:row>
      <xdr:rowOff>48578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703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111142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114935</xdr:rowOff>
    </xdr:from>
    <xdr:to>
      <xdr:col>77</xdr:col>
      <xdr:colOff>95250</xdr:colOff>
      <xdr:row>40</xdr:row>
      <xdr:rowOff>45085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29862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133032</xdr:rowOff>
    </xdr:from>
    <xdr:to>
      <xdr:col>68</xdr:col>
      <xdr:colOff>203200</xdr:colOff>
      <xdr:row>40</xdr:row>
      <xdr:rowOff>63182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169228</xdr:rowOff>
    </xdr:from>
    <xdr:to>
      <xdr:col>64</xdr:col>
      <xdr:colOff>152400</xdr:colOff>
      <xdr:row>40</xdr:row>
      <xdr:rowOff>99378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84155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年度の将来負担比率は</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％と、前年度から更に</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ポイント減少し、大幅な改善が進んでいる。これは町債の発行抑制により一般会計の地方債残高の減少が続いていることに加え、収支の改善やふるさと寄附金の好況により、控除財源である充当可能基金が増加している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老朽化対策の本格化などにより、町債発行の増加が予想される。将来世代に過度な負担を負わせないよう、町債発行については取捨選択により適切に行うほか、ふるさと寄附金事業の取組等により、基金残高の維持・増加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2540</xdr:rowOff>
    </xdr:from>
    <xdr:to>
      <xdr:col>81</xdr:col>
      <xdr:colOff>44450</xdr:colOff>
      <xdr:row>14</xdr:row>
      <xdr:rowOff>138128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02840"/>
          <a:ext cx="8382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138128</xdr:rowOff>
    </xdr:from>
    <xdr:to>
      <xdr:col>77</xdr:col>
      <xdr:colOff>44450</xdr:colOff>
      <xdr:row>15</xdr:row>
      <xdr:rowOff>168910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38428"/>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17</xdr:row>
      <xdr:rowOff>29391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40660"/>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29391</xdr:rowOff>
    </xdr:from>
    <xdr:to>
      <xdr:col>68</xdr:col>
      <xdr:colOff>152400</xdr:colOff>
      <xdr:row>17</xdr:row>
      <xdr:rowOff>136253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44041"/>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95267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87328</xdr:rowOff>
    </xdr:from>
    <xdr:to>
      <xdr:col>77</xdr:col>
      <xdr:colOff>95250</xdr:colOff>
      <xdr:row>15</xdr:row>
      <xdr:rowOff>17478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2255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150041</xdr:rowOff>
    </xdr:from>
    <xdr:to>
      <xdr:col>68</xdr:col>
      <xdr:colOff>203200</xdr:colOff>
      <xdr:row>17</xdr:row>
      <xdr:rowOff>80191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64968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7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28,020
27,809
73.26
13,312,952
13,056,429
203,261
6,738,979
9,478,871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人件費自体は増加しているものの、経常一般財源の増加率がそれを上回ったため、前年度から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定年延長の開始のほか、賃上げの動きの中で給与改定が行われており、今後も人件費の増加が予想される。</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による業務の効率化と職員の適正配置、会計年度任用職員を含めた職員の採用計画の見直し等を通じて、人件費の抑制に取り組む必要がある。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4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全国平均、県平均、類似団体平均をともに下回っているものの、経常経費はデマンド型地域公共交通運行事業の開始、物価高騰に伴う学校給食等食材購入費や光熱水費等により増加している。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に伴うランニングコストのほか、物価高騰の煽りを受けて各種委託料も増加することが予想される。事務事業評価の徹底により、事業見直しを行い、余剰経費の削減に努めていく必要がある。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6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14</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2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2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5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障害者介護給付費や障害児通所支援給付費のほか、助成対象の拡充による子ども医療費助成事業費の増加等により、前年度から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全国平均、県平均を下回っているが、類似団体平均比較では上回る状況が続いており、経常収支比率の高止まりの一因である。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今後もこども政策の強化に伴い増加が予想されるため、単独事業を中心に財源確保を含めた事業見直しを行い、適正化に努めていく。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33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33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113393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その他の主な歳出である繰出金は、国民健康保険繰出金の減少等により微減となっている。また維持補修費も減少し、前年度から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今後、団塊世代の</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歳到達に伴い、後期高齢者医療に係る繰出金の増加が見込まれるなど、その他の経費は更なる増加が見込まれる。医療費や介護給付費の抑制に繋がる取組を実施するとともに、保険税等の適正化を図り、普通会計の負担額を減らす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62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各一部事務組合負担金のほか、企業立地促進条例助成金の増加等により経常経費は大幅に増加し、率は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ポイント増加している。全国平均、県平均、類似団体平均をともに上回っており、依然として経常経費で占める割合は大きい。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各種団体に対する補助金等については、決算状況や妥当性を十分検証し、数値の改善に努めていく。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5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0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臨時財政対策債の順次償還終了等により、増加傾向にあった公債費は減少に転じており、率も</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公共施設の老朽化対策の本格化等により、町債発行額の増加ととも公債費の増加が懸念される。経常収支比率の悪化を招くことのないよう、町債発行に当たっては、慎重に事業選択を行っ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120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56135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846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18559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普通交付税等の経常一般財源も増加したものの、補助費等や物件費を中心に経常経費が大幅に増加した結果、前年度から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長引く物価高騰や賃上げの動きを受けて、公債費を除く経常経費は増加が予想される。今後も行財政改革推進プランに基づき、事務事業評価による事業見直しや職員の定員管理の適正化、財源確保等に取り組み、指標の改善に務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72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3433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34339"/>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79</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4066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120704</xdr:rowOff>
    </xdr:from>
    <xdr:to>
      <xdr:col>29</xdr:col>
      <xdr:colOff>127000</xdr:colOff>
      <xdr:row>17</xdr:row>
      <xdr:rowOff>169967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82979"/>
          <a:ext cx="647700" cy="49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105481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67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162366</xdr:rowOff>
    </xdr:from>
    <xdr:to>
      <xdr:col>26</xdr:col>
      <xdr:colOff>50800</xdr:colOff>
      <xdr:row>17</xdr:row>
      <xdr:rowOff>169967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24641"/>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162366</xdr:rowOff>
    </xdr:from>
    <xdr:to>
      <xdr:col>22</xdr:col>
      <xdr:colOff>114300</xdr:colOff>
      <xdr:row>18</xdr:row>
      <xdr:rowOff>31979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24641"/>
          <a:ext cx="698500" cy="41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31979</xdr:rowOff>
    </xdr:from>
    <xdr:to>
      <xdr:col>18</xdr:col>
      <xdr:colOff>177800</xdr:colOff>
      <xdr:row>18</xdr:row>
      <xdr:rowOff>37779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5704"/>
          <a:ext cx="698500" cy="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69904</xdr:rowOff>
    </xdr:from>
    <xdr:to>
      <xdr:col>29</xdr:col>
      <xdr:colOff>177800</xdr:colOff>
      <xdr:row>18</xdr:row>
      <xdr:rowOff>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86431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119167</xdr:rowOff>
    </xdr:from>
    <xdr:to>
      <xdr:col>26</xdr:col>
      <xdr:colOff>101600</xdr:colOff>
      <xdr:row>18</xdr:row>
      <xdr:rowOff>49317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59494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111566</xdr:rowOff>
    </xdr:from>
    <xdr:to>
      <xdr:col>22</xdr:col>
      <xdr:colOff>165100</xdr:colOff>
      <xdr:row>18</xdr:row>
      <xdr:rowOff>41716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7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51893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152629</xdr:rowOff>
    </xdr:from>
    <xdr:to>
      <xdr:col>19</xdr:col>
      <xdr:colOff>38100</xdr:colOff>
      <xdr:row>18</xdr:row>
      <xdr:rowOff>82779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92956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158429</xdr:rowOff>
    </xdr:from>
    <xdr:to>
      <xdr:col>15</xdr:col>
      <xdr:colOff>101600</xdr:colOff>
      <xdr:row>18</xdr:row>
      <xdr:rowOff>88579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98756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8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191332</xdr:rowOff>
    </xdr:from>
    <xdr:to>
      <xdr:col>29</xdr:col>
      <xdr:colOff>127000</xdr:colOff>
      <xdr:row>35</xdr:row>
      <xdr:rowOff>227450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1682"/>
          <a:ext cx="647700" cy="3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227450</xdr:rowOff>
    </xdr:from>
    <xdr:to>
      <xdr:col>26</xdr:col>
      <xdr:colOff>50800</xdr:colOff>
      <xdr:row>35</xdr:row>
      <xdr:rowOff>259759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7800"/>
          <a:ext cx="698500" cy="3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259759</xdr:rowOff>
    </xdr:from>
    <xdr:to>
      <xdr:col>22</xdr:col>
      <xdr:colOff>114300</xdr:colOff>
      <xdr:row>35</xdr:row>
      <xdr:rowOff>267798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70109"/>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267798</xdr:rowOff>
    </xdr:from>
    <xdr:to>
      <xdr:col>18</xdr:col>
      <xdr:colOff>177800</xdr:colOff>
      <xdr:row>35</xdr:row>
      <xdr:rowOff>281248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78148"/>
          <a:ext cx="698500" cy="13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140532</xdr:rowOff>
    </xdr:from>
    <xdr:to>
      <xdr:col>29</xdr:col>
      <xdr:colOff>177800</xdr:colOff>
      <xdr:row>35</xdr:row>
      <xdr:rowOff>242132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328509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176650</xdr:rowOff>
    </xdr:from>
    <xdr:to>
      <xdr:col>26</xdr:col>
      <xdr:colOff>101600</xdr:colOff>
      <xdr:row>35</xdr:row>
      <xdr:rowOff>278250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288427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208959</xdr:rowOff>
    </xdr:from>
    <xdr:to>
      <xdr:col>22</xdr:col>
      <xdr:colOff>165100</xdr:colOff>
      <xdr:row>35</xdr:row>
      <xdr:rowOff>310559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320736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8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216998</xdr:rowOff>
    </xdr:from>
    <xdr:to>
      <xdr:col>19</xdr:col>
      <xdr:colOff>38100</xdr:colOff>
      <xdr:row>35</xdr:row>
      <xdr:rowOff>318598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328775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9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230448</xdr:rowOff>
    </xdr:from>
    <xdr:to>
      <xdr:col>15</xdr:col>
      <xdr:colOff>101600</xdr:colOff>
      <xdr:row>35</xdr:row>
      <xdr:rowOff>332048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28,020
27,809
73.26
13,312,952
13,056,429
203,261
6,738,979
9,478,871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141006</xdr:rowOff>
    </xdr:from>
    <xdr:to>
      <xdr:col>24</xdr:col>
      <xdr:colOff>63500</xdr:colOff>
      <xdr:row>37</xdr:row>
      <xdr:rowOff>14493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3206"/>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169745</xdr:rowOff>
    </xdr:from>
    <xdr:to>
      <xdr:col>19</xdr:col>
      <xdr:colOff>177800</xdr:colOff>
      <xdr:row>37</xdr:row>
      <xdr:rowOff>14493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194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169745</xdr:rowOff>
    </xdr:from>
    <xdr:to>
      <xdr:col>15</xdr:col>
      <xdr:colOff>50800</xdr:colOff>
      <xdr:row>37</xdr:row>
      <xdr:rowOff>53061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1945"/>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53061</xdr:rowOff>
    </xdr:from>
    <xdr:to>
      <xdr:col>10</xdr:col>
      <xdr:colOff>114300</xdr:colOff>
      <xdr:row>37</xdr:row>
      <xdr:rowOff>58024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6711"/>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90206</xdr:rowOff>
    </xdr:from>
    <xdr:to>
      <xdr:col>24</xdr:col>
      <xdr:colOff>114300</xdr:colOff>
      <xdr:row>37</xdr:row>
      <xdr:rowOff>20356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135143</xdr:rowOff>
    </xdr:from>
    <xdr:to>
      <xdr:col>20</xdr:col>
      <xdr:colOff>38100</xdr:colOff>
      <xdr:row>37</xdr:row>
      <xdr:rowOff>65293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81820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118945</xdr:rowOff>
    </xdr:from>
    <xdr:to>
      <xdr:col>15</xdr:col>
      <xdr:colOff>101600</xdr:colOff>
      <xdr:row>37</xdr:row>
      <xdr:rowOff>49095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65622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2261</xdr:rowOff>
    </xdr:from>
    <xdr:to>
      <xdr:col>10</xdr:col>
      <xdr:colOff>165100</xdr:colOff>
      <xdr:row>37</xdr:row>
      <xdr:rowOff>103861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120388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7224</xdr:rowOff>
    </xdr:from>
    <xdr:to>
      <xdr:col>6</xdr:col>
      <xdr:colOff>38100</xdr:colOff>
      <xdr:row>37</xdr:row>
      <xdr:rowOff>108824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125351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xdr:rowOff>
    </xdr:from>
    <xdr:to>
      <xdr:col>24</xdr:col>
      <xdr:colOff>63500</xdr:colOff>
      <xdr:row>57</xdr:row>
      <xdr:rowOff>21720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73297"/>
          <a:ext cx="8382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xdr:rowOff>
    </xdr:from>
    <xdr:to>
      <xdr:col>19</xdr:col>
      <xdr:colOff>177800</xdr:colOff>
      <xdr:row>57</xdr:row>
      <xdr:rowOff>28271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3297"/>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28271</xdr:rowOff>
    </xdr:from>
    <xdr:to>
      <xdr:col>15</xdr:col>
      <xdr:colOff>50800</xdr:colOff>
      <xdr:row>57</xdr:row>
      <xdr:rowOff>47570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0921"/>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47570</xdr:rowOff>
    </xdr:from>
    <xdr:to>
      <xdr:col>10</xdr:col>
      <xdr:colOff>114300</xdr:colOff>
      <xdr:row>57</xdr:row>
      <xdr:rowOff>91242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0220"/>
          <a:ext cx="889000" cy="4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142370</xdr:rowOff>
    </xdr:from>
    <xdr:to>
      <xdr:col>24</xdr:col>
      <xdr:colOff>114300</xdr:colOff>
      <xdr:row>57</xdr:row>
      <xdr:rowOff>72520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121297</xdr:rowOff>
    </xdr:from>
    <xdr:to>
      <xdr:col>20</xdr:col>
      <xdr:colOff>38100</xdr:colOff>
      <xdr:row>57</xdr:row>
      <xdr:rowOff>51447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42574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148921</xdr:rowOff>
    </xdr:from>
    <xdr:to>
      <xdr:col>15</xdr:col>
      <xdr:colOff>101600</xdr:colOff>
      <xdr:row>57</xdr:row>
      <xdr:rowOff>79071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70198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168220</xdr:rowOff>
    </xdr:from>
    <xdr:to>
      <xdr:col>10</xdr:col>
      <xdr:colOff>165100</xdr:colOff>
      <xdr:row>57</xdr:row>
      <xdr:rowOff>98370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89497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40442</xdr:rowOff>
    </xdr:from>
    <xdr:to>
      <xdr:col>6</xdr:col>
      <xdr:colOff>38100</xdr:colOff>
      <xdr:row>57</xdr:row>
      <xdr:rowOff>142042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133169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22930</xdr:rowOff>
    </xdr:from>
    <xdr:to>
      <xdr:col>24</xdr:col>
      <xdr:colOff>63500</xdr:colOff>
      <xdr:row>78</xdr:row>
      <xdr:rowOff>38064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96030"/>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18450</xdr:rowOff>
    </xdr:from>
    <xdr:to>
      <xdr:col>19</xdr:col>
      <xdr:colOff>177800</xdr:colOff>
      <xdr:row>78</xdr:row>
      <xdr:rowOff>22930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9155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16073</xdr:rowOff>
    </xdr:from>
    <xdr:to>
      <xdr:col>15</xdr:col>
      <xdr:colOff>50800</xdr:colOff>
      <xdr:row>78</xdr:row>
      <xdr:rowOff>18450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9173"/>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16073</xdr:rowOff>
    </xdr:from>
    <xdr:to>
      <xdr:col>10</xdr:col>
      <xdr:colOff>114300</xdr:colOff>
      <xdr:row>78</xdr:row>
      <xdr:rowOff>21103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9173"/>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158714</xdr:rowOff>
    </xdr:from>
    <xdr:to>
      <xdr:col>24</xdr:col>
      <xdr:colOff>114300</xdr:colOff>
      <xdr:row>78</xdr:row>
      <xdr:rowOff>88864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73641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143580</xdr:rowOff>
    </xdr:from>
    <xdr:to>
      <xdr:col>20</xdr:col>
      <xdr:colOff>38100</xdr:colOff>
      <xdr:row>78</xdr:row>
      <xdr:rowOff>73730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64857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139100</xdr:rowOff>
    </xdr:from>
    <xdr:to>
      <xdr:col>15</xdr:col>
      <xdr:colOff>101600</xdr:colOff>
      <xdr:row>78</xdr:row>
      <xdr:rowOff>69250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60377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136723</xdr:rowOff>
    </xdr:from>
    <xdr:to>
      <xdr:col>10</xdr:col>
      <xdr:colOff>165100</xdr:colOff>
      <xdr:row>78</xdr:row>
      <xdr:rowOff>66873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58000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141753</xdr:rowOff>
    </xdr:from>
    <xdr:to>
      <xdr:col>6</xdr:col>
      <xdr:colOff>38100</xdr:colOff>
      <xdr:row>78</xdr:row>
      <xdr:rowOff>71903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63030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84837</xdr:rowOff>
    </xdr:from>
    <xdr:to>
      <xdr:col>24</xdr:col>
      <xdr:colOff>63500</xdr:colOff>
      <xdr:row>95</xdr:row>
      <xdr:rowOff>78778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01137"/>
          <a:ext cx="8382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62561</xdr:rowOff>
    </xdr:from>
    <xdr:to>
      <xdr:col>19</xdr:col>
      <xdr:colOff>177800</xdr:colOff>
      <xdr:row>95</xdr:row>
      <xdr:rowOff>78778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78861"/>
          <a:ext cx="889000" cy="18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62561</xdr:rowOff>
    </xdr:from>
    <xdr:to>
      <xdr:col>15</xdr:col>
      <xdr:colOff>50800</xdr:colOff>
      <xdr:row>96</xdr:row>
      <xdr:rowOff>102476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78861"/>
          <a:ext cx="889000" cy="3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102476</xdr:rowOff>
    </xdr:from>
    <xdr:to>
      <xdr:col>10</xdr:col>
      <xdr:colOff>114300</xdr:colOff>
      <xdr:row>97</xdr:row>
      <xdr:rowOff>9995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1676"/>
          <a:ext cx="889000" cy="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34037</xdr:rowOff>
    </xdr:from>
    <xdr:to>
      <xdr:col>24</xdr:col>
      <xdr:colOff>114300</xdr:colOff>
      <xdr:row>94</xdr:row>
      <xdr:rowOff>135637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56914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0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27978</xdr:rowOff>
    </xdr:from>
    <xdr:to>
      <xdr:col>20</xdr:col>
      <xdr:colOff>38100</xdr:colOff>
      <xdr:row>95</xdr:row>
      <xdr:rowOff>129578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146105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9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11761</xdr:rowOff>
    </xdr:from>
    <xdr:to>
      <xdr:col>15</xdr:col>
      <xdr:colOff>101600</xdr:colOff>
      <xdr:row>94</xdr:row>
      <xdr:rowOff>113361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129888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0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51676</xdr:rowOff>
    </xdr:from>
    <xdr:to>
      <xdr:col>10</xdr:col>
      <xdr:colOff>165100</xdr:colOff>
      <xdr:row>96</xdr:row>
      <xdr:rowOff>153276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169803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130645</xdr:rowOff>
    </xdr:from>
    <xdr:to>
      <xdr:col>6</xdr:col>
      <xdr:colOff>38100</xdr:colOff>
      <xdr:row>97</xdr:row>
      <xdr:rowOff>60795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77322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171225</xdr:rowOff>
    </xdr:from>
    <xdr:to>
      <xdr:col>55</xdr:col>
      <xdr:colOff>0</xdr:colOff>
      <xdr:row>37</xdr:row>
      <xdr:rowOff>3084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43425"/>
          <a:ext cx="8382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3084</xdr:rowOff>
    </xdr:from>
    <xdr:to>
      <xdr:col>50</xdr:col>
      <xdr:colOff>114300</xdr:colOff>
      <xdr:row>38</xdr:row>
      <xdr:rowOff>2562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46734"/>
          <a:ext cx="889000" cy="1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56664</xdr:rowOff>
    </xdr:from>
    <xdr:to>
      <xdr:col>45</xdr:col>
      <xdr:colOff>177800</xdr:colOff>
      <xdr:row>38</xdr:row>
      <xdr:rowOff>2562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71614"/>
          <a:ext cx="889000" cy="11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56664</xdr:rowOff>
    </xdr:from>
    <xdr:to>
      <xdr:col>41</xdr:col>
      <xdr:colOff>50800</xdr:colOff>
      <xdr:row>38</xdr:row>
      <xdr:rowOff>101829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71614"/>
          <a:ext cx="889000" cy="12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120425</xdr:rowOff>
    </xdr:from>
    <xdr:to>
      <xdr:col>55</xdr:col>
      <xdr:colOff>50800</xdr:colOff>
      <xdr:row>37</xdr:row>
      <xdr:rowOff>50575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143302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123734</xdr:rowOff>
    </xdr:from>
    <xdr:to>
      <xdr:col>50</xdr:col>
      <xdr:colOff>165100</xdr:colOff>
      <xdr:row>37</xdr:row>
      <xdr:rowOff>53884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70411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123212</xdr:rowOff>
    </xdr:from>
    <xdr:to>
      <xdr:col>46</xdr:col>
      <xdr:colOff>38100</xdr:colOff>
      <xdr:row>38</xdr:row>
      <xdr:rowOff>53362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69889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5864</xdr:rowOff>
    </xdr:from>
    <xdr:to>
      <xdr:col>41</xdr:col>
      <xdr:colOff>101600</xdr:colOff>
      <xdr:row>31</xdr:row>
      <xdr:rowOff>107464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123991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51029</xdr:rowOff>
    </xdr:from>
    <xdr:to>
      <xdr:col>36</xdr:col>
      <xdr:colOff>165100</xdr:colOff>
      <xdr:row>38</xdr:row>
      <xdr:rowOff>152629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143756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137430</xdr:rowOff>
    </xdr:from>
    <xdr:to>
      <xdr:col>55</xdr:col>
      <xdr:colOff>0</xdr:colOff>
      <xdr:row>58</xdr:row>
      <xdr:rowOff>48656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0080"/>
          <a:ext cx="838200" cy="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59141</xdr:rowOff>
    </xdr:from>
    <xdr:to>
      <xdr:col>50</xdr:col>
      <xdr:colOff>114300</xdr:colOff>
      <xdr:row>58</xdr:row>
      <xdr:rowOff>48656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31791"/>
          <a:ext cx="889000" cy="16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167376</xdr:rowOff>
    </xdr:from>
    <xdr:to>
      <xdr:col>45</xdr:col>
      <xdr:colOff>177800</xdr:colOff>
      <xdr:row>57</xdr:row>
      <xdr:rowOff>59141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68576"/>
          <a:ext cx="889000" cy="6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167376</xdr:rowOff>
    </xdr:from>
    <xdr:to>
      <xdr:col>41</xdr:col>
      <xdr:colOff>50800</xdr:colOff>
      <xdr:row>58</xdr:row>
      <xdr:rowOff>11082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68576"/>
          <a:ext cx="889000" cy="1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86630</xdr:rowOff>
    </xdr:from>
    <xdr:to>
      <xdr:col>55</xdr:col>
      <xdr:colOff>50800</xdr:colOff>
      <xdr:row>58</xdr:row>
      <xdr:rowOff>16780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65057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169306</xdr:rowOff>
    </xdr:from>
    <xdr:to>
      <xdr:col>50</xdr:col>
      <xdr:colOff>165100</xdr:colOff>
      <xdr:row>58</xdr:row>
      <xdr:rowOff>99456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90583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8341</xdr:rowOff>
    </xdr:from>
    <xdr:to>
      <xdr:col>46</xdr:col>
      <xdr:colOff>38100</xdr:colOff>
      <xdr:row>57</xdr:row>
      <xdr:rowOff>109941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101068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116576</xdr:rowOff>
    </xdr:from>
    <xdr:to>
      <xdr:col>41</xdr:col>
      <xdr:colOff>101600</xdr:colOff>
      <xdr:row>57</xdr:row>
      <xdr:rowOff>46726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37853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131732</xdr:rowOff>
    </xdr:from>
    <xdr:to>
      <xdr:col>36</xdr:col>
      <xdr:colOff>165100</xdr:colOff>
      <xdr:row>58</xdr:row>
      <xdr:rowOff>61882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53009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100037</xdr:rowOff>
    </xdr:from>
    <xdr:to>
      <xdr:col>55</xdr:col>
      <xdr:colOff>0</xdr:colOff>
      <xdr:row>79</xdr:row>
      <xdr:rowOff>24657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3137"/>
          <a:ext cx="838200" cy="9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22695</xdr:rowOff>
    </xdr:from>
    <xdr:to>
      <xdr:col>50</xdr:col>
      <xdr:colOff>114300</xdr:colOff>
      <xdr:row>79</xdr:row>
      <xdr:rowOff>24657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7245"/>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15360</xdr:rowOff>
    </xdr:from>
    <xdr:to>
      <xdr:col>45</xdr:col>
      <xdr:colOff>177800</xdr:colOff>
      <xdr:row>79</xdr:row>
      <xdr:rowOff>22695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59910"/>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15360</xdr:rowOff>
    </xdr:from>
    <xdr:to>
      <xdr:col>41</xdr:col>
      <xdr:colOff>50800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9910"/>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49237</xdr:rowOff>
    </xdr:from>
    <xdr:to>
      <xdr:col>55</xdr:col>
      <xdr:colOff>50800</xdr:colOff>
      <xdr:row>78</xdr:row>
      <xdr:rowOff>150837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151508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145307</xdr:rowOff>
    </xdr:from>
    <xdr:to>
      <xdr:col>50</xdr:col>
      <xdr:colOff>165100</xdr:colOff>
      <xdr:row>79</xdr:row>
      <xdr:rowOff>75457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66584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143345</xdr:rowOff>
    </xdr:from>
    <xdr:to>
      <xdr:col>46</xdr:col>
      <xdr:colOff>38100</xdr:colOff>
      <xdr:row>79</xdr:row>
      <xdr:rowOff>73495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64622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136010</xdr:rowOff>
    </xdr:from>
    <xdr:to>
      <xdr:col>41</xdr:col>
      <xdr:colOff>101600</xdr:colOff>
      <xdr:row>79</xdr:row>
      <xdr:rowOff>66160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57287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87295</xdr:rowOff>
    </xdr:from>
    <xdr:to>
      <xdr:col>55</xdr:col>
      <xdr:colOff>0</xdr:colOff>
      <xdr:row>98</xdr:row>
      <xdr:rowOff>99825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89395"/>
          <a:ext cx="8382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18030</xdr:rowOff>
    </xdr:from>
    <xdr:to>
      <xdr:col>50</xdr:col>
      <xdr:colOff>114300</xdr:colOff>
      <xdr:row>98</xdr:row>
      <xdr:rowOff>99825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48680"/>
          <a:ext cx="889000" cy="2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110603</xdr:rowOff>
    </xdr:from>
    <xdr:to>
      <xdr:col>45</xdr:col>
      <xdr:colOff>177800</xdr:colOff>
      <xdr:row>97</xdr:row>
      <xdr:rowOff>18030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69803"/>
          <a:ext cx="889000" cy="7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110603</xdr:rowOff>
    </xdr:from>
    <xdr:to>
      <xdr:col>41</xdr:col>
      <xdr:colOff>50800</xdr:colOff>
      <xdr:row>98</xdr:row>
      <xdr:rowOff>47444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69803"/>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36495</xdr:rowOff>
    </xdr:from>
    <xdr:to>
      <xdr:col>55</xdr:col>
      <xdr:colOff>50800</xdr:colOff>
      <xdr:row>98</xdr:row>
      <xdr:rowOff>138095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122872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49025</xdr:rowOff>
    </xdr:from>
    <xdr:to>
      <xdr:col>50</xdr:col>
      <xdr:colOff>165100</xdr:colOff>
      <xdr:row>98</xdr:row>
      <xdr:rowOff>150625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141752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138680</xdr:rowOff>
    </xdr:from>
    <xdr:to>
      <xdr:col>46</xdr:col>
      <xdr:colOff>38100</xdr:colOff>
      <xdr:row>97</xdr:row>
      <xdr:rowOff>68830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59803</xdr:rowOff>
    </xdr:from>
    <xdr:to>
      <xdr:col>41</xdr:col>
      <xdr:colOff>101600</xdr:colOff>
      <xdr:row>96</xdr:row>
      <xdr:rowOff>161403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168094</xdr:rowOff>
    </xdr:from>
    <xdr:to>
      <xdr:col>36</xdr:col>
      <xdr:colOff>165100</xdr:colOff>
      <xdr:row>98</xdr:row>
      <xdr:rowOff>98244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89371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63152</xdr:rowOff>
    </xdr:from>
    <xdr:to>
      <xdr:col>85</xdr:col>
      <xdr:colOff>127000</xdr:colOff>
      <xdr:row>39</xdr:row>
      <xdr:rowOff>81505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49702"/>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71447</xdr:rowOff>
    </xdr:from>
    <xdr:to>
      <xdr:col>81</xdr:col>
      <xdr:colOff>50800</xdr:colOff>
      <xdr:row>39</xdr:row>
      <xdr:rowOff>81505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5799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34348</xdr:rowOff>
    </xdr:from>
    <xdr:to>
      <xdr:col>76</xdr:col>
      <xdr:colOff>114300</xdr:colOff>
      <xdr:row>39</xdr:row>
      <xdr:rowOff>71447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0898"/>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34348</xdr:rowOff>
    </xdr:from>
    <xdr:to>
      <xdr:col>71</xdr:col>
      <xdr:colOff>177800</xdr:colOff>
      <xdr:row>39</xdr:row>
      <xdr:rowOff>96593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0898"/>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12352</xdr:rowOff>
    </xdr:from>
    <xdr:to>
      <xdr:col>85</xdr:col>
      <xdr:colOff>177800</xdr:colOff>
      <xdr:row>39</xdr:row>
      <xdr:rowOff>113952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143179</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30705</xdr:rowOff>
    </xdr:from>
    <xdr:to>
      <xdr:col>81</xdr:col>
      <xdr:colOff>101600</xdr:colOff>
      <xdr:row>39</xdr:row>
      <xdr:rowOff>132305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123432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20647</xdr:rowOff>
    </xdr:from>
    <xdr:to>
      <xdr:col>76</xdr:col>
      <xdr:colOff>165100</xdr:colOff>
      <xdr:row>39</xdr:row>
      <xdr:rowOff>122247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113374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99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154998</xdr:rowOff>
    </xdr:from>
    <xdr:to>
      <xdr:col>72</xdr:col>
      <xdr:colOff>38100</xdr:colOff>
      <xdr:row>39</xdr:row>
      <xdr:rowOff>85148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101675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44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45793</xdr:rowOff>
    </xdr:from>
    <xdr:to>
      <xdr:col>67</xdr:col>
      <xdr:colOff>101600</xdr:colOff>
      <xdr:row>39</xdr:row>
      <xdr:rowOff>147393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138520</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34446</xdr:rowOff>
    </xdr:from>
    <xdr:to>
      <xdr:col>85</xdr:col>
      <xdr:colOff>127000</xdr:colOff>
      <xdr:row>76</xdr:row>
      <xdr:rowOff>53502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64646"/>
          <a:ext cx="8382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34446</xdr:rowOff>
    </xdr:from>
    <xdr:to>
      <xdr:col>81</xdr:col>
      <xdr:colOff>50800</xdr:colOff>
      <xdr:row>76</xdr:row>
      <xdr:rowOff>45011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64646"/>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45011</xdr:rowOff>
    </xdr:from>
    <xdr:to>
      <xdr:col>76</xdr:col>
      <xdr:colOff>114300</xdr:colOff>
      <xdr:row>76</xdr:row>
      <xdr:rowOff>75823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75211"/>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75823</xdr:rowOff>
    </xdr:from>
    <xdr:to>
      <xdr:col>71</xdr:col>
      <xdr:colOff>177800</xdr:colOff>
      <xdr:row>76</xdr:row>
      <xdr:rowOff>111680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06023"/>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xdr:rowOff>
    </xdr:from>
    <xdr:to>
      <xdr:col>85</xdr:col>
      <xdr:colOff>177800</xdr:colOff>
      <xdr:row>76</xdr:row>
      <xdr:rowOff>104302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25578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155096</xdr:rowOff>
    </xdr:from>
    <xdr:to>
      <xdr:col>81</xdr:col>
      <xdr:colOff>101600</xdr:colOff>
      <xdr:row>76</xdr:row>
      <xdr:rowOff>85246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101773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165661</xdr:rowOff>
    </xdr:from>
    <xdr:to>
      <xdr:col>76</xdr:col>
      <xdr:colOff>165100</xdr:colOff>
      <xdr:row>76</xdr:row>
      <xdr:rowOff>95811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112337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25023</xdr:rowOff>
    </xdr:from>
    <xdr:to>
      <xdr:col>72</xdr:col>
      <xdr:colOff>38100</xdr:colOff>
      <xdr:row>76</xdr:row>
      <xdr:rowOff>126623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143150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60880</xdr:rowOff>
    </xdr:from>
    <xdr:to>
      <xdr:col>67</xdr:col>
      <xdr:colOff>101600</xdr:colOff>
      <xdr:row>76</xdr:row>
      <xdr:rowOff>162480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153607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34534</xdr:rowOff>
    </xdr:from>
    <xdr:to>
      <xdr:col>85</xdr:col>
      <xdr:colOff>127000</xdr:colOff>
      <xdr:row>98</xdr:row>
      <xdr:rowOff>61802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36634"/>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171371</xdr:rowOff>
    </xdr:from>
    <xdr:to>
      <xdr:col>81</xdr:col>
      <xdr:colOff>50800</xdr:colOff>
      <xdr:row>98</xdr:row>
      <xdr:rowOff>61802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02021"/>
          <a:ext cx="889000" cy="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171371</xdr:rowOff>
    </xdr:from>
    <xdr:to>
      <xdr:col>76</xdr:col>
      <xdr:colOff>114300</xdr:colOff>
      <xdr:row>98</xdr:row>
      <xdr:rowOff>81956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2021"/>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81956</xdr:rowOff>
    </xdr:from>
    <xdr:to>
      <xdr:col>71</xdr:col>
      <xdr:colOff>177800</xdr:colOff>
      <xdr:row>98</xdr:row>
      <xdr:rowOff>111930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4056"/>
          <a:ext cx="889000" cy="2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155184</xdr:rowOff>
    </xdr:from>
    <xdr:to>
      <xdr:col>85</xdr:col>
      <xdr:colOff>177800</xdr:colOff>
      <xdr:row>98</xdr:row>
      <xdr:rowOff>85334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114561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11002</xdr:rowOff>
    </xdr:from>
    <xdr:to>
      <xdr:col>81</xdr:col>
      <xdr:colOff>101600</xdr:colOff>
      <xdr:row>98</xdr:row>
      <xdr:rowOff>112602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103729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120571</xdr:rowOff>
    </xdr:from>
    <xdr:to>
      <xdr:col>76</xdr:col>
      <xdr:colOff>165100</xdr:colOff>
      <xdr:row>98</xdr:row>
      <xdr:rowOff>50721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67248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31156</xdr:rowOff>
    </xdr:from>
    <xdr:to>
      <xdr:col>72</xdr:col>
      <xdr:colOff>38100</xdr:colOff>
      <xdr:row>98</xdr:row>
      <xdr:rowOff>132756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123883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61130</xdr:rowOff>
    </xdr:from>
    <xdr:to>
      <xdr:col>67</xdr:col>
      <xdr:colOff>101600</xdr:colOff>
      <xdr:row>98</xdr:row>
      <xdr:rowOff>162730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153857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27869</xdr:rowOff>
    </xdr:from>
    <xdr:to>
      <xdr:col>116</xdr:col>
      <xdr:colOff>63500</xdr:colOff>
      <xdr:row>37</xdr:row>
      <xdr:rowOff>79349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71519"/>
          <a:ext cx="8382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14884</xdr:rowOff>
    </xdr:from>
    <xdr:to>
      <xdr:col>111</xdr:col>
      <xdr:colOff>177800</xdr:colOff>
      <xdr:row>37</xdr:row>
      <xdr:rowOff>27869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5853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27960</xdr:rowOff>
    </xdr:from>
    <xdr:to>
      <xdr:col>107</xdr:col>
      <xdr:colOff>50800</xdr:colOff>
      <xdr:row>37</xdr:row>
      <xdr:rowOff>14884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00160"/>
          <a:ext cx="889000" cy="1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27960</xdr:rowOff>
    </xdr:from>
    <xdr:to>
      <xdr:col>102</xdr:col>
      <xdr:colOff>114300</xdr:colOff>
      <xdr:row>36</xdr:row>
      <xdr:rowOff>119766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00160"/>
          <a:ext cx="889000" cy="9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28549</xdr:rowOff>
    </xdr:from>
    <xdr:to>
      <xdr:col>116</xdr:col>
      <xdr:colOff>114300</xdr:colOff>
      <xdr:row>37</xdr:row>
      <xdr:rowOff>130149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51426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148519</xdr:rowOff>
    </xdr:from>
    <xdr:to>
      <xdr:col>112</xdr:col>
      <xdr:colOff>38100</xdr:colOff>
      <xdr:row>37</xdr:row>
      <xdr:rowOff>78669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95196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9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135534</xdr:rowOff>
    </xdr:from>
    <xdr:to>
      <xdr:col>107</xdr:col>
      <xdr:colOff>101600</xdr:colOff>
      <xdr:row>37</xdr:row>
      <xdr:rowOff>65684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82211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148610</xdr:rowOff>
    </xdr:from>
    <xdr:to>
      <xdr:col>102</xdr:col>
      <xdr:colOff>165100</xdr:colOff>
      <xdr:row>36</xdr:row>
      <xdr:rowOff>78760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1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95287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2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68966</xdr:rowOff>
    </xdr:from>
    <xdr:to>
      <xdr:col>98</xdr:col>
      <xdr:colOff>38100</xdr:colOff>
      <xdr:row>36</xdr:row>
      <xdr:rowOff>170566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15643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1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137780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1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137780</xdr:rowOff>
    </xdr:from>
    <xdr:to>
      <xdr:col>107</xdr:col>
      <xdr:colOff>50800</xdr:colOff>
      <xdr:row>58</xdr:row>
      <xdr:rowOff>137780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1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137780</xdr:rowOff>
    </xdr:from>
    <xdr:to>
      <xdr:col>102</xdr:col>
      <xdr:colOff>114300</xdr:colOff>
      <xdr:row>58</xdr:row>
      <xdr:rowOff>137780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1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86980</xdr:rowOff>
    </xdr:from>
    <xdr:to>
      <xdr:col>107</xdr:col>
      <xdr:colOff>101600</xdr:colOff>
      <xdr:row>59</xdr:row>
      <xdr:rowOff>17130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8257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86980</xdr:rowOff>
    </xdr:from>
    <xdr:to>
      <xdr:col>102</xdr:col>
      <xdr:colOff>165100</xdr:colOff>
      <xdr:row>59</xdr:row>
      <xdr:rowOff>17130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8257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86980</xdr:rowOff>
    </xdr:from>
    <xdr:to>
      <xdr:col>98</xdr:col>
      <xdr:colOff>38100</xdr:colOff>
      <xdr:row>59</xdr:row>
      <xdr:rowOff>17130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8257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121450</xdr:rowOff>
    </xdr:from>
    <xdr:to>
      <xdr:col>116</xdr:col>
      <xdr:colOff>63500</xdr:colOff>
      <xdr:row>76</xdr:row>
      <xdr:rowOff>122765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151650"/>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121450</xdr:rowOff>
    </xdr:from>
    <xdr:to>
      <xdr:col>111</xdr:col>
      <xdr:colOff>177800</xdr:colOff>
      <xdr:row>76</xdr:row>
      <xdr:rowOff>158045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51650"/>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155987</xdr:rowOff>
    </xdr:from>
    <xdr:to>
      <xdr:col>107</xdr:col>
      <xdr:colOff>50800</xdr:colOff>
      <xdr:row>76</xdr:row>
      <xdr:rowOff>158045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8618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155987</xdr:rowOff>
    </xdr:from>
    <xdr:to>
      <xdr:col>102</xdr:col>
      <xdr:colOff>114300</xdr:colOff>
      <xdr:row>77</xdr:row>
      <xdr:rowOff>7131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86187"/>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71965</xdr:rowOff>
    </xdr:from>
    <xdr:to>
      <xdr:col>116</xdr:col>
      <xdr:colOff>114300</xdr:colOff>
      <xdr:row>77</xdr:row>
      <xdr:rowOff>2115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94842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70650</xdr:rowOff>
    </xdr:from>
    <xdr:to>
      <xdr:col>112</xdr:col>
      <xdr:colOff>38100</xdr:colOff>
      <xdr:row>77</xdr:row>
      <xdr:rowOff>800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17327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107245</xdr:rowOff>
    </xdr:from>
    <xdr:to>
      <xdr:col>107</xdr:col>
      <xdr:colOff>101600</xdr:colOff>
      <xdr:row>77</xdr:row>
      <xdr:rowOff>37395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53922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105187</xdr:rowOff>
    </xdr:from>
    <xdr:to>
      <xdr:col>102</xdr:col>
      <xdr:colOff>165100</xdr:colOff>
      <xdr:row>77</xdr:row>
      <xdr:rowOff>35337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51864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127781</xdr:rowOff>
    </xdr:from>
    <xdr:to>
      <xdr:col>98</xdr:col>
      <xdr:colOff>38100</xdr:colOff>
      <xdr:row>77</xdr:row>
      <xdr:rowOff>57931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74458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465,968</a:t>
          </a:r>
          <a:r>
            <a:rPr kumimoji="1" lang="ja-JP" altLang="en-US" sz="1300">
              <a:latin typeface="ＭＳ Ｐゴシック" panose="020B0600070205080204" pitchFamily="50" charset="-128"/>
              <a:ea typeface="ＭＳ Ｐゴシック" panose="020B0600070205080204" pitchFamily="50" charset="-128"/>
            </a:rPr>
            <a:t>円となっており、そのうち類似団体平均を上回っている主なものは扶助費、補助費等で、下回っている主なものは物件費、普通建設事業費である。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物価高騰対応重点支援給付金事業など、国からの臨時交付金を財源とした事業の実施等により前年度から大幅に増加していることに加え、障害児通所支援給付費や子ども医療費助成事業費といった経常経費も増加している。補助費等は、地方債の繰上償還等に伴う杵築速見消防組合負担金の増など、一部事務組合負担金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い、ワクチン接種事業費が大幅に減少しているほか、個人番号カードを用いた物価高騰対策事業等、臨時交付金を用いた事業の終了等により減少している。普通建設事業費は、類似団体平均、全国平均、県平均をともに下回っているもの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か年加速化対策」に基づく国の補正予算を財源として豊岡公園建設事業が大幅に増加しているなど、住民一人当たり負担額は増加している。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28,020
27,809
73.26
13,312,952
13,056,429
203,261
6,738,979
9,478,871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125603</xdr:rowOff>
    </xdr:from>
    <xdr:to>
      <xdr:col>24</xdr:col>
      <xdr:colOff>63500</xdr:colOff>
      <xdr:row>33</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2003"/>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145415</xdr:rowOff>
    </xdr:from>
    <xdr:to>
      <xdr:col>19</xdr:col>
      <xdr:colOff>177800</xdr:colOff>
      <xdr:row>33</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318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145415</xdr:rowOff>
    </xdr:from>
    <xdr:to>
      <xdr:col>15</xdr:col>
      <xdr:colOff>50800</xdr:colOff>
      <xdr:row>33</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3181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124460</xdr:rowOff>
    </xdr:from>
    <xdr:to>
      <xdr:col>10</xdr:col>
      <xdr:colOff>114300</xdr:colOff>
      <xdr:row>33</xdr:row>
      <xdr:rowOff>24257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10860"/>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74803</xdr:rowOff>
    </xdr:from>
    <xdr:to>
      <xdr:col>24</xdr:col>
      <xdr:colOff>114300</xdr:colOff>
      <xdr:row>33</xdr:row>
      <xdr:rowOff>4953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97680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144145</xdr:rowOff>
    </xdr:from>
    <xdr:to>
      <xdr:col>20</xdr:col>
      <xdr:colOff>38100</xdr:colOff>
      <xdr:row>33</xdr:row>
      <xdr:rowOff>74295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90822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94615</xdr:rowOff>
    </xdr:from>
    <xdr:to>
      <xdr:col>15</xdr:col>
      <xdr:colOff>101600</xdr:colOff>
      <xdr:row>33</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41292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144907</xdr:rowOff>
    </xdr:from>
    <xdr:to>
      <xdr:col>10</xdr:col>
      <xdr:colOff>165100</xdr:colOff>
      <xdr:row>33</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73660</xdr:rowOff>
    </xdr:from>
    <xdr:to>
      <xdr:col>6</xdr:col>
      <xdr:colOff>38100</xdr:colOff>
      <xdr:row>33</xdr:row>
      <xdr:rowOff>3810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20337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159262</xdr:rowOff>
    </xdr:from>
    <xdr:to>
      <xdr:col>24</xdr:col>
      <xdr:colOff>63500</xdr:colOff>
      <xdr:row>58</xdr:row>
      <xdr:rowOff>9427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1912"/>
          <a:ext cx="8382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150255</xdr:rowOff>
    </xdr:from>
    <xdr:to>
      <xdr:col>19</xdr:col>
      <xdr:colOff>177800</xdr:colOff>
      <xdr:row>58</xdr:row>
      <xdr:rowOff>9427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2905"/>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35550</xdr:rowOff>
    </xdr:from>
    <xdr:to>
      <xdr:col>15</xdr:col>
      <xdr:colOff>50800</xdr:colOff>
      <xdr:row>57</xdr:row>
      <xdr:rowOff>150255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6750"/>
          <a:ext cx="889000" cy="28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35550</xdr:rowOff>
    </xdr:from>
    <xdr:to>
      <xdr:col>10</xdr:col>
      <xdr:colOff>114300</xdr:colOff>
      <xdr:row>58</xdr:row>
      <xdr:rowOff>77074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6750"/>
          <a:ext cx="889000" cy="38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108462</xdr:rowOff>
    </xdr:from>
    <xdr:to>
      <xdr:col>24</xdr:col>
      <xdr:colOff>114300</xdr:colOff>
      <xdr:row>58</xdr:row>
      <xdr:rowOff>38612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131339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130077</xdr:rowOff>
    </xdr:from>
    <xdr:to>
      <xdr:col>20</xdr:col>
      <xdr:colOff>38100</xdr:colOff>
      <xdr:row>58</xdr:row>
      <xdr:rowOff>60227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76754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99455</xdr:rowOff>
    </xdr:from>
    <xdr:to>
      <xdr:col>15</xdr:col>
      <xdr:colOff>101600</xdr:colOff>
      <xdr:row>58</xdr:row>
      <xdr:rowOff>29605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46132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156200</xdr:rowOff>
    </xdr:from>
    <xdr:to>
      <xdr:col>10</xdr:col>
      <xdr:colOff>165100</xdr:colOff>
      <xdr:row>56</xdr:row>
      <xdr:rowOff>86350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102877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26274</xdr:rowOff>
    </xdr:from>
    <xdr:to>
      <xdr:col>6</xdr:col>
      <xdr:colOff>38100</xdr:colOff>
      <xdr:row>58</xdr:row>
      <xdr:rowOff>127874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144401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159680</xdr:rowOff>
    </xdr:from>
    <xdr:to>
      <xdr:col>24</xdr:col>
      <xdr:colOff>63500</xdr:colOff>
      <xdr:row>76</xdr:row>
      <xdr:rowOff>57449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8430"/>
          <a:ext cx="838200" cy="6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171391</xdr:rowOff>
    </xdr:from>
    <xdr:to>
      <xdr:col>19</xdr:col>
      <xdr:colOff>177800</xdr:colOff>
      <xdr:row>76</xdr:row>
      <xdr:rowOff>57449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0141"/>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171391</xdr:rowOff>
    </xdr:from>
    <xdr:to>
      <xdr:col>15</xdr:col>
      <xdr:colOff>50800</xdr:colOff>
      <xdr:row>77</xdr:row>
      <xdr:rowOff>29470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0141"/>
          <a:ext cx="889000" cy="20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29470</xdr:rowOff>
    </xdr:from>
    <xdr:to>
      <xdr:col>10</xdr:col>
      <xdr:colOff>114300</xdr:colOff>
      <xdr:row>77</xdr:row>
      <xdr:rowOff>126876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1120"/>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108879</xdr:rowOff>
    </xdr:from>
    <xdr:to>
      <xdr:col>24</xdr:col>
      <xdr:colOff>114300</xdr:colOff>
      <xdr:row>76</xdr:row>
      <xdr:rowOff>39030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7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131756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6649</xdr:rowOff>
    </xdr:from>
    <xdr:to>
      <xdr:col>20</xdr:col>
      <xdr:colOff>38100</xdr:colOff>
      <xdr:row>76</xdr:row>
      <xdr:rowOff>108249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124777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120592</xdr:rowOff>
    </xdr:from>
    <xdr:to>
      <xdr:col>15</xdr:col>
      <xdr:colOff>101600</xdr:colOff>
      <xdr:row>76</xdr:row>
      <xdr:rowOff>50741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9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67269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150120</xdr:rowOff>
    </xdr:from>
    <xdr:to>
      <xdr:col>10</xdr:col>
      <xdr:colOff>165100</xdr:colOff>
      <xdr:row>77</xdr:row>
      <xdr:rowOff>80270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96796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76076</xdr:rowOff>
    </xdr:from>
    <xdr:to>
      <xdr:col>6</xdr:col>
      <xdr:colOff>38100</xdr:colOff>
      <xdr:row>78</xdr:row>
      <xdr:rowOff>6226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22753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5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32928</xdr:rowOff>
    </xdr:from>
    <xdr:to>
      <xdr:col>24</xdr:col>
      <xdr:colOff>63500</xdr:colOff>
      <xdr:row>98</xdr:row>
      <xdr:rowOff>49126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5028"/>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32928</xdr:rowOff>
    </xdr:from>
    <xdr:to>
      <xdr:col>19</xdr:col>
      <xdr:colOff>177800</xdr:colOff>
      <xdr:row>98</xdr:row>
      <xdr:rowOff>87759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35028"/>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87759</xdr:rowOff>
    </xdr:from>
    <xdr:to>
      <xdr:col>15</xdr:col>
      <xdr:colOff>50800</xdr:colOff>
      <xdr:row>99</xdr:row>
      <xdr:rowOff>47444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9859"/>
          <a:ext cx="889000" cy="1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47444</xdr:rowOff>
    </xdr:from>
    <xdr:to>
      <xdr:col>10</xdr:col>
      <xdr:colOff>114300</xdr:colOff>
      <xdr:row>99</xdr:row>
      <xdr:rowOff>50056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099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169776</xdr:rowOff>
    </xdr:from>
    <xdr:to>
      <xdr:col>24</xdr:col>
      <xdr:colOff>114300</xdr:colOff>
      <xdr:row>98</xdr:row>
      <xdr:rowOff>99926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148203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153578</xdr:rowOff>
    </xdr:from>
    <xdr:to>
      <xdr:col>20</xdr:col>
      <xdr:colOff>38100</xdr:colOff>
      <xdr:row>98</xdr:row>
      <xdr:rowOff>83728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36959</xdr:rowOff>
    </xdr:from>
    <xdr:to>
      <xdr:col>15</xdr:col>
      <xdr:colOff>101600</xdr:colOff>
      <xdr:row>98</xdr:row>
      <xdr:rowOff>138559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168094</xdr:rowOff>
    </xdr:from>
    <xdr:to>
      <xdr:col>10</xdr:col>
      <xdr:colOff>165100</xdr:colOff>
      <xdr:row>99</xdr:row>
      <xdr:rowOff>98244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89371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170706</xdr:rowOff>
    </xdr:from>
    <xdr:to>
      <xdr:col>6</xdr:col>
      <xdr:colOff>38100</xdr:colOff>
      <xdr:row>99</xdr:row>
      <xdr:rowOff>100856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38202</xdr:rowOff>
    </xdr:from>
    <xdr:to>
      <xdr:col>55</xdr:col>
      <xdr:colOff>0</xdr:colOff>
      <xdr:row>58</xdr:row>
      <xdr:rowOff>39522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2302"/>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39522</xdr:rowOff>
    </xdr:from>
    <xdr:to>
      <xdr:col>50</xdr:col>
      <xdr:colOff>114300</xdr:colOff>
      <xdr:row>58</xdr:row>
      <xdr:rowOff>49619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83622"/>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45466</xdr:rowOff>
    </xdr:from>
    <xdr:to>
      <xdr:col>45</xdr:col>
      <xdr:colOff>177800</xdr:colOff>
      <xdr:row>58</xdr:row>
      <xdr:rowOff>49619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8956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45466</xdr:rowOff>
    </xdr:from>
    <xdr:to>
      <xdr:col>41</xdr:col>
      <xdr:colOff>50800</xdr:colOff>
      <xdr:row>58</xdr:row>
      <xdr:rowOff>112306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9566"/>
          <a:ext cx="889000" cy="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158852</xdr:rowOff>
    </xdr:from>
    <xdr:to>
      <xdr:col>55</xdr:col>
      <xdr:colOff>50800</xdr:colOff>
      <xdr:row>58</xdr:row>
      <xdr:rowOff>89002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10279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160172</xdr:rowOff>
    </xdr:from>
    <xdr:to>
      <xdr:col>50</xdr:col>
      <xdr:colOff>165100</xdr:colOff>
      <xdr:row>58</xdr:row>
      <xdr:rowOff>90322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106849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170269</xdr:rowOff>
    </xdr:from>
    <xdr:to>
      <xdr:col>46</xdr:col>
      <xdr:colOff>38100</xdr:colOff>
      <xdr:row>58</xdr:row>
      <xdr:rowOff>100419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116946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166116</xdr:rowOff>
    </xdr:from>
    <xdr:to>
      <xdr:col>41</xdr:col>
      <xdr:colOff>101600</xdr:colOff>
      <xdr:row>58</xdr:row>
      <xdr:rowOff>96266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112793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61506</xdr:rowOff>
    </xdr:from>
    <xdr:to>
      <xdr:col>36</xdr:col>
      <xdr:colOff>165100</xdr:colOff>
      <xdr:row>58</xdr:row>
      <xdr:rowOff>163106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154233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50164</xdr:rowOff>
    </xdr:from>
    <xdr:to>
      <xdr:col>55</xdr:col>
      <xdr:colOff>0</xdr:colOff>
      <xdr:row>76</xdr:row>
      <xdr:rowOff>121145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80364"/>
          <a:ext cx="8382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50164</xdr:rowOff>
    </xdr:from>
    <xdr:to>
      <xdr:col>50</xdr:col>
      <xdr:colOff>114300</xdr:colOff>
      <xdr:row>77</xdr:row>
      <xdr:rowOff>87046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0364"/>
          <a:ext cx="889000" cy="2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164770</xdr:rowOff>
    </xdr:from>
    <xdr:to>
      <xdr:col>45</xdr:col>
      <xdr:colOff>177800</xdr:colOff>
      <xdr:row>77</xdr:row>
      <xdr:rowOff>87046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9497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164770</xdr:rowOff>
    </xdr:from>
    <xdr:to>
      <xdr:col>41</xdr:col>
      <xdr:colOff>50800</xdr:colOff>
      <xdr:row>78</xdr:row>
      <xdr:rowOff>5969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94970"/>
          <a:ext cx="889000" cy="1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70345</xdr:rowOff>
    </xdr:from>
    <xdr:to>
      <xdr:col>55</xdr:col>
      <xdr:colOff>50800</xdr:colOff>
      <xdr:row>77</xdr:row>
      <xdr:rowOff>495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93222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170814</xdr:rowOff>
    </xdr:from>
    <xdr:to>
      <xdr:col>50</xdr:col>
      <xdr:colOff>165100</xdr:colOff>
      <xdr:row>76</xdr:row>
      <xdr:rowOff>100964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117492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36246</xdr:rowOff>
    </xdr:from>
    <xdr:to>
      <xdr:col>46</xdr:col>
      <xdr:colOff>38100</xdr:colOff>
      <xdr:row>77</xdr:row>
      <xdr:rowOff>137846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113970</xdr:rowOff>
    </xdr:from>
    <xdr:to>
      <xdr:col>41</xdr:col>
      <xdr:colOff>101600</xdr:colOff>
      <xdr:row>77</xdr:row>
      <xdr:rowOff>44120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35247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126619</xdr:rowOff>
    </xdr:from>
    <xdr:to>
      <xdr:col>36</xdr:col>
      <xdr:colOff>165100</xdr:colOff>
      <xdr:row>78</xdr:row>
      <xdr:rowOff>56769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47896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152946</xdr:rowOff>
    </xdr:from>
    <xdr:to>
      <xdr:col>55</xdr:col>
      <xdr:colOff>0</xdr:colOff>
      <xdr:row>97</xdr:row>
      <xdr:rowOff>38709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12146"/>
          <a:ext cx="8382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38709</xdr:rowOff>
    </xdr:from>
    <xdr:to>
      <xdr:col>50</xdr:col>
      <xdr:colOff>114300</xdr:colOff>
      <xdr:row>97</xdr:row>
      <xdr:rowOff>71132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6935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36919</xdr:rowOff>
    </xdr:from>
    <xdr:to>
      <xdr:col>45</xdr:col>
      <xdr:colOff>177800</xdr:colOff>
      <xdr:row>97</xdr:row>
      <xdr:rowOff>71132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67569"/>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146686</xdr:rowOff>
    </xdr:from>
    <xdr:to>
      <xdr:col>41</xdr:col>
      <xdr:colOff>50800</xdr:colOff>
      <xdr:row>97</xdr:row>
      <xdr:rowOff>36919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05886"/>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102146</xdr:rowOff>
    </xdr:from>
    <xdr:to>
      <xdr:col>55</xdr:col>
      <xdr:colOff>50800</xdr:colOff>
      <xdr:row>97</xdr:row>
      <xdr:rowOff>32296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80573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159359</xdr:rowOff>
    </xdr:from>
    <xdr:to>
      <xdr:col>50</xdr:col>
      <xdr:colOff>165100</xdr:colOff>
      <xdr:row>97</xdr:row>
      <xdr:rowOff>89509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80636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20332</xdr:rowOff>
    </xdr:from>
    <xdr:to>
      <xdr:col>46</xdr:col>
      <xdr:colOff>38100</xdr:colOff>
      <xdr:row>97</xdr:row>
      <xdr:rowOff>121932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113059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157569</xdr:rowOff>
    </xdr:from>
    <xdr:to>
      <xdr:col>41</xdr:col>
      <xdr:colOff>101600</xdr:colOff>
      <xdr:row>97</xdr:row>
      <xdr:rowOff>87719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78846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95886</xdr:rowOff>
    </xdr:from>
    <xdr:to>
      <xdr:col>36</xdr:col>
      <xdr:colOff>165100</xdr:colOff>
      <xdr:row>97</xdr:row>
      <xdr:rowOff>26036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136347</xdr:rowOff>
    </xdr:from>
    <xdr:to>
      <xdr:col>85</xdr:col>
      <xdr:colOff>127000</xdr:colOff>
      <xdr:row>37</xdr:row>
      <xdr:rowOff>130670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08547"/>
          <a:ext cx="8382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130670</xdr:rowOff>
    </xdr:from>
    <xdr:to>
      <xdr:col>81</xdr:col>
      <xdr:colOff>50800</xdr:colOff>
      <xdr:row>37</xdr:row>
      <xdr:rowOff>171361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432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112992</xdr:rowOff>
    </xdr:from>
    <xdr:to>
      <xdr:col>76</xdr:col>
      <xdr:colOff>114300</xdr:colOff>
      <xdr:row>37</xdr:row>
      <xdr:rowOff>171361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56642"/>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112992</xdr:rowOff>
    </xdr:from>
    <xdr:to>
      <xdr:col>71</xdr:col>
      <xdr:colOff>177800</xdr:colOff>
      <xdr:row>38</xdr:row>
      <xdr:rowOff>39421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56642"/>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85547</xdr:rowOff>
    </xdr:from>
    <xdr:to>
      <xdr:col>85</xdr:col>
      <xdr:colOff>177800</xdr:colOff>
      <xdr:row>37</xdr:row>
      <xdr:rowOff>15697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108424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79870</xdr:rowOff>
    </xdr:from>
    <xdr:to>
      <xdr:col>81</xdr:col>
      <xdr:colOff>101600</xdr:colOff>
      <xdr:row>38</xdr:row>
      <xdr:rowOff>10020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26547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120561</xdr:rowOff>
    </xdr:from>
    <xdr:to>
      <xdr:col>76</xdr:col>
      <xdr:colOff>165100</xdr:colOff>
      <xdr:row>38</xdr:row>
      <xdr:rowOff>50712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64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41838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62192</xdr:rowOff>
    </xdr:from>
    <xdr:to>
      <xdr:col>72</xdr:col>
      <xdr:colOff>38100</xdr:colOff>
      <xdr:row>37</xdr:row>
      <xdr:rowOff>163792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154919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160071</xdr:rowOff>
    </xdr:from>
    <xdr:to>
      <xdr:col>67</xdr:col>
      <xdr:colOff>101600</xdr:colOff>
      <xdr:row>38</xdr:row>
      <xdr:rowOff>90221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81348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161036</xdr:rowOff>
    </xdr:from>
    <xdr:to>
      <xdr:col>85</xdr:col>
      <xdr:colOff>127000</xdr:colOff>
      <xdr:row>57</xdr:row>
      <xdr:rowOff>30216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2236"/>
          <a:ext cx="8382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24767</xdr:rowOff>
    </xdr:from>
    <xdr:to>
      <xdr:col>81</xdr:col>
      <xdr:colOff>50800</xdr:colOff>
      <xdr:row>57</xdr:row>
      <xdr:rowOff>30216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25967"/>
          <a:ext cx="889000" cy="17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24767</xdr:rowOff>
    </xdr:from>
    <xdr:to>
      <xdr:col>76</xdr:col>
      <xdr:colOff>114300</xdr:colOff>
      <xdr:row>56</xdr:row>
      <xdr:rowOff>27008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25967"/>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27008</xdr:rowOff>
    </xdr:from>
    <xdr:to>
      <xdr:col>71</xdr:col>
      <xdr:colOff>177800</xdr:colOff>
      <xdr:row>57</xdr:row>
      <xdr:rowOff>50211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28208"/>
          <a:ext cx="889000" cy="1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110236</xdr:rowOff>
    </xdr:from>
    <xdr:to>
      <xdr:col>85</xdr:col>
      <xdr:colOff>177800</xdr:colOff>
      <xdr:row>57</xdr:row>
      <xdr:rowOff>40386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88663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150866</xdr:rowOff>
    </xdr:from>
    <xdr:to>
      <xdr:col>81</xdr:col>
      <xdr:colOff>101600</xdr:colOff>
      <xdr:row>57</xdr:row>
      <xdr:rowOff>81016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72143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145417</xdr:rowOff>
    </xdr:from>
    <xdr:to>
      <xdr:col>76</xdr:col>
      <xdr:colOff>165100</xdr:colOff>
      <xdr:row>56</xdr:row>
      <xdr:rowOff>75567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92094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147658</xdr:rowOff>
    </xdr:from>
    <xdr:to>
      <xdr:col>72</xdr:col>
      <xdr:colOff>38100</xdr:colOff>
      <xdr:row>56</xdr:row>
      <xdr:rowOff>77808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94335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170861</xdr:rowOff>
    </xdr:from>
    <xdr:to>
      <xdr:col>67</xdr:col>
      <xdr:colOff>101600</xdr:colOff>
      <xdr:row>57</xdr:row>
      <xdr:rowOff>101011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92138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63151</xdr:rowOff>
    </xdr:from>
    <xdr:to>
      <xdr:col>85</xdr:col>
      <xdr:colOff>127000</xdr:colOff>
      <xdr:row>79</xdr:row>
      <xdr:rowOff>81505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07701"/>
          <a:ext cx="8382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71447</xdr:rowOff>
    </xdr:from>
    <xdr:to>
      <xdr:col>81</xdr:col>
      <xdr:colOff>50800</xdr:colOff>
      <xdr:row>79</xdr:row>
      <xdr:rowOff>81505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1599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34348</xdr:rowOff>
    </xdr:from>
    <xdr:to>
      <xdr:col>76</xdr:col>
      <xdr:colOff>114300</xdr:colOff>
      <xdr:row>79</xdr:row>
      <xdr:rowOff>71447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8898"/>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34348</xdr:rowOff>
    </xdr:from>
    <xdr:to>
      <xdr:col>71</xdr:col>
      <xdr:colOff>177800</xdr:colOff>
      <xdr:row>79</xdr:row>
      <xdr:rowOff>96593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78898"/>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12351</xdr:rowOff>
    </xdr:from>
    <xdr:to>
      <xdr:col>85</xdr:col>
      <xdr:colOff>177800</xdr:colOff>
      <xdr:row>79</xdr:row>
      <xdr:rowOff>113951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143178</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4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30705</xdr:rowOff>
    </xdr:from>
    <xdr:to>
      <xdr:col>81</xdr:col>
      <xdr:colOff>101600</xdr:colOff>
      <xdr:row>79</xdr:row>
      <xdr:rowOff>132305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123432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6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20647</xdr:rowOff>
    </xdr:from>
    <xdr:to>
      <xdr:col>76</xdr:col>
      <xdr:colOff>165100</xdr:colOff>
      <xdr:row>79</xdr:row>
      <xdr:rowOff>122247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113374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5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154998</xdr:rowOff>
    </xdr:from>
    <xdr:to>
      <xdr:col>72</xdr:col>
      <xdr:colOff>38100</xdr:colOff>
      <xdr:row>79</xdr:row>
      <xdr:rowOff>85148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101675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0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45793</xdr:rowOff>
    </xdr:from>
    <xdr:to>
      <xdr:col>67</xdr:col>
      <xdr:colOff>101600</xdr:colOff>
      <xdr:row>79</xdr:row>
      <xdr:rowOff>147393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138520</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3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34446</xdr:rowOff>
    </xdr:from>
    <xdr:to>
      <xdr:col>85</xdr:col>
      <xdr:colOff>127000</xdr:colOff>
      <xdr:row>96</xdr:row>
      <xdr:rowOff>53502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93646"/>
          <a:ext cx="8382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34446</xdr:rowOff>
    </xdr:from>
    <xdr:to>
      <xdr:col>81</xdr:col>
      <xdr:colOff>50800</xdr:colOff>
      <xdr:row>96</xdr:row>
      <xdr:rowOff>45011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93646"/>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45011</xdr:rowOff>
    </xdr:from>
    <xdr:to>
      <xdr:col>76</xdr:col>
      <xdr:colOff>114300</xdr:colOff>
      <xdr:row>96</xdr:row>
      <xdr:rowOff>75823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04211"/>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75823</xdr:rowOff>
    </xdr:from>
    <xdr:to>
      <xdr:col>71</xdr:col>
      <xdr:colOff>177800</xdr:colOff>
      <xdr:row>96</xdr:row>
      <xdr:rowOff>111680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35023"/>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2702</xdr:rowOff>
    </xdr:from>
    <xdr:to>
      <xdr:col>85</xdr:col>
      <xdr:colOff>177800</xdr:colOff>
      <xdr:row>96</xdr:row>
      <xdr:rowOff>104302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25579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155096</xdr:rowOff>
    </xdr:from>
    <xdr:to>
      <xdr:col>81</xdr:col>
      <xdr:colOff>101600</xdr:colOff>
      <xdr:row>96</xdr:row>
      <xdr:rowOff>85246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101773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165661</xdr:rowOff>
    </xdr:from>
    <xdr:to>
      <xdr:col>76</xdr:col>
      <xdr:colOff>165100</xdr:colOff>
      <xdr:row>96</xdr:row>
      <xdr:rowOff>95811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112338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25023</xdr:rowOff>
    </xdr:from>
    <xdr:to>
      <xdr:col>72</xdr:col>
      <xdr:colOff>38100</xdr:colOff>
      <xdr:row>96</xdr:row>
      <xdr:rowOff>126623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143150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60880</xdr:rowOff>
    </xdr:from>
    <xdr:to>
      <xdr:col>67</xdr:col>
      <xdr:colOff>101600</xdr:colOff>
      <xdr:row>96</xdr:row>
      <xdr:rowOff>162480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153607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類似団体平均を上回っているものは、議会費、総務費、民生費、農林水産業費、商工費、消防費、災害復旧費、公債費で、それ以外は下回る結果となっている。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総務費については、税収や普通交付税の伸びのほか、ふるさと寄附金の好況等により、各種基金への積立金が増加しており、住民一人あたりコストは前年度を</a:t>
          </a:r>
          <a:r>
            <a:rPr kumimoji="1" lang="en-US" altLang="ja-JP" sz="1300">
              <a:latin typeface="ＭＳ Ｐゴシック" panose="020B0600070205080204" pitchFamily="50" charset="-128"/>
              <a:ea typeface="ＭＳ Ｐゴシック" panose="020B0600070205080204" pitchFamily="50" charset="-128"/>
            </a:rPr>
            <a:t>6,619</a:t>
          </a:r>
          <a:r>
            <a:rPr kumimoji="1" lang="ja-JP" altLang="en-US" sz="1300">
              <a:latin typeface="ＭＳ Ｐゴシック" panose="020B0600070205080204" pitchFamily="50" charset="-128"/>
              <a:ea typeface="ＭＳ Ｐゴシック" panose="020B0600070205080204" pitchFamily="50" charset="-128"/>
            </a:rPr>
            <a:t>円上回る結果となっている。民生費については、物価高騰対応重点支援給付金支給事業等、国の臨時交付金を財源とした事業費の増加に加え、障害児通所支援給付費、障害者介護給付費といった扶助費も増加し、前年度から</a:t>
          </a:r>
          <a:r>
            <a:rPr kumimoji="1" lang="en-US" altLang="ja-JP" sz="1300">
              <a:latin typeface="ＭＳ Ｐゴシック" panose="020B0600070205080204" pitchFamily="50" charset="-128"/>
              <a:ea typeface="ＭＳ Ｐゴシック" panose="020B0600070205080204" pitchFamily="50" charset="-128"/>
            </a:rPr>
            <a:t>9,084</a:t>
          </a:r>
          <a:r>
            <a:rPr kumimoji="1" lang="ja-JP" altLang="en-US" sz="1300">
              <a:latin typeface="ＭＳ Ｐゴシック" panose="020B0600070205080204" pitchFamily="50" charset="-128"/>
              <a:ea typeface="ＭＳ Ｐゴシック" panose="020B0600070205080204" pitchFamily="50" charset="-128"/>
            </a:rPr>
            <a:t>円増加している。商工費については、町内宿泊施設利用拡大支援事業や中小企業等賃借料補助事業等、コロナ禍に行われた臨時交付金事業が終了もしくは縮小した結果、前年度から</a:t>
          </a:r>
          <a:r>
            <a:rPr kumimoji="1" lang="en-US" altLang="ja-JP" sz="1300">
              <a:latin typeface="ＭＳ Ｐゴシック" panose="020B0600070205080204" pitchFamily="50" charset="-128"/>
              <a:ea typeface="ＭＳ Ｐゴシック" panose="020B0600070205080204" pitchFamily="50" charset="-128"/>
            </a:rPr>
            <a:t>1,863</a:t>
          </a:r>
          <a:r>
            <a:rPr kumimoji="1" lang="ja-JP" altLang="en-US" sz="1300">
              <a:latin typeface="ＭＳ Ｐゴシック" panose="020B0600070205080204" pitchFamily="50" charset="-128"/>
              <a:ea typeface="ＭＳ Ｐゴシック" panose="020B0600070205080204" pitchFamily="50" charset="-128"/>
            </a:rPr>
            <a:t>円減少している。消防費については、杵築速見消防組合負担金が大幅に増加したほか、防災行政無線更新事業の着手等により、前年度から</a:t>
          </a:r>
          <a:r>
            <a:rPr kumimoji="1" lang="en-US" altLang="ja-JP" sz="1300">
              <a:latin typeface="ＭＳ Ｐゴシック" panose="020B0600070205080204" pitchFamily="50" charset="-128"/>
              <a:ea typeface="ＭＳ Ｐゴシック" panose="020B0600070205080204" pitchFamily="50" charset="-128"/>
            </a:rPr>
            <a:t>4,346</a:t>
          </a:r>
          <a:r>
            <a:rPr kumimoji="1" lang="ja-JP" altLang="en-US" sz="1300">
              <a:latin typeface="ＭＳ Ｐゴシック" panose="020B0600070205080204" pitchFamily="50" charset="-128"/>
              <a:ea typeface="ＭＳ Ｐゴシック" panose="020B0600070205080204" pitchFamily="50" charset="-128"/>
            </a:rPr>
            <a:t>円増加している。教育費については、小中学校の特別教室への</a:t>
          </a:r>
          <a:r>
            <a:rPr kumimoji="1" lang="en-US" altLang="ja-JP" sz="1300">
              <a:latin typeface="ＭＳ Ｐゴシック" panose="020B0600070205080204" pitchFamily="50" charset="-128"/>
              <a:ea typeface="ＭＳ Ｐゴシック" panose="020B0600070205080204" pitchFamily="50" charset="-128"/>
            </a:rPr>
            <a:t>Wi-Fi</a:t>
          </a:r>
          <a:r>
            <a:rPr kumimoji="1" lang="ja-JP" altLang="en-US" sz="1300">
              <a:latin typeface="ＭＳ Ｐゴシック" panose="020B0600070205080204" pitchFamily="50" charset="-128"/>
              <a:ea typeface="ＭＳ Ｐゴシック" panose="020B0600070205080204" pitchFamily="50" charset="-128"/>
            </a:rPr>
            <a:t>環境整備事業の実施等により、前年度から</a:t>
          </a:r>
          <a:r>
            <a:rPr kumimoji="1" lang="en-US" altLang="ja-JP" sz="1300">
              <a:latin typeface="ＭＳ Ｐゴシック" panose="020B0600070205080204" pitchFamily="50" charset="-128"/>
              <a:ea typeface="ＭＳ Ｐゴシック" panose="020B0600070205080204" pitchFamily="50" charset="-128"/>
            </a:rPr>
            <a:t>5,332</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は、一部事務組合負担金の大幅な増加に加え、公共施設の老朽化対策への備えとして公共施設整備基金への積立額を増加させたことなどにより、実質収支額及び実質単年度収支はともに減少したが、財政調整基金からの取崩しは行うことなく決算を迎えること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財政調整基金残高の標準財政規模比は</a:t>
          </a:r>
          <a:r>
            <a:rPr kumimoji="1" lang="en-US" altLang="ja-JP" sz="1200">
              <a:latin typeface="ＭＳ ゴシック" pitchFamily="49" charset="-128"/>
              <a:ea typeface="ＭＳ ゴシック" pitchFamily="49" charset="-128"/>
            </a:rPr>
            <a:t>21.52</a:t>
          </a:r>
          <a:r>
            <a:rPr kumimoji="1" lang="ja-JP" altLang="en-US" sz="1200">
              <a:latin typeface="ＭＳ ゴシック" pitchFamily="49" charset="-128"/>
              <a:ea typeface="ＭＳ ゴシック" pitchFamily="49" charset="-128"/>
            </a:rPr>
            <a:t>％となり、行財政改革推進プランの目標設定である</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％を超える結果となっている。今後も基金残高を適正に維持できるよう、引き続き行財政改革に取り組んで行く必要がある。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全ての会計において収支不足はないが、標準財政規模に対する黒字額の比率は全体で</a:t>
          </a:r>
          <a:r>
            <a:rPr kumimoji="1" lang="en-US" altLang="ja-JP" sz="1300">
              <a:latin typeface="ＭＳ ゴシック" pitchFamily="49" charset="-128"/>
              <a:ea typeface="ＭＳ ゴシック" pitchFamily="49" charset="-128"/>
            </a:rPr>
            <a:t>1.14</a:t>
          </a:r>
          <a:r>
            <a:rPr kumimoji="1" lang="ja-JP" altLang="en-US" sz="1300">
              <a:latin typeface="ＭＳ ゴシック" pitchFamily="49" charset="-128"/>
              <a:ea typeface="ＭＳ ゴシック" pitchFamily="49" charset="-128"/>
            </a:rPr>
            <a:t>ポイント減少している。</a:t>
          </a:r>
        </a:p>
        <a:p>
          <a:r>
            <a:rPr kumimoji="1" lang="ja-JP" altLang="en-US" sz="1300">
              <a:latin typeface="ＭＳ ゴシック" pitchFamily="49" charset="-128"/>
              <a:ea typeface="ＭＳ ゴシック" pitchFamily="49" charset="-128"/>
            </a:rPr>
            <a:t>　一般会計については、前年度から</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ポイント減少してるものの、財政調整基金から取り崩すことなく実質収支を確保している。今後も基金の取崩しに依存しない財政運営を行えるよう、歳出規模の適正化及び財源の確保に努めていく。</a:t>
          </a:r>
        </a:p>
        <a:p>
          <a:r>
            <a:rPr kumimoji="1" lang="ja-JP" altLang="en-US" sz="1300">
              <a:latin typeface="ＭＳ ゴシック" pitchFamily="49" charset="-128"/>
              <a:ea typeface="ＭＳ ゴシック" pitchFamily="49" charset="-128"/>
            </a:rPr>
            <a:t>　特別会計においては、国民健康保険、介護保険（保険事業勘定）、後期高齢者医療の各特別会計において、実質収支が生じている。このうち、国民健康保険については</a:t>
          </a:r>
          <a:r>
            <a:rPr kumimoji="1" lang="en-US" altLang="ja-JP" sz="1300">
              <a:latin typeface="ＭＳ ゴシック" pitchFamily="49" charset="-128"/>
              <a:ea typeface="ＭＳ ゴシック" pitchFamily="49" charset="-128"/>
            </a:rPr>
            <a:t>0.02</a:t>
          </a:r>
          <a:r>
            <a:rPr kumimoji="1" lang="ja-JP" altLang="en-US" sz="1300">
              <a:latin typeface="ＭＳ ゴシック" pitchFamily="49" charset="-128"/>
              <a:ea typeface="ＭＳ ゴシック" pitchFamily="49" charset="-128"/>
            </a:rPr>
            <a:t>ポイントの微増となっているが、基金繰入金が大幅に増加していることに留意する必要がある。介護保険（保険事業勘定）については保険料の増加及び保険給付費の減少等により、</a:t>
          </a:r>
          <a:r>
            <a:rPr kumimoji="1" lang="en-US" altLang="ja-JP" sz="1300">
              <a:latin typeface="ＭＳ ゴシック" pitchFamily="49" charset="-128"/>
              <a:ea typeface="ＭＳ ゴシック" pitchFamily="49" charset="-128"/>
            </a:rPr>
            <a:t>0.49</a:t>
          </a:r>
          <a:r>
            <a:rPr kumimoji="1" lang="ja-JP" altLang="en-US" sz="1300">
              <a:latin typeface="ＭＳ ゴシック" pitchFamily="49" charset="-128"/>
              <a:ea typeface="ＭＳ ゴシック" pitchFamily="49" charset="-128"/>
            </a:rPr>
            <a:t>ポイント増加している。介護保険、後期高齢者医療では、高齢化に伴い財政需要の更なる増加が懸念される。医療費の適正化や介護予防のと利組の強化等により、安定した財政運営を行っていく必要がある。</a:t>
          </a:r>
        </a:p>
        <a:p>
          <a:r>
            <a:rPr kumimoji="1" lang="ja-JP" altLang="en-US" sz="1300">
              <a:latin typeface="ＭＳ ゴシック" pitchFamily="49" charset="-128"/>
              <a:ea typeface="ＭＳ ゴシック" pitchFamily="49" charset="-128"/>
            </a:rPr>
            <a:t>　企業会計のうち、水道会計については剰余金の増加により</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ポイント増加している。下水道事業会計についても、剰余金の増加により</a:t>
          </a:r>
          <a:r>
            <a:rPr kumimoji="1" lang="en-US" altLang="ja-JP" sz="1300">
              <a:latin typeface="ＭＳ ゴシック" pitchFamily="49" charset="-128"/>
              <a:ea typeface="ＭＳ ゴシック" pitchFamily="49" charset="-128"/>
            </a:rPr>
            <a:t>0.31</a:t>
          </a:r>
          <a:r>
            <a:rPr kumimoji="1" lang="ja-JP" altLang="en-US" sz="1300">
              <a:latin typeface="ＭＳ ゴシック" pitchFamily="49" charset="-128"/>
              <a:ea typeface="ＭＳ ゴシック" pitchFamily="49" charset="-128"/>
            </a:rPr>
            <a:t>ポイント増加している。下水道事業については一般会計から多額の繰入を行っているため、使用料の見直しなど、収支の改善に努める必要がある。</a:t>
          </a:r>
        </a:p>
        <a:p>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か年の平均により算出され、令和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8.2</a:t>
          </a:r>
          <a:r>
            <a:rPr kumimoji="1" lang="ja-JP" altLang="en-US" sz="1300">
              <a:latin typeface="ＭＳ ゴシック" pitchFamily="49" charset="-128"/>
              <a:ea typeface="ＭＳ ゴシック" pitchFamily="49" charset="-128"/>
            </a:rPr>
            <a:t>％と、前年度から</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ポイント悪化した。単年度で見ると、</a:t>
          </a:r>
          <a:r>
            <a:rPr kumimoji="1" lang="en-US" altLang="ja-JP" sz="1300">
              <a:latin typeface="ＭＳ ゴシック" pitchFamily="49" charset="-128"/>
              <a:ea typeface="ＭＳ ゴシック" pitchFamily="49" charset="-128"/>
            </a:rPr>
            <a:t>R3《7.4》</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R4《8.2》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R5《9.1》</a:t>
          </a:r>
          <a:r>
            <a:rPr kumimoji="1" lang="ja-JP" altLang="en-US" sz="1300">
              <a:latin typeface="ＭＳ ゴシック" pitchFamily="49" charset="-128"/>
              <a:ea typeface="ＭＳ ゴシック" pitchFamily="49" charset="-128"/>
            </a:rPr>
            <a:t>となっており、悪化傾向にある。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分子においては、一般会計の元利償還金は減少しているものの、公営企業に係る繰入金は増加し、控除財源である算入公債費等は大幅に減少している。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今後は公共施設の老朽化対策の財源として、町債発行の増加が懸念される。新規発行についてはプライマリーバランスを意識しつつ、交付税算入のあるものを積極的に活用していく。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年度の将来負担比率は</a:t>
          </a:r>
          <a:r>
            <a:rPr kumimoji="1" lang="en-US" altLang="ja-JP" sz="1300">
              <a:latin typeface="ＭＳ ゴシック" pitchFamily="49" charset="-128"/>
              <a:ea typeface="ＭＳ ゴシック" pitchFamily="49" charset="-128"/>
            </a:rPr>
            <a:t>7.8</a:t>
          </a:r>
          <a:r>
            <a:rPr kumimoji="1" lang="ja-JP" altLang="en-US" sz="1300">
              <a:latin typeface="ＭＳ ゴシック" pitchFamily="49" charset="-128"/>
              <a:ea typeface="ＭＳ ゴシック" pitchFamily="49" charset="-128"/>
            </a:rPr>
            <a:t>％と、前年度から更に</a:t>
          </a:r>
          <a:r>
            <a:rPr kumimoji="1" lang="en-US" altLang="ja-JP" sz="1300">
              <a:latin typeface="ＭＳ ゴシック" pitchFamily="49" charset="-128"/>
              <a:ea typeface="ＭＳ ゴシック" pitchFamily="49" charset="-128"/>
            </a:rPr>
            <a:t>11.8</a:t>
          </a:r>
          <a:r>
            <a:rPr kumimoji="1" lang="ja-JP" altLang="en-US" sz="1300">
              <a:latin typeface="ＭＳ ゴシック" pitchFamily="49" charset="-128"/>
              <a:ea typeface="ＭＳ ゴシック" pitchFamily="49" charset="-128"/>
            </a:rPr>
            <a:t>ポイント減少し、大幅な改善となった。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分子のうち将来負担額については、一般会計等に係る地方債残高は元金償還額の増と新規発行の抑制により減少していることに加え、公営企業や一部事務組合に係る繰入等見込額においても減少している。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控除財源である充当可能財源等については、財政調整用基金のほか、特定目的基金も増加しており、全体として</a:t>
          </a:r>
          <a:r>
            <a:rPr kumimoji="1" lang="en-US" altLang="ja-JP" sz="1300">
              <a:latin typeface="ＭＳ ゴシック" pitchFamily="49" charset="-128"/>
              <a:ea typeface="ＭＳ ゴシック" pitchFamily="49" charset="-128"/>
            </a:rPr>
            <a:t>162</a:t>
          </a:r>
          <a:r>
            <a:rPr kumimoji="1" lang="ja-JP" altLang="en-US" sz="1300">
              <a:latin typeface="ＭＳ ゴシック" pitchFamily="49" charset="-128"/>
              <a:ea typeface="ＭＳ ゴシック" pitchFamily="49" charset="-128"/>
            </a:rPr>
            <a:t>百万円増加している。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母である標準財政規模については減少したものの、それを上回る分子の減少により、率は大幅な改善となったが、今なお当町の将来負担比率は類似団体平均、全国平均、県平均を上回っている状況にある。町債については交付税措置等を十分に考慮のうえ、計画的な発行に努めるとともに、歳出規模の抑制や財源の確保にも取り組み、持続可能な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7A2E3F8-C5D3-4ABC-811D-54BD25FB7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B10B69D-1145-4253-B59E-AE545C50A44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1CACAEA-4BD4-42E7-A27E-80DBA399E45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79E4AB4-E0B1-47FC-8AA9-70EDD2BD2B6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1341C52-1620-4C43-9A93-533A18CA602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6655FA1-8189-4B56-9DC1-4BA5B838B1B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DA4DDFC-7B3C-4AB3-99AE-7A010E50237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0745A5E-5B54-460F-ABC0-95DCBFA645D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C1820A4-6B33-4BCA-ABD6-0C573E70EB1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7913B10-BDD5-4467-A24E-AE5E0AA79D0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B0002D0-9351-4E57-ACD8-3AF3EF03C21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からの取崩しはあったものの、財政調整基金からの取崩しはなかったこと、ふるさと寄附金の増額等に伴い、特定目的基金であるまちづくり基金や公共施設整備基金への積立額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年度は、一部事務組合負担金の増加等に伴い、減債基金からの取崩しはあったものの、財政調整基金からの取崩しを行わず、実質収支を確保することができた。しかしながら、今後は団塊世代の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到達等に伴う社会保障経費の増加に加え、物価高騰や賃上げの動きを受けて、経常経費は更に増加することが予想される。行財政改革推進プランに基づき、事業見直しによる歳出規模の適正化に取り組むほか、歳入確保にも取り組み、基金残高の維持及び積み増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BF4FDF4-74D6-444E-B655-DF22725731B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FD5A336-598F-40D3-93E5-56117BF7512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565F9C5-8A5C-493C-B3B5-09CFF65B344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■日出町公共施設整備基金・・・町の公共施設の整備や改修等に用いる。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年度は充当事業なし。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■日出町まちづくり基金・・・独創的、個性的なまちづくりを推進するために用いる。令和５年度は子ども医療費助成事業ほか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事業に充当。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まちづくり基金へは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百万円、公共施設整備基金へは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公共施設整備基金については、公共施設の老朽化対策のための財源として、令和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億円確保できるよう積立を行っている。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ふるさと寄附金収入が好調であることから、更なる残高の増加が予想される。過度な依存に陥らないよう、今後も基金取崩しの上限額の設定や充当事業の整理を行い、計画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E80E496-592D-4FF2-A667-6ED5A1E28E0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72A3D2A-032D-4C06-A049-843EDB15A99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B1D9B4E-0186-47AB-94FD-275FA84344F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年度は地方交付税のほか、基幹収入である町税も増加し、一般財源を確保できたことから、財政調整基金から取崩しすることなく決算を迎えることができた。結果として、令和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年度決算剰余金分と合わせて、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百万円の積み増しを達成することができた。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行財政改革推進プランで目標数値として財政調整基金残高を設定し、プランの最終年度である令和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億円確保することとしている。前年度末時点で目標値に達し、残高を維持しているが、今後も事業見直しによる歳出規模の適正化に取り組むほか、歳入確保にも取り組み、基金残高の維持に努めていく。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5B4056-82B1-4BD6-B6EC-8F5EE8E0080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9B40832-932B-42AA-BADA-DC47F389A90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A33EC4B-1942-412F-AE77-88C665D227D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年度は杵築速見消防組合における繰上償還等により一部事務組合負担金が大幅に増加したことに合わせて、減債基金から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百万円もの取崩しを行ったが、令和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年度決算剰余金分や普通交付税の追加交付に伴う予算積立により、残高は減少することなく、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百万円の積み増しを達成することができた。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推進プランで町債残高の数値目標を設定するなど、プライマリーバランスを意識した町債発行を心がけている。今後は公共施設の老朽化対策の本格化等により町債発行額及び公債費の増加が予想されることから、計画的に基金残高の維持及び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4A54E35-260F-4232-883C-4AB35C816C4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13312952</v>
      </c>
      <c r="BO4" s="358"/>
      <c r="BP4" s="358"/>
      <c r="BQ4" s="358"/>
      <c r="BR4" s="358"/>
      <c r="BS4" s="358"/>
      <c r="BT4" s="358"/>
      <c r="BU4" s="359"/>
      <c r="BV4" s="357">
        <v>12874532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v>
      </c>
      <c r="CU4" s="364"/>
      <c r="CV4" s="364"/>
      <c r="CW4" s="364"/>
      <c r="CX4" s="364"/>
      <c r="CY4" s="364"/>
      <c r="CZ4" s="364"/>
      <c r="DA4" s="365"/>
      <c r="DB4" s="363">
        <v>6.1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13056429</v>
      </c>
      <c r="BO5" s="395"/>
      <c r="BP5" s="395"/>
      <c r="BQ5" s="395"/>
      <c r="BR5" s="395"/>
      <c r="BS5" s="395"/>
      <c r="BT5" s="395"/>
      <c r="BU5" s="396"/>
      <c r="BV5" s="394">
        <v>12349580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93.8</v>
      </c>
      <c r="CU5" s="392"/>
      <c r="CV5" s="392"/>
      <c r="CW5" s="392"/>
      <c r="CX5" s="392"/>
      <c r="CY5" s="392"/>
      <c r="CZ5" s="392"/>
      <c r="DA5" s="393"/>
      <c r="DB5" s="391">
        <v>94.2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256523</v>
      </c>
      <c r="BO6" s="395"/>
      <c r="BP6" s="395"/>
      <c r="BQ6" s="395"/>
      <c r="BR6" s="395"/>
      <c r="BS6" s="395"/>
      <c r="BT6" s="395"/>
      <c r="BU6" s="396"/>
      <c r="BV6" s="394">
        <v>524952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94.6</v>
      </c>
      <c r="CU6" s="432"/>
      <c r="CV6" s="432"/>
      <c r="CW6" s="432"/>
      <c r="CX6" s="432"/>
      <c r="CY6" s="432"/>
      <c r="CZ6" s="432"/>
      <c r="DA6" s="433"/>
      <c r="DB6" s="431">
        <v>95.6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53262</v>
      </c>
      <c r="BO7" s="395"/>
      <c r="BP7" s="395"/>
      <c r="BQ7" s="395"/>
      <c r="BR7" s="395"/>
      <c r="BS7" s="395"/>
      <c r="BT7" s="395"/>
      <c r="BU7" s="396"/>
      <c r="BV7" s="394">
        <v>109588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6738979</v>
      </c>
      <c r="CU7" s="395"/>
      <c r="CV7" s="395"/>
      <c r="CW7" s="395"/>
      <c r="CX7" s="395"/>
      <c r="CY7" s="395"/>
      <c r="CZ7" s="395"/>
      <c r="DA7" s="396"/>
      <c r="DB7" s="394">
        <v>6788294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203261</v>
      </c>
      <c r="BO8" s="395"/>
      <c r="BP8" s="395"/>
      <c r="BQ8" s="395"/>
      <c r="BR8" s="395"/>
      <c r="BS8" s="395"/>
      <c r="BT8" s="395"/>
      <c r="BU8" s="396"/>
      <c r="BV8" s="394">
        <v>415364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0.57999999999999996</v>
      </c>
      <c r="CU8" s="435"/>
      <c r="CV8" s="435"/>
      <c r="CW8" s="435"/>
      <c r="CX8" s="435"/>
      <c r="CY8" s="435"/>
      <c r="CZ8" s="435"/>
      <c r="DA8" s="436"/>
      <c r="DB8" s="434">
        <v>0.57999999999999996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27723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-212103</v>
      </c>
      <c r="BO9" s="395"/>
      <c r="BP9" s="395"/>
      <c r="BQ9" s="395"/>
      <c r="BR9" s="395"/>
      <c r="BS9" s="395"/>
      <c r="BT9" s="395"/>
      <c r="BU9" s="396"/>
      <c r="BV9" s="394">
        <v>-126168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11.8</v>
      </c>
      <c r="CU9" s="392"/>
      <c r="CV9" s="392"/>
      <c r="CW9" s="392"/>
      <c r="CX9" s="392"/>
      <c r="CY9" s="392"/>
      <c r="CZ9" s="392"/>
      <c r="DA9" s="393"/>
      <c r="DB9" s="391">
        <v>12.7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28058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186</v>
      </c>
      <c r="BO10" s="395"/>
      <c r="BP10" s="395"/>
      <c r="BQ10" s="395"/>
      <c r="BR10" s="395"/>
      <c r="BS10" s="395"/>
      <c r="BT10" s="395"/>
      <c r="BU10" s="396"/>
      <c r="BV10" s="394">
        <v>83</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28020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27809</v>
      </c>
      <c r="S13" s="479"/>
      <c r="T13" s="479"/>
      <c r="U13" s="479"/>
      <c r="V13" s="480"/>
      <c r="W13" s="410" t="s">
        <v>130</v>
      </c>
      <c r="X13" s="411"/>
      <c r="Y13" s="411"/>
      <c r="Z13" s="411"/>
      <c r="AA13" s="411"/>
      <c r="AB13" s="401"/>
      <c r="AC13" s="445">
        <v>732</v>
      </c>
      <c r="AD13" s="446"/>
      <c r="AE13" s="446"/>
      <c r="AF13" s="446"/>
      <c r="AG13" s="488"/>
      <c r="AH13" s="445">
        <v>969</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-211917</v>
      </c>
      <c r="BO13" s="395"/>
      <c r="BP13" s="395"/>
      <c r="BQ13" s="395"/>
      <c r="BR13" s="395"/>
      <c r="BS13" s="395"/>
      <c r="BT13" s="395"/>
      <c r="BU13" s="396"/>
      <c r="BV13" s="394">
        <v>-126085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7.8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28115</v>
      </c>
      <c r="S14" s="479"/>
      <c r="T14" s="479"/>
      <c r="U14" s="479"/>
      <c r="V14" s="480"/>
      <c r="W14" s="384"/>
      <c r="X14" s="385"/>
      <c r="Y14" s="385"/>
      <c r="Z14" s="385"/>
      <c r="AA14" s="385"/>
      <c r="AB14" s="374"/>
      <c r="AC14" s="481">
        <v>6</v>
      </c>
      <c r="AD14" s="482"/>
      <c r="AE14" s="482"/>
      <c r="AF14" s="482"/>
      <c r="AG14" s="483"/>
      <c r="AH14" s="481">
        <v>7.3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7.8</v>
      </c>
      <c r="CU14" s="493"/>
      <c r="CV14" s="493"/>
      <c r="CW14" s="493"/>
      <c r="CX14" s="493"/>
      <c r="CY14" s="493"/>
      <c r="CZ14" s="493"/>
      <c r="DA14" s="494"/>
      <c r="DB14" s="492">
        <v>19.600000000000001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27934</v>
      </c>
      <c r="S15" s="479"/>
      <c r="T15" s="479"/>
      <c r="U15" s="479"/>
      <c r="V15" s="480"/>
      <c r="W15" s="410" t="s">
        <v>137</v>
      </c>
      <c r="X15" s="411"/>
      <c r="Y15" s="411"/>
      <c r="Z15" s="411"/>
      <c r="AA15" s="411"/>
      <c r="AB15" s="401"/>
      <c r="AC15" s="445">
        <v>2966</v>
      </c>
      <c r="AD15" s="446"/>
      <c r="AE15" s="446"/>
      <c r="AF15" s="446"/>
      <c r="AG15" s="488"/>
      <c r="AH15" s="445">
        <v>3214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3312057</v>
      </c>
      <c r="BO15" s="358"/>
      <c r="BP15" s="358"/>
      <c r="BQ15" s="358"/>
      <c r="BR15" s="358"/>
      <c r="BS15" s="358"/>
      <c r="BT15" s="358"/>
      <c r="BU15" s="359"/>
      <c r="BV15" s="357">
        <v>3485542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24.1</v>
      </c>
      <c r="AD16" s="482"/>
      <c r="AE16" s="482"/>
      <c r="AF16" s="482"/>
      <c r="AG16" s="483"/>
      <c r="AH16" s="481">
        <v>24.2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5832412</v>
      </c>
      <c r="BO16" s="395"/>
      <c r="BP16" s="395"/>
      <c r="BQ16" s="395"/>
      <c r="BR16" s="395"/>
      <c r="BS16" s="395"/>
      <c r="BT16" s="395"/>
      <c r="BU16" s="396"/>
      <c r="BV16" s="394">
        <v>5758128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8593</v>
      </c>
      <c r="AD17" s="446"/>
      <c r="AE17" s="446"/>
      <c r="AF17" s="446"/>
      <c r="AG17" s="488"/>
      <c r="AH17" s="445">
        <v>9105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4162840</v>
      </c>
      <c r="BO17" s="395"/>
      <c r="BP17" s="395"/>
      <c r="BQ17" s="395"/>
      <c r="BR17" s="395"/>
      <c r="BS17" s="395"/>
      <c r="BT17" s="395"/>
      <c r="BU17" s="396"/>
      <c r="BV17" s="394">
        <v>4405938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73.260000000000005</v>
      </c>
      <c r="M18" s="518"/>
      <c r="N18" s="518"/>
      <c r="O18" s="518"/>
      <c r="P18" s="518"/>
      <c r="Q18" s="518"/>
      <c r="R18" s="519"/>
      <c r="S18" s="519"/>
      <c r="T18" s="519"/>
      <c r="U18" s="519"/>
      <c r="V18" s="520"/>
      <c r="W18" s="412"/>
      <c r="X18" s="413"/>
      <c r="Y18" s="413"/>
      <c r="Z18" s="413"/>
      <c r="AA18" s="413"/>
      <c r="AB18" s="404"/>
      <c r="AC18" s="521">
        <v>69.900000000000006</v>
      </c>
      <c r="AD18" s="522"/>
      <c r="AE18" s="522"/>
      <c r="AF18" s="522"/>
      <c r="AG18" s="523"/>
      <c r="AH18" s="521">
        <v>68.5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6487073</v>
      </c>
      <c r="BO18" s="395"/>
      <c r="BP18" s="395"/>
      <c r="BQ18" s="395"/>
      <c r="BR18" s="395"/>
      <c r="BS18" s="395"/>
      <c r="BT18" s="395"/>
      <c r="BU18" s="396"/>
      <c r="BV18" s="394">
        <v>6265107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378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8044821</v>
      </c>
      <c r="BO19" s="395"/>
      <c r="BP19" s="395"/>
      <c r="BQ19" s="395"/>
      <c r="BR19" s="395"/>
      <c r="BS19" s="395"/>
      <c r="BT19" s="395"/>
      <c r="BU19" s="396"/>
      <c r="BV19" s="394">
        <v>7693174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11072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9478871</v>
      </c>
      <c r="BO22" s="358"/>
      <c r="BP22" s="358"/>
      <c r="BQ22" s="358"/>
      <c r="BR22" s="358"/>
      <c r="BS22" s="358"/>
      <c r="BT22" s="358"/>
      <c r="BU22" s="359"/>
      <c r="BV22" s="357">
        <v>9889973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8334008</v>
      </c>
      <c r="BO23" s="395"/>
      <c r="BP23" s="395"/>
      <c r="BQ23" s="395"/>
      <c r="BR23" s="395"/>
      <c r="BS23" s="395"/>
      <c r="BT23" s="395"/>
      <c r="BU23" s="396"/>
      <c r="BV23" s="394">
        <v>8666001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7800</v>
      </c>
      <c r="R24" s="446"/>
      <c r="S24" s="446"/>
      <c r="T24" s="446"/>
      <c r="U24" s="446"/>
      <c r="V24" s="488"/>
      <c r="W24" s="540"/>
      <c r="X24" s="541"/>
      <c r="Y24" s="542"/>
      <c r="Z24" s="444" t="s">
        <v>162</v>
      </c>
      <c r="AA24" s="424"/>
      <c r="AB24" s="424"/>
      <c r="AC24" s="424"/>
      <c r="AD24" s="424"/>
      <c r="AE24" s="424"/>
      <c r="AF24" s="424"/>
      <c r="AG24" s="425"/>
      <c r="AH24" s="445">
        <v>169</v>
      </c>
      <c r="AI24" s="446"/>
      <c r="AJ24" s="446"/>
      <c r="AK24" s="446"/>
      <c r="AL24" s="488"/>
      <c r="AM24" s="445">
        <v>542659</v>
      </c>
      <c r="AN24" s="446"/>
      <c r="AO24" s="446"/>
      <c r="AP24" s="446"/>
      <c r="AQ24" s="446"/>
      <c r="AR24" s="488"/>
      <c r="AS24" s="445">
        <v>3211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5610118</v>
      </c>
      <c r="BO24" s="395"/>
      <c r="BP24" s="395"/>
      <c r="BQ24" s="395"/>
      <c r="BR24" s="395"/>
      <c r="BS24" s="395"/>
      <c r="BT24" s="395"/>
      <c r="BU24" s="396"/>
      <c r="BV24" s="394">
        <v>5672263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6278</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748932</v>
      </c>
      <c r="BO25" s="358"/>
      <c r="BP25" s="358"/>
      <c r="BQ25" s="358"/>
      <c r="BR25" s="358"/>
      <c r="BS25" s="358"/>
      <c r="BT25" s="358"/>
      <c r="BU25" s="359"/>
      <c r="BV25" s="357">
        <v>906720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5760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3880</v>
      </c>
      <c r="R27" s="446"/>
      <c r="S27" s="446"/>
      <c r="T27" s="446"/>
      <c r="U27" s="446"/>
      <c r="V27" s="488"/>
      <c r="W27" s="540"/>
      <c r="X27" s="541"/>
      <c r="Y27" s="542"/>
      <c r="Z27" s="444" t="s">
        <v>171</v>
      </c>
      <c r="AA27" s="424"/>
      <c r="AB27" s="424"/>
      <c r="AC27" s="424"/>
      <c r="AD27" s="424"/>
      <c r="AE27" s="424"/>
      <c r="AF27" s="424"/>
      <c r="AG27" s="425"/>
      <c r="AH27" s="445">
        <v>13</v>
      </c>
      <c r="AI27" s="446"/>
      <c r="AJ27" s="446"/>
      <c r="AK27" s="446"/>
      <c r="AL27" s="488"/>
      <c r="AM27" s="445">
        <v>41672</v>
      </c>
      <c r="AN27" s="446"/>
      <c r="AO27" s="446"/>
      <c r="AP27" s="446"/>
      <c r="AQ27" s="446"/>
      <c r="AR27" s="488"/>
      <c r="AS27" s="445">
        <v>3206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207018</v>
      </c>
      <c r="BO27" s="514"/>
      <c r="BP27" s="514"/>
      <c r="BQ27" s="514"/>
      <c r="BR27" s="514"/>
      <c r="BS27" s="514"/>
      <c r="BT27" s="514"/>
      <c r="BU27" s="515"/>
      <c r="BV27" s="513">
        <v>207017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3310</v>
      </c>
      <c r="R28" s="446"/>
      <c r="S28" s="446"/>
      <c r="T28" s="446"/>
      <c r="U28" s="446"/>
      <c r="V28" s="488"/>
      <c r="W28" s="540"/>
      <c r="X28" s="541"/>
      <c r="Y28" s="542"/>
      <c r="Z28" s="444" t="s">
        <v>174</v>
      </c>
      <c r="AA28" s="424"/>
      <c r="AB28" s="424"/>
      <c r="AC28" s="424"/>
      <c r="AD28" s="424"/>
      <c r="AE28" s="424"/>
      <c r="AF28" s="424"/>
      <c r="AG28" s="425"/>
      <c r="AH28" s="445">
        <v>3</v>
      </c>
      <c r="AI28" s="446"/>
      <c r="AJ28" s="446"/>
      <c r="AK28" s="446"/>
      <c r="AL28" s="488"/>
      <c r="AM28" s="445">
        <v>5949</v>
      </c>
      <c r="AN28" s="446"/>
      <c r="AO28" s="446"/>
      <c r="AP28" s="446"/>
      <c r="AQ28" s="446"/>
      <c r="AR28" s="488"/>
      <c r="AS28" s="445">
        <v>1983</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1450305</v>
      </c>
      <c r="BO28" s="358"/>
      <c r="BP28" s="358"/>
      <c r="BQ28" s="358"/>
      <c r="BR28" s="358"/>
      <c r="BS28" s="358"/>
      <c r="BT28" s="358"/>
      <c r="BU28" s="359"/>
      <c r="BV28" s="357">
        <v>1311119</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3220</v>
      </c>
      <c r="R29" s="446"/>
      <c r="S29" s="446"/>
      <c r="T29" s="446"/>
      <c r="U29" s="446"/>
      <c r="V29" s="488"/>
      <c r="W29" s="543"/>
      <c r="X29" s="544"/>
      <c r="Y29" s="545"/>
      <c r="Z29" s="444" t="s">
        <v>177</v>
      </c>
      <c r="AA29" s="424"/>
      <c r="AB29" s="424"/>
      <c r="AC29" s="424"/>
      <c r="AD29" s="424"/>
      <c r="AE29" s="424"/>
      <c r="AF29" s="424"/>
      <c r="AG29" s="425"/>
      <c r="AH29" s="445">
        <v>185</v>
      </c>
      <c r="AI29" s="446"/>
      <c r="AJ29" s="446"/>
      <c r="AK29" s="446"/>
      <c r="AL29" s="488"/>
      <c r="AM29" s="445">
        <v>590280</v>
      </c>
      <c r="AN29" s="446"/>
      <c r="AO29" s="446"/>
      <c r="AP29" s="446"/>
      <c r="AQ29" s="446"/>
      <c r="AR29" s="488"/>
      <c r="AS29" s="445">
        <v>3191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963360</v>
      </c>
      <c r="BO29" s="395"/>
      <c r="BP29" s="395"/>
      <c r="BQ29" s="395"/>
      <c r="BR29" s="395"/>
      <c r="BS29" s="395"/>
      <c r="BT29" s="395"/>
      <c r="BU29" s="396"/>
      <c r="BV29" s="394">
        <v>874867</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1475710</v>
      </c>
      <c r="BO30" s="514"/>
      <c r="BP30" s="514"/>
      <c r="BQ30" s="514"/>
      <c r="BR30" s="514"/>
      <c r="BS30" s="514"/>
      <c r="BT30" s="514"/>
      <c r="BU30" s="515"/>
      <c r="BV30" s="513">
        <v>1117131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大分県退職手当組合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介護保険特別会計（保険事業勘定）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大分県消防補償等組合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大分県交通災害共済組合（交通災害共済事業会計）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杵築速見環境浄化組合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別杵速見地域広域市町村圏事務組合（一般会計）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別杵速見地域広域市町村圏事務組合（秋草葬祭場事業特別会計）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別杵速見地域広域市町村圏事務組合（藤ヶ谷清掃センター事業特別会計）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別杵速見地域広域市町村圏事務組合（介護認定審査会事業特別会計）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別杵速見地域広域市町村圏事務組合（普通会計）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杵築速見消防組合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2sRKlRPAIobw6PVrrK+xfWaIZN4lfaxLIO896XvEsfqpTMp4P6UcZL8wch5uP40HYb+wNuJk+csjATTDv8wn5Q==" saltValue="P/J7tlrwkWe5Qth2qho3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3422976</v>
      </c>
      <c r="S5" s="600"/>
      <c r="T5" s="600"/>
      <c r="U5" s="600"/>
      <c r="V5" s="600"/>
      <c r="W5" s="600"/>
      <c r="X5" s="600"/>
      <c r="Y5" s="601"/>
      <c r="Z5" s="602">
        <v>25.7</v>
      </c>
      <c r="AA5" s="602"/>
      <c r="AB5" s="602"/>
      <c r="AC5" s="602"/>
      <c r="AD5" s="603">
        <v>3422976</v>
      </c>
      <c r="AE5" s="603"/>
      <c r="AF5" s="603"/>
      <c r="AG5" s="603"/>
      <c r="AH5" s="603"/>
      <c r="AI5" s="603"/>
      <c r="AJ5" s="603"/>
      <c r="AK5" s="603"/>
      <c r="AL5" s="604">
        <v>49.9</v>
      </c>
      <c r="AM5" s="605"/>
      <c r="AN5" s="605"/>
      <c r="AO5" s="606"/>
      <c r="AP5" s="596" t="s">
        <v>216</v>
      </c>
      <c r="AQ5" s="597"/>
      <c r="AR5" s="597"/>
      <c r="AS5" s="597"/>
      <c r="AT5" s="597"/>
      <c r="AU5" s="597"/>
      <c r="AV5" s="597"/>
      <c r="AW5" s="597"/>
      <c r="AX5" s="597"/>
      <c r="AY5" s="597"/>
      <c r="AZ5" s="597"/>
      <c r="BA5" s="597"/>
      <c r="BB5" s="597"/>
      <c r="BC5" s="597"/>
      <c r="BD5" s="597"/>
      <c r="BE5" s="597"/>
      <c r="BF5" s="598"/>
      <c r="BG5" s="610">
        <v>3394655</v>
      </c>
      <c r="BH5" s="611"/>
      <c r="BI5" s="611"/>
      <c r="BJ5" s="611"/>
      <c r="BK5" s="611"/>
      <c r="BL5" s="611"/>
      <c r="BM5" s="611"/>
      <c r="BN5" s="612"/>
      <c r="BO5" s="613">
        <v>99.2</v>
      </c>
      <c r="BP5" s="613"/>
      <c r="BQ5" s="613"/>
      <c r="BR5" s="613"/>
      <c r="BS5" s="614">
        <v>41834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115685</v>
      </c>
      <c r="S6" s="611"/>
      <c r="T6" s="611"/>
      <c r="U6" s="611"/>
      <c r="V6" s="611"/>
      <c r="W6" s="611"/>
      <c r="X6" s="611"/>
      <c r="Y6" s="612"/>
      <c r="Z6" s="613">
        <v>0.9</v>
      </c>
      <c r="AA6" s="613"/>
      <c r="AB6" s="613"/>
      <c r="AC6" s="613"/>
      <c r="AD6" s="614">
        <v>115685</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3394655</v>
      </c>
      <c r="BH6" s="611"/>
      <c r="BI6" s="611"/>
      <c r="BJ6" s="611"/>
      <c r="BK6" s="611"/>
      <c r="BL6" s="611"/>
      <c r="BM6" s="611"/>
      <c r="BN6" s="612"/>
      <c r="BO6" s="613">
        <v>99.2</v>
      </c>
      <c r="BP6" s="613"/>
      <c r="BQ6" s="613"/>
      <c r="BR6" s="613"/>
      <c r="BS6" s="614">
        <v>41834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138333</v>
      </c>
      <c r="CS6" s="611"/>
      <c r="CT6" s="611"/>
      <c r="CU6" s="611"/>
      <c r="CV6" s="611"/>
      <c r="CW6" s="611"/>
      <c r="CX6" s="611"/>
      <c r="CY6" s="612"/>
      <c r="CZ6" s="604">
        <v>1.1000000000000001</v>
      </c>
      <c r="DA6" s="605"/>
      <c r="DB6" s="605"/>
      <c r="DC6" s="621"/>
      <c r="DD6" s="619" t="s">
        <v>121</v>
      </c>
      <c r="DE6" s="611"/>
      <c r="DF6" s="611"/>
      <c r="DG6" s="611"/>
      <c r="DH6" s="611"/>
      <c r="DI6" s="611"/>
      <c r="DJ6" s="611"/>
      <c r="DK6" s="611"/>
      <c r="DL6" s="611"/>
      <c r="DM6" s="611"/>
      <c r="DN6" s="611"/>
      <c r="DO6" s="611"/>
      <c r="DP6" s="612"/>
      <c r="DQ6" s="619">
        <v>138333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991</v>
      </c>
      <c r="S7" s="611"/>
      <c r="T7" s="611"/>
      <c r="U7" s="611"/>
      <c r="V7" s="611"/>
      <c r="W7" s="611"/>
      <c r="X7" s="611"/>
      <c r="Y7" s="612"/>
      <c r="Z7" s="613">
        <v>0</v>
      </c>
      <c r="AA7" s="613"/>
      <c r="AB7" s="613"/>
      <c r="AC7" s="613"/>
      <c r="AD7" s="614">
        <v>991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1439713</v>
      </c>
      <c r="BH7" s="611"/>
      <c r="BI7" s="611"/>
      <c r="BJ7" s="611"/>
      <c r="BK7" s="611"/>
      <c r="BL7" s="611"/>
      <c r="BM7" s="611"/>
      <c r="BN7" s="612"/>
      <c r="BO7" s="613">
        <v>42.1</v>
      </c>
      <c r="BP7" s="613"/>
      <c r="BQ7" s="613"/>
      <c r="BR7" s="613"/>
      <c r="BS7" s="614">
        <v>41834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2424001</v>
      </c>
      <c r="CS7" s="611"/>
      <c r="CT7" s="611"/>
      <c r="CU7" s="611"/>
      <c r="CV7" s="611"/>
      <c r="CW7" s="611"/>
      <c r="CX7" s="611"/>
      <c r="CY7" s="612"/>
      <c r="CZ7" s="613">
        <v>18.600000000000001</v>
      </c>
      <c r="DA7" s="613"/>
      <c r="DB7" s="613"/>
      <c r="DC7" s="613"/>
      <c r="DD7" s="619">
        <v>71525</v>
      </c>
      <c r="DE7" s="611"/>
      <c r="DF7" s="611"/>
      <c r="DG7" s="611"/>
      <c r="DH7" s="611"/>
      <c r="DI7" s="611"/>
      <c r="DJ7" s="611"/>
      <c r="DK7" s="611"/>
      <c r="DL7" s="611"/>
      <c r="DM7" s="611"/>
      <c r="DN7" s="611"/>
      <c r="DO7" s="611"/>
      <c r="DP7" s="612"/>
      <c r="DQ7" s="619">
        <v>1301371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13376</v>
      </c>
      <c r="S8" s="611"/>
      <c r="T8" s="611"/>
      <c r="U8" s="611"/>
      <c r="V8" s="611"/>
      <c r="W8" s="611"/>
      <c r="X8" s="611"/>
      <c r="Y8" s="612"/>
      <c r="Z8" s="613">
        <v>0.1</v>
      </c>
      <c r="AA8" s="613"/>
      <c r="AB8" s="613"/>
      <c r="AC8" s="613"/>
      <c r="AD8" s="614">
        <v>13376</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48857</v>
      </c>
      <c r="BH8" s="611"/>
      <c r="BI8" s="611"/>
      <c r="BJ8" s="611"/>
      <c r="BK8" s="611"/>
      <c r="BL8" s="611"/>
      <c r="BM8" s="611"/>
      <c r="BN8" s="612"/>
      <c r="BO8" s="613">
        <v>1.4</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4900071</v>
      </c>
      <c r="CS8" s="611"/>
      <c r="CT8" s="611"/>
      <c r="CU8" s="611"/>
      <c r="CV8" s="611"/>
      <c r="CW8" s="611"/>
      <c r="CX8" s="611"/>
      <c r="CY8" s="612"/>
      <c r="CZ8" s="613">
        <v>37.5</v>
      </c>
      <c r="DA8" s="613"/>
      <c r="DB8" s="613"/>
      <c r="DC8" s="613"/>
      <c r="DD8" s="619">
        <v>106209</v>
      </c>
      <c r="DE8" s="611"/>
      <c r="DF8" s="611"/>
      <c r="DG8" s="611"/>
      <c r="DH8" s="611"/>
      <c r="DI8" s="611"/>
      <c r="DJ8" s="611"/>
      <c r="DK8" s="611"/>
      <c r="DL8" s="611"/>
      <c r="DM8" s="611"/>
      <c r="DN8" s="611"/>
      <c r="DO8" s="611"/>
      <c r="DP8" s="612"/>
      <c r="DQ8" s="619">
        <v>2443958</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14431</v>
      </c>
      <c r="S9" s="611"/>
      <c r="T9" s="611"/>
      <c r="U9" s="611"/>
      <c r="V9" s="611"/>
      <c r="W9" s="611"/>
      <c r="X9" s="611"/>
      <c r="Y9" s="612"/>
      <c r="Z9" s="613">
        <v>0.1</v>
      </c>
      <c r="AA9" s="613"/>
      <c r="AB9" s="613"/>
      <c r="AC9" s="613"/>
      <c r="AD9" s="614">
        <v>14431</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1177314</v>
      </c>
      <c r="BH9" s="611"/>
      <c r="BI9" s="611"/>
      <c r="BJ9" s="611"/>
      <c r="BK9" s="611"/>
      <c r="BL9" s="611"/>
      <c r="BM9" s="611"/>
      <c r="BN9" s="612"/>
      <c r="BO9" s="613">
        <v>34.4</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939988</v>
      </c>
      <c r="CS9" s="611"/>
      <c r="CT9" s="611"/>
      <c r="CU9" s="611"/>
      <c r="CV9" s="611"/>
      <c r="CW9" s="611"/>
      <c r="CX9" s="611"/>
      <c r="CY9" s="612"/>
      <c r="CZ9" s="613">
        <v>7.2</v>
      </c>
      <c r="DA9" s="613"/>
      <c r="DB9" s="613"/>
      <c r="DC9" s="613"/>
      <c r="DD9" s="619">
        <v>4952</v>
      </c>
      <c r="DE9" s="611"/>
      <c r="DF9" s="611"/>
      <c r="DG9" s="611"/>
      <c r="DH9" s="611"/>
      <c r="DI9" s="611"/>
      <c r="DJ9" s="611"/>
      <c r="DK9" s="611"/>
      <c r="DL9" s="611"/>
      <c r="DM9" s="611"/>
      <c r="DN9" s="611"/>
      <c r="DO9" s="611"/>
      <c r="DP9" s="612"/>
      <c r="DQ9" s="619">
        <v>688655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67091</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651941</v>
      </c>
      <c r="S11" s="611"/>
      <c r="T11" s="611"/>
      <c r="U11" s="611"/>
      <c r="V11" s="611"/>
      <c r="W11" s="611"/>
      <c r="X11" s="611"/>
      <c r="Y11" s="612"/>
      <c r="Z11" s="615">
        <v>4.9000000000000004</v>
      </c>
      <c r="AA11" s="616"/>
      <c r="AB11" s="616"/>
      <c r="AC11" s="622"/>
      <c r="AD11" s="619">
        <v>651941</v>
      </c>
      <c r="AE11" s="611"/>
      <c r="AF11" s="611"/>
      <c r="AG11" s="611"/>
      <c r="AH11" s="611"/>
      <c r="AI11" s="611"/>
      <c r="AJ11" s="611"/>
      <c r="AK11" s="612"/>
      <c r="AL11" s="615">
        <v>9.5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146451</v>
      </c>
      <c r="BH11" s="611"/>
      <c r="BI11" s="611"/>
      <c r="BJ11" s="611"/>
      <c r="BK11" s="611"/>
      <c r="BL11" s="611"/>
      <c r="BM11" s="611"/>
      <c r="BN11" s="612"/>
      <c r="BO11" s="613">
        <v>4.3</v>
      </c>
      <c r="BP11" s="613"/>
      <c r="BQ11" s="613"/>
      <c r="BR11" s="613"/>
      <c r="BS11" s="614">
        <v>41834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392064</v>
      </c>
      <c r="CS11" s="611"/>
      <c r="CT11" s="611"/>
      <c r="CU11" s="611"/>
      <c r="CV11" s="611"/>
      <c r="CW11" s="611"/>
      <c r="CX11" s="611"/>
      <c r="CY11" s="612"/>
      <c r="CZ11" s="613">
        <v>3</v>
      </c>
      <c r="DA11" s="613"/>
      <c r="DB11" s="613"/>
      <c r="DC11" s="613"/>
      <c r="DD11" s="619">
        <v>71892</v>
      </c>
      <c r="DE11" s="611"/>
      <c r="DF11" s="611"/>
      <c r="DG11" s="611"/>
      <c r="DH11" s="611"/>
      <c r="DI11" s="611"/>
      <c r="DJ11" s="611"/>
      <c r="DK11" s="611"/>
      <c r="DL11" s="611"/>
      <c r="DM11" s="611"/>
      <c r="DN11" s="611"/>
      <c r="DO11" s="611"/>
      <c r="DP11" s="612"/>
      <c r="DQ11" s="619">
        <v>227037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1587</v>
      </c>
      <c r="S12" s="611"/>
      <c r="T12" s="611"/>
      <c r="U12" s="611"/>
      <c r="V12" s="611"/>
      <c r="W12" s="611"/>
      <c r="X12" s="611"/>
      <c r="Y12" s="612"/>
      <c r="Z12" s="613">
        <v>0</v>
      </c>
      <c r="AA12" s="613"/>
      <c r="AB12" s="613"/>
      <c r="AC12" s="613"/>
      <c r="AD12" s="614">
        <v>1587</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1658659</v>
      </c>
      <c r="BH12" s="611"/>
      <c r="BI12" s="611"/>
      <c r="BJ12" s="611"/>
      <c r="BK12" s="611"/>
      <c r="BL12" s="611"/>
      <c r="BM12" s="611"/>
      <c r="BN12" s="612"/>
      <c r="BO12" s="613">
        <v>48.5</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321866</v>
      </c>
      <c r="CS12" s="611"/>
      <c r="CT12" s="611"/>
      <c r="CU12" s="611"/>
      <c r="CV12" s="611"/>
      <c r="CW12" s="611"/>
      <c r="CX12" s="611"/>
      <c r="CY12" s="612"/>
      <c r="CZ12" s="613">
        <v>2.5</v>
      </c>
      <c r="DA12" s="613"/>
      <c r="DB12" s="613"/>
      <c r="DC12" s="613"/>
      <c r="DD12" s="619">
        <v>14246</v>
      </c>
      <c r="DE12" s="611"/>
      <c r="DF12" s="611"/>
      <c r="DG12" s="611"/>
      <c r="DH12" s="611"/>
      <c r="DI12" s="611"/>
      <c r="DJ12" s="611"/>
      <c r="DK12" s="611"/>
      <c r="DL12" s="611"/>
      <c r="DM12" s="611"/>
      <c r="DN12" s="611"/>
      <c r="DO12" s="611"/>
      <c r="DP12" s="612"/>
      <c r="DQ12" s="619">
        <v>160033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1658228</v>
      </c>
      <c r="BH13" s="611"/>
      <c r="BI13" s="611"/>
      <c r="BJ13" s="611"/>
      <c r="BK13" s="611"/>
      <c r="BL13" s="611"/>
      <c r="BM13" s="611"/>
      <c r="BN13" s="612"/>
      <c r="BO13" s="613">
        <v>48.4</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895443</v>
      </c>
      <c r="CS13" s="611"/>
      <c r="CT13" s="611"/>
      <c r="CU13" s="611"/>
      <c r="CV13" s="611"/>
      <c r="CW13" s="611"/>
      <c r="CX13" s="611"/>
      <c r="CY13" s="612"/>
      <c r="CZ13" s="613">
        <v>6.9</v>
      </c>
      <c r="DA13" s="613"/>
      <c r="DB13" s="613"/>
      <c r="DC13" s="613"/>
      <c r="DD13" s="619">
        <v>481964</v>
      </c>
      <c r="DE13" s="611"/>
      <c r="DF13" s="611"/>
      <c r="DG13" s="611"/>
      <c r="DH13" s="611"/>
      <c r="DI13" s="611"/>
      <c r="DJ13" s="611"/>
      <c r="DK13" s="611"/>
      <c r="DL13" s="611"/>
      <c r="DM13" s="611"/>
      <c r="DN13" s="611"/>
      <c r="DO13" s="611"/>
      <c r="DP13" s="612"/>
      <c r="DQ13" s="619">
        <v>441794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568</v>
      </c>
      <c r="S14" s="611"/>
      <c r="T14" s="611"/>
      <c r="U14" s="611"/>
      <c r="V14" s="611"/>
      <c r="W14" s="611"/>
      <c r="X14" s="611"/>
      <c r="Y14" s="612"/>
      <c r="Z14" s="613">
        <v>0</v>
      </c>
      <c r="AA14" s="613"/>
      <c r="AB14" s="613"/>
      <c r="AC14" s="613"/>
      <c r="AD14" s="614">
        <v>568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108776</v>
      </c>
      <c r="BH14" s="611"/>
      <c r="BI14" s="611"/>
      <c r="BJ14" s="611"/>
      <c r="BK14" s="611"/>
      <c r="BL14" s="611"/>
      <c r="BM14" s="611"/>
      <c r="BN14" s="612"/>
      <c r="BO14" s="613">
        <v>3.2</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590874</v>
      </c>
      <c r="CS14" s="611"/>
      <c r="CT14" s="611"/>
      <c r="CU14" s="611"/>
      <c r="CV14" s="611"/>
      <c r="CW14" s="611"/>
      <c r="CX14" s="611"/>
      <c r="CY14" s="612"/>
      <c r="CZ14" s="613">
        <v>4.5</v>
      </c>
      <c r="DA14" s="613"/>
      <c r="DB14" s="613"/>
      <c r="DC14" s="613"/>
      <c r="DD14" s="619">
        <v>41254</v>
      </c>
      <c r="DE14" s="611"/>
      <c r="DF14" s="611"/>
      <c r="DG14" s="611"/>
      <c r="DH14" s="611"/>
      <c r="DI14" s="611"/>
      <c r="DJ14" s="611"/>
      <c r="DK14" s="611"/>
      <c r="DL14" s="611"/>
      <c r="DM14" s="611"/>
      <c r="DN14" s="611"/>
      <c r="DO14" s="611"/>
      <c r="DP14" s="612"/>
      <c r="DQ14" s="619">
        <v>540477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187507</v>
      </c>
      <c r="BH15" s="611"/>
      <c r="BI15" s="611"/>
      <c r="BJ15" s="611"/>
      <c r="BK15" s="611"/>
      <c r="BL15" s="611"/>
      <c r="BM15" s="611"/>
      <c r="BN15" s="612"/>
      <c r="BO15" s="613">
        <v>5.5</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1462630</v>
      </c>
      <c r="CS15" s="611"/>
      <c r="CT15" s="611"/>
      <c r="CU15" s="611"/>
      <c r="CV15" s="611"/>
      <c r="CW15" s="611"/>
      <c r="CX15" s="611"/>
      <c r="CY15" s="612"/>
      <c r="CZ15" s="613">
        <v>11.2</v>
      </c>
      <c r="DA15" s="613"/>
      <c r="DB15" s="613"/>
      <c r="DC15" s="613"/>
      <c r="DD15" s="619">
        <v>126953</v>
      </c>
      <c r="DE15" s="611"/>
      <c r="DF15" s="611"/>
      <c r="DG15" s="611"/>
      <c r="DH15" s="611"/>
      <c r="DI15" s="611"/>
      <c r="DJ15" s="611"/>
      <c r="DK15" s="611"/>
      <c r="DL15" s="611"/>
      <c r="DM15" s="611"/>
      <c r="DN15" s="611"/>
      <c r="DO15" s="611"/>
      <c r="DP15" s="612"/>
      <c r="DQ15" s="619">
        <v>896325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11505</v>
      </c>
      <c r="S16" s="611"/>
      <c r="T16" s="611"/>
      <c r="U16" s="611"/>
      <c r="V16" s="611"/>
      <c r="W16" s="611"/>
      <c r="X16" s="611"/>
      <c r="Y16" s="612"/>
      <c r="Z16" s="613">
        <v>0.1</v>
      </c>
      <c r="AA16" s="613"/>
      <c r="AB16" s="613"/>
      <c r="AC16" s="613"/>
      <c r="AD16" s="614">
        <v>11505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30656</v>
      </c>
      <c r="CS16" s="611"/>
      <c r="CT16" s="611"/>
      <c r="CU16" s="611"/>
      <c r="CV16" s="611"/>
      <c r="CW16" s="611"/>
      <c r="CX16" s="611"/>
      <c r="CY16" s="612"/>
      <c r="CZ16" s="613">
        <v>0.2</v>
      </c>
      <c r="DA16" s="613"/>
      <c r="DB16" s="613"/>
      <c r="DC16" s="613"/>
      <c r="DD16" s="619" t="s">
        <v>121</v>
      </c>
      <c r="DE16" s="611"/>
      <c r="DF16" s="611"/>
      <c r="DG16" s="611"/>
      <c r="DH16" s="611"/>
      <c r="DI16" s="611"/>
      <c r="DJ16" s="611"/>
      <c r="DK16" s="611"/>
      <c r="DL16" s="611"/>
      <c r="DM16" s="611"/>
      <c r="DN16" s="611"/>
      <c r="DO16" s="611"/>
      <c r="DP16" s="612"/>
      <c r="DQ16" s="619">
        <v>1696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41367</v>
      </c>
      <c r="S17" s="611"/>
      <c r="T17" s="611"/>
      <c r="U17" s="611"/>
      <c r="V17" s="611"/>
      <c r="W17" s="611"/>
      <c r="X17" s="611"/>
      <c r="Y17" s="612"/>
      <c r="Z17" s="613">
        <v>0.3</v>
      </c>
      <c r="AA17" s="613"/>
      <c r="AB17" s="613"/>
      <c r="AC17" s="613"/>
      <c r="AD17" s="614">
        <v>41367</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960503</v>
      </c>
      <c r="CS17" s="611"/>
      <c r="CT17" s="611"/>
      <c r="CU17" s="611"/>
      <c r="CV17" s="611"/>
      <c r="CW17" s="611"/>
      <c r="CX17" s="611"/>
      <c r="CY17" s="612"/>
      <c r="CZ17" s="613">
        <v>7.4</v>
      </c>
      <c r="DA17" s="613"/>
      <c r="DB17" s="613"/>
      <c r="DC17" s="613"/>
      <c r="DD17" s="619" t="s">
        <v>121</v>
      </c>
      <c r="DE17" s="611"/>
      <c r="DF17" s="611"/>
      <c r="DG17" s="611"/>
      <c r="DH17" s="611"/>
      <c r="DI17" s="611"/>
      <c r="DJ17" s="611"/>
      <c r="DK17" s="611"/>
      <c r="DL17" s="611"/>
      <c r="DM17" s="611"/>
      <c r="DN17" s="611"/>
      <c r="DO17" s="611"/>
      <c r="DP17" s="612"/>
      <c r="DQ17" s="619">
        <v>948619</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45357</v>
      </c>
      <c r="S18" s="611"/>
      <c r="T18" s="611"/>
      <c r="U18" s="611"/>
      <c r="V18" s="611"/>
      <c r="W18" s="611"/>
      <c r="X18" s="611"/>
      <c r="Y18" s="612"/>
      <c r="Z18" s="613">
        <v>0.3</v>
      </c>
      <c r="AA18" s="613"/>
      <c r="AB18" s="613"/>
      <c r="AC18" s="613"/>
      <c r="AD18" s="614">
        <v>45357</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37265</v>
      </c>
      <c r="S19" s="611"/>
      <c r="T19" s="611"/>
      <c r="U19" s="611"/>
      <c r="V19" s="611"/>
      <c r="W19" s="611"/>
      <c r="X19" s="611"/>
      <c r="Y19" s="612"/>
      <c r="Z19" s="613">
        <v>0.3</v>
      </c>
      <c r="AA19" s="613"/>
      <c r="AB19" s="613"/>
      <c r="AC19" s="613"/>
      <c r="AD19" s="614">
        <v>37265</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28321</v>
      </c>
      <c r="BH19" s="611"/>
      <c r="BI19" s="611"/>
      <c r="BJ19" s="611"/>
      <c r="BK19" s="611"/>
      <c r="BL19" s="611"/>
      <c r="BM19" s="611"/>
      <c r="BN19" s="612"/>
      <c r="BO19" s="613">
        <v>0.8</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8092</v>
      </c>
      <c r="S20" s="611"/>
      <c r="T20" s="611"/>
      <c r="U20" s="611"/>
      <c r="V20" s="611"/>
      <c r="W20" s="611"/>
      <c r="X20" s="611"/>
      <c r="Y20" s="612"/>
      <c r="Z20" s="613">
        <v>0.1</v>
      </c>
      <c r="AA20" s="613"/>
      <c r="AB20" s="613"/>
      <c r="AC20" s="613"/>
      <c r="AD20" s="614">
        <v>8092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28321</v>
      </c>
      <c r="BH20" s="611"/>
      <c r="BI20" s="611"/>
      <c r="BJ20" s="611"/>
      <c r="BK20" s="611"/>
      <c r="BL20" s="611"/>
      <c r="BM20" s="611"/>
      <c r="BN20" s="612"/>
      <c r="BO20" s="613">
        <v>0.8</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13056429</v>
      </c>
      <c r="CS20" s="611"/>
      <c r="CT20" s="611"/>
      <c r="CU20" s="611"/>
      <c r="CV20" s="611"/>
      <c r="CW20" s="611"/>
      <c r="CX20" s="611"/>
      <c r="CY20" s="612"/>
      <c r="CZ20" s="613">
        <v>100</v>
      </c>
      <c r="DA20" s="613"/>
      <c r="DB20" s="613"/>
      <c r="DC20" s="613"/>
      <c r="DD20" s="619">
        <v>918995</v>
      </c>
      <c r="DE20" s="611"/>
      <c r="DF20" s="611"/>
      <c r="DG20" s="611"/>
      <c r="DH20" s="611"/>
      <c r="DI20" s="611"/>
      <c r="DJ20" s="611"/>
      <c r="DK20" s="611"/>
      <c r="DL20" s="611"/>
      <c r="DM20" s="611"/>
      <c r="DN20" s="611"/>
      <c r="DO20" s="611"/>
      <c r="DP20" s="612"/>
      <c r="DQ20" s="619">
        <v>7788298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2708981</v>
      </c>
      <c r="S21" s="611"/>
      <c r="T21" s="611"/>
      <c r="U21" s="611"/>
      <c r="V21" s="611"/>
      <c r="W21" s="611"/>
      <c r="X21" s="611"/>
      <c r="Y21" s="612"/>
      <c r="Z21" s="613">
        <v>20.3</v>
      </c>
      <c r="AA21" s="613"/>
      <c r="AB21" s="613"/>
      <c r="AC21" s="613"/>
      <c r="AD21" s="614">
        <v>2520355</v>
      </c>
      <c r="AE21" s="614"/>
      <c r="AF21" s="614"/>
      <c r="AG21" s="614"/>
      <c r="AH21" s="614"/>
      <c r="AI21" s="614"/>
      <c r="AJ21" s="614"/>
      <c r="AK21" s="614"/>
      <c r="AL21" s="615">
        <v>36.799999999999997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28321</v>
      </c>
      <c r="BH21" s="611"/>
      <c r="BI21" s="611"/>
      <c r="BJ21" s="611"/>
      <c r="BK21" s="611"/>
      <c r="BL21" s="611"/>
      <c r="BM21" s="611"/>
      <c r="BN21" s="612"/>
      <c r="BO21" s="613">
        <v>0.8</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2520355</v>
      </c>
      <c r="S22" s="611"/>
      <c r="T22" s="611"/>
      <c r="U22" s="611"/>
      <c r="V22" s="611"/>
      <c r="W22" s="611"/>
      <c r="X22" s="611"/>
      <c r="Y22" s="612"/>
      <c r="Z22" s="613">
        <v>18.899999999999999</v>
      </c>
      <c r="AA22" s="613"/>
      <c r="AB22" s="613"/>
      <c r="AC22" s="613"/>
      <c r="AD22" s="614">
        <v>2520355</v>
      </c>
      <c r="AE22" s="614"/>
      <c r="AF22" s="614"/>
      <c r="AG22" s="614"/>
      <c r="AH22" s="614"/>
      <c r="AI22" s="614"/>
      <c r="AJ22" s="614"/>
      <c r="AK22" s="614"/>
      <c r="AL22" s="615">
        <v>36.799999999999997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188586</v>
      </c>
      <c r="S23" s="611"/>
      <c r="T23" s="611"/>
      <c r="U23" s="611"/>
      <c r="V23" s="611"/>
      <c r="W23" s="611"/>
      <c r="X23" s="611"/>
      <c r="Y23" s="612"/>
      <c r="Z23" s="613">
        <v>1.4</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40</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6375079</v>
      </c>
      <c r="CS24" s="600"/>
      <c r="CT24" s="600"/>
      <c r="CU24" s="600"/>
      <c r="CV24" s="600"/>
      <c r="CW24" s="600"/>
      <c r="CX24" s="600"/>
      <c r="CY24" s="601"/>
      <c r="CZ24" s="604">
        <v>48.8</v>
      </c>
      <c r="DA24" s="605"/>
      <c r="DB24" s="605"/>
      <c r="DC24" s="621"/>
      <c r="DD24" s="645">
        <v>3930774</v>
      </c>
      <c r="DE24" s="600"/>
      <c r="DF24" s="600"/>
      <c r="DG24" s="600"/>
      <c r="DH24" s="600"/>
      <c r="DI24" s="600"/>
      <c r="DJ24" s="600"/>
      <c r="DK24" s="601"/>
      <c r="DL24" s="645">
        <v>3448266</v>
      </c>
      <c r="DM24" s="600"/>
      <c r="DN24" s="600"/>
      <c r="DO24" s="600"/>
      <c r="DP24" s="600"/>
      <c r="DQ24" s="600"/>
      <c r="DR24" s="600"/>
      <c r="DS24" s="600"/>
      <c r="DT24" s="600"/>
      <c r="DU24" s="600"/>
      <c r="DV24" s="601"/>
      <c r="DW24" s="604">
        <v>49.9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7028765</v>
      </c>
      <c r="S25" s="611"/>
      <c r="T25" s="611"/>
      <c r="U25" s="611"/>
      <c r="V25" s="611"/>
      <c r="W25" s="611"/>
      <c r="X25" s="611"/>
      <c r="Y25" s="612"/>
      <c r="Z25" s="613">
        <v>52.8</v>
      </c>
      <c r="AA25" s="613"/>
      <c r="AB25" s="613"/>
      <c r="AC25" s="613"/>
      <c r="AD25" s="614">
        <v>6840139</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1931129</v>
      </c>
      <c r="CS25" s="642"/>
      <c r="CT25" s="642"/>
      <c r="CU25" s="642"/>
      <c r="CV25" s="642"/>
      <c r="CW25" s="642"/>
      <c r="CX25" s="642"/>
      <c r="CY25" s="643"/>
      <c r="CZ25" s="615">
        <v>14.8</v>
      </c>
      <c r="DA25" s="640"/>
      <c r="DB25" s="640"/>
      <c r="DC25" s="644"/>
      <c r="DD25" s="619">
        <v>1779833</v>
      </c>
      <c r="DE25" s="642"/>
      <c r="DF25" s="642"/>
      <c r="DG25" s="642"/>
      <c r="DH25" s="642"/>
      <c r="DI25" s="642"/>
      <c r="DJ25" s="642"/>
      <c r="DK25" s="643"/>
      <c r="DL25" s="619">
        <v>1741531</v>
      </c>
      <c r="DM25" s="642"/>
      <c r="DN25" s="642"/>
      <c r="DO25" s="642"/>
      <c r="DP25" s="642"/>
      <c r="DQ25" s="642"/>
      <c r="DR25" s="642"/>
      <c r="DS25" s="642"/>
      <c r="DT25" s="642"/>
      <c r="DU25" s="642"/>
      <c r="DV25" s="643"/>
      <c r="DW25" s="615">
        <v>25.2</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2280</v>
      </c>
      <c r="S26" s="611"/>
      <c r="T26" s="611"/>
      <c r="U26" s="611"/>
      <c r="V26" s="611"/>
      <c r="W26" s="611"/>
      <c r="X26" s="611"/>
      <c r="Y26" s="612"/>
      <c r="Z26" s="613">
        <v>0</v>
      </c>
      <c r="AA26" s="613"/>
      <c r="AB26" s="613"/>
      <c r="AC26" s="613"/>
      <c r="AD26" s="614">
        <v>2280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1119835</v>
      </c>
      <c r="CS26" s="611"/>
      <c r="CT26" s="611"/>
      <c r="CU26" s="611"/>
      <c r="CV26" s="611"/>
      <c r="CW26" s="611"/>
      <c r="CX26" s="611"/>
      <c r="CY26" s="612"/>
      <c r="CZ26" s="615">
        <v>8.6</v>
      </c>
      <c r="DA26" s="640"/>
      <c r="DB26" s="640"/>
      <c r="DC26" s="644"/>
      <c r="DD26" s="619">
        <v>1051512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25076</v>
      </c>
      <c r="S27" s="611"/>
      <c r="T27" s="611"/>
      <c r="U27" s="611"/>
      <c r="V27" s="611"/>
      <c r="W27" s="611"/>
      <c r="X27" s="611"/>
      <c r="Y27" s="612"/>
      <c r="Z27" s="613">
        <v>0.2</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3422976</v>
      </c>
      <c r="BH27" s="611"/>
      <c r="BI27" s="611"/>
      <c r="BJ27" s="611"/>
      <c r="BK27" s="611"/>
      <c r="BL27" s="611"/>
      <c r="BM27" s="611"/>
      <c r="BN27" s="612"/>
      <c r="BO27" s="613">
        <v>100</v>
      </c>
      <c r="BP27" s="613"/>
      <c r="BQ27" s="613"/>
      <c r="BR27" s="613"/>
      <c r="BS27" s="614">
        <v>41834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3483447</v>
      </c>
      <c r="CS27" s="642"/>
      <c r="CT27" s="642"/>
      <c r="CU27" s="642"/>
      <c r="CV27" s="642"/>
      <c r="CW27" s="642"/>
      <c r="CX27" s="642"/>
      <c r="CY27" s="643"/>
      <c r="CZ27" s="615">
        <v>26.7</v>
      </c>
      <c r="DA27" s="640"/>
      <c r="DB27" s="640"/>
      <c r="DC27" s="644"/>
      <c r="DD27" s="619">
        <v>1202322</v>
      </c>
      <c r="DE27" s="642"/>
      <c r="DF27" s="642"/>
      <c r="DG27" s="642"/>
      <c r="DH27" s="642"/>
      <c r="DI27" s="642"/>
      <c r="DJ27" s="642"/>
      <c r="DK27" s="643"/>
      <c r="DL27" s="619">
        <v>758116</v>
      </c>
      <c r="DM27" s="642"/>
      <c r="DN27" s="642"/>
      <c r="DO27" s="642"/>
      <c r="DP27" s="642"/>
      <c r="DQ27" s="642"/>
      <c r="DR27" s="642"/>
      <c r="DS27" s="642"/>
      <c r="DT27" s="642"/>
      <c r="DU27" s="642"/>
      <c r="DV27" s="643"/>
      <c r="DW27" s="615">
        <v>11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77419</v>
      </c>
      <c r="S28" s="611"/>
      <c r="T28" s="611"/>
      <c r="U28" s="611"/>
      <c r="V28" s="611"/>
      <c r="W28" s="611"/>
      <c r="X28" s="611"/>
      <c r="Y28" s="612"/>
      <c r="Z28" s="613">
        <v>0.6</v>
      </c>
      <c r="AA28" s="613"/>
      <c r="AB28" s="613"/>
      <c r="AC28" s="613"/>
      <c r="AD28" s="614">
        <v>8734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960503</v>
      </c>
      <c r="CS28" s="611"/>
      <c r="CT28" s="611"/>
      <c r="CU28" s="611"/>
      <c r="CV28" s="611"/>
      <c r="CW28" s="611"/>
      <c r="CX28" s="611"/>
      <c r="CY28" s="612"/>
      <c r="CZ28" s="615">
        <v>7.4</v>
      </c>
      <c r="DA28" s="640"/>
      <c r="DB28" s="640"/>
      <c r="DC28" s="644"/>
      <c r="DD28" s="619">
        <v>948619</v>
      </c>
      <c r="DE28" s="611"/>
      <c r="DF28" s="611"/>
      <c r="DG28" s="611"/>
      <c r="DH28" s="611"/>
      <c r="DI28" s="611"/>
      <c r="DJ28" s="611"/>
      <c r="DK28" s="612"/>
      <c r="DL28" s="619">
        <v>948619</v>
      </c>
      <c r="DM28" s="611"/>
      <c r="DN28" s="611"/>
      <c r="DO28" s="611"/>
      <c r="DP28" s="611"/>
      <c r="DQ28" s="611"/>
      <c r="DR28" s="611"/>
      <c r="DS28" s="611"/>
      <c r="DT28" s="611"/>
      <c r="DU28" s="611"/>
      <c r="DV28" s="612"/>
      <c r="DW28" s="615">
        <v>13.7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43570</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960503</v>
      </c>
      <c r="CS29" s="642"/>
      <c r="CT29" s="642"/>
      <c r="CU29" s="642"/>
      <c r="CV29" s="642"/>
      <c r="CW29" s="642"/>
      <c r="CX29" s="642"/>
      <c r="CY29" s="643"/>
      <c r="CZ29" s="615">
        <v>7.4</v>
      </c>
      <c r="DA29" s="640"/>
      <c r="DB29" s="640"/>
      <c r="DC29" s="644"/>
      <c r="DD29" s="619">
        <v>948619</v>
      </c>
      <c r="DE29" s="642"/>
      <c r="DF29" s="642"/>
      <c r="DG29" s="642"/>
      <c r="DH29" s="642"/>
      <c r="DI29" s="642"/>
      <c r="DJ29" s="642"/>
      <c r="DK29" s="643"/>
      <c r="DL29" s="619">
        <v>948619</v>
      </c>
      <c r="DM29" s="642"/>
      <c r="DN29" s="642"/>
      <c r="DO29" s="642"/>
      <c r="DP29" s="642"/>
      <c r="DQ29" s="642"/>
      <c r="DR29" s="642"/>
      <c r="DS29" s="642"/>
      <c r="DT29" s="642"/>
      <c r="DU29" s="642"/>
      <c r="DV29" s="643"/>
      <c r="DW29" s="615">
        <v>13.7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2497053</v>
      </c>
      <c r="S30" s="611"/>
      <c r="T30" s="611"/>
      <c r="U30" s="611"/>
      <c r="V30" s="611"/>
      <c r="W30" s="611"/>
      <c r="X30" s="611"/>
      <c r="Y30" s="612"/>
      <c r="Z30" s="613">
        <v>18.8</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924586</v>
      </c>
      <c r="CS30" s="611"/>
      <c r="CT30" s="611"/>
      <c r="CU30" s="611"/>
      <c r="CV30" s="611"/>
      <c r="CW30" s="611"/>
      <c r="CX30" s="611"/>
      <c r="CY30" s="612"/>
      <c r="CZ30" s="615">
        <v>7.1</v>
      </c>
      <c r="DA30" s="640"/>
      <c r="DB30" s="640"/>
      <c r="DC30" s="644"/>
      <c r="DD30" s="619">
        <v>913009</v>
      </c>
      <c r="DE30" s="611"/>
      <c r="DF30" s="611"/>
      <c r="DG30" s="611"/>
      <c r="DH30" s="611"/>
      <c r="DI30" s="611"/>
      <c r="DJ30" s="611"/>
      <c r="DK30" s="612"/>
      <c r="DL30" s="619">
        <v>913009</v>
      </c>
      <c r="DM30" s="611"/>
      <c r="DN30" s="611"/>
      <c r="DO30" s="611"/>
      <c r="DP30" s="611"/>
      <c r="DQ30" s="611"/>
      <c r="DR30" s="611"/>
      <c r="DS30" s="611"/>
      <c r="DT30" s="611"/>
      <c r="DU30" s="611"/>
      <c r="DV30" s="612"/>
      <c r="DW30" s="615">
        <v>13.2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6269</v>
      </c>
      <c r="S31" s="611"/>
      <c r="T31" s="611"/>
      <c r="U31" s="611"/>
      <c r="V31" s="611"/>
      <c r="W31" s="611"/>
      <c r="X31" s="611"/>
      <c r="Y31" s="612"/>
      <c r="Z31" s="613">
        <v>0</v>
      </c>
      <c r="AA31" s="613"/>
      <c r="AB31" s="613"/>
      <c r="AC31" s="613"/>
      <c r="AD31" s="614">
        <v>6269</v>
      </c>
      <c r="AE31" s="614"/>
      <c r="AF31" s="614"/>
      <c r="AG31" s="614"/>
      <c r="AH31" s="614"/>
      <c r="AI31" s="614"/>
      <c r="AJ31" s="614"/>
      <c r="AK31" s="614"/>
      <c r="AL31" s="615">
        <v>0.1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97.3</v>
      </c>
      <c r="BN31" s="654"/>
      <c r="BO31" s="654"/>
      <c r="BP31" s="654"/>
      <c r="BQ31" s="655"/>
      <c r="BR31" s="666">
        <v>99.3</v>
      </c>
      <c r="BS31" s="654"/>
      <c r="BT31" s="654"/>
      <c r="BU31" s="654"/>
      <c r="BV31" s="654"/>
      <c r="BW31" s="654"/>
      <c r="BX31" s="605">
        <v>97.2</v>
      </c>
      <c r="BY31" s="654"/>
      <c r="BZ31" s="654"/>
      <c r="CA31" s="654"/>
      <c r="CB31" s="655"/>
      <c r="CD31" s="648"/>
      <c r="CE31" s="649"/>
      <c r="CF31" s="607" t="s">
        <v>300</v>
      </c>
      <c r="CG31" s="608"/>
      <c r="CH31" s="608"/>
      <c r="CI31" s="608"/>
      <c r="CJ31" s="608"/>
      <c r="CK31" s="608"/>
      <c r="CL31" s="608"/>
      <c r="CM31" s="608"/>
      <c r="CN31" s="608"/>
      <c r="CO31" s="608"/>
      <c r="CP31" s="608"/>
      <c r="CQ31" s="609"/>
      <c r="CR31" s="610">
        <v>35917</v>
      </c>
      <c r="CS31" s="642"/>
      <c r="CT31" s="642"/>
      <c r="CU31" s="642"/>
      <c r="CV31" s="642"/>
      <c r="CW31" s="642"/>
      <c r="CX31" s="642"/>
      <c r="CY31" s="643"/>
      <c r="CZ31" s="615">
        <v>0.3</v>
      </c>
      <c r="DA31" s="640"/>
      <c r="DB31" s="640"/>
      <c r="DC31" s="644"/>
      <c r="DD31" s="619">
        <v>35610</v>
      </c>
      <c r="DE31" s="642"/>
      <c r="DF31" s="642"/>
      <c r="DG31" s="642"/>
      <c r="DH31" s="642"/>
      <c r="DI31" s="642"/>
      <c r="DJ31" s="642"/>
      <c r="DK31" s="643"/>
      <c r="DL31" s="619">
        <v>35610</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1270553</v>
      </c>
      <c r="S32" s="611"/>
      <c r="T32" s="611"/>
      <c r="U32" s="611"/>
      <c r="V32" s="611"/>
      <c r="W32" s="611"/>
      <c r="X32" s="611"/>
      <c r="Y32" s="612"/>
      <c r="Z32" s="613">
        <v>9.5</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2"/>
      <c r="BI32" s="642"/>
      <c r="BJ32" s="642"/>
      <c r="BK32" s="642"/>
      <c r="BL32" s="642"/>
      <c r="BM32" s="616">
        <v>97.7</v>
      </c>
      <c r="BN32" s="642"/>
      <c r="BO32" s="642"/>
      <c r="BP32" s="642"/>
      <c r="BQ32" s="665"/>
      <c r="BR32" s="667">
        <v>99.3</v>
      </c>
      <c r="BS32" s="642"/>
      <c r="BT32" s="642"/>
      <c r="BU32" s="642"/>
      <c r="BV32" s="642"/>
      <c r="BW32" s="642"/>
      <c r="BX32" s="616">
        <v>97.5</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119035</v>
      </c>
      <c r="S33" s="611"/>
      <c r="T33" s="611"/>
      <c r="U33" s="611"/>
      <c r="V33" s="611"/>
      <c r="W33" s="611"/>
      <c r="X33" s="611"/>
      <c r="Y33" s="612"/>
      <c r="Z33" s="613">
        <v>0.9</v>
      </c>
      <c r="AA33" s="613"/>
      <c r="AB33" s="613"/>
      <c r="AC33" s="613"/>
      <c r="AD33" s="614" t="s">
        <v>121</v>
      </c>
      <c r="AE33" s="614"/>
      <c r="AF33" s="614"/>
      <c r="AG33" s="614"/>
      <c r="AH33" s="614"/>
      <c r="AI33" s="614"/>
      <c r="AJ33" s="614"/>
      <c r="AK33" s="614"/>
      <c r="AL33" s="615" t="s">
        <v>121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96.6</v>
      </c>
      <c r="BN33" s="669"/>
      <c r="BO33" s="669"/>
      <c r="BP33" s="669"/>
      <c r="BQ33" s="671"/>
      <c r="BR33" s="668">
        <v>99.3</v>
      </c>
      <c r="BS33" s="669"/>
      <c r="BT33" s="669"/>
      <c r="BU33" s="669"/>
      <c r="BV33" s="669"/>
      <c r="BW33" s="669"/>
      <c r="BX33" s="670">
        <v>96.6</v>
      </c>
      <c r="BY33" s="669"/>
      <c r="BZ33" s="669"/>
      <c r="CA33" s="669"/>
      <c r="CB33" s="671"/>
      <c r="CD33" s="607" t="s">
        <v>307</v>
      </c>
      <c r="CE33" s="608"/>
      <c r="CF33" s="608"/>
      <c r="CG33" s="608"/>
      <c r="CH33" s="608"/>
      <c r="CI33" s="608"/>
      <c r="CJ33" s="608"/>
      <c r="CK33" s="608"/>
      <c r="CL33" s="608"/>
      <c r="CM33" s="608"/>
      <c r="CN33" s="608"/>
      <c r="CO33" s="608"/>
      <c r="CP33" s="608"/>
      <c r="CQ33" s="609"/>
      <c r="CR33" s="610">
        <v>5731699</v>
      </c>
      <c r="CS33" s="642"/>
      <c r="CT33" s="642"/>
      <c r="CU33" s="642"/>
      <c r="CV33" s="642"/>
      <c r="CW33" s="642"/>
      <c r="CX33" s="642"/>
      <c r="CY33" s="643"/>
      <c r="CZ33" s="615">
        <v>43.9</v>
      </c>
      <c r="DA33" s="640"/>
      <c r="DB33" s="640"/>
      <c r="DC33" s="644"/>
      <c r="DD33" s="619">
        <v>3751932</v>
      </c>
      <c r="DE33" s="642"/>
      <c r="DF33" s="642"/>
      <c r="DG33" s="642"/>
      <c r="DH33" s="642"/>
      <c r="DI33" s="642"/>
      <c r="DJ33" s="642"/>
      <c r="DK33" s="643"/>
      <c r="DL33" s="619">
        <v>3038807</v>
      </c>
      <c r="DM33" s="642"/>
      <c r="DN33" s="642"/>
      <c r="DO33" s="642"/>
      <c r="DP33" s="642"/>
      <c r="DQ33" s="642"/>
      <c r="DR33" s="642"/>
      <c r="DS33" s="642"/>
      <c r="DT33" s="642"/>
      <c r="DU33" s="642"/>
      <c r="DV33" s="643"/>
      <c r="DW33" s="615">
        <v>44</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902385</v>
      </c>
      <c r="S34" s="611"/>
      <c r="T34" s="611"/>
      <c r="U34" s="611"/>
      <c r="V34" s="611"/>
      <c r="W34" s="611"/>
      <c r="X34" s="611"/>
      <c r="Y34" s="612"/>
      <c r="Z34" s="613">
        <v>6.8</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1773804</v>
      </c>
      <c r="CS34" s="611"/>
      <c r="CT34" s="611"/>
      <c r="CU34" s="611"/>
      <c r="CV34" s="611"/>
      <c r="CW34" s="611"/>
      <c r="CX34" s="611"/>
      <c r="CY34" s="612"/>
      <c r="CZ34" s="615">
        <v>13.6</v>
      </c>
      <c r="DA34" s="640"/>
      <c r="DB34" s="640"/>
      <c r="DC34" s="644"/>
      <c r="DD34" s="619">
        <v>1004476</v>
      </c>
      <c r="DE34" s="611"/>
      <c r="DF34" s="611"/>
      <c r="DG34" s="611"/>
      <c r="DH34" s="611"/>
      <c r="DI34" s="611"/>
      <c r="DJ34" s="611"/>
      <c r="DK34" s="612"/>
      <c r="DL34" s="619">
        <v>927053</v>
      </c>
      <c r="DM34" s="611"/>
      <c r="DN34" s="611"/>
      <c r="DO34" s="611"/>
      <c r="DP34" s="611"/>
      <c r="DQ34" s="611"/>
      <c r="DR34" s="611"/>
      <c r="DS34" s="611"/>
      <c r="DT34" s="611"/>
      <c r="DU34" s="611"/>
      <c r="DV34" s="612"/>
      <c r="DW34" s="615">
        <v>13.4</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336248</v>
      </c>
      <c r="S35" s="611"/>
      <c r="T35" s="611"/>
      <c r="U35" s="611"/>
      <c r="V35" s="611"/>
      <c r="W35" s="611"/>
      <c r="X35" s="611"/>
      <c r="Y35" s="612"/>
      <c r="Z35" s="613">
        <v>2.5</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62297</v>
      </c>
      <c r="CS35" s="642"/>
      <c r="CT35" s="642"/>
      <c r="CU35" s="642"/>
      <c r="CV35" s="642"/>
      <c r="CW35" s="642"/>
      <c r="CX35" s="642"/>
      <c r="CY35" s="643"/>
      <c r="CZ35" s="615">
        <v>0.5</v>
      </c>
      <c r="DA35" s="640"/>
      <c r="DB35" s="640"/>
      <c r="DC35" s="644"/>
      <c r="DD35" s="619">
        <v>54487</v>
      </c>
      <c r="DE35" s="642"/>
      <c r="DF35" s="642"/>
      <c r="DG35" s="642"/>
      <c r="DH35" s="642"/>
      <c r="DI35" s="642"/>
      <c r="DJ35" s="642"/>
      <c r="DK35" s="643"/>
      <c r="DL35" s="619">
        <v>54487</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246952</v>
      </c>
      <c r="S36" s="611"/>
      <c r="T36" s="611"/>
      <c r="U36" s="611"/>
      <c r="V36" s="611"/>
      <c r="W36" s="611"/>
      <c r="X36" s="611"/>
      <c r="Y36" s="612"/>
      <c r="Z36" s="613">
        <v>1.9</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1464957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21412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1978315</v>
      </c>
      <c r="CS36" s="611"/>
      <c r="CT36" s="611"/>
      <c r="CU36" s="611"/>
      <c r="CV36" s="611"/>
      <c r="CW36" s="611"/>
      <c r="CX36" s="611"/>
      <c r="CY36" s="612"/>
      <c r="CZ36" s="615">
        <v>15.2</v>
      </c>
      <c r="DA36" s="640"/>
      <c r="DB36" s="640"/>
      <c r="DC36" s="644"/>
      <c r="DD36" s="619">
        <v>1447658</v>
      </c>
      <c r="DE36" s="611"/>
      <c r="DF36" s="611"/>
      <c r="DG36" s="611"/>
      <c r="DH36" s="611"/>
      <c r="DI36" s="611"/>
      <c r="DJ36" s="611"/>
      <c r="DK36" s="612"/>
      <c r="DL36" s="619">
        <v>1097905</v>
      </c>
      <c r="DM36" s="611"/>
      <c r="DN36" s="611"/>
      <c r="DO36" s="611"/>
      <c r="DP36" s="611"/>
      <c r="DQ36" s="611"/>
      <c r="DR36" s="611"/>
      <c r="DS36" s="611"/>
      <c r="DT36" s="611"/>
      <c r="DU36" s="611"/>
      <c r="DV36" s="612"/>
      <c r="DW36" s="615">
        <v>15.9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243863</v>
      </c>
      <c r="S37" s="611"/>
      <c r="T37" s="611"/>
      <c r="U37" s="611"/>
      <c r="V37" s="611"/>
      <c r="W37" s="611"/>
      <c r="X37" s="611"/>
      <c r="Y37" s="612"/>
      <c r="Z37" s="613">
        <v>1.8</v>
      </c>
      <c r="AA37" s="613"/>
      <c r="AB37" s="613"/>
      <c r="AC37" s="613"/>
      <c r="AD37" s="614">
        <v>44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251089</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-23138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790772</v>
      </c>
      <c r="CS37" s="642"/>
      <c r="CT37" s="642"/>
      <c r="CU37" s="642"/>
      <c r="CV37" s="642"/>
      <c r="CW37" s="642"/>
      <c r="CX37" s="642"/>
      <c r="CY37" s="643"/>
      <c r="CZ37" s="615">
        <v>6.1</v>
      </c>
      <c r="DA37" s="640"/>
      <c r="DB37" s="640"/>
      <c r="DC37" s="644"/>
      <c r="DD37" s="619">
        <v>790772</v>
      </c>
      <c r="DE37" s="642"/>
      <c r="DF37" s="642"/>
      <c r="DG37" s="642"/>
      <c r="DH37" s="642"/>
      <c r="DI37" s="642"/>
      <c r="DJ37" s="642"/>
      <c r="DK37" s="643"/>
      <c r="DL37" s="619">
        <v>708588</v>
      </c>
      <c r="DM37" s="642"/>
      <c r="DN37" s="642"/>
      <c r="DO37" s="642"/>
      <c r="DP37" s="642"/>
      <c r="DQ37" s="642"/>
      <c r="DR37" s="642"/>
      <c r="DS37" s="642"/>
      <c r="DT37" s="642"/>
      <c r="DU37" s="642"/>
      <c r="DV37" s="643"/>
      <c r="DW37" s="615">
        <v>10.199999999999999</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513484</v>
      </c>
      <c r="S38" s="611"/>
      <c r="T38" s="611"/>
      <c r="U38" s="611"/>
      <c r="V38" s="611"/>
      <c r="W38" s="611"/>
      <c r="X38" s="611"/>
      <c r="Y38" s="612"/>
      <c r="Z38" s="613">
        <v>3.9</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12132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3375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1201736</v>
      </c>
      <c r="CS38" s="611"/>
      <c r="CT38" s="611"/>
      <c r="CU38" s="611"/>
      <c r="CV38" s="611"/>
      <c r="CW38" s="611"/>
      <c r="CX38" s="611"/>
      <c r="CY38" s="612"/>
      <c r="CZ38" s="615">
        <v>9.1999999999999993</v>
      </c>
      <c r="DA38" s="640"/>
      <c r="DB38" s="640"/>
      <c r="DC38" s="644"/>
      <c r="DD38" s="619">
        <v>985396</v>
      </c>
      <c r="DE38" s="611"/>
      <c r="DF38" s="611"/>
      <c r="DG38" s="611"/>
      <c r="DH38" s="611"/>
      <c r="DI38" s="611"/>
      <c r="DJ38" s="611"/>
      <c r="DK38" s="612"/>
      <c r="DL38" s="619">
        <v>935192</v>
      </c>
      <c r="DM38" s="611"/>
      <c r="DN38" s="611"/>
      <c r="DO38" s="611"/>
      <c r="DP38" s="611"/>
      <c r="DQ38" s="611"/>
      <c r="DR38" s="611"/>
      <c r="DS38" s="611"/>
      <c r="DT38" s="611"/>
      <c r="DU38" s="611"/>
      <c r="DV38" s="612"/>
      <c r="DW38" s="615">
        <v>13.5</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4996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644506</v>
      </c>
      <c r="CS39" s="642"/>
      <c r="CT39" s="642"/>
      <c r="CU39" s="642"/>
      <c r="CV39" s="642"/>
      <c r="CW39" s="642"/>
      <c r="CX39" s="642"/>
      <c r="CY39" s="643"/>
      <c r="CZ39" s="615">
        <v>4.9000000000000004</v>
      </c>
      <c r="DA39" s="640"/>
      <c r="DB39" s="640"/>
      <c r="DC39" s="644"/>
      <c r="DD39" s="619">
        <v>188874</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55784</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71041</v>
      </c>
      <c r="CS40" s="611"/>
      <c r="CT40" s="611"/>
      <c r="CU40" s="611"/>
      <c r="CV40" s="611"/>
      <c r="CW40" s="611"/>
      <c r="CX40" s="611"/>
      <c r="CY40" s="612"/>
      <c r="CZ40" s="615">
        <v>0.5</v>
      </c>
      <c r="DA40" s="640"/>
      <c r="DB40" s="640"/>
      <c r="DC40" s="644"/>
      <c r="DD40" s="619">
        <v>71041</v>
      </c>
      <c r="DE40" s="611"/>
      <c r="DF40" s="611"/>
      <c r="DG40" s="611"/>
      <c r="DH40" s="611"/>
      <c r="DI40" s="611"/>
      <c r="DJ40" s="611"/>
      <c r="DK40" s="612"/>
      <c r="DL40" s="619">
        <v>24170</v>
      </c>
      <c r="DM40" s="611"/>
      <c r="DN40" s="611"/>
      <c r="DO40" s="611"/>
      <c r="DP40" s="611"/>
      <c r="DQ40" s="611"/>
      <c r="DR40" s="611"/>
      <c r="DS40" s="611"/>
      <c r="DT40" s="611"/>
      <c r="DU40" s="611"/>
      <c r="DV40" s="612"/>
      <c r="DW40" s="615">
        <v>0.3</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13312952</v>
      </c>
      <c r="S41" s="683"/>
      <c r="T41" s="683"/>
      <c r="U41" s="683"/>
      <c r="V41" s="683"/>
      <c r="W41" s="683"/>
      <c r="X41" s="683"/>
      <c r="Y41" s="687"/>
      <c r="Z41" s="688">
        <v>100</v>
      </c>
      <c r="AA41" s="688"/>
      <c r="AB41" s="688"/>
      <c r="AC41" s="688"/>
      <c r="AD41" s="689">
        <v>6857466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263260</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938476</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447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949651</v>
      </c>
      <c r="CS42" s="642"/>
      <c r="CT42" s="642"/>
      <c r="CU42" s="642"/>
      <c r="CV42" s="642"/>
      <c r="CW42" s="642"/>
      <c r="CX42" s="642"/>
      <c r="CY42" s="643"/>
      <c r="CZ42" s="615">
        <v>7.3</v>
      </c>
      <c r="DA42" s="640"/>
      <c r="DB42" s="640"/>
      <c r="DC42" s="644"/>
      <c r="DD42" s="619">
        <v>105592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24644</v>
      </c>
      <c r="CS43" s="642"/>
      <c r="CT43" s="642"/>
      <c r="CU43" s="642"/>
      <c r="CV43" s="642"/>
      <c r="CW43" s="642"/>
      <c r="CX43" s="642"/>
      <c r="CY43" s="643"/>
      <c r="CZ43" s="615">
        <v>0.2</v>
      </c>
      <c r="DA43" s="640"/>
      <c r="DB43" s="640"/>
      <c r="DC43" s="644"/>
      <c r="DD43" s="619">
        <v>24644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918995</v>
      </c>
      <c r="CS44" s="611"/>
      <c r="CT44" s="611"/>
      <c r="CU44" s="611"/>
      <c r="CV44" s="611"/>
      <c r="CW44" s="611"/>
      <c r="CX44" s="611"/>
      <c r="CY44" s="612"/>
      <c r="CZ44" s="615">
        <v>7</v>
      </c>
      <c r="DA44" s="616"/>
      <c r="DB44" s="616"/>
      <c r="DC44" s="622"/>
      <c r="DD44" s="619">
        <v>103896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503226</v>
      </c>
      <c r="CS45" s="642"/>
      <c r="CT45" s="642"/>
      <c r="CU45" s="642"/>
      <c r="CV45" s="642"/>
      <c r="CW45" s="642"/>
      <c r="CX45" s="642"/>
      <c r="CY45" s="643"/>
      <c r="CZ45" s="615">
        <v>3.9</v>
      </c>
      <c r="DA45" s="640"/>
      <c r="DB45" s="640"/>
      <c r="DC45" s="644"/>
      <c r="DD45" s="619">
        <v>33889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387058</v>
      </c>
      <c r="CS46" s="611"/>
      <c r="CT46" s="611"/>
      <c r="CU46" s="611"/>
      <c r="CV46" s="611"/>
      <c r="CW46" s="611"/>
      <c r="CX46" s="611"/>
      <c r="CY46" s="612"/>
      <c r="CZ46" s="615">
        <v>3</v>
      </c>
      <c r="DA46" s="616"/>
      <c r="DB46" s="616"/>
      <c r="DC46" s="622"/>
      <c r="DD46" s="619">
        <v>62496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30656</v>
      </c>
      <c r="CS47" s="642"/>
      <c r="CT47" s="642"/>
      <c r="CU47" s="642"/>
      <c r="CV47" s="642"/>
      <c r="CW47" s="642"/>
      <c r="CX47" s="642"/>
      <c r="CY47" s="643"/>
      <c r="CZ47" s="615">
        <v>0.2</v>
      </c>
      <c r="DA47" s="640"/>
      <c r="DB47" s="640"/>
      <c r="DC47" s="644"/>
      <c r="DD47" s="619">
        <v>1696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13056429</v>
      </c>
      <c r="CS49" s="669"/>
      <c r="CT49" s="669"/>
      <c r="CU49" s="669"/>
      <c r="CV49" s="669"/>
      <c r="CW49" s="669"/>
      <c r="CX49" s="669"/>
      <c r="CY49" s="698"/>
      <c r="CZ49" s="690">
        <v>100</v>
      </c>
      <c r="DA49" s="699"/>
      <c r="DB49" s="699"/>
      <c r="DC49" s="700"/>
      <c r="DD49" s="701">
        <v>7788298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ZIodUq/c9AxvLYmI4cOcnC3y6rV6kNik0twbxH8BmM+yxWtEIWABh6+vMzlxn2IyOGoI7ld+rt/A/uhUKWww==" saltValue="rakh2E8xkdCVAwiWqamy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83" sqref="AK83:AO8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13321</v>
      </c>
      <c r="R7" s="740"/>
      <c r="S7" s="740"/>
      <c r="T7" s="740"/>
      <c r="U7" s="740"/>
      <c r="V7" s="740">
        <v>13065</v>
      </c>
      <c r="W7" s="740"/>
      <c r="X7" s="740"/>
      <c r="Y7" s="740"/>
      <c r="Z7" s="740"/>
      <c r="AA7" s="740">
        <v>257</v>
      </c>
      <c r="AB7" s="740"/>
      <c r="AC7" s="740"/>
      <c r="AD7" s="740"/>
      <c r="AE7" s="741"/>
      <c r="AF7" s="742">
        <v>203</v>
      </c>
      <c r="AG7" s="743"/>
      <c r="AH7" s="743"/>
      <c r="AI7" s="743"/>
      <c r="AJ7" s="744"/>
      <c r="AK7" s="745"/>
      <c r="AL7" s="746"/>
      <c r="AM7" s="746"/>
      <c r="AN7" s="746"/>
      <c r="AO7" s="746"/>
      <c r="AP7" s="746">
        <v>9479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13321</v>
      </c>
      <c r="R23" s="780"/>
      <c r="S23" s="780"/>
      <c r="T23" s="780"/>
      <c r="U23" s="780"/>
      <c r="V23" s="780">
        <v>13065</v>
      </c>
      <c r="W23" s="780"/>
      <c r="X23" s="780"/>
      <c r="Y23" s="780"/>
      <c r="Z23" s="780"/>
      <c r="AA23" s="780">
        <v>257</v>
      </c>
      <c r="AB23" s="780"/>
      <c r="AC23" s="780"/>
      <c r="AD23" s="780"/>
      <c r="AE23" s="781"/>
      <c r="AF23" s="782">
        <v>203</v>
      </c>
      <c r="AG23" s="780"/>
      <c r="AH23" s="780"/>
      <c r="AI23" s="780"/>
      <c r="AJ23" s="783"/>
      <c r="AK23" s="784"/>
      <c r="AL23" s="785"/>
      <c r="AM23" s="785"/>
      <c r="AN23" s="785"/>
      <c r="AO23" s="785"/>
      <c r="AP23" s="780">
        <v>9479</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3128</v>
      </c>
      <c r="R28" s="810"/>
      <c r="S28" s="810"/>
      <c r="T28" s="810"/>
      <c r="U28" s="810"/>
      <c r="V28" s="810">
        <v>3107</v>
      </c>
      <c r="W28" s="810"/>
      <c r="X28" s="810"/>
      <c r="Y28" s="810"/>
      <c r="Z28" s="810"/>
      <c r="AA28" s="810">
        <v>21</v>
      </c>
      <c r="AB28" s="810"/>
      <c r="AC28" s="810"/>
      <c r="AD28" s="810"/>
      <c r="AE28" s="811"/>
      <c r="AF28" s="812">
        <v>21</v>
      </c>
      <c r="AG28" s="810"/>
      <c r="AH28" s="810"/>
      <c r="AI28" s="810"/>
      <c r="AJ28" s="813"/>
      <c r="AK28" s="814">
        <v>413</v>
      </c>
      <c r="AL28" s="815"/>
      <c r="AM28" s="815"/>
      <c r="AN28" s="815"/>
      <c r="AO28" s="815"/>
      <c r="AP28" s="815" t="s">
        <v>547</v>
      </c>
      <c r="AQ28" s="815"/>
      <c r="AR28" s="815"/>
      <c r="AS28" s="815"/>
      <c r="AT28" s="815"/>
      <c r="AU28" s="815" t="s">
        <v>547</v>
      </c>
      <c r="AV28" s="815"/>
      <c r="AW28" s="815"/>
      <c r="AX28" s="815"/>
      <c r="AY28" s="815"/>
      <c r="AZ28" s="815" t="s">
        <v>547</v>
      </c>
      <c r="BA28" s="815"/>
      <c r="BB28" s="815"/>
      <c r="BC28" s="815"/>
      <c r="BD28" s="815"/>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2797</v>
      </c>
      <c r="R29" s="771"/>
      <c r="S29" s="771"/>
      <c r="T29" s="771"/>
      <c r="U29" s="771"/>
      <c r="V29" s="771">
        <v>2593</v>
      </c>
      <c r="W29" s="771"/>
      <c r="X29" s="771"/>
      <c r="Y29" s="771"/>
      <c r="Z29" s="771"/>
      <c r="AA29" s="771">
        <v>203</v>
      </c>
      <c r="AB29" s="771"/>
      <c r="AC29" s="771"/>
      <c r="AD29" s="771"/>
      <c r="AE29" s="772"/>
      <c r="AF29" s="773">
        <v>203</v>
      </c>
      <c r="AG29" s="774"/>
      <c r="AH29" s="774"/>
      <c r="AI29" s="774"/>
      <c r="AJ29" s="775"/>
      <c r="AK29" s="818">
        <v>421</v>
      </c>
      <c r="AL29" s="824"/>
      <c r="AM29" s="824"/>
      <c r="AN29" s="824"/>
      <c r="AO29" s="824"/>
      <c r="AP29" s="824" t="s">
        <v>486</v>
      </c>
      <c r="AQ29" s="824"/>
      <c r="AR29" s="824"/>
      <c r="AS29" s="824"/>
      <c r="AT29" s="824"/>
      <c r="AU29" s="816" t="s">
        <v>486</v>
      </c>
      <c r="AV29" s="817"/>
      <c r="AW29" s="817"/>
      <c r="AX29" s="817"/>
      <c r="AY29" s="818"/>
      <c r="AZ29" s="819" t="s">
        <v>486</v>
      </c>
      <c r="BA29" s="820"/>
      <c r="BB29" s="820"/>
      <c r="BC29" s="820"/>
      <c r="BD29" s="821"/>
      <c r="BE29" s="822"/>
      <c r="BF29" s="822"/>
      <c r="BG29" s="822"/>
      <c r="BH29" s="822"/>
      <c r="BI29" s="823"/>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427</v>
      </c>
      <c r="R30" s="771"/>
      <c r="S30" s="771"/>
      <c r="T30" s="771"/>
      <c r="U30" s="771"/>
      <c r="V30" s="771">
        <v>426</v>
      </c>
      <c r="W30" s="771"/>
      <c r="X30" s="771"/>
      <c r="Y30" s="771"/>
      <c r="Z30" s="771"/>
      <c r="AA30" s="771">
        <v>1</v>
      </c>
      <c r="AB30" s="771"/>
      <c r="AC30" s="771"/>
      <c r="AD30" s="771"/>
      <c r="AE30" s="772"/>
      <c r="AF30" s="773">
        <v>1</v>
      </c>
      <c r="AG30" s="774"/>
      <c r="AH30" s="774"/>
      <c r="AI30" s="774"/>
      <c r="AJ30" s="775"/>
      <c r="AK30" s="818">
        <v>104</v>
      </c>
      <c r="AL30" s="824"/>
      <c r="AM30" s="824"/>
      <c r="AN30" s="824"/>
      <c r="AO30" s="824"/>
      <c r="AP30" s="824" t="s">
        <v>486</v>
      </c>
      <c r="AQ30" s="824"/>
      <c r="AR30" s="824"/>
      <c r="AS30" s="824"/>
      <c r="AT30" s="824"/>
      <c r="AU30" s="816" t="s">
        <v>486</v>
      </c>
      <c r="AV30" s="817"/>
      <c r="AW30" s="817"/>
      <c r="AX30" s="817"/>
      <c r="AY30" s="818"/>
      <c r="AZ30" s="819" t="s">
        <v>486</v>
      </c>
      <c r="BA30" s="820"/>
      <c r="BB30" s="820"/>
      <c r="BC30" s="820"/>
      <c r="BD30" s="821"/>
      <c r="BE30" s="822"/>
      <c r="BF30" s="822"/>
      <c r="BG30" s="822"/>
      <c r="BH30" s="822"/>
      <c r="BI30" s="823"/>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29</v>
      </c>
      <c r="R31" s="771"/>
      <c r="S31" s="771"/>
      <c r="T31" s="771"/>
      <c r="U31" s="771"/>
      <c r="V31" s="771">
        <v>29</v>
      </c>
      <c r="W31" s="771"/>
      <c r="X31" s="771"/>
      <c r="Y31" s="771"/>
      <c r="Z31" s="771"/>
      <c r="AA31" s="771" t="s">
        <v>547</v>
      </c>
      <c r="AB31" s="771"/>
      <c r="AC31" s="771"/>
      <c r="AD31" s="771"/>
      <c r="AE31" s="772"/>
      <c r="AF31" s="773" t="s">
        <v>121</v>
      </c>
      <c r="AG31" s="774"/>
      <c r="AH31" s="774"/>
      <c r="AI31" s="774"/>
      <c r="AJ31" s="775"/>
      <c r="AK31" s="818">
        <v>20</v>
      </c>
      <c r="AL31" s="824"/>
      <c r="AM31" s="824"/>
      <c r="AN31" s="824"/>
      <c r="AO31" s="824"/>
      <c r="AP31" s="824" t="s">
        <v>486</v>
      </c>
      <c r="AQ31" s="824"/>
      <c r="AR31" s="824"/>
      <c r="AS31" s="824"/>
      <c r="AT31" s="824"/>
      <c r="AU31" s="816" t="s">
        <v>486</v>
      </c>
      <c r="AV31" s="817"/>
      <c r="AW31" s="817"/>
      <c r="AX31" s="817"/>
      <c r="AY31" s="818"/>
      <c r="AZ31" s="819" t="s">
        <v>486</v>
      </c>
      <c r="BA31" s="820"/>
      <c r="BB31" s="820"/>
      <c r="BC31" s="820"/>
      <c r="BD31" s="821"/>
      <c r="BE31" s="822"/>
      <c r="BF31" s="822"/>
      <c r="BG31" s="822"/>
      <c r="BH31" s="822"/>
      <c r="BI31" s="823"/>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423</v>
      </c>
      <c r="R32" s="771"/>
      <c r="S32" s="771"/>
      <c r="T32" s="771"/>
      <c r="U32" s="771"/>
      <c r="V32" s="771">
        <v>336</v>
      </c>
      <c r="W32" s="771"/>
      <c r="X32" s="771"/>
      <c r="Y32" s="771"/>
      <c r="Z32" s="771"/>
      <c r="AA32" s="771">
        <v>87</v>
      </c>
      <c r="AB32" s="771"/>
      <c r="AC32" s="771"/>
      <c r="AD32" s="771"/>
      <c r="AE32" s="772"/>
      <c r="AF32" s="773">
        <v>637</v>
      </c>
      <c r="AG32" s="774"/>
      <c r="AH32" s="774"/>
      <c r="AI32" s="774"/>
      <c r="AJ32" s="775"/>
      <c r="AK32" s="818">
        <v>12</v>
      </c>
      <c r="AL32" s="824"/>
      <c r="AM32" s="824"/>
      <c r="AN32" s="824"/>
      <c r="AO32" s="824"/>
      <c r="AP32" s="824">
        <v>1031</v>
      </c>
      <c r="AQ32" s="824"/>
      <c r="AR32" s="824"/>
      <c r="AS32" s="824"/>
      <c r="AT32" s="824"/>
      <c r="AU32" s="824">
        <v>8</v>
      </c>
      <c r="AV32" s="824"/>
      <c r="AW32" s="824"/>
      <c r="AX32" s="824"/>
      <c r="AY32" s="824"/>
      <c r="AZ32" s="819" t="s">
        <v>486</v>
      </c>
      <c r="BA32" s="820"/>
      <c r="BB32" s="820"/>
      <c r="BC32" s="820"/>
      <c r="BD32" s="821"/>
      <c r="BE32" s="822" t="s">
        <v>393</v>
      </c>
      <c r="BF32" s="822"/>
      <c r="BG32" s="822"/>
      <c r="BH32" s="822"/>
      <c r="BI32" s="823"/>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602</v>
      </c>
      <c r="R33" s="771"/>
      <c r="S33" s="771"/>
      <c r="T33" s="771"/>
      <c r="U33" s="771"/>
      <c r="V33" s="771">
        <v>588</v>
      </c>
      <c r="W33" s="771"/>
      <c r="X33" s="771"/>
      <c r="Y33" s="771"/>
      <c r="Z33" s="771"/>
      <c r="AA33" s="771">
        <v>14</v>
      </c>
      <c r="AB33" s="771"/>
      <c r="AC33" s="771"/>
      <c r="AD33" s="771"/>
      <c r="AE33" s="772"/>
      <c r="AF33" s="773">
        <v>110</v>
      </c>
      <c r="AG33" s="774"/>
      <c r="AH33" s="774"/>
      <c r="AI33" s="774"/>
      <c r="AJ33" s="775"/>
      <c r="AK33" s="818">
        <v>251</v>
      </c>
      <c r="AL33" s="824"/>
      <c r="AM33" s="824"/>
      <c r="AN33" s="824"/>
      <c r="AO33" s="824"/>
      <c r="AP33" s="824">
        <v>2372</v>
      </c>
      <c r="AQ33" s="824"/>
      <c r="AR33" s="824"/>
      <c r="AS33" s="824"/>
      <c r="AT33" s="824"/>
      <c r="AU33" s="824">
        <v>1240</v>
      </c>
      <c r="AV33" s="824"/>
      <c r="AW33" s="824"/>
      <c r="AX33" s="824"/>
      <c r="AY33" s="824"/>
      <c r="AZ33" s="819" t="s">
        <v>486</v>
      </c>
      <c r="BA33" s="820"/>
      <c r="BB33" s="820"/>
      <c r="BC33" s="820"/>
      <c r="BD33" s="821"/>
      <c r="BE33" s="822" t="s">
        <v>393</v>
      </c>
      <c r="BF33" s="822"/>
      <c r="BG33" s="822"/>
      <c r="BH33" s="822"/>
      <c r="BI33" s="823"/>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18"/>
      <c r="AL34" s="824"/>
      <c r="AM34" s="824"/>
      <c r="AN34" s="824"/>
      <c r="AO34" s="824"/>
      <c r="AP34" s="824"/>
      <c r="AQ34" s="824"/>
      <c r="AR34" s="824"/>
      <c r="AS34" s="824"/>
      <c r="AT34" s="824"/>
      <c r="AU34" s="824"/>
      <c r="AV34" s="824"/>
      <c r="AW34" s="824"/>
      <c r="AX34" s="824"/>
      <c r="AY34" s="824"/>
      <c r="AZ34" s="825"/>
      <c r="BA34" s="825"/>
      <c r="BB34" s="825"/>
      <c r="BC34" s="825"/>
      <c r="BD34" s="825"/>
      <c r="BE34" s="822"/>
      <c r="BF34" s="822"/>
      <c r="BG34" s="822"/>
      <c r="BH34" s="822"/>
      <c r="BI34" s="823"/>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18"/>
      <c r="AL35" s="824"/>
      <c r="AM35" s="824"/>
      <c r="AN35" s="824"/>
      <c r="AO35" s="824"/>
      <c r="AP35" s="824"/>
      <c r="AQ35" s="824"/>
      <c r="AR35" s="824"/>
      <c r="AS35" s="824"/>
      <c r="AT35" s="824"/>
      <c r="AU35" s="824"/>
      <c r="AV35" s="824"/>
      <c r="AW35" s="824"/>
      <c r="AX35" s="824"/>
      <c r="AY35" s="824"/>
      <c r="AZ35" s="825"/>
      <c r="BA35" s="825"/>
      <c r="BB35" s="825"/>
      <c r="BC35" s="825"/>
      <c r="BD35" s="825"/>
      <c r="BE35" s="822"/>
      <c r="BF35" s="822"/>
      <c r="BG35" s="822"/>
      <c r="BH35" s="822"/>
      <c r="BI35" s="823"/>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18"/>
      <c r="AL36" s="824"/>
      <c r="AM36" s="824"/>
      <c r="AN36" s="824"/>
      <c r="AO36" s="824"/>
      <c r="AP36" s="824"/>
      <c r="AQ36" s="824"/>
      <c r="AR36" s="824"/>
      <c r="AS36" s="824"/>
      <c r="AT36" s="824"/>
      <c r="AU36" s="824"/>
      <c r="AV36" s="824"/>
      <c r="AW36" s="824"/>
      <c r="AX36" s="824"/>
      <c r="AY36" s="824"/>
      <c r="AZ36" s="825"/>
      <c r="BA36" s="825"/>
      <c r="BB36" s="825"/>
      <c r="BC36" s="825"/>
      <c r="BD36" s="825"/>
      <c r="BE36" s="822"/>
      <c r="BF36" s="822"/>
      <c r="BG36" s="822"/>
      <c r="BH36" s="822"/>
      <c r="BI36" s="823"/>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18"/>
      <c r="AL37" s="824"/>
      <c r="AM37" s="824"/>
      <c r="AN37" s="824"/>
      <c r="AO37" s="824"/>
      <c r="AP37" s="824"/>
      <c r="AQ37" s="824"/>
      <c r="AR37" s="824"/>
      <c r="AS37" s="824"/>
      <c r="AT37" s="824"/>
      <c r="AU37" s="824"/>
      <c r="AV37" s="824"/>
      <c r="AW37" s="824"/>
      <c r="AX37" s="824"/>
      <c r="AY37" s="824"/>
      <c r="AZ37" s="825"/>
      <c r="BA37" s="825"/>
      <c r="BB37" s="825"/>
      <c r="BC37" s="825"/>
      <c r="BD37" s="825"/>
      <c r="BE37" s="822"/>
      <c r="BF37" s="822"/>
      <c r="BG37" s="822"/>
      <c r="BH37" s="822"/>
      <c r="BI37" s="823"/>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18"/>
      <c r="AL38" s="824"/>
      <c r="AM38" s="824"/>
      <c r="AN38" s="824"/>
      <c r="AO38" s="824"/>
      <c r="AP38" s="824"/>
      <c r="AQ38" s="824"/>
      <c r="AR38" s="824"/>
      <c r="AS38" s="824"/>
      <c r="AT38" s="824"/>
      <c r="AU38" s="824"/>
      <c r="AV38" s="824"/>
      <c r="AW38" s="824"/>
      <c r="AX38" s="824"/>
      <c r="AY38" s="824"/>
      <c r="AZ38" s="825"/>
      <c r="BA38" s="825"/>
      <c r="BB38" s="825"/>
      <c r="BC38" s="825"/>
      <c r="BD38" s="825"/>
      <c r="BE38" s="822"/>
      <c r="BF38" s="822"/>
      <c r="BG38" s="822"/>
      <c r="BH38" s="822"/>
      <c r="BI38" s="823"/>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18"/>
      <c r="AL39" s="824"/>
      <c r="AM39" s="824"/>
      <c r="AN39" s="824"/>
      <c r="AO39" s="824"/>
      <c r="AP39" s="824"/>
      <c r="AQ39" s="824"/>
      <c r="AR39" s="824"/>
      <c r="AS39" s="824"/>
      <c r="AT39" s="824"/>
      <c r="AU39" s="824"/>
      <c r="AV39" s="824"/>
      <c r="AW39" s="824"/>
      <c r="AX39" s="824"/>
      <c r="AY39" s="824"/>
      <c r="AZ39" s="825"/>
      <c r="BA39" s="825"/>
      <c r="BB39" s="825"/>
      <c r="BC39" s="825"/>
      <c r="BD39" s="825"/>
      <c r="BE39" s="822"/>
      <c r="BF39" s="822"/>
      <c r="BG39" s="822"/>
      <c r="BH39" s="822"/>
      <c r="BI39" s="823"/>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18"/>
      <c r="AL40" s="824"/>
      <c r="AM40" s="824"/>
      <c r="AN40" s="824"/>
      <c r="AO40" s="824"/>
      <c r="AP40" s="824"/>
      <c r="AQ40" s="824"/>
      <c r="AR40" s="824"/>
      <c r="AS40" s="824"/>
      <c r="AT40" s="824"/>
      <c r="AU40" s="824"/>
      <c r="AV40" s="824"/>
      <c r="AW40" s="824"/>
      <c r="AX40" s="824"/>
      <c r="AY40" s="824"/>
      <c r="AZ40" s="825"/>
      <c r="BA40" s="825"/>
      <c r="BB40" s="825"/>
      <c r="BC40" s="825"/>
      <c r="BD40" s="825"/>
      <c r="BE40" s="822"/>
      <c r="BF40" s="822"/>
      <c r="BG40" s="822"/>
      <c r="BH40" s="822"/>
      <c r="BI40" s="823"/>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18"/>
      <c r="AL41" s="824"/>
      <c r="AM41" s="824"/>
      <c r="AN41" s="824"/>
      <c r="AO41" s="824"/>
      <c r="AP41" s="824"/>
      <c r="AQ41" s="824"/>
      <c r="AR41" s="824"/>
      <c r="AS41" s="824"/>
      <c r="AT41" s="824"/>
      <c r="AU41" s="824"/>
      <c r="AV41" s="824"/>
      <c r="AW41" s="824"/>
      <c r="AX41" s="824"/>
      <c r="AY41" s="824"/>
      <c r="AZ41" s="825"/>
      <c r="BA41" s="825"/>
      <c r="BB41" s="825"/>
      <c r="BC41" s="825"/>
      <c r="BD41" s="825"/>
      <c r="BE41" s="822"/>
      <c r="BF41" s="822"/>
      <c r="BG41" s="822"/>
      <c r="BH41" s="822"/>
      <c r="BI41" s="823"/>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18"/>
      <c r="AL42" s="824"/>
      <c r="AM42" s="824"/>
      <c r="AN42" s="824"/>
      <c r="AO42" s="824"/>
      <c r="AP42" s="824"/>
      <c r="AQ42" s="824"/>
      <c r="AR42" s="824"/>
      <c r="AS42" s="824"/>
      <c r="AT42" s="824"/>
      <c r="AU42" s="824"/>
      <c r="AV42" s="824"/>
      <c r="AW42" s="824"/>
      <c r="AX42" s="824"/>
      <c r="AY42" s="824"/>
      <c r="AZ42" s="825"/>
      <c r="BA42" s="825"/>
      <c r="BB42" s="825"/>
      <c r="BC42" s="825"/>
      <c r="BD42" s="825"/>
      <c r="BE42" s="822"/>
      <c r="BF42" s="822"/>
      <c r="BG42" s="822"/>
      <c r="BH42" s="822"/>
      <c r="BI42" s="823"/>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18"/>
      <c r="AL43" s="824"/>
      <c r="AM43" s="824"/>
      <c r="AN43" s="824"/>
      <c r="AO43" s="824"/>
      <c r="AP43" s="824"/>
      <c r="AQ43" s="824"/>
      <c r="AR43" s="824"/>
      <c r="AS43" s="824"/>
      <c r="AT43" s="824"/>
      <c r="AU43" s="824"/>
      <c r="AV43" s="824"/>
      <c r="AW43" s="824"/>
      <c r="AX43" s="824"/>
      <c r="AY43" s="824"/>
      <c r="AZ43" s="825"/>
      <c r="BA43" s="825"/>
      <c r="BB43" s="825"/>
      <c r="BC43" s="825"/>
      <c r="BD43" s="825"/>
      <c r="BE43" s="822"/>
      <c r="BF43" s="822"/>
      <c r="BG43" s="822"/>
      <c r="BH43" s="822"/>
      <c r="BI43" s="823"/>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18"/>
      <c r="AL44" s="824"/>
      <c r="AM44" s="824"/>
      <c r="AN44" s="824"/>
      <c r="AO44" s="824"/>
      <c r="AP44" s="824"/>
      <c r="AQ44" s="824"/>
      <c r="AR44" s="824"/>
      <c r="AS44" s="824"/>
      <c r="AT44" s="824"/>
      <c r="AU44" s="824"/>
      <c r="AV44" s="824"/>
      <c r="AW44" s="824"/>
      <c r="AX44" s="824"/>
      <c r="AY44" s="824"/>
      <c r="AZ44" s="825"/>
      <c r="BA44" s="825"/>
      <c r="BB44" s="825"/>
      <c r="BC44" s="825"/>
      <c r="BD44" s="825"/>
      <c r="BE44" s="822"/>
      <c r="BF44" s="822"/>
      <c r="BG44" s="822"/>
      <c r="BH44" s="822"/>
      <c r="BI44" s="823"/>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18"/>
      <c r="AL45" s="824"/>
      <c r="AM45" s="824"/>
      <c r="AN45" s="824"/>
      <c r="AO45" s="824"/>
      <c r="AP45" s="824"/>
      <c r="AQ45" s="824"/>
      <c r="AR45" s="824"/>
      <c r="AS45" s="824"/>
      <c r="AT45" s="824"/>
      <c r="AU45" s="824"/>
      <c r="AV45" s="824"/>
      <c r="AW45" s="824"/>
      <c r="AX45" s="824"/>
      <c r="AY45" s="824"/>
      <c r="AZ45" s="825"/>
      <c r="BA45" s="825"/>
      <c r="BB45" s="825"/>
      <c r="BC45" s="825"/>
      <c r="BD45" s="825"/>
      <c r="BE45" s="822"/>
      <c r="BF45" s="822"/>
      <c r="BG45" s="822"/>
      <c r="BH45" s="822"/>
      <c r="BI45" s="823"/>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18"/>
      <c r="AL46" s="824"/>
      <c r="AM46" s="824"/>
      <c r="AN46" s="824"/>
      <c r="AO46" s="824"/>
      <c r="AP46" s="824"/>
      <c r="AQ46" s="824"/>
      <c r="AR46" s="824"/>
      <c r="AS46" s="824"/>
      <c r="AT46" s="824"/>
      <c r="AU46" s="824"/>
      <c r="AV46" s="824"/>
      <c r="AW46" s="824"/>
      <c r="AX46" s="824"/>
      <c r="AY46" s="824"/>
      <c r="AZ46" s="825"/>
      <c r="BA46" s="825"/>
      <c r="BB46" s="825"/>
      <c r="BC46" s="825"/>
      <c r="BD46" s="825"/>
      <c r="BE46" s="822"/>
      <c r="BF46" s="822"/>
      <c r="BG46" s="822"/>
      <c r="BH46" s="822"/>
      <c r="BI46" s="823"/>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18"/>
      <c r="AL47" s="824"/>
      <c r="AM47" s="824"/>
      <c r="AN47" s="824"/>
      <c r="AO47" s="824"/>
      <c r="AP47" s="824"/>
      <c r="AQ47" s="824"/>
      <c r="AR47" s="824"/>
      <c r="AS47" s="824"/>
      <c r="AT47" s="824"/>
      <c r="AU47" s="824"/>
      <c r="AV47" s="824"/>
      <c r="AW47" s="824"/>
      <c r="AX47" s="824"/>
      <c r="AY47" s="824"/>
      <c r="AZ47" s="825"/>
      <c r="BA47" s="825"/>
      <c r="BB47" s="825"/>
      <c r="BC47" s="825"/>
      <c r="BD47" s="825"/>
      <c r="BE47" s="822"/>
      <c r="BF47" s="822"/>
      <c r="BG47" s="822"/>
      <c r="BH47" s="822"/>
      <c r="BI47" s="823"/>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18"/>
      <c r="AL48" s="824"/>
      <c r="AM48" s="824"/>
      <c r="AN48" s="824"/>
      <c r="AO48" s="824"/>
      <c r="AP48" s="824"/>
      <c r="AQ48" s="824"/>
      <c r="AR48" s="824"/>
      <c r="AS48" s="824"/>
      <c r="AT48" s="824"/>
      <c r="AU48" s="824"/>
      <c r="AV48" s="824"/>
      <c r="AW48" s="824"/>
      <c r="AX48" s="824"/>
      <c r="AY48" s="824"/>
      <c r="AZ48" s="825"/>
      <c r="BA48" s="825"/>
      <c r="BB48" s="825"/>
      <c r="BC48" s="825"/>
      <c r="BD48" s="825"/>
      <c r="BE48" s="822"/>
      <c r="BF48" s="822"/>
      <c r="BG48" s="822"/>
      <c r="BH48" s="822"/>
      <c r="BI48" s="823"/>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18"/>
      <c r="AL49" s="824"/>
      <c r="AM49" s="824"/>
      <c r="AN49" s="824"/>
      <c r="AO49" s="824"/>
      <c r="AP49" s="824"/>
      <c r="AQ49" s="824"/>
      <c r="AR49" s="824"/>
      <c r="AS49" s="824"/>
      <c r="AT49" s="824"/>
      <c r="AU49" s="824"/>
      <c r="AV49" s="824"/>
      <c r="AW49" s="824"/>
      <c r="AX49" s="824"/>
      <c r="AY49" s="824"/>
      <c r="AZ49" s="825"/>
      <c r="BA49" s="825"/>
      <c r="BB49" s="825"/>
      <c r="BC49" s="825"/>
      <c r="BD49" s="825"/>
      <c r="BE49" s="822"/>
      <c r="BF49" s="822"/>
      <c r="BG49" s="822"/>
      <c r="BH49" s="822"/>
      <c r="BI49" s="823"/>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6"/>
      <c r="R50" s="827"/>
      <c r="S50" s="827"/>
      <c r="T50" s="827"/>
      <c r="U50" s="827"/>
      <c r="V50" s="827"/>
      <c r="W50" s="827"/>
      <c r="X50" s="827"/>
      <c r="Y50" s="827"/>
      <c r="Z50" s="827"/>
      <c r="AA50" s="827"/>
      <c r="AB50" s="827"/>
      <c r="AC50" s="827"/>
      <c r="AD50" s="827"/>
      <c r="AE50" s="828"/>
      <c r="AF50" s="773"/>
      <c r="AG50" s="774"/>
      <c r="AH50" s="774"/>
      <c r="AI50" s="774"/>
      <c r="AJ50" s="775"/>
      <c r="AK50" s="830"/>
      <c r="AL50" s="827"/>
      <c r="AM50" s="827"/>
      <c r="AN50" s="827"/>
      <c r="AO50" s="827"/>
      <c r="AP50" s="827"/>
      <c r="AQ50" s="827"/>
      <c r="AR50" s="827"/>
      <c r="AS50" s="827"/>
      <c r="AT50" s="827"/>
      <c r="AU50" s="827"/>
      <c r="AV50" s="827"/>
      <c r="AW50" s="827"/>
      <c r="AX50" s="827"/>
      <c r="AY50" s="827"/>
      <c r="AZ50" s="829"/>
      <c r="BA50" s="829"/>
      <c r="BB50" s="829"/>
      <c r="BC50" s="829"/>
      <c r="BD50" s="829"/>
      <c r="BE50" s="822"/>
      <c r="BF50" s="822"/>
      <c r="BG50" s="822"/>
      <c r="BH50" s="822"/>
      <c r="BI50" s="823"/>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6"/>
      <c r="R51" s="827"/>
      <c r="S51" s="827"/>
      <c r="T51" s="827"/>
      <c r="U51" s="827"/>
      <c r="V51" s="827"/>
      <c r="W51" s="827"/>
      <c r="X51" s="827"/>
      <c r="Y51" s="827"/>
      <c r="Z51" s="827"/>
      <c r="AA51" s="827"/>
      <c r="AB51" s="827"/>
      <c r="AC51" s="827"/>
      <c r="AD51" s="827"/>
      <c r="AE51" s="828"/>
      <c r="AF51" s="773"/>
      <c r="AG51" s="774"/>
      <c r="AH51" s="774"/>
      <c r="AI51" s="774"/>
      <c r="AJ51" s="775"/>
      <c r="AK51" s="830"/>
      <c r="AL51" s="827"/>
      <c r="AM51" s="827"/>
      <c r="AN51" s="827"/>
      <c r="AO51" s="827"/>
      <c r="AP51" s="827"/>
      <c r="AQ51" s="827"/>
      <c r="AR51" s="827"/>
      <c r="AS51" s="827"/>
      <c r="AT51" s="827"/>
      <c r="AU51" s="827"/>
      <c r="AV51" s="827"/>
      <c r="AW51" s="827"/>
      <c r="AX51" s="827"/>
      <c r="AY51" s="827"/>
      <c r="AZ51" s="829"/>
      <c r="BA51" s="829"/>
      <c r="BB51" s="829"/>
      <c r="BC51" s="829"/>
      <c r="BD51" s="829"/>
      <c r="BE51" s="822"/>
      <c r="BF51" s="822"/>
      <c r="BG51" s="822"/>
      <c r="BH51" s="822"/>
      <c r="BI51" s="823"/>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6"/>
      <c r="R52" s="827"/>
      <c r="S52" s="827"/>
      <c r="T52" s="827"/>
      <c r="U52" s="827"/>
      <c r="V52" s="827"/>
      <c r="W52" s="827"/>
      <c r="X52" s="827"/>
      <c r="Y52" s="827"/>
      <c r="Z52" s="827"/>
      <c r="AA52" s="827"/>
      <c r="AB52" s="827"/>
      <c r="AC52" s="827"/>
      <c r="AD52" s="827"/>
      <c r="AE52" s="828"/>
      <c r="AF52" s="773"/>
      <c r="AG52" s="774"/>
      <c r="AH52" s="774"/>
      <c r="AI52" s="774"/>
      <c r="AJ52" s="775"/>
      <c r="AK52" s="830"/>
      <c r="AL52" s="827"/>
      <c r="AM52" s="827"/>
      <c r="AN52" s="827"/>
      <c r="AO52" s="827"/>
      <c r="AP52" s="827"/>
      <c r="AQ52" s="827"/>
      <c r="AR52" s="827"/>
      <c r="AS52" s="827"/>
      <c r="AT52" s="827"/>
      <c r="AU52" s="827"/>
      <c r="AV52" s="827"/>
      <c r="AW52" s="827"/>
      <c r="AX52" s="827"/>
      <c r="AY52" s="827"/>
      <c r="AZ52" s="829"/>
      <c r="BA52" s="829"/>
      <c r="BB52" s="829"/>
      <c r="BC52" s="829"/>
      <c r="BD52" s="829"/>
      <c r="BE52" s="822"/>
      <c r="BF52" s="822"/>
      <c r="BG52" s="822"/>
      <c r="BH52" s="822"/>
      <c r="BI52" s="823"/>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6"/>
      <c r="R53" s="827"/>
      <c r="S53" s="827"/>
      <c r="T53" s="827"/>
      <c r="U53" s="827"/>
      <c r="V53" s="827"/>
      <c r="W53" s="827"/>
      <c r="X53" s="827"/>
      <c r="Y53" s="827"/>
      <c r="Z53" s="827"/>
      <c r="AA53" s="827"/>
      <c r="AB53" s="827"/>
      <c r="AC53" s="827"/>
      <c r="AD53" s="827"/>
      <c r="AE53" s="828"/>
      <c r="AF53" s="773"/>
      <c r="AG53" s="774"/>
      <c r="AH53" s="774"/>
      <c r="AI53" s="774"/>
      <c r="AJ53" s="775"/>
      <c r="AK53" s="830"/>
      <c r="AL53" s="827"/>
      <c r="AM53" s="827"/>
      <c r="AN53" s="827"/>
      <c r="AO53" s="827"/>
      <c r="AP53" s="827"/>
      <c r="AQ53" s="827"/>
      <c r="AR53" s="827"/>
      <c r="AS53" s="827"/>
      <c r="AT53" s="827"/>
      <c r="AU53" s="827"/>
      <c r="AV53" s="827"/>
      <c r="AW53" s="827"/>
      <c r="AX53" s="827"/>
      <c r="AY53" s="827"/>
      <c r="AZ53" s="829"/>
      <c r="BA53" s="829"/>
      <c r="BB53" s="829"/>
      <c r="BC53" s="829"/>
      <c r="BD53" s="829"/>
      <c r="BE53" s="822"/>
      <c r="BF53" s="822"/>
      <c r="BG53" s="822"/>
      <c r="BH53" s="822"/>
      <c r="BI53" s="823"/>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6"/>
      <c r="R54" s="827"/>
      <c r="S54" s="827"/>
      <c r="T54" s="827"/>
      <c r="U54" s="827"/>
      <c r="V54" s="827"/>
      <c r="W54" s="827"/>
      <c r="X54" s="827"/>
      <c r="Y54" s="827"/>
      <c r="Z54" s="827"/>
      <c r="AA54" s="827"/>
      <c r="AB54" s="827"/>
      <c r="AC54" s="827"/>
      <c r="AD54" s="827"/>
      <c r="AE54" s="828"/>
      <c r="AF54" s="773"/>
      <c r="AG54" s="774"/>
      <c r="AH54" s="774"/>
      <c r="AI54" s="774"/>
      <c r="AJ54" s="775"/>
      <c r="AK54" s="830"/>
      <c r="AL54" s="827"/>
      <c r="AM54" s="827"/>
      <c r="AN54" s="827"/>
      <c r="AO54" s="827"/>
      <c r="AP54" s="827"/>
      <c r="AQ54" s="827"/>
      <c r="AR54" s="827"/>
      <c r="AS54" s="827"/>
      <c r="AT54" s="827"/>
      <c r="AU54" s="827"/>
      <c r="AV54" s="827"/>
      <c r="AW54" s="827"/>
      <c r="AX54" s="827"/>
      <c r="AY54" s="827"/>
      <c r="AZ54" s="829"/>
      <c r="BA54" s="829"/>
      <c r="BB54" s="829"/>
      <c r="BC54" s="829"/>
      <c r="BD54" s="829"/>
      <c r="BE54" s="822"/>
      <c r="BF54" s="822"/>
      <c r="BG54" s="822"/>
      <c r="BH54" s="822"/>
      <c r="BI54" s="823"/>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6"/>
      <c r="R55" s="827"/>
      <c r="S55" s="827"/>
      <c r="T55" s="827"/>
      <c r="U55" s="827"/>
      <c r="V55" s="827"/>
      <c r="W55" s="827"/>
      <c r="X55" s="827"/>
      <c r="Y55" s="827"/>
      <c r="Z55" s="827"/>
      <c r="AA55" s="827"/>
      <c r="AB55" s="827"/>
      <c r="AC55" s="827"/>
      <c r="AD55" s="827"/>
      <c r="AE55" s="828"/>
      <c r="AF55" s="773"/>
      <c r="AG55" s="774"/>
      <c r="AH55" s="774"/>
      <c r="AI55" s="774"/>
      <c r="AJ55" s="775"/>
      <c r="AK55" s="830"/>
      <c r="AL55" s="827"/>
      <c r="AM55" s="827"/>
      <c r="AN55" s="827"/>
      <c r="AO55" s="827"/>
      <c r="AP55" s="827"/>
      <c r="AQ55" s="827"/>
      <c r="AR55" s="827"/>
      <c r="AS55" s="827"/>
      <c r="AT55" s="827"/>
      <c r="AU55" s="827"/>
      <c r="AV55" s="827"/>
      <c r="AW55" s="827"/>
      <c r="AX55" s="827"/>
      <c r="AY55" s="827"/>
      <c r="AZ55" s="829"/>
      <c r="BA55" s="829"/>
      <c r="BB55" s="829"/>
      <c r="BC55" s="829"/>
      <c r="BD55" s="829"/>
      <c r="BE55" s="822"/>
      <c r="BF55" s="822"/>
      <c r="BG55" s="822"/>
      <c r="BH55" s="822"/>
      <c r="BI55" s="823"/>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6"/>
      <c r="R56" s="827"/>
      <c r="S56" s="827"/>
      <c r="T56" s="827"/>
      <c r="U56" s="827"/>
      <c r="V56" s="827"/>
      <c r="W56" s="827"/>
      <c r="X56" s="827"/>
      <c r="Y56" s="827"/>
      <c r="Z56" s="827"/>
      <c r="AA56" s="827"/>
      <c r="AB56" s="827"/>
      <c r="AC56" s="827"/>
      <c r="AD56" s="827"/>
      <c r="AE56" s="828"/>
      <c r="AF56" s="773"/>
      <c r="AG56" s="774"/>
      <c r="AH56" s="774"/>
      <c r="AI56" s="774"/>
      <c r="AJ56" s="775"/>
      <c r="AK56" s="830"/>
      <c r="AL56" s="827"/>
      <c r="AM56" s="827"/>
      <c r="AN56" s="827"/>
      <c r="AO56" s="827"/>
      <c r="AP56" s="827"/>
      <c r="AQ56" s="827"/>
      <c r="AR56" s="827"/>
      <c r="AS56" s="827"/>
      <c r="AT56" s="827"/>
      <c r="AU56" s="827"/>
      <c r="AV56" s="827"/>
      <c r="AW56" s="827"/>
      <c r="AX56" s="827"/>
      <c r="AY56" s="827"/>
      <c r="AZ56" s="829"/>
      <c r="BA56" s="829"/>
      <c r="BB56" s="829"/>
      <c r="BC56" s="829"/>
      <c r="BD56" s="829"/>
      <c r="BE56" s="822"/>
      <c r="BF56" s="822"/>
      <c r="BG56" s="822"/>
      <c r="BH56" s="822"/>
      <c r="BI56" s="823"/>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6"/>
      <c r="R57" s="827"/>
      <c r="S57" s="827"/>
      <c r="T57" s="827"/>
      <c r="U57" s="827"/>
      <c r="V57" s="827"/>
      <c r="W57" s="827"/>
      <c r="X57" s="827"/>
      <c r="Y57" s="827"/>
      <c r="Z57" s="827"/>
      <c r="AA57" s="827"/>
      <c r="AB57" s="827"/>
      <c r="AC57" s="827"/>
      <c r="AD57" s="827"/>
      <c r="AE57" s="828"/>
      <c r="AF57" s="773"/>
      <c r="AG57" s="774"/>
      <c r="AH57" s="774"/>
      <c r="AI57" s="774"/>
      <c r="AJ57" s="775"/>
      <c r="AK57" s="830"/>
      <c r="AL57" s="827"/>
      <c r="AM57" s="827"/>
      <c r="AN57" s="827"/>
      <c r="AO57" s="827"/>
      <c r="AP57" s="827"/>
      <c r="AQ57" s="827"/>
      <c r="AR57" s="827"/>
      <c r="AS57" s="827"/>
      <c r="AT57" s="827"/>
      <c r="AU57" s="827"/>
      <c r="AV57" s="827"/>
      <c r="AW57" s="827"/>
      <c r="AX57" s="827"/>
      <c r="AY57" s="827"/>
      <c r="AZ57" s="829"/>
      <c r="BA57" s="829"/>
      <c r="BB57" s="829"/>
      <c r="BC57" s="829"/>
      <c r="BD57" s="829"/>
      <c r="BE57" s="822"/>
      <c r="BF57" s="822"/>
      <c r="BG57" s="822"/>
      <c r="BH57" s="822"/>
      <c r="BI57" s="823"/>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6"/>
      <c r="R58" s="827"/>
      <c r="S58" s="827"/>
      <c r="T58" s="827"/>
      <c r="U58" s="827"/>
      <c r="V58" s="827"/>
      <c r="W58" s="827"/>
      <c r="X58" s="827"/>
      <c r="Y58" s="827"/>
      <c r="Z58" s="827"/>
      <c r="AA58" s="827"/>
      <c r="AB58" s="827"/>
      <c r="AC58" s="827"/>
      <c r="AD58" s="827"/>
      <c r="AE58" s="828"/>
      <c r="AF58" s="773"/>
      <c r="AG58" s="774"/>
      <c r="AH58" s="774"/>
      <c r="AI58" s="774"/>
      <c r="AJ58" s="775"/>
      <c r="AK58" s="830"/>
      <c r="AL58" s="827"/>
      <c r="AM58" s="827"/>
      <c r="AN58" s="827"/>
      <c r="AO58" s="827"/>
      <c r="AP58" s="827"/>
      <c r="AQ58" s="827"/>
      <c r="AR58" s="827"/>
      <c r="AS58" s="827"/>
      <c r="AT58" s="827"/>
      <c r="AU58" s="827"/>
      <c r="AV58" s="827"/>
      <c r="AW58" s="827"/>
      <c r="AX58" s="827"/>
      <c r="AY58" s="827"/>
      <c r="AZ58" s="829"/>
      <c r="BA58" s="829"/>
      <c r="BB58" s="829"/>
      <c r="BC58" s="829"/>
      <c r="BD58" s="829"/>
      <c r="BE58" s="822"/>
      <c r="BF58" s="822"/>
      <c r="BG58" s="822"/>
      <c r="BH58" s="822"/>
      <c r="BI58" s="823"/>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6"/>
      <c r="R59" s="827"/>
      <c r="S59" s="827"/>
      <c r="T59" s="827"/>
      <c r="U59" s="827"/>
      <c r="V59" s="827"/>
      <c r="W59" s="827"/>
      <c r="X59" s="827"/>
      <c r="Y59" s="827"/>
      <c r="Z59" s="827"/>
      <c r="AA59" s="827"/>
      <c r="AB59" s="827"/>
      <c r="AC59" s="827"/>
      <c r="AD59" s="827"/>
      <c r="AE59" s="828"/>
      <c r="AF59" s="773"/>
      <c r="AG59" s="774"/>
      <c r="AH59" s="774"/>
      <c r="AI59" s="774"/>
      <c r="AJ59" s="775"/>
      <c r="AK59" s="830"/>
      <c r="AL59" s="827"/>
      <c r="AM59" s="827"/>
      <c r="AN59" s="827"/>
      <c r="AO59" s="827"/>
      <c r="AP59" s="827"/>
      <c r="AQ59" s="827"/>
      <c r="AR59" s="827"/>
      <c r="AS59" s="827"/>
      <c r="AT59" s="827"/>
      <c r="AU59" s="827"/>
      <c r="AV59" s="827"/>
      <c r="AW59" s="827"/>
      <c r="AX59" s="827"/>
      <c r="AY59" s="827"/>
      <c r="AZ59" s="829"/>
      <c r="BA59" s="829"/>
      <c r="BB59" s="829"/>
      <c r="BC59" s="829"/>
      <c r="BD59" s="829"/>
      <c r="BE59" s="822"/>
      <c r="BF59" s="822"/>
      <c r="BG59" s="822"/>
      <c r="BH59" s="822"/>
      <c r="BI59" s="823"/>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6"/>
      <c r="R60" s="827"/>
      <c r="S60" s="827"/>
      <c r="T60" s="827"/>
      <c r="U60" s="827"/>
      <c r="V60" s="827"/>
      <c r="W60" s="827"/>
      <c r="X60" s="827"/>
      <c r="Y60" s="827"/>
      <c r="Z60" s="827"/>
      <c r="AA60" s="827"/>
      <c r="AB60" s="827"/>
      <c r="AC60" s="827"/>
      <c r="AD60" s="827"/>
      <c r="AE60" s="828"/>
      <c r="AF60" s="773"/>
      <c r="AG60" s="774"/>
      <c r="AH60" s="774"/>
      <c r="AI60" s="774"/>
      <c r="AJ60" s="775"/>
      <c r="AK60" s="830"/>
      <c r="AL60" s="827"/>
      <c r="AM60" s="827"/>
      <c r="AN60" s="827"/>
      <c r="AO60" s="827"/>
      <c r="AP60" s="827"/>
      <c r="AQ60" s="827"/>
      <c r="AR60" s="827"/>
      <c r="AS60" s="827"/>
      <c r="AT60" s="827"/>
      <c r="AU60" s="827"/>
      <c r="AV60" s="827"/>
      <c r="AW60" s="827"/>
      <c r="AX60" s="827"/>
      <c r="AY60" s="827"/>
      <c r="AZ60" s="829"/>
      <c r="BA60" s="829"/>
      <c r="BB60" s="829"/>
      <c r="BC60" s="829"/>
      <c r="BD60" s="829"/>
      <c r="BE60" s="822"/>
      <c r="BF60" s="822"/>
      <c r="BG60" s="822"/>
      <c r="BH60" s="822"/>
      <c r="BI60" s="823"/>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6"/>
      <c r="R61" s="827"/>
      <c r="S61" s="827"/>
      <c r="T61" s="827"/>
      <c r="U61" s="827"/>
      <c r="V61" s="827"/>
      <c r="W61" s="827"/>
      <c r="X61" s="827"/>
      <c r="Y61" s="827"/>
      <c r="Z61" s="827"/>
      <c r="AA61" s="827"/>
      <c r="AB61" s="827"/>
      <c r="AC61" s="827"/>
      <c r="AD61" s="827"/>
      <c r="AE61" s="828"/>
      <c r="AF61" s="773"/>
      <c r="AG61" s="774"/>
      <c r="AH61" s="774"/>
      <c r="AI61" s="774"/>
      <c r="AJ61" s="775"/>
      <c r="AK61" s="830"/>
      <c r="AL61" s="827"/>
      <c r="AM61" s="827"/>
      <c r="AN61" s="827"/>
      <c r="AO61" s="827"/>
      <c r="AP61" s="827"/>
      <c r="AQ61" s="827"/>
      <c r="AR61" s="827"/>
      <c r="AS61" s="827"/>
      <c r="AT61" s="827"/>
      <c r="AU61" s="827"/>
      <c r="AV61" s="827"/>
      <c r="AW61" s="827"/>
      <c r="AX61" s="827"/>
      <c r="AY61" s="827"/>
      <c r="AZ61" s="829"/>
      <c r="BA61" s="829"/>
      <c r="BB61" s="829"/>
      <c r="BC61" s="829"/>
      <c r="BD61" s="829"/>
      <c r="BE61" s="822"/>
      <c r="BF61" s="822"/>
      <c r="BG61" s="822"/>
      <c r="BH61" s="822"/>
      <c r="BI61" s="823"/>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6"/>
      <c r="R62" s="827"/>
      <c r="S62" s="827"/>
      <c r="T62" s="827"/>
      <c r="U62" s="827"/>
      <c r="V62" s="827"/>
      <c r="W62" s="827"/>
      <c r="X62" s="827"/>
      <c r="Y62" s="827"/>
      <c r="Z62" s="827"/>
      <c r="AA62" s="827"/>
      <c r="AB62" s="827"/>
      <c r="AC62" s="827"/>
      <c r="AD62" s="827"/>
      <c r="AE62" s="828"/>
      <c r="AF62" s="773"/>
      <c r="AG62" s="774"/>
      <c r="AH62" s="774"/>
      <c r="AI62" s="774"/>
      <c r="AJ62" s="775"/>
      <c r="AK62" s="830"/>
      <c r="AL62" s="827"/>
      <c r="AM62" s="827"/>
      <c r="AN62" s="827"/>
      <c r="AO62" s="827"/>
      <c r="AP62" s="827"/>
      <c r="AQ62" s="827"/>
      <c r="AR62" s="827"/>
      <c r="AS62" s="827"/>
      <c r="AT62" s="827"/>
      <c r="AU62" s="827"/>
      <c r="AV62" s="827"/>
      <c r="AW62" s="827"/>
      <c r="AX62" s="827"/>
      <c r="AY62" s="827"/>
      <c r="AZ62" s="829"/>
      <c r="BA62" s="829"/>
      <c r="BB62" s="829"/>
      <c r="BC62" s="829"/>
      <c r="BD62" s="829"/>
      <c r="BE62" s="822"/>
      <c r="BF62" s="822"/>
      <c r="BG62" s="822"/>
      <c r="BH62" s="822"/>
      <c r="BI62" s="823"/>
      <c r="BJ62" s="838"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396</v>
      </c>
      <c r="C63" s="777"/>
      <c r="D63" s="777"/>
      <c r="E63" s="777"/>
      <c r="F63" s="777"/>
      <c r="G63" s="777"/>
      <c r="H63" s="777"/>
      <c r="I63" s="777"/>
      <c r="J63" s="777"/>
      <c r="K63" s="777"/>
      <c r="L63" s="777"/>
      <c r="M63" s="777"/>
      <c r="N63" s="777"/>
      <c r="O63" s="777"/>
      <c r="P63" s="778"/>
      <c r="Q63" s="831"/>
      <c r="R63" s="832"/>
      <c r="S63" s="832"/>
      <c r="T63" s="832"/>
      <c r="U63" s="832"/>
      <c r="V63" s="832"/>
      <c r="W63" s="832"/>
      <c r="X63" s="832"/>
      <c r="Y63" s="832"/>
      <c r="Z63" s="832"/>
      <c r="AA63" s="832"/>
      <c r="AB63" s="832"/>
      <c r="AC63" s="832"/>
      <c r="AD63" s="832"/>
      <c r="AE63" s="833"/>
      <c r="AF63" s="834">
        <v>973</v>
      </c>
      <c r="AG63" s="835"/>
      <c r="AH63" s="835"/>
      <c r="AI63" s="835"/>
      <c r="AJ63" s="836"/>
      <c r="AK63" s="837"/>
      <c r="AL63" s="832"/>
      <c r="AM63" s="832"/>
      <c r="AN63" s="832"/>
      <c r="AO63" s="832"/>
      <c r="AP63" s="835">
        <v>3403</v>
      </c>
      <c r="AQ63" s="835"/>
      <c r="AR63" s="835"/>
      <c r="AS63" s="835"/>
      <c r="AT63" s="835"/>
      <c r="AU63" s="835">
        <v>1248</v>
      </c>
      <c r="AV63" s="835"/>
      <c r="AW63" s="835"/>
      <c r="AX63" s="835"/>
      <c r="AY63" s="835"/>
      <c r="AZ63" s="839"/>
      <c r="BA63" s="839"/>
      <c r="BB63" s="839"/>
      <c r="BC63" s="839"/>
      <c r="BD63" s="839"/>
      <c r="BE63" s="840"/>
      <c r="BF63" s="840"/>
      <c r="BG63" s="840"/>
      <c r="BH63" s="840"/>
      <c r="BI63" s="841"/>
      <c r="BJ63" s="842" t="s">
        <v>121</v>
      </c>
      <c r="BK63" s="843"/>
      <c r="BL63" s="843"/>
      <c r="BM63" s="843"/>
      <c r="BN63" s="844"/>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5" t="s">
        <v>383</v>
      </c>
      <c r="AG66" s="802"/>
      <c r="AH66" s="802"/>
      <c r="AI66" s="802"/>
      <c r="AJ66" s="846"/>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7"/>
      <c r="AG67" s="805"/>
      <c r="AH67" s="805"/>
      <c r="AI67" s="805"/>
      <c r="AJ67" s="848"/>
      <c r="AK67" s="849"/>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224"/>
    </row>
    <row r="68" spans="1:131" ht="26.25" customHeight="1" thickTop="1" x14ac:dyDescent="0.15">
      <c r="A68" s="230">
        <v>1</v>
      </c>
      <c r="B68" s="860" t="s">
        <v>548</v>
      </c>
      <c r="C68" s="861"/>
      <c r="D68" s="861"/>
      <c r="E68" s="861"/>
      <c r="F68" s="861"/>
      <c r="G68" s="861"/>
      <c r="H68" s="861"/>
      <c r="I68" s="861"/>
      <c r="J68" s="861"/>
      <c r="K68" s="861"/>
      <c r="L68" s="861"/>
      <c r="M68" s="861"/>
      <c r="N68" s="861"/>
      <c r="O68" s="861"/>
      <c r="P68" s="862"/>
      <c r="Q68" s="863">
        <v>2136</v>
      </c>
      <c r="R68" s="857"/>
      <c r="S68" s="857"/>
      <c r="T68" s="857"/>
      <c r="U68" s="857"/>
      <c r="V68" s="857">
        <v>1695</v>
      </c>
      <c r="W68" s="857"/>
      <c r="X68" s="857"/>
      <c r="Y68" s="857"/>
      <c r="Z68" s="857"/>
      <c r="AA68" s="857">
        <v>441</v>
      </c>
      <c r="AB68" s="857"/>
      <c r="AC68" s="857"/>
      <c r="AD68" s="857"/>
      <c r="AE68" s="857"/>
      <c r="AF68" s="857">
        <v>441</v>
      </c>
      <c r="AG68" s="857"/>
      <c r="AH68" s="857"/>
      <c r="AI68" s="857"/>
      <c r="AJ68" s="857"/>
      <c r="AK68" s="857" t="s">
        <v>547</v>
      </c>
      <c r="AL68" s="857"/>
      <c r="AM68" s="857"/>
      <c r="AN68" s="857"/>
      <c r="AO68" s="857"/>
      <c r="AP68" s="857" t="s">
        <v>547</v>
      </c>
      <c r="AQ68" s="857"/>
      <c r="AR68" s="857"/>
      <c r="AS68" s="857"/>
      <c r="AT68" s="857"/>
      <c r="AU68" s="857" t="s">
        <v>486</v>
      </c>
      <c r="AV68" s="857"/>
      <c r="AW68" s="857"/>
      <c r="AX68" s="857"/>
      <c r="AY68" s="857"/>
      <c r="AZ68" s="858"/>
      <c r="BA68" s="858"/>
      <c r="BB68" s="858"/>
      <c r="BC68" s="858"/>
      <c r="BD68" s="859"/>
      <c r="BE68" s="235"/>
      <c r="BF68" s="235"/>
      <c r="BG68" s="235"/>
      <c r="BH68" s="235"/>
      <c r="BI68" s="235"/>
      <c r="BJ68" s="235"/>
      <c r="BK68" s="235"/>
      <c r="BL68" s="235"/>
      <c r="BM68" s="235"/>
      <c r="BN68" s="235"/>
      <c r="BO68" s="235"/>
      <c r="BP68" s="235"/>
      <c r="BQ68" s="232">
        <v>62</v>
      </c>
      <c r="BR68" s="237"/>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224"/>
    </row>
    <row r="69" spans="1:131" ht="26.25" customHeight="1" x14ac:dyDescent="0.15">
      <c r="A69" s="232">
        <v>2</v>
      </c>
      <c r="B69" s="864" t="s">
        <v>549</v>
      </c>
      <c r="C69" s="865"/>
      <c r="D69" s="865"/>
      <c r="E69" s="865"/>
      <c r="F69" s="865"/>
      <c r="G69" s="865"/>
      <c r="H69" s="865"/>
      <c r="I69" s="865"/>
      <c r="J69" s="865"/>
      <c r="K69" s="865"/>
      <c r="L69" s="865"/>
      <c r="M69" s="865"/>
      <c r="N69" s="865"/>
      <c r="O69" s="865"/>
      <c r="P69" s="866"/>
      <c r="Q69" s="867">
        <v>349</v>
      </c>
      <c r="R69" s="824"/>
      <c r="S69" s="824"/>
      <c r="T69" s="824"/>
      <c r="U69" s="824"/>
      <c r="V69" s="824">
        <v>348</v>
      </c>
      <c r="W69" s="824"/>
      <c r="X69" s="824"/>
      <c r="Y69" s="824"/>
      <c r="Z69" s="824"/>
      <c r="AA69" s="824">
        <v>0</v>
      </c>
      <c r="AB69" s="824"/>
      <c r="AC69" s="824"/>
      <c r="AD69" s="824"/>
      <c r="AE69" s="824"/>
      <c r="AF69" s="824">
        <v>0</v>
      </c>
      <c r="AG69" s="824"/>
      <c r="AH69" s="824"/>
      <c r="AI69" s="824"/>
      <c r="AJ69" s="824"/>
      <c r="AK69" s="824">
        <v>2</v>
      </c>
      <c r="AL69" s="824"/>
      <c r="AM69" s="824"/>
      <c r="AN69" s="824"/>
      <c r="AO69" s="824"/>
      <c r="AP69" s="824" t="s">
        <v>547</v>
      </c>
      <c r="AQ69" s="824"/>
      <c r="AR69" s="824"/>
      <c r="AS69" s="824"/>
      <c r="AT69" s="824"/>
      <c r="AU69" s="824" t="s">
        <v>486</v>
      </c>
      <c r="AV69" s="824"/>
      <c r="AW69" s="824"/>
      <c r="AX69" s="824"/>
      <c r="AY69" s="824"/>
      <c r="AZ69" s="822" t="s">
        <v>561</v>
      </c>
      <c r="BA69" s="822"/>
      <c r="BB69" s="822"/>
      <c r="BC69" s="822"/>
      <c r="BD69" s="823"/>
      <c r="BE69" s="235"/>
      <c r="BF69" s="235"/>
      <c r="BG69" s="235"/>
      <c r="BH69" s="235"/>
      <c r="BI69" s="235"/>
      <c r="BJ69" s="235"/>
      <c r="BK69" s="235"/>
      <c r="BL69" s="235"/>
      <c r="BM69" s="235"/>
      <c r="BN69" s="235"/>
      <c r="BO69" s="235"/>
      <c r="BP69" s="235"/>
      <c r="BQ69" s="232">
        <v>63</v>
      </c>
      <c r="BR69" s="237"/>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224"/>
    </row>
    <row r="70" spans="1:131" ht="26.25" customHeight="1" x14ac:dyDescent="0.15">
      <c r="A70" s="232">
        <v>3</v>
      </c>
      <c r="B70" s="864" t="s">
        <v>550</v>
      </c>
      <c r="C70" s="865"/>
      <c r="D70" s="865"/>
      <c r="E70" s="865"/>
      <c r="F70" s="865"/>
      <c r="G70" s="865"/>
      <c r="H70" s="865"/>
      <c r="I70" s="865"/>
      <c r="J70" s="865"/>
      <c r="K70" s="865"/>
      <c r="L70" s="865"/>
      <c r="M70" s="865"/>
      <c r="N70" s="865"/>
      <c r="O70" s="865"/>
      <c r="P70" s="866"/>
      <c r="Q70" s="867">
        <v>27</v>
      </c>
      <c r="R70" s="824"/>
      <c r="S70" s="824"/>
      <c r="T70" s="824"/>
      <c r="U70" s="824"/>
      <c r="V70" s="824">
        <v>26</v>
      </c>
      <c r="W70" s="824"/>
      <c r="X70" s="824"/>
      <c r="Y70" s="824"/>
      <c r="Z70" s="824"/>
      <c r="AA70" s="824">
        <v>2</v>
      </c>
      <c r="AB70" s="824"/>
      <c r="AC70" s="824"/>
      <c r="AD70" s="824"/>
      <c r="AE70" s="824"/>
      <c r="AF70" s="824">
        <v>2</v>
      </c>
      <c r="AG70" s="824"/>
      <c r="AH70" s="824"/>
      <c r="AI70" s="824"/>
      <c r="AJ70" s="824"/>
      <c r="AK70" s="824" t="s">
        <v>547</v>
      </c>
      <c r="AL70" s="824"/>
      <c r="AM70" s="824"/>
      <c r="AN70" s="824"/>
      <c r="AO70" s="824"/>
      <c r="AP70" s="824" t="s">
        <v>547</v>
      </c>
      <c r="AQ70" s="824"/>
      <c r="AR70" s="824"/>
      <c r="AS70" s="824"/>
      <c r="AT70" s="824"/>
      <c r="AU70" s="824" t="s">
        <v>486</v>
      </c>
      <c r="AV70" s="824"/>
      <c r="AW70" s="824"/>
      <c r="AX70" s="824"/>
      <c r="AY70" s="824"/>
      <c r="AZ70" s="822"/>
      <c r="BA70" s="822"/>
      <c r="BB70" s="822"/>
      <c r="BC70" s="822"/>
      <c r="BD70" s="823"/>
      <c r="BE70" s="235"/>
      <c r="BF70" s="235"/>
      <c r="BG70" s="235"/>
      <c r="BH70" s="235"/>
      <c r="BI70" s="235"/>
      <c r="BJ70" s="235"/>
      <c r="BK70" s="235"/>
      <c r="BL70" s="235"/>
      <c r="BM70" s="235"/>
      <c r="BN70" s="235"/>
      <c r="BO70" s="235"/>
      <c r="BP70" s="235"/>
      <c r="BQ70" s="232">
        <v>64</v>
      </c>
      <c r="BR70" s="237"/>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224"/>
    </row>
    <row r="71" spans="1:131" ht="26.25" customHeight="1" x14ac:dyDescent="0.15">
      <c r="A71" s="232">
        <v>4</v>
      </c>
      <c r="B71" s="864" t="s">
        <v>551</v>
      </c>
      <c r="C71" s="865"/>
      <c r="D71" s="865"/>
      <c r="E71" s="865"/>
      <c r="F71" s="865"/>
      <c r="G71" s="865"/>
      <c r="H71" s="865"/>
      <c r="I71" s="865"/>
      <c r="J71" s="865"/>
      <c r="K71" s="865"/>
      <c r="L71" s="865"/>
      <c r="M71" s="865"/>
      <c r="N71" s="865"/>
      <c r="O71" s="865"/>
      <c r="P71" s="866"/>
      <c r="Q71" s="867">
        <v>290</v>
      </c>
      <c r="R71" s="824"/>
      <c r="S71" s="824"/>
      <c r="T71" s="824"/>
      <c r="U71" s="824"/>
      <c r="V71" s="824">
        <v>287</v>
      </c>
      <c r="W71" s="824"/>
      <c r="X71" s="824"/>
      <c r="Y71" s="824"/>
      <c r="Z71" s="824"/>
      <c r="AA71" s="824">
        <v>3</v>
      </c>
      <c r="AB71" s="824"/>
      <c r="AC71" s="824"/>
      <c r="AD71" s="824"/>
      <c r="AE71" s="824"/>
      <c r="AF71" s="824">
        <v>3</v>
      </c>
      <c r="AG71" s="824"/>
      <c r="AH71" s="824"/>
      <c r="AI71" s="824"/>
      <c r="AJ71" s="824"/>
      <c r="AK71" s="824" t="s">
        <v>547</v>
      </c>
      <c r="AL71" s="824"/>
      <c r="AM71" s="824"/>
      <c r="AN71" s="824"/>
      <c r="AO71" s="824"/>
      <c r="AP71" s="824" t="s">
        <v>547</v>
      </c>
      <c r="AQ71" s="824"/>
      <c r="AR71" s="824"/>
      <c r="AS71" s="824"/>
      <c r="AT71" s="824"/>
      <c r="AU71" s="824" t="s">
        <v>547</v>
      </c>
      <c r="AV71" s="824"/>
      <c r="AW71" s="824"/>
      <c r="AX71" s="824"/>
      <c r="AY71" s="824"/>
      <c r="AZ71" s="822"/>
      <c r="BA71" s="822"/>
      <c r="BB71" s="822"/>
      <c r="BC71" s="822"/>
      <c r="BD71" s="823"/>
      <c r="BE71" s="235"/>
      <c r="BF71" s="235"/>
      <c r="BG71" s="235"/>
      <c r="BH71" s="235"/>
      <c r="BI71" s="235"/>
      <c r="BJ71" s="235"/>
      <c r="BK71" s="235"/>
      <c r="BL71" s="235"/>
      <c r="BM71" s="235"/>
      <c r="BN71" s="235"/>
      <c r="BO71" s="235"/>
      <c r="BP71" s="235"/>
      <c r="BQ71" s="232">
        <v>65</v>
      </c>
      <c r="BR71" s="237"/>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224"/>
    </row>
    <row r="72" spans="1:131" ht="26.25" customHeight="1" x14ac:dyDescent="0.15">
      <c r="A72" s="232">
        <v>5</v>
      </c>
      <c r="B72" s="864" t="s">
        <v>552</v>
      </c>
      <c r="C72" s="865"/>
      <c r="D72" s="865"/>
      <c r="E72" s="865"/>
      <c r="F72" s="865"/>
      <c r="G72" s="865"/>
      <c r="H72" s="865"/>
      <c r="I72" s="865"/>
      <c r="J72" s="865"/>
      <c r="K72" s="865"/>
      <c r="L72" s="865"/>
      <c r="M72" s="865"/>
      <c r="N72" s="865"/>
      <c r="O72" s="865"/>
      <c r="P72" s="866"/>
      <c r="Q72" s="867">
        <v>1384</v>
      </c>
      <c r="R72" s="824"/>
      <c r="S72" s="824"/>
      <c r="T72" s="824"/>
      <c r="U72" s="824"/>
      <c r="V72" s="824">
        <v>1384</v>
      </c>
      <c r="W72" s="824"/>
      <c r="X72" s="824"/>
      <c r="Y72" s="824"/>
      <c r="Z72" s="824"/>
      <c r="AA72" s="824" t="s">
        <v>547</v>
      </c>
      <c r="AB72" s="824"/>
      <c r="AC72" s="824"/>
      <c r="AD72" s="824"/>
      <c r="AE72" s="824"/>
      <c r="AF72" s="824" t="s">
        <v>547</v>
      </c>
      <c r="AG72" s="824"/>
      <c r="AH72" s="824"/>
      <c r="AI72" s="824"/>
      <c r="AJ72" s="824"/>
      <c r="AK72" s="824" t="s">
        <v>547</v>
      </c>
      <c r="AL72" s="824"/>
      <c r="AM72" s="824"/>
      <c r="AN72" s="824"/>
      <c r="AO72" s="824"/>
      <c r="AP72" s="824" t="s">
        <v>547</v>
      </c>
      <c r="AQ72" s="824"/>
      <c r="AR72" s="824"/>
      <c r="AS72" s="824"/>
      <c r="AT72" s="824"/>
      <c r="AU72" s="824" t="s">
        <v>486</v>
      </c>
      <c r="AV72" s="824"/>
      <c r="AW72" s="824"/>
      <c r="AX72" s="824"/>
      <c r="AY72" s="824"/>
      <c r="AZ72" s="822"/>
      <c r="BA72" s="822"/>
      <c r="BB72" s="822"/>
      <c r="BC72" s="822"/>
      <c r="BD72" s="823"/>
      <c r="BE72" s="235"/>
      <c r="BF72" s="235"/>
      <c r="BG72" s="235"/>
      <c r="BH72" s="235"/>
      <c r="BI72" s="235"/>
      <c r="BJ72" s="235"/>
      <c r="BK72" s="235"/>
      <c r="BL72" s="235"/>
      <c r="BM72" s="235"/>
      <c r="BN72" s="235"/>
      <c r="BO72" s="235"/>
      <c r="BP72" s="235"/>
      <c r="BQ72" s="232">
        <v>66</v>
      </c>
      <c r="BR72" s="237"/>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224"/>
    </row>
    <row r="73" spans="1:131" ht="26.25" customHeight="1" x14ac:dyDescent="0.15">
      <c r="A73" s="232">
        <v>6</v>
      </c>
      <c r="B73" s="864" t="s">
        <v>560</v>
      </c>
      <c r="C73" s="865"/>
      <c r="D73" s="865"/>
      <c r="E73" s="865"/>
      <c r="F73" s="865"/>
      <c r="G73" s="865"/>
      <c r="H73" s="865"/>
      <c r="I73" s="865"/>
      <c r="J73" s="865"/>
      <c r="K73" s="865"/>
      <c r="L73" s="865"/>
      <c r="M73" s="865"/>
      <c r="N73" s="865"/>
      <c r="O73" s="865"/>
      <c r="P73" s="866"/>
      <c r="Q73" s="867">
        <v>194</v>
      </c>
      <c r="R73" s="824"/>
      <c r="S73" s="824"/>
      <c r="T73" s="824"/>
      <c r="U73" s="824"/>
      <c r="V73" s="824">
        <v>194</v>
      </c>
      <c r="W73" s="824"/>
      <c r="X73" s="824"/>
      <c r="Y73" s="824"/>
      <c r="Z73" s="824"/>
      <c r="AA73" s="824" t="s">
        <v>547</v>
      </c>
      <c r="AB73" s="824"/>
      <c r="AC73" s="824"/>
      <c r="AD73" s="824"/>
      <c r="AE73" s="824"/>
      <c r="AF73" s="824" t="s">
        <v>547</v>
      </c>
      <c r="AG73" s="824"/>
      <c r="AH73" s="824"/>
      <c r="AI73" s="824"/>
      <c r="AJ73" s="824"/>
      <c r="AK73" s="824">
        <v>166</v>
      </c>
      <c r="AL73" s="824"/>
      <c r="AM73" s="824"/>
      <c r="AN73" s="824"/>
      <c r="AO73" s="824"/>
      <c r="AP73" s="824">
        <v>1106</v>
      </c>
      <c r="AQ73" s="824"/>
      <c r="AR73" s="824"/>
      <c r="AS73" s="824"/>
      <c r="AT73" s="824"/>
      <c r="AU73" s="824">
        <v>165</v>
      </c>
      <c r="AV73" s="824"/>
      <c r="AW73" s="824"/>
      <c r="AX73" s="824"/>
      <c r="AY73" s="824"/>
      <c r="AZ73" s="822"/>
      <c r="BA73" s="822"/>
      <c r="BB73" s="822"/>
      <c r="BC73" s="822"/>
      <c r="BD73" s="823"/>
      <c r="BE73" s="235"/>
      <c r="BF73" s="235"/>
      <c r="BG73" s="235"/>
      <c r="BH73" s="235"/>
      <c r="BI73" s="235"/>
      <c r="BJ73" s="235"/>
      <c r="BK73" s="235"/>
      <c r="BL73" s="235"/>
      <c r="BM73" s="235"/>
      <c r="BN73" s="235"/>
      <c r="BO73" s="235"/>
      <c r="BP73" s="235"/>
      <c r="BQ73" s="232">
        <v>67</v>
      </c>
      <c r="BR73" s="237"/>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224"/>
    </row>
    <row r="74" spans="1:131" ht="26.25" customHeight="1" x14ac:dyDescent="0.15">
      <c r="A74" s="232">
        <v>7</v>
      </c>
      <c r="B74" s="864" t="s">
        <v>553</v>
      </c>
      <c r="C74" s="865"/>
      <c r="D74" s="865"/>
      <c r="E74" s="865"/>
      <c r="F74" s="865"/>
      <c r="G74" s="865"/>
      <c r="H74" s="865"/>
      <c r="I74" s="865"/>
      <c r="J74" s="865"/>
      <c r="K74" s="865"/>
      <c r="L74" s="865"/>
      <c r="M74" s="865"/>
      <c r="N74" s="865"/>
      <c r="O74" s="865"/>
      <c r="P74" s="866"/>
      <c r="Q74" s="867">
        <v>1438</v>
      </c>
      <c r="R74" s="824"/>
      <c r="S74" s="824"/>
      <c r="T74" s="824"/>
      <c r="U74" s="824"/>
      <c r="V74" s="824">
        <v>1438</v>
      </c>
      <c r="W74" s="824"/>
      <c r="X74" s="824"/>
      <c r="Y74" s="824"/>
      <c r="Z74" s="824"/>
      <c r="AA74" s="824" t="s">
        <v>547</v>
      </c>
      <c r="AB74" s="824"/>
      <c r="AC74" s="824"/>
      <c r="AD74" s="824"/>
      <c r="AE74" s="824"/>
      <c r="AF74" s="824" t="s">
        <v>547</v>
      </c>
      <c r="AG74" s="824"/>
      <c r="AH74" s="824"/>
      <c r="AI74" s="824"/>
      <c r="AJ74" s="824"/>
      <c r="AK74" s="824">
        <v>1179</v>
      </c>
      <c r="AL74" s="824"/>
      <c r="AM74" s="824"/>
      <c r="AN74" s="824"/>
      <c r="AO74" s="824"/>
      <c r="AP74" s="824">
        <v>2127</v>
      </c>
      <c r="AQ74" s="824"/>
      <c r="AR74" s="824"/>
      <c r="AS74" s="824"/>
      <c r="AT74" s="824"/>
      <c r="AU74" s="824">
        <v>201</v>
      </c>
      <c r="AV74" s="824"/>
      <c r="AW74" s="824"/>
      <c r="AX74" s="824"/>
      <c r="AY74" s="824"/>
      <c r="AZ74" s="822"/>
      <c r="BA74" s="822"/>
      <c r="BB74" s="822"/>
      <c r="BC74" s="822"/>
      <c r="BD74" s="823"/>
      <c r="BE74" s="235"/>
      <c r="BF74" s="235"/>
      <c r="BG74" s="235"/>
      <c r="BH74" s="235"/>
      <c r="BI74" s="235"/>
      <c r="BJ74" s="235"/>
      <c r="BK74" s="235"/>
      <c r="BL74" s="235"/>
      <c r="BM74" s="235"/>
      <c r="BN74" s="235"/>
      <c r="BO74" s="235"/>
      <c r="BP74" s="235"/>
      <c r="BQ74" s="232">
        <v>68</v>
      </c>
      <c r="BR74" s="237"/>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224"/>
    </row>
    <row r="75" spans="1:131" ht="26.25" customHeight="1" x14ac:dyDescent="0.15">
      <c r="A75" s="232">
        <v>8</v>
      </c>
      <c r="B75" s="864" t="s">
        <v>554</v>
      </c>
      <c r="C75" s="865"/>
      <c r="D75" s="865"/>
      <c r="E75" s="865"/>
      <c r="F75" s="865"/>
      <c r="G75" s="865"/>
      <c r="H75" s="865"/>
      <c r="I75" s="865"/>
      <c r="J75" s="865"/>
      <c r="K75" s="865"/>
      <c r="L75" s="865"/>
      <c r="M75" s="865"/>
      <c r="N75" s="865"/>
      <c r="O75" s="865"/>
      <c r="P75" s="866"/>
      <c r="Q75" s="868">
        <v>25</v>
      </c>
      <c r="R75" s="817"/>
      <c r="S75" s="817"/>
      <c r="T75" s="817"/>
      <c r="U75" s="818"/>
      <c r="V75" s="816">
        <v>25</v>
      </c>
      <c r="W75" s="817"/>
      <c r="X75" s="817"/>
      <c r="Y75" s="817"/>
      <c r="Z75" s="818"/>
      <c r="AA75" s="816" t="s">
        <v>547</v>
      </c>
      <c r="AB75" s="817"/>
      <c r="AC75" s="817"/>
      <c r="AD75" s="817"/>
      <c r="AE75" s="818"/>
      <c r="AF75" s="816" t="s">
        <v>547</v>
      </c>
      <c r="AG75" s="817"/>
      <c r="AH75" s="817"/>
      <c r="AI75" s="817"/>
      <c r="AJ75" s="818"/>
      <c r="AK75" s="816">
        <v>25</v>
      </c>
      <c r="AL75" s="817"/>
      <c r="AM75" s="817"/>
      <c r="AN75" s="817"/>
      <c r="AO75" s="818"/>
      <c r="AP75" s="816" t="s">
        <v>547</v>
      </c>
      <c r="AQ75" s="817"/>
      <c r="AR75" s="817"/>
      <c r="AS75" s="817"/>
      <c r="AT75" s="818"/>
      <c r="AU75" s="816" t="s">
        <v>486</v>
      </c>
      <c r="AV75" s="817"/>
      <c r="AW75" s="817"/>
      <c r="AX75" s="817"/>
      <c r="AY75" s="818"/>
      <c r="AZ75" s="822"/>
      <c r="BA75" s="822"/>
      <c r="BB75" s="822"/>
      <c r="BC75" s="822"/>
      <c r="BD75" s="823"/>
      <c r="BE75" s="235"/>
      <c r="BF75" s="235"/>
      <c r="BG75" s="235"/>
      <c r="BH75" s="235"/>
      <c r="BI75" s="235"/>
      <c r="BJ75" s="235"/>
      <c r="BK75" s="235"/>
      <c r="BL75" s="235"/>
      <c r="BM75" s="235"/>
      <c r="BN75" s="235"/>
      <c r="BO75" s="235"/>
      <c r="BP75" s="235"/>
      <c r="BQ75" s="232">
        <v>69</v>
      </c>
      <c r="BR75" s="237"/>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224"/>
    </row>
    <row r="76" spans="1:131" ht="26.25" customHeight="1" x14ac:dyDescent="0.15">
      <c r="A76" s="232">
        <v>9</v>
      </c>
      <c r="B76" s="864" t="s">
        <v>555</v>
      </c>
      <c r="C76" s="865"/>
      <c r="D76" s="865"/>
      <c r="E76" s="865"/>
      <c r="F76" s="865"/>
      <c r="G76" s="865"/>
      <c r="H76" s="865"/>
      <c r="I76" s="865"/>
      <c r="J76" s="865"/>
      <c r="K76" s="865"/>
      <c r="L76" s="865"/>
      <c r="M76" s="865"/>
      <c r="N76" s="865"/>
      <c r="O76" s="865"/>
      <c r="P76" s="866"/>
      <c r="Q76" s="868">
        <v>1670</v>
      </c>
      <c r="R76" s="817"/>
      <c r="S76" s="817"/>
      <c r="T76" s="817"/>
      <c r="U76" s="818"/>
      <c r="V76" s="816">
        <v>1670</v>
      </c>
      <c r="W76" s="817"/>
      <c r="X76" s="817"/>
      <c r="Y76" s="817"/>
      <c r="Z76" s="818"/>
      <c r="AA76" s="816" t="s">
        <v>547</v>
      </c>
      <c r="AB76" s="817"/>
      <c r="AC76" s="817"/>
      <c r="AD76" s="817"/>
      <c r="AE76" s="818"/>
      <c r="AF76" s="816" t="s">
        <v>547</v>
      </c>
      <c r="AG76" s="817"/>
      <c r="AH76" s="817"/>
      <c r="AI76" s="817"/>
      <c r="AJ76" s="818"/>
      <c r="AK76" s="816" t="s">
        <v>547</v>
      </c>
      <c r="AL76" s="817"/>
      <c r="AM76" s="817"/>
      <c r="AN76" s="817"/>
      <c r="AO76" s="818"/>
      <c r="AP76" s="816">
        <v>3190</v>
      </c>
      <c r="AQ76" s="817"/>
      <c r="AR76" s="817"/>
      <c r="AS76" s="817"/>
      <c r="AT76" s="818"/>
      <c r="AU76" s="816" t="s">
        <v>486</v>
      </c>
      <c r="AV76" s="817"/>
      <c r="AW76" s="817"/>
      <c r="AX76" s="817"/>
      <c r="AY76" s="818"/>
      <c r="AZ76" s="822"/>
      <c r="BA76" s="822"/>
      <c r="BB76" s="822"/>
      <c r="BC76" s="822"/>
      <c r="BD76" s="823"/>
      <c r="BE76" s="235"/>
      <c r="BF76" s="235"/>
      <c r="BG76" s="235"/>
      <c r="BH76" s="235"/>
      <c r="BI76" s="235"/>
      <c r="BJ76" s="235"/>
      <c r="BK76" s="235"/>
      <c r="BL76" s="235"/>
      <c r="BM76" s="235"/>
      <c r="BN76" s="235"/>
      <c r="BO76" s="235"/>
      <c r="BP76" s="235"/>
      <c r="BQ76" s="232">
        <v>70</v>
      </c>
      <c r="BR76" s="237"/>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224"/>
    </row>
    <row r="77" spans="1:131" ht="26.25" customHeight="1" x14ac:dyDescent="0.15">
      <c r="A77" s="232">
        <v>10</v>
      </c>
      <c r="B77" s="864" t="s">
        <v>556</v>
      </c>
      <c r="C77" s="865"/>
      <c r="D77" s="865"/>
      <c r="E77" s="865"/>
      <c r="F77" s="865"/>
      <c r="G77" s="865"/>
      <c r="H77" s="865"/>
      <c r="I77" s="865"/>
      <c r="J77" s="865"/>
      <c r="K77" s="865"/>
      <c r="L77" s="865"/>
      <c r="M77" s="865"/>
      <c r="N77" s="865"/>
      <c r="O77" s="865"/>
      <c r="P77" s="866"/>
      <c r="Q77" s="868">
        <v>1186</v>
      </c>
      <c r="R77" s="817"/>
      <c r="S77" s="817"/>
      <c r="T77" s="817"/>
      <c r="U77" s="818"/>
      <c r="V77" s="816">
        <v>1159</v>
      </c>
      <c r="W77" s="817"/>
      <c r="X77" s="817"/>
      <c r="Y77" s="817"/>
      <c r="Z77" s="818"/>
      <c r="AA77" s="816">
        <v>27</v>
      </c>
      <c r="AB77" s="817"/>
      <c r="AC77" s="817"/>
      <c r="AD77" s="817"/>
      <c r="AE77" s="818"/>
      <c r="AF77" s="816">
        <v>27</v>
      </c>
      <c r="AG77" s="817"/>
      <c r="AH77" s="817"/>
      <c r="AI77" s="817"/>
      <c r="AJ77" s="818"/>
      <c r="AK77" s="816">
        <v>54</v>
      </c>
      <c r="AL77" s="817"/>
      <c r="AM77" s="817"/>
      <c r="AN77" s="817"/>
      <c r="AO77" s="818"/>
      <c r="AP77" s="816">
        <v>613</v>
      </c>
      <c r="AQ77" s="817"/>
      <c r="AR77" s="817"/>
      <c r="AS77" s="817"/>
      <c r="AT77" s="818"/>
      <c r="AU77" s="816">
        <v>167</v>
      </c>
      <c r="AV77" s="817"/>
      <c r="AW77" s="817"/>
      <c r="AX77" s="817"/>
      <c r="AY77" s="818"/>
      <c r="AZ77" s="822" t="s">
        <v>562</v>
      </c>
      <c r="BA77" s="822"/>
      <c r="BB77" s="822"/>
      <c r="BC77" s="822"/>
      <c r="BD77" s="823"/>
      <c r="BE77" s="235"/>
      <c r="BF77" s="235"/>
      <c r="BG77" s="235"/>
      <c r="BH77" s="235"/>
      <c r="BI77" s="235"/>
      <c r="BJ77" s="235"/>
      <c r="BK77" s="235"/>
      <c r="BL77" s="235"/>
      <c r="BM77" s="235"/>
      <c r="BN77" s="235"/>
      <c r="BO77" s="235"/>
      <c r="BP77" s="235"/>
      <c r="BQ77" s="232">
        <v>71</v>
      </c>
      <c r="BR77" s="237"/>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224"/>
    </row>
    <row r="78" spans="1:131" ht="26.25" customHeight="1" x14ac:dyDescent="0.15">
      <c r="A78" s="232">
        <v>11</v>
      </c>
      <c r="B78" s="864" t="s">
        <v>557</v>
      </c>
      <c r="C78" s="865"/>
      <c r="D78" s="865"/>
      <c r="E78" s="865"/>
      <c r="F78" s="865"/>
      <c r="G78" s="865"/>
      <c r="H78" s="865"/>
      <c r="I78" s="865"/>
      <c r="J78" s="865"/>
      <c r="K78" s="865"/>
      <c r="L78" s="865"/>
      <c r="M78" s="865"/>
      <c r="N78" s="865"/>
      <c r="O78" s="865"/>
      <c r="P78" s="866"/>
      <c r="Q78" s="867">
        <v>63</v>
      </c>
      <c r="R78" s="824"/>
      <c r="S78" s="824"/>
      <c r="T78" s="824"/>
      <c r="U78" s="824"/>
      <c r="V78" s="824">
        <v>51</v>
      </c>
      <c r="W78" s="824"/>
      <c r="X78" s="824"/>
      <c r="Y78" s="824"/>
      <c r="Z78" s="824"/>
      <c r="AA78" s="824">
        <v>13</v>
      </c>
      <c r="AB78" s="824"/>
      <c r="AC78" s="824"/>
      <c r="AD78" s="824"/>
      <c r="AE78" s="824"/>
      <c r="AF78" s="824">
        <v>13</v>
      </c>
      <c r="AG78" s="824"/>
      <c r="AH78" s="824"/>
      <c r="AI78" s="824"/>
      <c r="AJ78" s="824"/>
      <c r="AK78" s="824" t="s">
        <v>547</v>
      </c>
      <c r="AL78" s="824"/>
      <c r="AM78" s="824"/>
      <c r="AN78" s="824"/>
      <c r="AO78" s="824"/>
      <c r="AP78" s="824" t="s">
        <v>547</v>
      </c>
      <c r="AQ78" s="824"/>
      <c r="AR78" s="824"/>
      <c r="AS78" s="824"/>
      <c r="AT78" s="824"/>
      <c r="AU78" s="824" t="s">
        <v>486</v>
      </c>
      <c r="AV78" s="824"/>
      <c r="AW78" s="824"/>
      <c r="AX78" s="824"/>
      <c r="AY78" s="824"/>
      <c r="AZ78" s="822"/>
      <c r="BA78" s="822"/>
      <c r="BB78" s="822"/>
      <c r="BC78" s="822"/>
      <c r="BD78" s="823"/>
      <c r="BE78" s="235"/>
      <c r="BF78" s="235"/>
      <c r="BG78" s="235"/>
      <c r="BH78" s="235"/>
      <c r="BI78" s="235"/>
      <c r="BJ78" s="224"/>
      <c r="BK78" s="224"/>
      <c r="BL78" s="224"/>
      <c r="BM78" s="224"/>
      <c r="BN78" s="224"/>
      <c r="BO78" s="235"/>
      <c r="BP78" s="235"/>
      <c r="BQ78" s="232">
        <v>72</v>
      </c>
      <c r="BR78" s="237"/>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224"/>
    </row>
    <row r="79" spans="1:131" ht="26.25" customHeight="1" x14ac:dyDescent="0.15">
      <c r="A79" s="232">
        <v>12</v>
      </c>
      <c r="B79" s="864" t="s">
        <v>558</v>
      </c>
      <c r="C79" s="865"/>
      <c r="D79" s="865"/>
      <c r="E79" s="865"/>
      <c r="F79" s="865"/>
      <c r="G79" s="865"/>
      <c r="H79" s="865"/>
      <c r="I79" s="865"/>
      <c r="J79" s="865"/>
      <c r="K79" s="865"/>
      <c r="L79" s="865"/>
      <c r="M79" s="865"/>
      <c r="N79" s="865"/>
      <c r="O79" s="865"/>
      <c r="P79" s="866"/>
      <c r="Q79" s="867">
        <v>332</v>
      </c>
      <c r="R79" s="824"/>
      <c r="S79" s="824"/>
      <c r="T79" s="824"/>
      <c r="U79" s="824"/>
      <c r="V79" s="824">
        <v>216</v>
      </c>
      <c r="W79" s="824"/>
      <c r="X79" s="824"/>
      <c r="Y79" s="824"/>
      <c r="Z79" s="824"/>
      <c r="AA79" s="824">
        <v>117</v>
      </c>
      <c r="AB79" s="824"/>
      <c r="AC79" s="824"/>
      <c r="AD79" s="824"/>
      <c r="AE79" s="824"/>
      <c r="AF79" s="824">
        <v>117</v>
      </c>
      <c r="AG79" s="824"/>
      <c r="AH79" s="824"/>
      <c r="AI79" s="824"/>
      <c r="AJ79" s="824"/>
      <c r="AK79" s="824">
        <v>133</v>
      </c>
      <c r="AL79" s="824"/>
      <c r="AM79" s="824"/>
      <c r="AN79" s="824"/>
      <c r="AO79" s="824"/>
      <c r="AP79" s="824" t="s">
        <v>547</v>
      </c>
      <c r="AQ79" s="824"/>
      <c r="AR79" s="824"/>
      <c r="AS79" s="824"/>
      <c r="AT79" s="824"/>
      <c r="AU79" s="824" t="s">
        <v>486</v>
      </c>
      <c r="AV79" s="824"/>
      <c r="AW79" s="824"/>
      <c r="AX79" s="824"/>
      <c r="AY79" s="824"/>
      <c r="AZ79" s="822" t="s">
        <v>563</v>
      </c>
      <c r="BA79" s="822"/>
      <c r="BB79" s="822"/>
      <c r="BC79" s="822"/>
      <c r="BD79" s="823"/>
      <c r="BE79" s="235"/>
      <c r="BF79" s="235"/>
      <c r="BG79" s="235"/>
      <c r="BH79" s="235"/>
      <c r="BI79" s="235"/>
      <c r="BJ79" s="224"/>
      <c r="BK79" s="224"/>
      <c r="BL79" s="224"/>
      <c r="BM79" s="224"/>
      <c r="BN79" s="224"/>
      <c r="BO79" s="235"/>
      <c r="BP79" s="235"/>
      <c r="BQ79" s="232">
        <v>73</v>
      </c>
      <c r="BR79" s="237"/>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224"/>
    </row>
    <row r="80" spans="1:131" ht="26.25" customHeight="1" x14ac:dyDescent="0.15">
      <c r="A80" s="232">
        <v>13</v>
      </c>
      <c r="B80" s="864" t="s">
        <v>559</v>
      </c>
      <c r="C80" s="865"/>
      <c r="D80" s="865"/>
      <c r="E80" s="865"/>
      <c r="F80" s="865"/>
      <c r="G80" s="865"/>
      <c r="H80" s="865"/>
      <c r="I80" s="865"/>
      <c r="J80" s="865"/>
      <c r="K80" s="865"/>
      <c r="L80" s="865"/>
      <c r="M80" s="865"/>
      <c r="N80" s="865"/>
      <c r="O80" s="865"/>
      <c r="P80" s="866"/>
      <c r="Q80" s="867">
        <v>211512</v>
      </c>
      <c r="R80" s="824"/>
      <c r="S80" s="824"/>
      <c r="T80" s="824"/>
      <c r="U80" s="824"/>
      <c r="V80" s="824">
        <v>207502</v>
      </c>
      <c r="W80" s="824"/>
      <c r="X80" s="824"/>
      <c r="Y80" s="824"/>
      <c r="Z80" s="824"/>
      <c r="AA80" s="824">
        <v>4010</v>
      </c>
      <c r="AB80" s="824"/>
      <c r="AC80" s="824"/>
      <c r="AD80" s="824"/>
      <c r="AE80" s="824"/>
      <c r="AF80" s="824">
        <v>4010</v>
      </c>
      <c r="AG80" s="824"/>
      <c r="AH80" s="824"/>
      <c r="AI80" s="824"/>
      <c r="AJ80" s="824"/>
      <c r="AK80" s="824" t="s">
        <v>547</v>
      </c>
      <c r="AL80" s="824"/>
      <c r="AM80" s="824"/>
      <c r="AN80" s="824"/>
      <c r="AO80" s="824"/>
      <c r="AP80" s="824" t="s">
        <v>547</v>
      </c>
      <c r="AQ80" s="824"/>
      <c r="AR80" s="824"/>
      <c r="AS80" s="824"/>
      <c r="AT80" s="824"/>
      <c r="AU80" s="824" t="s">
        <v>486</v>
      </c>
      <c r="AV80" s="824"/>
      <c r="AW80" s="824"/>
      <c r="AX80" s="824"/>
      <c r="AY80" s="824"/>
      <c r="AZ80" s="822"/>
      <c r="BA80" s="822"/>
      <c r="BB80" s="822"/>
      <c r="BC80" s="822"/>
      <c r="BD80" s="823"/>
      <c r="BE80" s="235"/>
      <c r="BF80" s="235"/>
      <c r="BG80" s="235"/>
      <c r="BH80" s="235"/>
      <c r="BI80" s="235"/>
      <c r="BJ80" s="235"/>
      <c r="BK80" s="235"/>
      <c r="BL80" s="235"/>
      <c r="BM80" s="235"/>
      <c r="BN80" s="235"/>
      <c r="BO80" s="235"/>
      <c r="BP80" s="235"/>
      <c r="BQ80" s="232">
        <v>74</v>
      </c>
      <c r="BR80" s="237"/>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224"/>
    </row>
    <row r="81" spans="1:131" ht="26.25" customHeight="1" x14ac:dyDescent="0.15">
      <c r="A81" s="232">
        <v>14</v>
      </c>
      <c r="B81" s="864"/>
      <c r="C81" s="865"/>
      <c r="D81" s="865"/>
      <c r="E81" s="865"/>
      <c r="F81" s="865"/>
      <c r="G81" s="865"/>
      <c r="H81" s="865"/>
      <c r="I81" s="865"/>
      <c r="J81" s="865"/>
      <c r="K81" s="865"/>
      <c r="L81" s="865"/>
      <c r="M81" s="865"/>
      <c r="N81" s="865"/>
      <c r="O81" s="865"/>
      <c r="P81" s="866"/>
      <c r="Q81" s="867"/>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2"/>
      <c r="BA81" s="822"/>
      <c r="BB81" s="822"/>
      <c r="BC81" s="822"/>
      <c r="BD81" s="823"/>
      <c r="BE81" s="235"/>
      <c r="BF81" s="235"/>
      <c r="BG81" s="235"/>
      <c r="BH81" s="235"/>
      <c r="BI81" s="235"/>
      <c r="BJ81" s="235"/>
      <c r="BK81" s="235"/>
      <c r="BL81" s="235"/>
      <c r="BM81" s="235"/>
      <c r="BN81" s="235"/>
      <c r="BO81" s="235"/>
      <c r="BP81" s="235"/>
      <c r="BQ81" s="232">
        <v>75</v>
      </c>
      <c r="BR81" s="237"/>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224"/>
    </row>
    <row r="82" spans="1:131" ht="26.25" customHeight="1" x14ac:dyDescent="0.15">
      <c r="A82" s="232">
        <v>15</v>
      </c>
      <c r="B82" s="864"/>
      <c r="C82" s="865"/>
      <c r="D82" s="865"/>
      <c r="E82" s="865"/>
      <c r="F82" s="865"/>
      <c r="G82" s="865"/>
      <c r="H82" s="865"/>
      <c r="I82" s="865"/>
      <c r="J82" s="865"/>
      <c r="K82" s="865"/>
      <c r="L82" s="865"/>
      <c r="M82" s="865"/>
      <c r="N82" s="865"/>
      <c r="O82" s="865"/>
      <c r="P82" s="866"/>
      <c r="Q82" s="867"/>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2"/>
      <c r="BA82" s="822"/>
      <c r="BB82" s="822"/>
      <c r="BC82" s="822"/>
      <c r="BD82" s="823"/>
      <c r="BE82" s="235"/>
      <c r="BF82" s="235"/>
      <c r="BG82" s="235"/>
      <c r="BH82" s="235"/>
      <c r="BI82" s="235"/>
      <c r="BJ82" s="235"/>
      <c r="BK82" s="235"/>
      <c r="BL82" s="235"/>
      <c r="BM82" s="235"/>
      <c r="BN82" s="235"/>
      <c r="BO82" s="235"/>
      <c r="BP82" s="235"/>
      <c r="BQ82" s="232">
        <v>76</v>
      </c>
      <c r="BR82" s="237"/>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224"/>
    </row>
    <row r="83" spans="1:131" ht="26.25" customHeight="1" x14ac:dyDescent="0.15">
      <c r="A83" s="232">
        <v>16</v>
      </c>
      <c r="B83" s="864"/>
      <c r="C83" s="865"/>
      <c r="D83" s="865"/>
      <c r="E83" s="865"/>
      <c r="F83" s="865"/>
      <c r="G83" s="865"/>
      <c r="H83" s="865"/>
      <c r="I83" s="865"/>
      <c r="J83" s="865"/>
      <c r="K83" s="865"/>
      <c r="L83" s="865"/>
      <c r="M83" s="865"/>
      <c r="N83" s="865"/>
      <c r="O83" s="865"/>
      <c r="P83" s="866"/>
      <c r="Q83" s="867"/>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2"/>
      <c r="BA83" s="822"/>
      <c r="BB83" s="822"/>
      <c r="BC83" s="822"/>
      <c r="BD83" s="823"/>
      <c r="BE83" s="235"/>
      <c r="BF83" s="235"/>
      <c r="BG83" s="235"/>
      <c r="BH83" s="235"/>
      <c r="BI83" s="235"/>
      <c r="BJ83" s="235"/>
      <c r="BK83" s="235"/>
      <c r="BL83" s="235"/>
      <c r="BM83" s="235"/>
      <c r="BN83" s="235"/>
      <c r="BO83" s="235"/>
      <c r="BP83" s="235"/>
      <c r="BQ83" s="232">
        <v>77</v>
      </c>
      <c r="BR83" s="237"/>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224"/>
    </row>
    <row r="84" spans="1:131" ht="26.25" customHeight="1" x14ac:dyDescent="0.15">
      <c r="A84" s="232">
        <v>17</v>
      </c>
      <c r="B84" s="864"/>
      <c r="C84" s="865"/>
      <c r="D84" s="865"/>
      <c r="E84" s="865"/>
      <c r="F84" s="865"/>
      <c r="G84" s="865"/>
      <c r="H84" s="865"/>
      <c r="I84" s="865"/>
      <c r="J84" s="865"/>
      <c r="K84" s="865"/>
      <c r="L84" s="865"/>
      <c r="M84" s="865"/>
      <c r="N84" s="865"/>
      <c r="O84" s="865"/>
      <c r="P84" s="866"/>
      <c r="Q84" s="867"/>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2"/>
      <c r="BA84" s="822"/>
      <c r="BB84" s="822"/>
      <c r="BC84" s="822"/>
      <c r="BD84" s="823"/>
      <c r="BE84" s="235"/>
      <c r="BF84" s="235"/>
      <c r="BG84" s="235"/>
      <c r="BH84" s="235"/>
      <c r="BI84" s="235"/>
      <c r="BJ84" s="235"/>
      <c r="BK84" s="235"/>
      <c r="BL84" s="235"/>
      <c r="BM84" s="235"/>
      <c r="BN84" s="235"/>
      <c r="BO84" s="235"/>
      <c r="BP84" s="235"/>
      <c r="BQ84" s="232">
        <v>78</v>
      </c>
      <c r="BR84" s="237"/>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224"/>
    </row>
    <row r="85" spans="1:131" ht="26.25" customHeight="1" x14ac:dyDescent="0.15">
      <c r="A85" s="232">
        <v>18</v>
      </c>
      <c r="B85" s="864"/>
      <c r="C85" s="865"/>
      <c r="D85" s="865"/>
      <c r="E85" s="865"/>
      <c r="F85" s="865"/>
      <c r="G85" s="865"/>
      <c r="H85" s="865"/>
      <c r="I85" s="865"/>
      <c r="J85" s="865"/>
      <c r="K85" s="865"/>
      <c r="L85" s="865"/>
      <c r="M85" s="865"/>
      <c r="N85" s="865"/>
      <c r="O85" s="865"/>
      <c r="P85" s="866"/>
      <c r="Q85" s="867"/>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2"/>
      <c r="BA85" s="822"/>
      <c r="BB85" s="822"/>
      <c r="BC85" s="822"/>
      <c r="BD85" s="823"/>
      <c r="BE85" s="235"/>
      <c r="BF85" s="235"/>
      <c r="BG85" s="235"/>
      <c r="BH85" s="235"/>
      <c r="BI85" s="235"/>
      <c r="BJ85" s="235"/>
      <c r="BK85" s="235"/>
      <c r="BL85" s="235"/>
      <c r="BM85" s="235"/>
      <c r="BN85" s="235"/>
      <c r="BO85" s="235"/>
      <c r="BP85" s="235"/>
      <c r="BQ85" s="232">
        <v>79</v>
      </c>
      <c r="BR85" s="237"/>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224"/>
    </row>
    <row r="86" spans="1:131" ht="26.25" customHeight="1" x14ac:dyDescent="0.15">
      <c r="A86" s="232">
        <v>19</v>
      </c>
      <c r="B86" s="864"/>
      <c r="C86" s="865"/>
      <c r="D86" s="865"/>
      <c r="E86" s="865"/>
      <c r="F86" s="865"/>
      <c r="G86" s="865"/>
      <c r="H86" s="865"/>
      <c r="I86" s="865"/>
      <c r="J86" s="865"/>
      <c r="K86" s="865"/>
      <c r="L86" s="865"/>
      <c r="M86" s="865"/>
      <c r="N86" s="865"/>
      <c r="O86" s="865"/>
      <c r="P86" s="866"/>
      <c r="Q86" s="867"/>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2"/>
      <c r="BA86" s="822"/>
      <c r="BB86" s="822"/>
      <c r="BC86" s="822"/>
      <c r="BD86" s="823"/>
      <c r="BE86" s="235"/>
      <c r="BF86" s="235"/>
      <c r="BG86" s="235"/>
      <c r="BH86" s="235"/>
      <c r="BI86" s="235"/>
      <c r="BJ86" s="235"/>
      <c r="BK86" s="235"/>
      <c r="BL86" s="235"/>
      <c r="BM86" s="235"/>
      <c r="BN86" s="235"/>
      <c r="BO86" s="235"/>
      <c r="BP86" s="235"/>
      <c r="BQ86" s="232">
        <v>80</v>
      </c>
      <c r="BR86" s="237"/>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224"/>
    </row>
    <row r="87" spans="1:131" ht="26.25" customHeight="1" x14ac:dyDescent="0.15">
      <c r="A87" s="238">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5"/>
      <c r="BF87" s="235"/>
      <c r="BG87" s="235"/>
      <c r="BH87" s="235"/>
      <c r="BI87" s="235"/>
      <c r="BJ87" s="235"/>
      <c r="BK87" s="235"/>
      <c r="BL87" s="235"/>
      <c r="BM87" s="235"/>
      <c r="BN87" s="235"/>
      <c r="BO87" s="235"/>
      <c r="BP87" s="235"/>
      <c r="BQ87" s="232">
        <v>81</v>
      </c>
      <c r="BR87" s="237"/>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224"/>
    </row>
    <row r="88" spans="1:131" ht="26.25" customHeight="1" thickBot="1" x14ac:dyDescent="0.2">
      <c r="A88" s="234" t="s">
        <v>376</v>
      </c>
      <c r="B88" s="776" t="s">
        <v>400</v>
      </c>
      <c r="C88" s="777"/>
      <c r="D88" s="777"/>
      <c r="E88" s="777"/>
      <c r="F88" s="777"/>
      <c r="G88" s="777"/>
      <c r="H88" s="777"/>
      <c r="I88" s="777"/>
      <c r="J88" s="777"/>
      <c r="K88" s="777"/>
      <c r="L88" s="777"/>
      <c r="M88" s="777"/>
      <c r="N88" s="777"/>
      <c r="O88" s="777"/>
      <c r="P88" s="778"/>
      <c r="Q88" s="831"/>
      <c r="R88" s="832"/>
      <c r="S88" s="832"/>
      <c r="T88" s="832"/>
      <c r="U88" s="832"/>
      <c r="V88" s="832"/>
      <c r="W88" s="832"/>
      <c r="X88" s="832"/>
      <c r="Y88" s="832"/>
      <c r="Z88" s="832"/>
      <c r="AA88" s="832"/>
      <c r="AB88" s="832"/>
      <c r="AC88" s="832"/>
      <c r="AD88" s="832"/>
      <c r="AE88" s="832"/>
      <c r="AF88" s="835">
        <v>4611</v>
      </c>
      <c r="AG88" s="835"/>
      <c r="AH88" s="835"/>
      <c r="AI88" s="835"/>
      <c r="AJ88" s="835"/>
      <c r="AK88" s="832"/>
      <c r="AL88" s="832"/>
      <c r="AM88" s="832"/>
      <c r="AN88" s="832"/>
      <c r="AO88" s="832"/>
      <c r="AP88" s="835">
        <v>7036</v>
      </c>
      <c r="AQ88" s="835"/>
      <c r="AR88" s="835"/>
      <c r="AS88" s="835"/>
      <c r="AT88" s="835"/>
      <c r="AU88" s="835">
        <v>532</v>
      </c>
      <c r="AV88" s="835"/>
      <c r="AW88" s="835"/>
      <c r="AX88" s="835"/>
      <c r="AY88" s="835"/>
      <c r="AZ88" s="840"/>
      <c r="BA88" s="840"/>
      <c r="BB88" s="840"/>
      <c r="BC88" s="840"/>
      <c r="BD88" s="841"/>
      <c r="BE88" s="235"/>
      <c r="BF88" s="235"/>
      <c r="BG88" s="235"/>
      <c r="BH88" s="235"/>
      <c r="BI88" s="235"/>
      <c r="BJ88" s="235"/>
      <c r="BK88" s="235"/>
      <c r="BL88" s="235"/>
      <c r="BM88" s="235"/>
      <c r="BN88" s="235"/>
      <c r="BO88" s="235"/>
      <c r="BP88" s="235"/>
      <c r="BQ88" s="232">
        <v>82</v>
      </c>
      <c r="BR88" s="237"/>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c r="CS102" s="843"/>
      <c r="CT102" s="843"/>
      <c r="CU102" s="843"/>
      <c r="CV102" s="880"/>
      <c r="CW102" s="879"/>
      <c r="CX102" s="843"/>
      <c r="CY102" s="843"/>
      <c r="CZ102" s="843"/>
      <c r="DA102" s="880"/>
      <c r="DB102" s="879"/>
      <c r="DC102" s="843"/>
      <c r="DD102" s="843"/>
      <c r="DE102" s="843"/>
      <c r="DF102" s="880"/>
      <c r="DG102" s="879"/>
      <c r="DH102" s="843"/>
      <c r="DI102" s="843"/>
      <c r="DJ102" s="843"/>
      <c r="DK102" s="880"/>
      <c r="DL102" s="879"/>
      <c r="DM102" s="843"/>
      <c r="DN102" s="843"/>
      <c r="DO102" s="843"/>
      <c r="DP102" s="880"/>
      <c r="DQ102" s="879"/>
      <c r="DR102" s="843"/>
      <c r="DS102" s="843"/>
      <c r="DT102" s="843"/>
      <c r="DU102" s="880"/>
      <c r="DV102" s="776"/>
      <c r="DW102" s="777"/>
      <c r="DX102" s="777"/>
      <c r="DY102" s="777"/>
      <c r="DZ102" s="903"/>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4" t="s">
        <v>402</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5" t="s">
        <v>403</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6" t="s">
        <v>406</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15">
      <c r="A109" s="901" t="s">
        <v>408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409</v>
      </c>
      <c r="AB109" s="882"/>
      <c r="AC109" s="882"/>
      <c r="AD109" s="882"/>
      <c r="AE109" s="883"/>
      <c r="AF109" s="881" t="s">
        <v>410</v>
      </c>
      <c r="AG109" s="882"/>
      <c r="AH109" s="882"/>
      <c r="AI109" s="882"/>
      <c r="AJ109" s="883"/>
      <c r="AK109" s="881" t="s">
        <v>294</v>
      </c>
      <c r="AL109" s="882"/>
      <c r="AM109" s="882"/>
      <c r="AN109" s="882"/>
      <c r="AO109" s="883"/>
      <c r="AP109" s="881" t="s">
        <v>411</v>
      </c>
      <c r="AQ109" s="882"/>
      <c r="AR109" s="882"/>
      <c r="AS109" s="882"/>
      <c r="AT109" s="884"/>
      <c r="AU109" s="901" t="s">
        <v>408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409</v>
      </c>
      <c r="BR109" s="882"/>
      <c r="BS109" s="882"/>
      <c r="BT109" s="882"/>
      <c r="BU109" s="883"/>
      <c r="BV109" s="881" t="s">
        <v>410</v>
      </c>
      <c r="BW109" s="882"/>
      <c r="BX109" s="882"/>
      <c r="BY109" s="882"/>
      <c r="BZ109" s="883"/>
      <c r="CA109" s="881" t="s">
        <v>294</v>
      </c>
      <c r="CB109" s="882"/>
      <c r="CC109" s="882"/>
      <c r="CD109" s="882"/>
      <c r="CE109" s="883"/>
      <c r="CF109" s="902" t="s">
        <v>411</v>
      </c>
      <c r="CG109" s="902"/>
      <c r="CH109" s="902"/>
      <c r="CI109" s="902"/>
      <c r="CJ109" s="902"/>
      <c r="CK109" s="881" t="s">
        <v>412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409</v>
      </c>
      <c r="DH109" s="882"/>
      <c r="DI109" s="882"/>
      <c r="DJ109" s="882"/>
      <c r="DK109" s="883"/>
      <c r="DL109" s="881" t="s">
        <v>410</v>
      </c>
      <c r="DM109" s="882"/>
      <c r="DN109" s="882"/>
      <c r="DO109" s="882"/>
      <c r="DP109" s="883"/>
      <c r="DQ109" s="881" t="s">
        <v>294</v>
      </c>
      <c r="DR109" s="882"/>
      <c r="DS109" s="882"/>
      <c r="DT109" s="882"/>
      <c r="DU109" s="883"/>
      <c r="DV109" s="881" t="s">
        <v>411</v>
      </c>
      <c r="DW109" s="882"/>
      <c r="DX109" s="882"/>
      <c r="DY109" s="882"/>
      <c r="DZ109" s="884"/>
    </row>
    <row r="110" spans="1:131" s="224" customFormat="1" ht="26.25" customHeight="1" x14ac:dyDescent="0.15">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982736</v>
      </c>
      <c r="AB110" s="889"/>
      <c r="AC110" s="889"/>
      <c r="AD110" s="889"/>
      <c r="AE110" s="890"/>
      <c r="AF110" s="891">
        <v>996566</v>
      </c>
      <c r="AG110" s="889"/>
      <c r="AH110" s="889"/>
      <c r="AI110" s="889"/>
      <c r="AJ110" s="890"/>
      <c r="AK110" s="891">
        <v>960503</v>
      </c>
      <c r="AL110" s="889"/>
      <c r="AM110" s="889"/>
      <c r="AN110" s="889"/>
      <c r="AO110" s="890"/>
      <c r="AP110" s="892">
        <v>15.8</v>
      </c>
      <c r="AQ110" s="893"/>
      <c r="AR110" s="893"/>
      <c r="AS110" s="893"/>
      <c r="AT110" s="894"/>
      <c r="AU110" s="895" t="s">
        <v>69</v>
      </c>
      <c r="AV110" s="896"/>
      <c r="AW110" s="896"/>
      <c r="AX110" s="896"/>
      <c r="AY110" s="896"/>
      <c r="AZ110" s="918" t="s">
        <v>414</v>
      </c>
      <c r="BA110" s="886"/>
      <c r="BB110" s="886"/>
      <c r="BC110" s="886"/>
      <c r="BD110" s="886"/>
      <c r="BE110" s="886"/>
      <c r="BF110" s="886"/>
      <c r="BG110" s="886"/>
      <c r="BH110" s="886"/>
      <c r="BI110" s="886"/>
      <c r="BJ110" s="886"/>
      <c r="BK110" s="886"/>
      <c r="BL110" s="886"/>
      <c r="BM110" s="886"/>
      <c r="BN110" s="886"/>
      <c r="BO110" s="886"/>
      <c r="BP110" s="887"/>
      <c r="BQ110" s="919">
        <v>10445102</v>
      </c>
      <c r="BR110" s="920"/>
      <c r="BS110" s="920"/>
      <c r="BT110" s="920"/>
      <c r="BU110" s="920"/>
      <c r="BV110" s="920">
        <v>9889973</v>
      </c>
      <c r="BW110" s="920"/>
      <c r="BX110" s="920"/>
      <c r="BY110" s="920"/>
      <c r="BZ110" s="920"/>
      <c r="CA110" s="920">
        <v>9478871</v>
      </c>
      <c r="CB110" s="920"/>
      <c r="CC110" s="920"/>
      <c r="CD110" s="920"/>
      <c r="CE110" s="920"/>
      <c r="CF110" s="933">
        <v>156.19999999999999</v>
      </c>
      <c r="CG110" s="934"/>
      <c r="CH110" s="934"/>
      <c r="CI110" s="934"/>
      <c r="CJ110" s="934"/>
      <c r="CK110" s="935" t="s">
        <v>415</v>
      </c>
      <c r="CL110" s="936"/>
      <c r="CM110" s="918" t="s">
        <v>416</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121</v>
      </c>
      <c r="DH110" s="920"/>
      <c r="DI110" s="920"/>
      <c r="DJ110" s="920"/>
      <c r="DK110" s="920"/>
      <c r="DL110" s="920" t="s">
        <v>121</v>
      </c>
      <c r="DM110" s="920"/>
      <c r="DN110" s="920"/>
      <c r="DO110" s="920"/>
      <c r="DP110" s="920"/>
      <c r="DQ110" s="920" t="s">
        <v>121</v>
      </c>
      <c r="DR110" s="920"/>
      <c r="DS110" s="920"/>
      <c r="DT110" s="920"/>
      <c r="DU110" s="920"/>
      <c r="DV110" s="921" t="s">
        <v>121</v>
      </c>
      <c r="DW110" s="921"/>
      <c r="DX110" s="921"/>
      <c r="DY110" s="921"/>
      <c r="DZ110" s="922"/>
    </row>
    <row r="111" spans="1:131" s="224" customFormat="1" ht="26.25" customHeight="1" x14ac:dyDescent="0.15">
      <c r="A111" s="923" t="s">
        <v>417</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121</v>
      </c>
      <c r="AB111" s="927"/>
      <c r="AC111" s="927"/>
      <c r="AD111" s="927"/>
      <c r="AE111" s="928"/>
      <c r="AF111" s="929" t="s">
        <v>121</v>
      </c>
      <c r="AG111" s="927"/>
      <c r="AH111" s="927"/>
      <c r="AI111" s="927"/>
      <c r="AJ111" s="928"/>
      <c r="AK111" s="929" t="s">
        <v>121</v>
      </c>
      <c r="AL111" s="927"/>
      <c r="AM111" s="927"/>
      <c r="AN111" s="927"/>
      <c r="AO111" s="928"/>
      <c r="AP111" s="930" t="s">
        <v>121</v>
      </c>
      <c r="AQ111" s="931"/>
      <c r="AR111" s="931"/>
      <c r="AS111" s="931"/>
      <c r="AT111" s="932"/>
      <c r="AU111" s="897"/>
      <c r="AV111" s="898"/>
      <c r="AW111" s="898"/>
      <c r="AX111" s="898"/>
      <c r="AY111" s="898"/>
      <c r="AZ111" s="911" t="s">
        <v>418</v>
      </c>
      <c r="BA111" s="912"/>
      <c r="BB111" s="912"/>
      <c r="BC111" s="912"/>
      <c r="BD111" s="912"/>
      <c r="BE111" s="912"/>
      <c r="BF111" s="912"/>
      <c r="BG111" s="912"/>
      <c r="BH111" s="912"/>
      <c r="BI111" s="912"/>
      <c r="BJ111" s="912"/>
      <c r="BK111" s="912"/>
      <c r="BL111" s="912"/>
      <c r="BM111" s="912"/>
      <c r="BN111" s="912"/>
      <c r="BO111" s="912"/>
      <c r="BP111" s="913"/>
      <c r="BQ111" s="914" t="s">
        <v>121</v>
      </c>
      <c r="BR111" s="915"/>
      <c r="BS111" s="915"/>
      <c r="BT111" s="915"/>
      <c r="BU111" s="915"/>
      <c r="BV111" s="915" t="s">
        <v>121</v>
      </c>
      <c r="BW111" s="915"/>
      <c r="BX111" s="915"/>
      <c r="BY111" s="915"/>
      <c r="BZ111" s="915"/>
      <c r="CA111" s="915" t="s">
        <v>121</v>
      </c>
      <c r="CB111" s="915"/>
      <c r="CC111" s="915"/>
      <c r="CD111" s="915"/>
      <c r="CE111" s="915"/>
      <c r="CF111" s="909" t="s">
        <v>121</v>
      </c>
      <c r="CG111" s="910"/>
      <c r="CH111" s="910"/>
      <c r="CI111" s="910"/>
      <c r="CJ111" s="910"/>
      <c r="CK111" s="937"/>
      <c r="CL111" s="938"/>
      <c r="CM111" s="911" t="s">
        <v>419</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121</v>
      </c>
      <c r="DH111" s="915"/>
      <c r="DI111" s="915"/>
      <c r="DJ111" s="915"/>
      <c r="DK111" s="915"/>
      <c r="DL111" s="915" t="s">
        <v>121</v>
      </c>
      <c r="DM111" s="915"/>
      <c r="DN111" s="915"/>
      <c r="DO111" s="915"/>
      <c r="DP111" s="915"/>
      <c r="DQ111" s="915" t="s">
        <v>121</v>
      </c>
      <c r="DR111" s="915"/>
      <c r="DS111" s="915"/>
      <c r="DT111" s="915"/>
      <c r="DU111" s="915"/>
      <c r="DV111" s="916" t="s">
        <v>121</v>
      </c>
      <c r="DW111" s="916"/>
      <c r="DX111" s="916"/>
      <c r="DY111" s="916"/>
      <c r="DZ111" s="917"/>
    </row>
    <row r="112" spans="1:131" s="224" customFormat="1" ht="26.25" customHeight="1" x14ac:dyDescent="0.15">
      <c r="A112" s="941" t="s">
        <v>420</v>
      </c>
      <c r="B112" s="942"/>
      <c r="C112" s="912" t="s">
        <v>421</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121</v>
      </c>
      <c r="AB112" s="948"/>
      <c r="AC112" s="948"/>
      <c r="AD112" s="948"/>
      <c r="AE112" s="949"/>
      <c r="AF112" s="950" t="s">
        <v>121</v>
      </c>
      <c r="AG112" s="948"/>
      <c r="AH112" s="948"/>
      <c r="AI112" s="948"/>
      <c r="AJ112" s="949"/>
      <c r="AK112" s="950" t="s">
        <v>121</v>
      </c>
      <c r="AL112" s="948"/>
      <c r="AM112" s="948"/>
      <c r="AN112" s="948"/>
      <c r="AO112" s="949"/>
      <c r="AP112" s="951" t="s">
        <v>121</v>
      </c>
      <c r="AQ112" s="952"/>
      <c r="AR112" s="952"/>
      <c r="AS112" s="952"/>
      <c r="AT112" s="953"/>
      <c r="AU112" s="897"/>
      <c r="AV112" s="898"/>
      <c r="AW112" s="898"/>
      <c r="AX112" s="898"/>
      <c r="AY112" s="898"/>
      <c r="AZ112" s="911" t="s">
        <v>422</v>
      </c>
      <c r="BA112" s="912"/>
      <c r="BB112" s="912"/>
      <c r="BC112" s="912"/>
      <c r="BD112" s="912"/>
      <c r="BE112" s="912"/>
      <c r="BF112" s="912"/>
      <c r="BG112" s="912"/>
      <c r="BH112" s="912"/>
      <c r="BI112" s="912"/>
      <c r="BJ112" s="912"/>
      <c r="BK112" s="912"/>
      <c r="BL112" s="912"/>
      <c r="BM112" s="912"/>
      <c r="BN112" s="912"/>
      <c r="BO112" s="912"/>
      <c r="BP112" s="913"/>
      <c r="BQ112" s="914">
        <v>1503754</v>
      </c>
      <c r="BR112" s="915"/>
      <c r="BS112" s="915"/>
      <c r="BT112" s="915"/>
      <c r="BU112" s="915"/>
      <c r="BV112" s="915">
        <v>1362907</v>
      </c>
      <c r="BW112" s="915"/>
      <c r="BX112" s="915"/>
      <c r="BY112" s="915"/>
      <c r="BZ112" s="915"/>
      <c r="CA112" s="915">
        <v>1248119</v>
      </c>
      <c r="CB112" s="915"/>
      <c r="CC112" s="915"/>
      <c r="CD112" s="915"/>
      <c r="CE112" s="915"/>
      <c r="CF112" s="909">
        <v>20.6</v>
      </c>
      <c r="CG112" s="910"/>
      <c r="CH112" s="910"/>
      <c r="CI112" s="910"/>
      <c r="CJ112" s="910"/>
      <c r="CK112" s="937"/>
      <c r="CL112" s="938"/>
      <c r="CM112" s="911" t="s">
        <v>423</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121</v>
      </c>
      <c r="DH112" s="915"/>
      <c r="DI112" s="915"/>
      <c r="DJ112" s="915"/>
      <c r="DK112" s="915"/>
      <c r="DL112" s="915" t="s">
        <v>121</v>
      </c>
      <c r="DM112" s="915"/>
      <c r="DN112" s="915"/>
      <c r="DO112" s="915"/>
      <c r="DP112" s="915"/>
      <c r="DQ112" s="915" t="s">
        <v>121</v>
      </c>
      <c r="DR112" s="915"/>
      <c r="DS112" s="915"/>
      <c r="DT112" s="915"/>
      <c r="DU112" s="915"/>
      <c r="DV112" s="916" t="s">
        <v>121</v>
      </c>
      <c r="DW112" s="916"/>
      <c r="DX112" s="916"/>
      <c r="DY112" s="916"/>
      <c r="DZ112" s="917"/>
    </row>
    <row r="113" spans="1:130" s="224" customFormat="1" ht="26.25" customHeight="1" x14ac:dyDescent="0.15">
      <c r="A113" s="943"/>
      <c r="B113" s="944"/>
      <c r="C113" s="912" t="s">
        <v>424</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142840</v>
      </c>
      <c r="AB113" s="927"/>
      <c r="AC113" s="927"/>
      <c r="AD113" s="927"/>
      <c r="AE113" s="928"/>
      <c r="AF113" s="929">
        <v>156063</v>
      </c>
      <c r="AG113" s="927"/>
      <c r="AH113" s="927"/>
      <c r="AI113" s="927"/>
      <c r="AJ113" s="928"/>
      <c r="AK113" s="929">
        <v>165721</v>
      </c>
      <c r="AL113" s="927"/>
      <c r="AM113" s="927"/>
      <c r="AN113" s="927"/>
      <c r="AO113" s="928"/>
      <c r="AP113" s="930">
        <v>2.7</v>
      </c>
      <c r="AQ113" s="931"/>
      <c r="AR113" s="931"/>
      <c r="AS113" s="931"/>
      <c r="AT113" s="932"/>
      <c r="AU113" s="897"/>
      <c r="AV113" s="898"/>
      <c r="AW113" s="898"/>
      <c r="AX113" s="898"/>
      <c r="AY113" s="898"/>
      <c r="AZ113" s="911" t="s">
        <v>425</v>
      </c>
      <c r="BA113" s="912"/>
      <c r="BB113" s="912"/>
      <c r="BC113" s="912"/>
      <c r="BD113" s="912"/>
      <c r="BE113" s="912"/>
      <c r="BF113" s="912"/>
      <c r="BG113" s="912"/>
      <c r="BH113" s="912"/>
      <c r="BI113" s="912"/>
      <c r="BJ113" s="912"/>
      <c r="BK113" s="912"/>
      <c r="BL113" s="912"/>
      <c r="BM113" s="912"/>
      <c r="BN113" s="912"/>
      <c r="BO113" s="912"/>
      <c r="BP113" s="913"/>
      <c r="BQ113" s="914">
        <v>819970</v>
      </c>
      <c r="BR113" s="915"/>
      <c r="BS113" s="915"/>
      <c r="BT113" s="915"/>
      <c r="BU113" s="915"/>
      <c r="BV113" s="915">
        <v>683995</v>
      </c>
      <c r="BW113" s="915"/>
      <c r="BX113" s="915"/>
      <c r="BY113" s="915"/>
      <c r="BZ113" s="915"/>
      <c r="CA113" s="915">
        <v>532465</v>
      </c>
      <c r="CB113" s="915"/>
      <c r="CC113" s="915"/>
      <c r="CD113" s="915"/>
      <c r="CE113" s="915"/>
      <c r="CF113" s="909">
        <v>8.8000000000000007</v>
      </c>
      <c r="CG113" s="910"/>
      <c r="CH113" s="910"/>
      <c r="CI113" s="910"/>
      <c r="CJ113" s="910"/>
      <c r="CK113" s="937"/>
      <c r="CL113" s="938"/>
      <c r="CM113" s="911" t="s">
        <v>426</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121</v>
      </c>
      <c r="DH113" s="948"/>
      <c r="DI113" s="948"/>
      <c r="DJ113" s="948"/>
      <c r="DK113" s="949"/>
      <c r="DL113" s="950" t="s">
        <v>121</v>
      </c>
      <c r="DM113" s="948"/>
      <c r="DN113" s="948"/>
      <c r="DO113" s="948"/>
      <c r="DP113" s="949"/>
      <c r="DQ113" s="950" t="s">
        <v>121</v>
      </c>
      <c r="DR113" s="948"/>
      <c r="DS113" s="948"/>
      <c r="DT113" s="948"/>
      <c r="DU113" s="949"/>
      <c r="DV113" s="951" t="s">
        <v>121</v>
      </c>
      <c r="DW113" s="952"/>
      <c r="DX113" s="952"/>
      <c r="DY113" s="952"/>
      <c r="DZ113" s="953"/>
    </row>
    <row r="114" spans="1:130" s="224" customFormat="1" ht="26.25" customHeight="1" x14ac:dyDescent="0.15">
      <c r="A114" s="943"/>
      <c r="B114" s="944"/>
      <c r="C114" s="912" t="s">
        <v>427</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89641</v>
      </c>
      <c r="AB114" s="948"/>
      <c r="AC114" s="948"/>
      <c r="AD114" s="948"/>
      <c r="AE114" s="949"/>
      <c r="AF114" s="950">
        <v>107338</v>
      </c>
      <c r="AG114" s="948"/>
      <c r="AH114" s="948"/>
      <c r="AI114" s="948"/>
      <c r="AJ114" s="949"/>
      <c r="AK114" s="950">
        <v>107393</v>
      </c>
      <c r="AL114" s="948"/>
      <c r="AM114" s="948"/>
      <c r="AN114" s="948"/>
      <c r="AO114" s="949"/>
      <c r="AP114" s="951">
        <v>1.8</v>
      </c>
      <c r="AQ114" s="952"/>
      <c r="AR114" s="952"/>
      <c r="AS114" s="952"/>
      <c r="AT114" s="953"/>
      <c r="AU114" s="897"/>
      <c r="AV114" s="898"/>
      <c r="AW114" s="898"/>
      <c r="AX114" s="898"/>
      <c r="AY114" s="898"/>
      <c r="AZ114" s="911" t="s">
        <v>428</v>
      </c>
      <c r="BA114" s="912"/>
      <c r="BB114" s="912"/>
      <c r="BC114" s="912"/>
      <c r="BD114" s="912"/>
      <c r="BE114" s="912"/>
      <c r="BF114" s="912"/>
      <c r="BG114" s="912"/>
      <c r="BH114" s="912"/>
      <c r="BI114" s="912"/>
      <c r="BJ114" s="912"/>
      <c r="BK114" s="912"/>
      <c r="BL114" s="912"/>
      <c r="BM114" s="912"/>
      <c r="BN114" s="912"/>
      <c r="BO114" s="912"/>
      <c r="BP114" s="913"/>
      <c r="BQ114" s="914">
        <v>477460</v>
      </c>
      <c r="BR114" s="915"/>
      <c r="BS114" s="915"/>
      <c r="BT114" s="915"/>
      <c r="BU114" s="915"/>
      <c r="BV114" s="915">
        <v>428178</v>
      </c>
      <c r="BW114" s="915"/>
      <c r="BX114" s="915"/>
      <c r="BY114" s="915"/>
      <c r="BZ114" s="915"/>
      <c r="CA114" s="915">
        <v>552260</v>
      </c>
      <c r="CB114" s="915"/>
      <c r="CC114" s="915"/>
      <c r="CD114" s="915"/>
      <c r="CE114" s="915"/>
      <c r="CF114" s="909">
        <v>9.1</v>
      </c>
      <c r="CG114" s="910"/>
      <c r="CH114" s="910"/>
      <c r="CI114" s="910"/>
      <c r="CJ114" s="910"/>
      <c r="CK114" s="937"/>
      <c r="CL114" s="938"/>
      <c r="CM114" s="911" t="s">
        <v>429</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121</v>
      </c>
      <c r="DH114" s="948"/>
      <c r="DI114" s="948"/>
      <c r="DJ114" s="948"/>
      <c r="DK114" s="949"/>
      <c r="DL114" s="950" t="s">
        <v>121</v>
      </c>
      <c r="DM114" s="948"/>
      <c r="DN114" s="948"/>
      <c r="DO114" s="948"/>
      <c r="DP114" s="949"/>
      <c r="DQ114" s="950" t="s">
        <v>121</v>
      </c>
      <c r="DR114" s="948"/>
      <c r="DS114" s="948"/>
      <c r="DT114" s="948"/>
      <c r="DU114" s="949"/>
      <c r="DV114" s="951" t="s">
        <v>121</v>
      </c>
      <c r="DW114" s="952"/>
      <c r="DX114" s="952"/>
      <c r="DY114" s="952"/>
      <c r="DZ114" s="953"/>
    </row>
    <row r="115" spans="1:130" s="224" customFormat="1" ht="26.25" customHeight="1" x14ac:dyDescent="0.15">
      <c r="A115" s="943"/>
      <c r="B115" s="944"/>
      <c r="C115" s="912" t="s">
        <v>430</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t="s">
        <v>121</v>
      </c>
      <c r="AB115" s="927"/>
      <c r="AC115" s="927"/>
      <c r="AD115" s="927"/>
      <c r="AE115" s="928"/>
      <c r="AF115" s="929" t="s">
        <v>121</v>
      </c>
      <c r="AG115" s="927"/>
      <c r="AH115" s="927"/>
      <c r="AI115" s="927"/>
      <c r="AJ115" s="928"/>
      <c r="AK115" s="929" t="s">
        <v>121</v>
      </c>
      <c r="AL115" s="927"/>
      <c r="AM115" s="927"/>
      <c r="AN115" s="927"/>
      <c r="AO115" s="928"/>
      <c r="AP115" s="930" t="s">
        <v>121</v>
      </c>
      <c r="AQ115" s="931"/>
      <c r="AR115" s="931"/>
      <c r="AS115" s="931"/>
      <c r="AT115" s="932"/>
      <c r="AU115" s="897"/>
      <c r="AV115" s="898"/>
      <c r="AW115" s="898"/>
      <c r="AX115" s="898"/>
      <c r="AY115" s="898"/>
      <c r="AZ115" s="911" t="s">
        <v>431</v>
      </c>
      <c r="BA115" s="912"/>
      <c r="BB115" s="912"/>
      <c r="BC115" s="912"/>
      <c r="BD115" s="912"/>
      <c r="BE115" s="912"/>
      <c r="BF115" s="912"/>
      <c r="BG115" s="912"/>
      <c r="BH115" s="912"/>
      <c r="BI115" s="912"/>
      <c r="BJ115" s="912"/>
      <c r="BK115" s="912"/>
      <c r="BL115" s="912"/>
      <c r="BM115" s="912"/>
      <c r="BN115" s="912"/>
      <c r="BO115" s="912"/>
      <c r="BP115" s="913"/>
      <c r="BQ115" s="914" t="s">
        <v>121</v>
      </c>
      <c r="BR115" s="915"/>
      <c r="BS115" s="915"/>
      <c r="BT115" s="915"/>
      <c r="BU115" s="915"/>
      <c r="BV115" s="915" t="s">
        <v>121</v>
      </c>
      <c r="BW115" s="915"/>
      <c r="BX115" s="915"/>
      <c r="BY115" s="915"/>
      <c r="BZ115" s="915"/>
      <c r="CA115" s="915" t="s">
        <v>121</v>
      </c>
      <c r="CB115" s="915"/>
      <c r="CC115" s="915"/>
      <c r="CD115" s="915"/>
      <c r="CE115" s="915"/>
      <c r="CF115" s="909" t="s">
        <v>121</v>
      </c>
      <c r="CG115" s="910"/>
      <c r="CH115" s="910"/>
      <c r="CI115" s="910"/>
      <c r="CJ115" s="910"/>
      <c r="CK115" s="937"/>
      <c r="CL115" s="938"/>
      <c r="CM115" s="911" t="s">
        <v>432</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121</v>
      </c>
      <c r="DH115" s="948"/>
      <c r="DI115" s="948"/>
      <c r="DJ115" s="948"/>
      <c r="DK115" s="949"/>
      <c r="DL115" s="950" t="s">
        <v>121</v>
      </c>
      <c r="DM115" s="948"/>
      <c r="DN115" s="948"/>
      <c r="DO115" s="948"/>
      <c r="DP115" s="949"/>
      <c r="DQ115" s="950" t="s">
        <v>121</v>
      </c>
      <c r="DR115" s="948"/>
      <c r="DS115" s="948"/>
      <c r="DT115" s="948"/>
      <c r="DU115" s="949"/>
      <c r="DV115" s="951" t="s">
        <v>121</v>
      </c>
      <c r="DW115" s="952"/>
      <c r="DX115" s="952"/>
      <c r="DY115" s="952"/>
      <c r="DZ115" s="953"/>
    </row>
    <row r="116" spans="1:130" s="224" customFormat="1" ht="26.25" customHeight="1" x14ac:dyDescent="0.15">
      <c r="A116" s="945"/>
      <c r="B116" s="946"/>
      <c r="C116" s="954" t="s">
        <v>433</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121</v>
      </c>
      <c r="AB116" s="948"/>
      <c r="AC116" s="948"/>
      <c r="AD116" s="948"/>
      <c r="AE116" s="949"/>
      <c r="AF116" s="950" t="s">
        <v>121</v>
      </c>
      <c r="AG116" s="948"/>
      <c r="AH116" s="948"/>
      <c r="AI116" s="948"/>
      <c r="AJ116" s="949"/>
      <c r="AK116" s="950" t="s">
        <v>121</v>
      </c>
      <c r="AL116" s="948"/>
      <c r="AM116" s="948"/>
      <c r="AN116" s="948"/>
      <c r="AO116" s="949"/>
      <c r="AP116" s="951" t="s">
        <v>121</v>
      </c>
      <c r="AQ116" s="952"/>
      <c r="AR116" s="952"/>
      <c r="AS116" s="952"/>
      <c r="AT116" s="953"/>
      <c r="AU116" s="897"/>
      <c r="AV116" s="898"/>
      <c r="AW116" s="898"/>
      <c r="AX116" s="898"/>
      <c r="AY116" s="898"/>
      <c r="AZ116" s="956" t="s">
        <v>434</v>
      </c>
      <c r="BA116" s="957"/>
      <c r="BB116" s="957"/>
      <c r="BC116" s="957"/>
      <c r="BD116" s="957"/>
      <c r="BE116" s="957"/>
      <c r="BF116" s="957"/>
      <c r="BG116" s="957"/>
      <c r="BH116" s="957"/>
      <c r="BI116" s="957"/>
      <c r="BJ116" s="957"/>
      <c r="BK116" s="957"/>
      <c r="BL116" s="957"/>
      <c r="BM116" s="957"/>
      <c r="BN116" s="957"/>
      <c r="BO116" s="957"/>
      <c r="BP116" s="958"/>
      <c r="BQ116" s="914" t="s">
        <v>121</v>
      </c>
      <c r="BR116" s="915"/>
      <c r="BS116" s="915"/>
      <c r="BT116" s="915"/>
      <c r="BU116" s="915"/>
      <c r="BV116" s="915" t="s">
        <v>121</v>
      </c>
      <c r="BW116" s="915"/>
      <c r="BX116" s="915"/>
      <c r="BY116" s="915"/>
      <c r="BZ116" s="915"/>
      <c r="CA116" s="915" t="s">
        <v>121</v>
      </c>
      <c r="CB116" s="915"/>
      <c r="CC116" s="915"/>
      <c r="CD116" s="915"/>
      <c r="CE116" s="915"/>
      <c r="CF116" s="909" t="s">
        <v>121</v>
      </c>
      <c r="CG116" s="910"/>
      <c r="CH116" s="910"/>
      <c r="CI116" s="910"/>
      <c r="CJ116" s="910"/>
      <c r="CK116" s="937"/>
      <c r="CL116" s="938"/>
      <c r="CM116" s="911" t="s">
        <v>435</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121</v>
      </c>
      <c r="DH116" s="948"/>
      <c r="DI116" s="948"/>
      <c r="DJ116" s="948"/>
      <c r="DK116" s="949"/>
      <c r="DL116" s="950" t="s">
        <v>121</v>
      </c>
      <c r="DM116" s="948"/>
      <c r="DN116" s="948"/>
      <c r="DO116" s="948"/>
      <c r="DP116" s="949"/>
      <c r="DQ116" s="950" t="s">
        <v>121</v>
      </c>
      <c r="DR116" s="948"/>
      <c r="DS116" s="948"/>
      <c r="DT116" s="948"/>
      <c r="DU116" s="949"/>
      <c r="DV116" s="951" t="s">
        <v>121</v>
      </c>
      <c r="DW116" s="952"/>
      <c r="DX116" s="952"/>
      <c r="DY116" s="952"/>
      <c r="DZ116" s="953"/>
    </row>
    <row r="117" spans="1:130" s="224" customFormat="1" ht="26.25" customHeight="1" x14ac:dyDescent="0.15">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436</v>
      </c>
      <c r="Z117" s="883"/>
      <c r="AA117" s="967">
        <v>1215217</v>
      </c>
      <c r="AB117" s="968"/>
      <c r="AC117" s="968"/>
      <c r="AD117" s="968"/>
      <c r="AE117" s="969"/>
      <c r="AF117" s="970">
        <v>1259967</v>
      </c>
      <c r="AG117" s="968"/>
      <c r="AH117" s="968"/>
      <c r="AI117" s="968"/>
      <c r="AJ117" s="969"/>
      <c r="AK117" s="970">
        <v>1233617</v>
      </c>
      <c r="AL117" s="968"/>
      <c r="AM117" s="968"/>
      <c r="AN117" s="968"/>
      <c r="AO117" s="969"/>
      <c r="AP117" s="971"/>
      <c r="AQ117" s="972"/>
      <c r="AR117" s="972"/>
      <c r="AS117" s="972"/>
      <c r="AT117" s="973"/>
      <c r="AU117" s="897"/>
      <c r="AV117" s="898"/>
      <c r="AW117" s="898"/>
      <c r="AX117" s="898"/>
      <c r="AY117" s="898"/>
      <c r="AZ117" s="963" t="s">
        <v>437</v>
      </c>
      <c r="BA117" s="964"/>
      <c r="BB117" s="964"/>
      <c r="BC117" s="964"/>
      <c r="BD117" s="964"/>
      <c r="BE117" s="964"/>
      <c r="BF117" s="964"/>
      <c r="BG117" s="964"/>
      <c r="BH117" s="964"/>
      <c r="BI117" s="964"/>
      <c r="BJ117" s="964"/>
      <c r="BK117" s="964"/>
      <c r="BL117" s="964"/>
      <c r="BM117" s="964"/>
      <c r="BN117" s="964"/>
      <c r="BO117" s="964"/>
      <c r="BP117" s="965"/>
      <c r="BQ117" s="914" t="s">
        <v>121</v>
      </c>
      <c r="BR117" s="915"/>
      <c r="BS117" s="915"/>
      <c r="BT117" s="915"/>
      <c r="BU117" s="915"/>
      <c r="BV117" s="915" t="s">
        <v>121</v>
      </c>
      <c r="BW117" s="915"/>
      <c r="BX117" s="915"/>
      <c r="BY117" s="915"/>
      <c r="BZ117" s="915"/>
      <c r="CA117" s="915" t="s">
        <v>121</v>
      </c>
      <c r="CB117" s="915"/>
      <c r="CC117" s="915"/>
      <c r="CD117" s="915"/>
      <c r="CE117" s="915"/>
      <c r="CF117" s="909" t="s">
        <v>121</v>
      </c>
      <c r="CG117" s="910"/>
      <c r="CH117" s="910"/>
      <c r="CI117" s="910"/>
      <c r="CJ117" s="910"/>
      <c r="CK117" s="937"/>
      <c r="CL117" s="938"/>
      <c r="CM117" s="911" t="s">
        <v>438</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121</v>
      </c>
      <c r="DH117" s="948"/>
      <c r="DI117" s="948"/>
      <c r="DJ117" s="948"/>
      <c r="DK117" s="949"/>
      <c r="DL117" s="950" t="s">
        <v>121</v>
      </c>
      <c r="DM117" s="948"/>
      <c r="DN117" s="948"/>
      <c r="DO117" s="948"/>
      <c r="DP117" s="949"/>
      <c r="DQ117" s="950" t="s">
        <v>121</v>
      </c>
      <c r="DR117" s="948"/>
      <c r="DS117" s="948"/>
      <c r="DT117" s="948"/>
      <c r="DU117" s="949"/>
      <c r="DV117" s="951" t="s">
        <v>121</v>
      </c>
      <c r="DW117" s="952"/>
      <c r="DX117" s="952"/>
      <c r="DY117" s="952"/>
      <c r="DZ117" s="953"/>
    </row>
    <row r="118" spans="1:130" s="224" customFormat="1" ht="26.25" customHeight="1" x14ac:dyDescent="0.15">
      <c r="A118" s="901" t="s">
        <v>412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409</v>
      </c>
      <c r="AB118" s="882"/>
      <c r="AC118" s="882"/>
      <c r="AD118" s="882"/>
      <c r="AE118" s="883"/>
      <c r="AF118" s="881" t="s">
        <v>410</v>
      </c>
      <c r="AG118" s="882"/>
      <c r="AH118" s="882"/>
      <c r="AI118" s="882"/>
      <c r="AJ118" s="883"/>
      <c r="AK118" s="881" t="s">
        <v>294</v>
      </c>
      <c r="AL118" s="882"/>
      <c r="AM118" s="882"/>
      <c r="AN118" s="882"/>
      <c r="AO118" s="883"/>
      <c r="AP118" s="959" t="s">
        <v>411</v>
      </c>
      <c r="AQ118" s="960"/>
      <c r="AR118" s="960"/>
      <c r="AS118" s="960"/>
      <c r="AT118" s="961"/>
      <c r="AU118" s="897"/>
      <c r="AV118" s="898"/>
      <c r="AW118" s="898"/>
      <c r="AX118" s="898"/>
      <c r="AY118" s="898"/>
      <c r="AZ118" s="962" t="s">
        <v>439</v>
      </c>
      <c r="BA118" s="954"/>
      <c r="BB118" s="954"/>
      <c r="BC118" s="954"/>
      <c r="BD118" s="954"/>
      <c r="BE118" s="954"/>
      <c r="BF118" s="954"/>
      <c r="BG118" s="954"/>
      <c r="BH118" s="954"/>
      <c r="BI118" s="954"/>
      <c r="BJ118" s="954"/>
      <c r="BK118" s="954"/>
      <c r="BL118" s="954"/>
      <c r="BM118" s="954"/>
      <c r="BN118" s="954"/>
      <c r="BO118" s="954"/>
      <c r="BP118" s="955"/>
      <c r="BQ118" s="988" t="s">
        <v>121</v>
      </c>
      <c r="BR118" s="989"/>
      <c r="BS118" s="989"/>
      <c r="BT118" s="989"/>
      <c r="BU118" s="989"/>
      <c r="BV118" s="989" t="s">
        <v>121</v>
      </c>
      <c r="BW118" s="989"/>
      <c r="BX118" s="989"/>
      <c r="BY118" s="989"/>
      <c r="BZ118" s="989"/>
      <c r="CA118" s="989" t="s">
        <v>121</v>
      </c>
      <c r="CB118" s="989"/>
      <c r="CC118" s="989"/>
      <c r="CD118" s="989"/>
      <c r="CE118" s="989"/>
      <c r="CF118" s="909" t="s">
        <v>121</v>
      </c>
      <c r="CG118" s="910"/>
      <c r="CH118" s="910"/>
      <c r="CI118" s="910"/>
      <c r="CJ118" s="910"/>
      <c r="CK118" s="937"/>
      <c r="CL118" s="938"/>
      <c r="CM118" s="911" t="s">
        <v>440</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121</v>
      </c>
      <c r="DH118" s="948"/>
      <c r="DI118" s="948"/>
      <c r="DJ118" s="948"/>
      <c r="DK118" s="949"/>
      <c r="DL118" s="950" t="s">
        <v>121</v>
      </c>
      <c r="DM118" s="948"/>
      <c r="DN118" s="948"/>
      <c r="DO118" s="948"/>
      <c r="DP118" s="949"/>
      <c r="DQ118" s="950" t="s">
        <v>121</v>
      </c>
      <c r="DR118" s="948"/>
      <c r="DS118" s="948"/>
      <c r="DT118" s="948"/>
      <c r="DU118" s="949"/>
      <c r="DV118" s="951" t="s">
        <v>121</v>
      </c>
      <c r="DW118" s="952"/>
      <c r="DX118" s="952"/>
      <c r="DY118" s="952"/>
      <c r="DZ118" s="953"/>
    </row>
    <row r="119" spans="1:130" s="224" customFormat="1" ht="26.25" customHeight="1" x14ac:dyDescent="0.15">
      <c r="A119" s="1045" t="s">
        <v>415</v>
      </c>
      <c r="B119" s="936"/>
      <c r="C119" s="918" t="s">
        <v>416</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899"/>
      <c r="AV119" s="900"/>
      <c r="AW119" s="900"/>
      <c r="AX119" s="900"/>
      <c r="AY119" s="900"/>
      <c r="AZ119" s="245" t="s">
        <v>177</v>
      </c>
      <c r="BA119" s="245"/>
      <c r="BB119" s="245"/>
      <c r="BC119" s="245"/>
      <c r="BD119" s="245"/>
      <c r="BE119" s="245"/>
      <c r="BF119" s="245"/>
      <c r="BG119" s="245"/>
      <c r="BH119" s="245"/>
      <c r="BI119" s="245"/>
      <c r="BJ119" s="245"/>
      <c r="BK119" s="245"/>
      <c r="BL119" s="245"/>
      <c r="BM119" s="245"/>
      <c r="BN119" s="245"/>
      <c r="BO119" s="966" t="s">
        <v>441</v>
      </c>
      <c r="BP119" s="994"/>
      <c r="BQ119" s="988">
        <v>13246286</v>
      </c>
      <c r="BR119" s="989"/>
      <c r="BS119" s="989"/>
      <c r="BT119" s="989"/>
      <c r="BU119" s="989"/>
      <c r="BV119" s="989">
        <v>12365053</v>
      </c>
      <c r="BW119" s="989"/>
      <c r="BX119" s="989"/>
      <c r="BY119" s="989"/>
      <c r="BZ119" s="989"/>
      <c r="CA119" s="989">
        <v>11811715</v>
      </c>
      <c r="CB119" s="989"/>
      <c r="CC119" s="989"/>
      <c r="CD119" s="989"/>
      <c r="CE119" s="989"/>
      <c r="CF119" s="990"/>
      <c r="CG119" s="991"/>
      <c r="CH119" s="991"/>
      <c r="CI119" s="991"/>
      <c r="CJ119" s="992"/>
      <c r="CK119" s="939"/>
      <c r="CL119" s="940"/>
      <c r="CM119" s="962" t="s">
        <v>442</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t="s">
        <v>121</v>
      </c>
      <c r="DH119" s="975"/>
      <c r="DI119" s="975"/>
      <c r="DJ119" s="975"/>
      <c r="DK119" s="976"/>
      <c r="DL119" s="974" t="s">
        <v>121</v>
      </c>
      <c r="DM119" s="975"/>
      <c r="DN119" s="975"/>
      <c r="DO119" s="975"/>
      <c r="DP119" s="976"/>
      <c r="DQ119" s="974" t="s">
        <v>121</v>
      </c>
      <c r="DR119" s="975"/>
      <c r="DS119" s="975"/>
      <c r="DT119" s="975"/>
      <c r="DU119" s="976"/>
      <c r="DV119" s="977" t="s">
        <v>121</v>
      </c>
      <c r="DW119" s="978"/>
      <c r="DX119" s="978"/>
      <c r="DY119" s="978"/>
      <c r="DZ119" s="979"/>
    </row>
    <row r="120" spans="1:130" s="224" customFormat="1" ht="26.25" customHeight="1" x14ac:dyDescent="0.15">
      <c r="A120" s="1046"/>
      <c r="B120" s="938"/>
      <c r="C120" s="911" t="s">
        <v>419</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121</v>
      </c>
      <c r="AB120" s="948"/>
      <c r="AC120" s="948"/>
      <c r="AD120" s="948"/>
      <c r="AE120" s="949"/>
      <c r="AF120" s="950" t="s">
        <v>121</v>
      </c>
      <c r="AG120" s="948"/>
      <c r="AH120" s="948"/>
      <c r="AI120" s="948"/>
      <c r="AJ120" s="949"/>
      <c r="AK120" s="950" t="s">
        <v>121</v>
      </c>
      <c r="AL120" s="948"/>
      <c r="AM120" s="948"/>
      <c r="AN120" s="948"/>
      <c r="AO120" s="949"/>
      <c r="AP120" s="951" t="s">
        <v>121</v>
      </c>
      <c r="AQ120" s="952"/>
      <c r="AR120" s="952"/>
      <c r="AS120" s="952"/>
      <c r="AT120" s="953"/>
      <c r="AU120" s="980" t="s">
        <v>443</v>
      </c>
      <c r="AV120" s="981"/>
      <c r="AW120" s="981"/>
      <c r="AX120" s="981"/>
      <c r="AY120" s="982"/>
      <c r="AZ120" s="918" t="s">
        <v>444</v>
      </c>
      <c r="BA120" s="886"/>
      <c r="BB120" s="886"/>
      <c r="BC120" s="886"/>
      <c r="BD120" s="886"/>
      <c r="BE120" s="886"/>
      <c r="BF120" s="886"/>
      <c r="BG120" s="886"/>
      <c r="BH120" s="886"/>
      <c r="BI120" s="886"/>
      <c r="BJ120" s="886"/>
      <c r="BK120" s="886"/>
      <c r="BL120" s="886"/>
      <c r="BM120" s="886"/>
      <c r="BN120" s="886"/>
      <c r="BO120" s="886"/>
      <c r="BP120" s="887"/>
      <c r="BQ120" s="919">
        <v>3128987</v>
      </c>
      <c r="BR120" s="920"/>
      <c r="BS120" s="920"/>
      <c r="BT120" s="920"/>
      <c r="BU120" s="920"/>
      <c r="BV120" s="920">
        <v>3737268</v>
      </c>
      <c r="BW120" s="920"/>
      <c r="BX120" s="920"/>
      <c r="BY120" s="920"/>
      <c r="BZ120" s="920"/>
      <c r="CA120" s="920">
        <v>4222692</v>
      </c>
      <c r="CB120" s="920"/>
      <c r="CC120" s="920"/>
      <c r="CD120" s="920"/>
      <c r="CE120" s="920"/>
      <c r="CF120" s="933">
        <v>69.599999999999994</v>
      </c>
      <c r="CG120" s="934"/>
      <c r="CH120" s="934"/>
      <c r="CI120" s="934"/>
      <c r="CJ120" s="934"/>
      <c r="CK120" s="995" t="s">
        <v>445</v>
      </c>
      <c r="CL120" s="996"/>
      <c r="CM120" s="996"/>
      <c r="CN120" s="996"/>
      <c r="CO120" s="997"/>
      <c r="CP120" s="1003" t="s">
        <v>394</v>
      </c>
      <c r="CQ120" s="1004"/>
      <c r="CR120" s="1004"/>
      <c r="CS120" s="1004"/>
      <c r="CT120" s="1004"/>
      <c r="CU120" s="1004"/>
      <c r="CV120" s="1004"/>
      <c r="CW120" s="1004"/>
      <c r="CX120" s="1004"/>
      <c r="CY120" s="1004"/>
      <c r="CZ120" s="1004"/>
      <c r="DA120" s="1004"/>
      <c r="DB120" s="1004"/>
      <c r="DC120" s="1004"/>
      <c r="DD120" s="1004"/>
      <c r="DE120" s="1004"/>
      <c r="DF120" s="1005"/>
      <c r="DG120" s="919">
        <v>1502076</v>
      </c>
      <c r="DH120" s="920"/>
      <c r="DI120" s="920"/>
      <c r="DJ120" s="920"/>
      <c r="DK120" s="920"/>
      <c r="DL120" s="920">
        <v>1361198</v>
      </c>
      <c r="DM120" s="920"/>
      <c r="DN120" s="920"/>
      <c r="DO120" s="920"/>
      <c r="DP120" s="920"/>
      <c r="DQ120" s="920">
        <v>1240429</v>
      </c>
      <c r="DR120" s="920"/>
      <c r="DS120" s="920"/>
      <c r="DT120" s="920"/>
      <c r="DU120" s="920"/>
      <c r="DV120" s="921">
        <v>20.399999999999999</v>
      </c>
      <c r="DW120" s="921"/>
      <c r="DX120" s="921"/>
      <c r="DY120" s="921"/>
      <c r="DZ120" s="922"/>
    </row>
    <row r="121" spans="1:130" s="224" customFormat="1" ht="26.25" customHeight="1" x14ac:dyDescent="0.15">
      <c r="A121" s="1046"/>
      <c r="B121" s="938"/>
      <c r="C121" s="963" t="s">
        <v>446</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121</v>
      </c>
      <c r="AB121" s="948"/>
      <c r="AC121" s="948"/>
      <c r="AD121" s="948"/>
      <c r="AE121" s="949"/>
      <c r="AF121" s="950" t="s">
        <v>121</v>
      </c>
      <c r="AG121" s="948"/>
      <c r="AH121" s="948"/>
      <c r="AI121" s="948"/>
      <c r="AJ121" s="949"/>
      <c r="AK121" s="950" t="s">
        <v>121</v>
      </c>
      <c r="AL121" s="948"/>
      <c r="AM121" s="948"/>
      <c r="AN121" s="948"/>
      <c r="AO121" s="949"/>
      <c r="AP121" s="951" t="s">
        <v>121</v>
      </c>
      <c r="AQ121" s="952"/>
      <c r="AR121" s="952"/>
      <c r="AS121" s="952"/>
      <c r="AT121" s="953"/>
      <c r="AU121" s="983"/>
      <c r="AV121" s="984"/>
      <c r="AW121" s="984"/>
      <c r="AX121" s="984"/>
      <c r="AY121" s="985"/>
      <c r="AZ121" s="911" t="s">
        <v>447</v>
      </c>
      <c r="BA121" s="912"/>
      <c r="BB121" s="912"/>
      <c r="BC121" s="912"/>
      <c r="BD121" s="912"/>
      <c r="BE121" s="912"/>
      <c r="BF121" s="912"/>
      <c r="BG121" s="912"/>
      <c r="BH121" s="912"/>
      <c r="BI121" s="912"/>
      <c r="BJ121" s="912"/>
      <c r="BK121" s="912"/>
      <c r="BL121" s="912"/>
      <c r="BM121" s="912"/>
      <c r="BN121" s="912"/>
      <c r="BO121" s="912"/>
      <c r="BP121" s="913"/>
      <c r="BQ121" s="914">
        <v>95374</v>
      </c>
      <c r="BR121" s="915"/>
      <c r="BS121" s="915"/>
      <c r="BT121" s="915"/>
      <c r="BU121" s="915"/>
      <c r="BV121" s="915">
        <v>92136</v>
      </c>
      <c r="BW121" s="915"/>
      <c r="BX121" s="915"/>
      <c r="BY121" s="915"/>
      <c r="BZ121" s="915"/>
      <c r="CA121" s="915">
        <v>90059</v>
      </c>
      <c r="CB121" s="915"/>
      <c r="CC121" s="915"/>
      <c r="CD121" s="915"/>
      <c r="CE121" s="915"/>
      <c r="CF121" s="909">
        <v>1.5</v>
      </c>
      <c r="CG121" s="910"/>
      <c r="CH121" s="910"/>
      <c r="CI121" s="910"/>
      <c r="CJ121" s="910"/>
      <c r="CK121" s="998"/>
      <c r="CL121" s="999"/>
      <c r="CM121" s="999"/>
      <c r="CN121" s="999"/>
      <c r="CO121" s="1000"/>
      <c r="CP121" s="1008" t="s">
        <v>392</v>
      </c>
      <c r="CQ121" s="1009"/>
      <c r="CR121" s="1009"/>
      <c r="CS121" s="1009"/>
      <c r="CT121" s="1009"/>
      <c r="CU121" s="1009"/>
      <c r="CV121" s="1009"/>
      <c r="CW121" s="1009"/>
      <c r="CX121" s="1009"/>
      <c r="CY121" s="1009"/>
      <c r="CZ121" s="1009"/>
      <c r="DA121" s="1009"/>
      <c r="DB121" s="1009"/>
      <c r="DC121" s="1009"/>
      <c r="DD121" s="1009"/>
      <c r="DE121" s="1009"/>
      <c r="DF121" s="1010"/>
      <c r="DG121" s="914">
        <v>1678</v>
      </c>
      <c r="DH121" s="915"/>
      <c r="DI121" s="915"/>
      <c r="DJ121" s="915"/>
      <c r="DK121" s="915"/>
      <c r="DL121" s="915">
        <v>1709</v>
      </c>
      <c r="DM121" s="915"/>
      <c r="DN121" s="915"/>
      <c r="DO121" s="915"/>
      <c r="DP121" s="915"/>
      <c r="DQ121" s="915">
        <v>7690</v>
      </c>
      <c r="DR121" s="915"/>
      <c r="DS121" s="915"/>
      <c r="DT121" s="915"/>
      <c r="DU121" s="915"/>
      <c r="DV121" s="916">
        <v>0.1</v>
      </c>
      <c r="DW121" s="916"/>
      <c r="DX121" s="916"/>
      <c r="DY121" s="916"/>
      <c r="DZ121" s="917"/>
    </row>
    <row r="122" spans="1:130" s="224" customFormat="1" ht="26.25" customHeight="1" x14ac:dyDescent="0.15">
      <c r="A122" s="1046"/>
      <c r="B122" s="938"/>
      <c r="C122" s="911" t="s">
        <v>429</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121</v>
      </c>
      <c r="AB122" s="948"/>
      <c r="AC122" s="948"/>
      <c r="AD122" s="948"/>
      <c r="AE122" s="949"/>
      <c r="AF122" s="950" t="s">
        <v>121</v>
      </c>
      <c r="AG122" s="948"/>
      <c r="AH122" s="948"/>
      <c r="AI122" s="948"/>
      <c r="AJ122" s="949"/>
      <c r="AK122" s="950" t="s">
        <v>121</v>
      </c>
      <c r="AL122" s="948"/>
      <c r="AM122" s="948"/>
      <c r="AN122" s="948"/>
      <c r="AO122" s="949"/>
      <c r="AP122" s="951" t="s">
        <v>121</v>
      </c>
      <c r="AQ122" s="952"/>
      <c r="AR122" s="952"/>
      <c r="AS122" s="952"/>
      <c r="AT122" s="953"/>
      <c r="AU122" s="983"/>
      <c r="AV122" s="984"/>
      <c r="AW122" s="984"/>
      <c r="AX122" s="984"/>
      <c r="AY122" s="985"/>
      <c r="AZ122" s="962" t="s">
        <v>448</v>
      </c>
      <c r="BA122" s="954"/>
      <c r="BB122" s="954"/>
      <c r="BC122" s="954"/>
      <c r="BD122" s="954"/>
      <c r="BE122" s="954"/>
      <c r="BF122" s="954"/>
      <c r="BG122" s="954"/>
      <c r="BH122" s="954"/>
      <c r="BI122" s="954"/>
      <c r="BJ122" s="954"/>
      <c r="BK122" s="954"/>
      <c r="BL122" s="954"/>
      <c r="BM122" s="954"/>
      <c r="BN122" s="954"/>
      <c r="BO122" s="954"/>
      <c r="BP122" s="955"/>
      <c r="BQ122" s="988">
        <v>7737573</v>
      </c>
      <c r="BR122" s="989"/>
      <c r="BS122" s="989"/>
      <c r="BT122" s="989"/>
      <c r="BU122" s="989"/>
      <c r="BV122" s="989">
        <v>7345969</v>
      </c>
      <c r="BW122" s="989"/>
      <c r="BX122" s="989"/>
      <c r="BY122" s="989"/>
      <c r="BZ122" s="989"/>
      <c r="CA122" s="989">
        <v>7024165</v>
      </c>
      <c r="CB122" s="989"/>
      <c r="CC122" s="989"/>
      <c r="CD122" s="989"/>
      <c r="CE122" s="989"/>
      <c r="CF122" s="1006">
        <v>115.8</v>
      </c>
      <c r="CG122" s="1007"/>
      <c r="CH122" s="1007"/>
      <c r="CI122" s="1007"/>
      <c r="CJ122" s="1007"/>
      <c r="CK122" s="998"/>
      <c r="CL122" s="999"/>
      <c r="CM122" s="999"/>
      <c r="CN122" s="999"/>
      <c r="CO122" s="1000"/>
      <c r="CP122" s="1008" t="s">
        <v>391</v>
      </c>
      <c r="CQ122" s="1009"/>
      <c r="CR122" s="1009"/>
      <c r="CS122" s="1009"/>
      <c r="CT122" s="1009"/>
      <c r="CU122" s="1009"/>
      <c r="CV122" s="1009"/>
      <c r="CW122" s="1009"/>
      <c r="CX122" s="1009"/>
      <c r="CY122" s="1009"/>
      <c r="CZ122" s="1009"/>
      <c r="DA122" s="1009"/>
      <c r="DB122" s="1009"/>
      <c r="DC122" s="1009"/>
      <c r="DD122" s="1009"/>
      <c r="DE122" s="1009"/>
      <c r="DF122" s="1010"/>
      <c r="DG122" s="914" t="s">
        <v>121</v>
      </c>
      <c r="DH122" s="915"/>
      <c r="DI122" s="915"/>
      <c r="DJ122" s="915"/>
      <c r="DK122" s="915"/>
      <c r="DL122" s="915" t="s">
        <v>121</v>
      </c>
      <c r="DM122" s="915"/>
      <c r="DN122" s="915"/>
      <c r="DO122" s="915"/>
      <c r="DP122" s="915"/>
      <c r="DQ122" s="915" t="s">
        <v>121</v>
      </c>
      <c r="DR122" s="915"/>
      <c r="DS122" s="915"/>
      <c r="DT122" s="915"/>
      <c r="DU122" s="915"/>
      <c r="DV122" s="916" t="s">
        <v>121</v>
      </c>
      <c r="DW122" s="916"/>
      <c r="DX122" s="916"/>
      <c r="DY122" s="916"/>
      <c r="DZ122" s="917"/>
    </row>
    <row r="123" spans="1:130" s="224" customFormat="1" ht="26.25" customHeight="1" x14ac:dyDescent="0.15">
      <c r="A123" s="1046"/>
      <c r="B123" s="938"/>
      <c r="C123" s="911" t="s">
        <v>435</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121</v>
      </c>
      <c r="AB123" s="948"/>
      <c r="AC123" s="948"/>
      <c r="AD123" s="948"/>
      <c r="AE123" s="949"/>
      <c r="AF123" s="950" t="s">
        <v>121</v>
      </c>
      <c r="AG123" s="948"/>
      <c r="AH123" s="948"/>
      <c r="AI123" s="948"/>
      <c r="AJ123" s="949"/>
      <c r="AK123" s="950" t="s">
        <v>121</v>
      </c>
      <c r="AL123" s="948"/>
      <c r="AM123" s="948"/>
      <c r="AN123" s="948"/>
      <c r="AO123" s="949"/>
      <c r="AP123" s="951" t="s">
        <v>121</v>
      </c>
      <c r="AQ123" s="952"/>
      <c r="AR123" s="952"/>
      <c r="AS123" s="952"/>
      <c r="AT123" s="953"/>
      <c r="AU123" s="986"/>
      <c r="AV123" s="987"/>
      <c r="AW123" s="987"/>
      <c r="AX123" s="987"/>
      <c r="AY123" s="987"/>
      <c r="AZ123" s="245" t="s">
        <v>177</v>
      </c>
      <c r="BA123" s="245"/>
      <c r="BB123" s="245"/>
      <c r="BC123" s="245"/>
      <c r="BD123" s="245"/>
      <c r="BE123" s="245"/>
      <c r="BF123" s="245"/>
      <c r="BG123" s="245"/>
      <c r="BH123" s="245"/>
      <c r="BI123" s="245"/>
      <c r="BJ123" s="245"/>
      <c r="BK123" s="245"/>
      <c r="BL123" s="245"/>
      <c r="BM123" s="245"/>
      <c r="BN123" s="245"/>
      <c r="BO123" s="966" t="s">
        <v>449</v>
      </c>
      <c r="BP123" s="994"/>
      <c r="BQ123" s="1052">
        <v>10961934</v>
      </c>
      <c r="BR123" s="1053"/>
      <c r="BS123" s="1053"/>
      <c r="BT123" s="1053"/>
      <c r="BU123" s="1053"/>
      <c r="BV123" s="1053">
        <v>11175373</v>
      </c>
      <c r="BW123" s="1053"/>
      <c r="BX123" s="1053"/>
      <c r="BY123" s="1053"/>
      <c r="BZ123" s="1053"/>
      <c r="CA123" s="1053">
        <v>11336916</v>
      </c>
      <c r="CB123" s="1053"/>
      <c r="CC123" s="1053"/>
      <c r="CD123" s="1053"/>
      <c r="CE123" s="1053"/>
      <c r="CF123" s="990"/>
      <c r="CG123" s="991"/>
      <c r="CH123" s="991"/>
      <c r="CI123" s="991"/>
      <c r="CJ123" s="992"/>
      <c r="CK123" s="998"/>
      <c r="CL123" s="999"/>
      <c r="CM123" s="999"/>
      <c r="CN123" s="999"/>
      <c r="CO123" s="1000"/>
      <c r="CP123" s="1008" t="s">
        <v>389</v>
      </c>
      <c r="CQ123" s="1009"/>
      <c r="CR123" s="1009"/>
      <c r="CS123" s="1009"/>
      <c r="CT123" s="1009"/>
      <c r="CU123" s="1009"/>
      <c r="CV123" s="1009"/>
      <c r="CW123" s="1009"/>
      <c r="CX123" s="1009"/>
      <c r="CY123" s="1009"/>
      <c r="CZ123" s="1009"/>
      <c r="DA123" s="1009"/>
      <c r="DB123" s="1009"/>
      <c r="DC123" s="1009"/>
      <c r="DD123" s="1009"/>
      <c r="DE123" s="1009"/>
      <c r="DF123" s="1010"/>
      <c r="DG123" s="947" t="s">
        <v>121</v>
      </c>
      <c r="DH123" s="948"/>
      <c r="DI123" s="948"/>
      <c r="DJ123" s="948"/>
      <c r="DK123" s="949"/>
      <c r="DL123" s="950" t="s">
        <v>121</v>
      </c>
      <c r="DM123" s="948"/>
      <c r="DN123" s="948"/>
      <c r="DO123" s="948"/>
      <c r="DP123" s="949"/>
      <c r="DQ123" s="950" t="s">
        <v>121</v>
      </c>
      <c r="DR123" s="948"/>
      <c r="DS123" s="948"/>
      <c r="DT123" s="948"/>
      <c r="DU123" s="949"/>
      <c r="DV123" s="951" t="s">
        <v>121</v>
      </c>
      <c r="DW123" s="952"/>
      <c r="DX123" s="952"/>
      <c r="DY123" s="952"/>
      <c r="DZ123" s="953"/>
    </row>
    <row r="124" spans="1:130" s="224" customFormat="1" ht="26.25" customHeight="1" thickBot="1" x14ac:dyDescent="0.2">
      <c r="A124" s="1046"/>
      <c r="B124" s="938"/>
      <c r="C124" s="911" t="s">
        <v>438</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121</v>
      </c>
      <c r="AB124" s="948"/>
      <c r="AC124" s="948"/>
      <c r="AD124" s="948"/>
      <c r="AE124" s="949"/>
      <c r="AF124" s="950" t="s">
        <v>121</v>
      </c>
      <c r="AG124" s="948"/>
      <c r="AH124" s="948"/>
      <c r="AI124" s="948"/>
      <c r="AJ124" s="949"/>
      <c r="AK124" s="950" t="s">
        <v>121</v>
      </c>
      <c r="AL124" s="948"/>
      <c r="AM124" s="948"/>
      <c r="AN124" s="948"/>
      <c r="AO124" s="949"/>
      <c r="AP124" s="951" t="s">
        <v>121</v>
      </c>
      <c r="AQ124" s="952"/>
      <c r="AR124" s="952"/>
      <c r="AS124" s="952"/>
      <c r="AT124" s="953"/>
      <c r="AU124" s="1048" t="s">
        <v>450</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37.200000000000003</v>
      </c>
      <c r="BR124" s="1016"/>
      <c r="BS124" s="1016"/>
      <c r="BT124" s="1016"/>
      <c r="BU124" s="1016"/>
      <c r="BV124" s="1016">
        <v>19.600000000000001</v>
      </c>
      <c r="BW124" s="1016"/>
      <c r="BX124" s="1016"/>
      <c r="BY124" s="1016"/>
      <c r="BZ124" s="1016"/>
      <c r="CA124" s="1016">
        <v>7.8</v>
      </c>
      <c r="CB124" s="1016"/>
      <c r="CC124" s="1016"/>
      <c r="CD124" s="1016"/>
      <c r="CE124" s="1016"/>
      <c r="CF124" s="1017"/>
      <c r="CG124" s="1018"/>
      <c r="CH124" s="1018"/>
      <c r="CI124" s="1018"/>
      <c r="CJ124" s="1019"/>
      <c r="CK124" s="1001"/>
      <c r="CL124" s="1001"/>
      <c r="CM124" s="1001"/>
      <c r="CN124" s="1001"/>
      <c r="CO124" s="1002"/>
      <c r="CP124" s="1008" t="s">
        <v>451</v>
      </c>
      <c r="CQ124" s="1009"/>
      <c r="CR124" s="1009"/>
      <c r="CS124" s="1009"/>
      <c r="CT124" s="1009"/>
      <c r="CU124" s="1009"/>
      <c r="CV124" s="1009"/>
      <c r="CW124" s="1009"/>
      <c r="CX124" s="1009"/>
      <c r="CY124" s="1009"/>
      <c r="CZ124" s="1009"/>
      <c r="DA124" s="1009"/>
      <c r="DB124" s="1009"/>
      <c r="DC124" s="1009"/>
      <c r="DD124" s="1009"/>
      <c r="DE124" s="1009"/>
      <c r="DF124" s="1010"/>
      <c r="DG124" s="993" t="s">
        <v>121</v>
      </c>
      <c r="DH124" s="975"/>
      <c r="DI124" s="975"/>
      <c r="DJ124" s="975"/>
      <c r="DK124" s="976"/>
      <c r="DL124" s="974" t="s">
        <v>121</v>
      </c>
      <c r="DM124" s="975"/>
      <c r="DN124" s="975"/>
      <c r="DO124" s="975"/>
      <c r="DP124" s="976"/>
      <c r="DQ124" s="974" t="s">
        <v>121</v>
      </c>
      <c r="DR124" s="975"/>
      <c r="DS124" s="975"/>
      <c r="DT124" s="975"/>
      <c r="DU124" s="976"/>
      <c r="DV124" s="977" t="s">
        <v>121</v>
      </c>
      <c r="DW124" s="978"/>
      <c r="DX124" s="978"/>
      <c r="DY124" s="978"/>
      <c r="DZ124" s="979"/>
    </row>
    <row r="125" spans="1:130" s="224" customFormat="1" ht="26.25" customHeight="1" x14ac:dyDescent="0.15">
      <c r="A125" s="1046"/>
      <c r="B125" s="938"/>
      <c r="C125" s="911" t="s">
        <v>440</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121</v>
      </c>
      <c r="AB125" s="948"/>
      <c r="AC125" s="948"/>
      <c r="AD125" s="948"/>
      <c r="AE125" s="949"/>
      <c r="AF125" s="950" t="s">
        <v>121</v>
      </c>
      <c r="AG125" s="948"/>
      <c r="AH125" s="948"/>
      <c r="AI125" s="948"/>
      <c r="AJ125" s="949"/>
      <c r="AK125" s="950" t="s">
        <v>121</v>
      </c>
      <c r="AL125" s="948"/>
      <c r="AM125" s="948"/>
      <c r="AN125" s="948"/>
      <c r="AO125" s="949"/>
      <c r="AP125" s="951" t="s">
        <v>121</v>
      </c>
      <c r="AQ125" s="952"/>
      <c r="AR125" s="952"/>
      <c r="AS125" s="952"/>
      <c r="AT125" s="9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452</v>
      </c>
      <c r="CL125" s="996"/>
      <c r="CM125" s="996"/>
      <c r="CN125" s="996"/>
      <c r="CO125" s="997"/>
      <c r="CP125" s="918" t="s">
        <v>453</v>
      </c>
      <c r="CQ125" s="886"/>
      <c r="CR125" s="886"/>
      <c r="CS125" s="886"/>
      <c r="CT125" s="886"/>
      <c r="CU125" s="886"/>
      <c r="CV125" s="886"/>
      <c r="CW125" s="886"/>
      <c r="CX125" s="886"/>
      <c r="CY125" s="886"/>
      <c r="CZ125" s="886"/>
      <c r="DA125" s="886"/>
      <c r="DB125" s="886"/>
      <c r="DC125" s="886"/>
      <c r="DD125" s="886"/>
      <c r="DE125" s="886"/>
      <c r="DF125" s="887"/>
      <c r="DG125" s="919" t="s">
        <v>121</v>
      </c>
      <c r="DH125" s="920"/>
      <c r="DI125" s="920"/>
      <c r="DJ125" s="920"/>
      <c r="DK125" s="920"/>
      <c r="DL125" s="920" t="s">
        <v>121</v>
      </c>
      <c r="DM125" s="920"/>
      <c r="DN125" s="920"/>
      <c r="DO125" s="920"/>
      <c r="DP125" s="920"/>
      <c r="DQ125" s="920" t="s">
        <v>121</v>
      </c>
      <c r="DR125" s="920"/>
      <c r="DS125" s="920"/>
      <c r="DT125" s="920"/>
      <c r="DU125" s="920"/>
      <c r="DV125" s="921" t="s">
        <v>121</v>
      </c>
      <c r="DW125" s="921"/>
      <c r="DX125" s="921"/>
      <c r="DY125" s="921"/>
      <c r="DZ125" s="922"/>
    </row>
    <row r="126" spans="1:130" s="224" customFormat="1" ht="26.25" customHeight="1" thickBot="1" x14ac:dyDescent="0.2">
      <c r="A126" s="1046"/>
      <c r="B126" s="938"/>
      <c r="C126" s="911" t="s">
        <v>442</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121</v>
      </c>
      <c r="AB126" s="948"/>
      <c r="AC126" s="948"/>
      <c r="AD126" s="948"/>
      <c r="AE126" s="949"/>
      <c r="AF126" s="950" t="s">
        <v>121</v>
      </c>
      <c r="AG126" s="948"/>
      <c r="AH126" s="948"/>
      <c r="AI126" s="948"/>
      <c r="AJ126" s="949"/>
      <c r="AK126" s="950" t="s">
        <v>121</v>
      </c>
      <c r="AL126" s="948"/>
      <c r="AM126" s="948"/>
      <c r="AN126" s="948"/>
      <c r="AO126" s="949"/>
      <c r="AP126" s="951" t="s">
        <v>121</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454</v>
      </c>
      <c r="CQ126" s="912"/>
      <c r="CR126" s="912"/>
      <c r="CS126" s="912"/>
      <c r="CT126" s="912"/>
      <c r="CU126" s="912"/>
      <c r="CV126" s="912"/>
      <c r="CW126" s="912"/>
      <c r="CX126" s="912"/>
      <c r="CY126" s="912"/>
      <c r="CZ126" s="912"/>
      <c r="DA126" s="912"/>
      <c r="DB126" s="912"/>
      <c r="DC126" s="912"/>
      <c r="DD126" s="912"/>
      <c r="DE126" s="912"/>
      <c r="DF126" s="913"/>
      <c r="DG126" s="914" t="s">
        <v>121</v>
      </c>
      <c r="DH126" s="915"/>
      <c r="DI126" s="915"/>
      <c r="DJ126" s="915"/>
      <c r="DK126" s="915"/>
      <c r="DL126" s="915" t="s">
        <v>121</v>
      </c>
      <c r="DM126" s="915"/>
      <c r="DN126" s="915"/>
      <c r="DO126" s="915"/>
      <c r="DP126" s="915"/>
      <c r="DQ126" s="915" t="s">
        <v>121</v>
      </c>
      <c r="DR126" s="915"/>
      <c r="DS126" s="915"/>
      <c r="DT126" s="915"/>
      <c r="DU126" s="915"/>
      <c r="DV126" s="916" t="s">
        <v>121</v>
      </c>
      <c r="DW126" s="916"/>
      <c r="DX126" s="916"/>
      <c r="DY126" s="916"/>
      <c r="DZ126" s="917"/>
    </row>
    <row r="127" spans="1:130" s="224" customFormat="1" ht="26.25" customHeight="1" x14ac:dyDescent="0.15">
      <c r="A127" s="1047"/>
      <c r="B127" s="940"/>
      <c r="C127" s="962" t="s">
        <v>455</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t="s">
        <v>121</v>
      </c>
      <c r="AB127" s="948"/>
      <c r="AC127" s="948"/>
      <c r="AD127" s="948"/>
      <c r="AE127" s="949"/>
      <c r="AF127" s="950" t="s">
        <v>121</v>
      </c>
      <c r="AG127" s="948"/>
      <c r="AH127" s="948"/>
      <c r="AI127" s="948"/>
      <c r="AJ127" s="949"/>
      <c r="AK127" s="950" t="s">
        <v>121</v>
      </c>
      <c r="AL127" s="948"/>
      <c r="AM127" s="948"/>
      <c r="AN127" s="948"/>
      <c r="AO127" s="949"/>
      <c r="AP127" s="951" t="s">
        <v>121</v>
      </c>
      <c r="AQ127" s="952"/>
      <c r="AR127" s="952"/>
      <c r="AS127" s="952"/>
      <c r="AT127" s="953"/>
      <c r="AU127" s="226"/>
      <c r="AV127" s="226"/>
      <c r="AW127" s="226"/>
      <c r="AX127" s="1020" t="s">
        <v>456</v>
      </c>
      <c r="AY127" s="1021"/>
      <c r="AZ127" s="1021"/>
      <c r="BA127" s="1021"/>
      <c r="BB127" s="1021"/>
      <c r="BC127" s="1021"/>
      <c r="BD127" s="1021"/>
      <c r="BE127" s="1022"/>
      <c r="BF127" s="1023" t="s">
        <v>457</v>
      </c>
      <c r="BG127" s="1021"/>
      <c r="BH127" s="1021"/>
      <c r="BI127" s="1021"/>
      <c r="BJ127" s="1021"/>
      <c r="BK127" s="1021"/>
      <c r="BL127" s="1022"/>
      <c r="BM127" s="1023" t="s">
        <v>458</v>
      </c>
      <c r="BN127" s="1021"/>
      <c r="BO127" s="1021"/>
      <c r="BP127" s="1021"/>
      <c r="BQ127" s="1021"/>
      <c r="BR127" s="1021"/>
      <c r="BS127" s="1022"/>
      <c r="BT127" s="1023" t="s">
        <v>459</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460</v>
      </c>
      <c r="CQ127" s="912"/>
      <c r="CR127" s="912"/>
      <c r="CS127" s="912"/>
      <c r="CT127" s="912"/>
      <c r="CU127" s="912"/>
      <c r="CV127" s="912"/>
      <c r="CW127" s="912"/>
      <c r="CX127" s="912"/>
      <c r="CY127" s="912"/>
      <c r="CZ127" s="912"/>
      <c r="DA127" s="912"/>
      <c r="DB127" s="912"/>
      <c r="DC127" s="912"/>
      <c r="DD127" s="912"/>
      <c r="DE127" s="912"/>
      <c r="DF127" s="913"/>
      <c r="DG127" s="914" t="s">
        <v>121</v>
      </c>
      <c r="DH127" s="915"/>
      <c r="DI127" s="915"/>
      <c r="DJ127" s="915"/>
      <c r="DK127" s="915"/>
      <c r="DL127" s="915" t="s">
        <v>121</v>
      </c>
      <c r="DM127" s="915"/>
      <c r="DN127" s="915"/>
      <c r="DO127" s="915"/>
      <c r="DP127" s="915"/>
      <c r="DQ127" s="915" t="s">
        <v>121</v>
      </c>
      <c r="DR127" s="915"/>
      <c r="DS127" s="915"/>
      <c r="DT127" s="915"/>
      <c r="DU127" s="915"/>
      <c r="DV127" s="916" t="s">
        <v>121</v>
      </c>
      <c r="DW127" s="916"/>
      <c r="DX127" s="916"/>
      <c r="DY127" s="916"/>
      <c r="DZ127" s="917"/>
    </row>
    <row r="128" spans="1:130" s="224" customFormat="1" ht="26.25" customHeight="1" thickBot="1" x14ac:dyDescent="0.2">
      <c r="A128" s="1030" t="s">
        <v>461</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462</v>
      </c>
      <c r="X128" s="1032"/>
      <c r="Y128" s="1032"/>
      <c r="Z128" s="1033"/>
      <c r="AA128" s="1034">
        <v>20951</v>
      </c>
      <c r="AB128" s="1035"/>
      <c r="AC128" s="1035"/>
      <c r="AD128" s="1035"/>
      <c r="AE128" s="1036"/>
      <c r="AF128" s="1037">
        <v>21183</v>
      </c>
      <c r="AG128" s="1035"/>
      <c r="AH128" s="1035"/>
      <c r="AI128" s="1035"/>
      <c r="AJ128" s="1036"/>
      <c r="AK128" s="1037">
        <v>12152</v>
      </c>
      <c r="AL128" s="1035"/>
      <c r="AM128" s="1035"/>
      <c r="AN128" s="1035"/>
      <c r="AO128" s="1036"/>
      <c r="AP128" s="1038"/>
      <c r="AQ128" s="1039"/>
      <c r="AR128" s="1039"/>
      <c r="AS128" s="1039"/>
      <c r="AT128" s="1040"/>
      <c r="AU128" s="226"/>
      <c r="AV128" s="226"/>
      <c r="AW128" s="226"/>
      <c r="AX128" s="885" t="s">
        <v>463</v>
      </c>
      <c r="AY128" s="886"/>
      <c r="AZ128" s="886"/>
      <c r="BA128" s="886"/>
      <c r="BB128" s="886"/>
      <c r="BC128" s="886"/>
      <c r="BD128" s="886"/>
      <c r="BE128" s="887"/>
      <c r="BF128" s="1041" t="s">
        <v>121</v>
      </c>
      <c r="BG128" s="1042"/>
      <c r="BH128" s="1042"/>
      <c r="BI128" s="1042"/>
      <c r="BJ128" s="1042"/>
      <c r="BK128" s="1042"/>
      <c r="BL128" s="1043"/>
      <c r="BM128" s="1041">
        <v>14.14</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464</v>
      </c>
      <c r="CQ128" s="713"/>
      <c r="CR128" s="713"/>
      <c r="CS128" s="713"/>
      <c r="CT128" s="713"/>
      <c r="CU128" s="713"/>
      <c r="CV128" s="713"/>
      <c r="CW128" s="713"/>
      <c r="CX128" s="713"/>
      <c r="CY128" s="713"/>
      <c r="CZ128" s="713"/>
      <c r="DA128" s="713"/>
      <c r="DB128" s="713"/>
      <c r="DC128" s="713"/>
      <c r="DD128" s="713"/>
      <c r="DE128" s="713"/>
      <c r="DF128" s="1025"/>
      <c r="DG128" s="1026" t="s">
        <v>121</v>
      </c>
      <c r="DH128" s="1027"/>
      <c r="DI128" s="1027"/>
      <c r="DJ128" s="1027"/>
      <c r="DK128" s="1027"/>
      <c r="DL128" s="1027" t="s">
        <v>121</v>
      </c>
      <c r="DM128" s="1027"/>
      <c r="DN128" s="1027"/>
      <c r="DO128" s="1027"/>
      <c r="DP128" s="1027"/>
      <c r="DQ128" s="1027" t="s">
        <v>121</v>
      </c>
      <c r="DR128" s="1027"/>
      <c r="DS128" s="1027"/>
      <c r="DT128" s="1027"/>
      <c r="DU128" s="1027"/>
      <c r="DV128" s="1028" t="s">
        <v>121</v>
      </c>
      <c r="DW128" s="1028"/>
      <c r="DX128" s="1028"/>
      <c r="DY128" s="1028"/>
      <c r="DZ128" s="1029"/>
    </row>
    <row r="129" spans="1:131" s="224" customFormat="1" ht="26.25" customHeight="1" x14ac:dyDescent="0.15">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465</v>
      </c>
      <c r="X129" s="1060"/>
      <c r="Y129" s="1060"/>
      <c r="Z129" s="1061"/>
      <c r="AA129" s="947">
        <v>6879484</v>
      </c>
      <c r="AB129" s="948"/>
      <c r="AC129" s="948"/>
      <c r="AD129" s="948"/>
      <c r="AE129" s="949"/>
      <c r="AF129" s="950">
        <v>6788294</v>
      </c>
      <c r="AG129" s="948"/>
      <c r="AH129" s="948"/>
      <c r="AI129" s="948"/>
      <c r="AJ129" s="949"/>
      <c r="AK129" s="950">
        <v>6738979</v>
      </c>
      <c r="AL129" s="948"/>
      <c r="AM129" s="948"/>
      <c r="AN129" s="948"/>
      <c r="AO129" s="949"/>
      <c r="AP129" s="1062"/>
      <c r="AQ129" s="1063"/>
      <c r="AR129" s="1063"/>
      <c r="AS129" s="1063"/>
      <c r="AT129" s="1064"/>
      <c r="AU129" s="227"/>
      <c r="AV129" s="227"/>
      <c r="AW129" s="227"/>
      <c r="AX129" s="1054" t="s">
        <v>466</v>
      </c>
      <c r="AY129" s="912"/>
      <c r="AZ129" s="912"/>
      <c r="BA129" s="912"/>
      <c r="BB129" s="912"/>
      <c r="BC129" s="912"/>
      <c r="BD129" s="912"/>
      <c r="BE129" s="913"/>
      <c r="BF129" s="1055" t="s">
        <v>121</v>
      </c>
      <c r="BG129" s="1056"/>
      <c r="BH129" s="1056"/>
      <c r="BI129" s="1056"/>
      <c r="BJ129" s="1056"/>
      <c r="BK129" s="1056"/>
      <c r="BL129" s="1057"/>
      <c r="BM129" s="1055">
        <v>19.14</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3" t="s">
        <v>467</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468</v>
      </c>
      <c r="X130" s="1060"/>
      <c r="Y130" s="1060"/>
      <c r="Z130" s="1061"/>
      <c r="AA130" s="947">
        <v>741564</v>
      </c>
      <c r="AB130" s="948"/>
      <c r="AC130" s="948"/>
      <c r="AD130" s="948"/>
      <c r="AE130" s="949"/>
      <c r="AF130" s="950">
        <v>740401</v>
      </c>
      <c r="AG130" s="948"/>
      <c r="AH130" s="948"/>
      <c r="AI130" s="948"/>
      <c r="AJ130" s="949"/>
      <c r="AK130" s="950">
        <v>671638</v>
      </c>
      <c r="AL130" s="948"/>
      <c r="AM130" s="948"/>
      <c r="AN130" s="948"/>
      <c r="AO130" s="949"/>
      <c r="AP130" s="1062"/>
      <c r="AQ130" s="1063"/>
      <c r="AR130" s="1063"/>
      <c r="AS130" s="1063"/>
      <c r="AT130" s="1064"/>
      <c r="AU130" s="227"/>
      <c r="AV130" s="227"/>
      <c r="AW130" s="227"/>
      <c r="AX130" s="1054" t="s">
        <v>469</v>
      </c>
      <c r="AY130" s="912"/>
      <c r="AZ130" s="912"/>
      <c r="BA130" s="912"/>
      <c r="BB130" s="912"/>
      <c r="BC130" s="912"/>
      <c r="BD130" s="912"/>
      <c r="BE130" s="913"/>
      <c r="BF130" s="1090">
        <v>8.1999999999999993</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470</v>
      </c>
      <c r="X131" s="1097"/>
      <c r="Y131" s="1097"/>
      <c r="Z131" s="1098"/>
      <c r="AA131" s="993">
        <v>6137920</v>
      </c>
      <c r="AB131" s="975"/>
      <c r="AC131" s="975"/>
      <c r="AD131" s="975"/>
      <c r="AE131" s="976"/>
      <c r="AF131" s="974">
        <v>6047893</v>
      </c>
      <c r="AG131" s="975"/>
      <c r="AH131" s="975"/>
      <c r="AI131" s="975"/>
      <c r="AJ131" s="976"/>
      <c r="AK131" s="974">
        <v>6067341</v>
      </c>
      <c r="AL131" s="975"/>
      <c r="AM131" s="975"/>
      <c r="AN131" s="975"/>
      <c r="AO131" s="976"/>
      <c r="AP131" s="1099"/>
      <c r="AQ131" s="1100"/>
      <c r="AR131" s="1100"/>
      <c r="AS131" s="1100"/>
      <c r="AT131" s="1101"/>
      <c r="AU131" s="227"/>
      <c r="AV131" s="227"/>
      <c r="AW131" s="227"/>
      <c r="AX131" s="1072" t="s">
        <v>471</v>
      </c>
      <c r="AY131" s="713"/>
      <c r="AZ131" s="713"/>
      <c r="BA131" s="713"/>
      <c r="BB131" s="713"/>
      <c r="BC131" s="713"/>
      <c r="BD131" s="713"/>
      <c r="BE131" s="1025"/>
      <c r="BF131" s="1073">
        <v>7.8</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9" t="s">
        <v>472</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473</v>
      </c>
      <c r="W132" s="1083"/>
      <c r="X132" s="1083"/>
      <c r="Y132" s="1083"/>
      <c r="Z132" s="1084"/>
      <c r="AA132" s="1085">
        <v>7.3754952820000002</v>
      </c>
      <c r="AB132" s="1086"/>
      <c r="AC132" s="1086"/>
      <c r="AD132" s="1086"/>
      <c r="AE132" s="1087"/>
      <c r="AF132" s="1088">
        <v>8.2406054470000001</v>
      </c>
      <c r="AG132" s="1086"/>
      <c r="AH132" s="1086"/>
      <c r="AI132" s="1086"/>
      <c r="AJ132" s="1087"/>
      <c r="AK132" s="1088">
        <v>9.0620751330000004</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474</v>
      </c>
      <c r="W133" s="1066"/>
      <c r="X133" s="1066"/>
      <c r="Y133" s="1066"/>
      <c r="Z133" s="1067"/>
      <c r="AA133" s="1068">
        <v>7.6</v>
      </c>
      <c r="AB133" s="1069"/>
      <c r="AC133" s="1069"/>
      <c r="AD133" s="1069"/>
      <c r="AE133" s="1070"/>
      <c r="AF133" s="1068">
        <v>7.8</v>
      </c>
      <c r="AG133" s="1069"/>
      <c r="AH133" s="1069"/>
      <c r="AI133" s="1069"/>
      <c r="AJ133" s="1070"/>
      <c r="AK133" s="1068">
        <v>8.1999999999999993</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36OUCOu8wNI0NybkjF1IY7rtE4p3njkqTmBWAFmQluhR9F8u1LgicqJbtmt8s1JsuqqDinSW5oTpjCjv7x74g==" saltValue="YW7iImutS6WBwIYcbEKN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cL3tkOW5LLRL4kbgyJL1Dgb/lqOlR5Uhnh9YWtz1N8w4ZmRDm0TU/Qt5EDvfuKDbk8dFXqwk1f6lNyQJnmp3w==" saltValue="bY+4Vn7cqPHN0wwCHUCd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3jfkXQ6pRtai1Kbh81JXsnIbhD2kmNkNhmacmJasTBJ2RE4Btdbt53g5JppOsMUFbLKa+yuQKRXCuhRPz6Xqg==" saltValue="TBpC0HbDazHsA/hVt8mK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3" t="s">
        <v>478</v>
      </c>
      <c r="AP7" s="265"/>
      <c r="AQ7" s="266" t="s">
        <v>479</v>
      </c>
      <c r="AR7" s="267"/>
    </row>
    <row r="8" spans="1:46" x14ac:dyDescent="0.15">
      <c r="A8" s="259"/>
      <c r="AK8" s="268"/>
      <c r="AL8" s="269"/>
      <c r="AM8" s="269"/>
      <c r="AN8" s="270"/>
      <c r="AO8" s="1104"/>
      <c r="AP8" s="271" t="s">
        <v>480</v>
      </c>
      <c r="AQ8" s="272" t="s">
        <v>481</v>
      </c>
      <c r="AR8" s="273" t="s">
        <v>482</v>
      </c>
    </row>
    <row r="9" spans="1:46" x14ac:dyDescent="0.15">
      <c r="A9" s="259"/>
      <c r="AK9" s="1105" t="s">
        <v>483</v>
      </c>
      <c r="AL9" s="1106"/>
      <c r="AM9" s="1106"/>
      <c r="AN9" s="1107"/>
      <c r="AO9" s="274">
        <v>1931129</v>
      </c>
      <c r="AP9" s="274">
        <v>68920</v>
      </c>
      <c r="AQ9" s="275">
        <v>67248</v>
      </c>
      <c r="AR9" s="276">
        <v>2.5</v>
      </c>
    </row>
    <row r="10" spans="1:46" ht="13.5" customHeight="1" x14ac:dyDescent="0.15">
      <c r="A10" s="259"/>
      <c r="AK10" s="1105" t="s">
        <v>484</v>
      </c>
      <c r="AL10" s="1106"/>
      <c r="AM10" s="1106"/>
      <c r="AN10" s="1107"/>
      <c r="AO10" s="277">
        <v>334615</v>
      </c>
      <c r="AP10" s="277">
        <v>11942</v>
      </c>
      <c r="AQ10" s="278">
        <v>9038</v>
      </c>
      <c r="AR10" s="279">
        <v>32.1</v>
      </c>
    </row>
    <row r="11" spans="1:46" ht="13.5" customHeight="1" x14ac:dyDescent="0.15">
      <c r="A11" s="259"/>
      <c r="AK11" s="1105" t="s">
        <v>485</v>
      </c>
      <c r="AL11" s="1106"/>
      <c r="AM11" s="1106"/>
      <c r="AN11" s="1107"/>
      <c r="AO11" s="277" t="s">
        <v>486</v>
      </c>
      <c r="AP11" s="277" t="s">
        <v>486</v>
      </c>
      <c r="AQ11" s="278">
        <v>320</v>
      </c>
      <c r="AR11" s="279" t="s">
        <v>486</v>
      </c>
    </row>
    <row r="12" spans="1:46" ht="13.5" customHeight="1" x14ac:dyDescent="0.15">
      <c r="A12" s="259"/>
      <c r="AK12" s="1105" t="s">
        <v>487</v>
      </c>
      <c r="AL12" s="1106"/>
      <c r="AM12" s="1106"/>
      <c r="AN12" s="1107"/>
      <c r="AO12" s="277" t="s">
        <v>486</v>
      </c>
      <c r="AP12" s="277" t="s">
        <v>486</v>
      </c>
      <c r="AQ12" s="278">
        <v>22</v>
      </c>
      <c r="AR12" s="279" t="s">
        <v>486</v>
      </c>
    </row>
    <row r="13" spans="1:46" ht="13.5" customHeight="1" x14ac:dyDescent="0.15">
      <c r="A13" s="259"/>
      <c r="AK13" s="1105" t="s">
        <v>488</v>
      </c>
      <c r="AL13" s="1106"/>
      <c r="AM13" s="1106"/>
      <c r="AN13" s="1107"/>
      <c r="AO13" s="277">
        <v>85182</v>
      </c>
      <c r="AP13" s="277">
        <v>3040</v>
      </c>
      <c r="AQ13" s="278">
        <v>2764</v>
      </c>
      <c r="AR13" s="279">
        <v>10</v>
      </c>
    </row>
    <row r="14" spans="1:46" ht="13.5" customHeight="1" x14ac:dyDescent="0.15">
      <c r="A14" s="259"/>
      <c r="AK14" s="1105" t="s">
        <v>489</v>
      </c>
      <c r="AL14" s="1106"/>
      <c r="AM14" s="1106"/>
      <c r="AN14" s="1107"/>
      <c r="AO14" s="277">
        <v>24644</v>
      </c>
      <c r="AP14" s="277">
        <v>880</v>
      </c>
      <c r="AQ14" s="278">
        <v>1165</v>
      </c>
      <c r="AR14" s="279">
        <v>-24.5</v>
      </c>
    </row>
    <row r="15" spans="1:46" ht="13.5" customHeight="1" x14ac:dyDescent="0.15">
      <c r="A15" s="259"/>
      <c r="AK15" s="1108" t="s">
        <v>490</v>
      </c>
      <c r="AL15" s="1109"/>
      <c r="AM15" s="1109"/>
      <c r="AN15" s="1110"/>
      <c r="AO15" s="277">
        <v>-140304</v>
      </c>
      <c r="AP15" s="277">
        <v>-5007</v>
      </c>
      <c r="AQ15" s="278">
        <v>-3941</v>
      </c>
      <c r="AR15" s="279">
        <v>27</v>
      </c>
    </row>
    <row r="16" spans="1:46" x14ac:dyDescent="0.15">
      <c r="A16" s="259"/>
      <c r="AK16" s="1108" t="s">
        <v>177</v>
      </c>
      <c r="AL16" s="1109"/>
      <c r="AM16" s="1109"/>
      <c r="AN16" s="1110"/>
      <c r="AO16" s="277">
        <v>2235266</v>
      </c>
      <c r="AP16" s="277">
        <v>79774</v>
      </c>
      <c r="AQ16" s="278">
        <v>76616</v>
      </c>
      <c r="AR16" s="279">
        <v>4.0999999999999996</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11" t="s">
        <v>495</v>
      </c>
      <c r="AL21" s="1112"/>
      <c r="AM21" s="1112"/>
      <c r="AN21" s="1113"/>
      <c r="AO21" s="289">
        <v>6.6</v>
      </c>
      <c r="AP21" s="290">
        <v>6.73</v>
      </c>
      <c r="AQ21" s="291">
        <v>-0.13</v>
      </c>
      <c r="AS21" s="292"/>
      <c r="AT21" s="288"/>
    </row>
    <row r="22" spans="1:46" s="260" customFormat="1" x14ac:dyDescent="0.15">
      <c r="A22" s="288"/>
      <c r="AK22" s="1111" t="s">
        <v>496</v>
      </c>
      <c r="AL22" s="1112"/>
      <c r="AM22" s="1112"/>
      <c r="AN22" s="1113"/>
      <c r="AO22" s="293">
        <v>100.4</v>
      </c>
      <c r="AP22" s="294">
        <v>96.9</v>
      </c>
      <c r="AQ22" s="295">
        <v>3.5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2" t="s">
        <v>497</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3" t="s">
        <v>478</v>
      </c>
      <c r="AP30" s="265"/>
      <c r="AQ30" s="266" t="s">
        <v>479</v>
      </c>
      <c r="AR30" s="267"/>
    </row>
    <row r="31" spans="1:46" x14ac:dyDescent="0.15">
      <c r="A31" s="259"/>
      <c r="AK31" s="268"/>
      <c r="AL31" s="269"/>
      <c r="AM31" s="269"/>
      <c r="AN31" s="270"/>
      <c r="AO31" s="1104"/>
      <c r="AP31" s="271" t="s">
        <v>480</v>
      </c>
      <c r="AQ31" s="272" t="s">
        <v>481</v>
      </c>
      <c r="AR31" s="273" t="s">
        <v>482</v>
      </c>
    </row>
    <row r="32" spans="1:46" ht="27" customHeight="1" x14ac:dyDescent="0.15">
      <c r="A32" s="259"/>
      <c r="AK32" s="1119" t="s">
        <v>500</v>
      </c>
      <c r="AL32" s="1120"/>
      <c r="AM32" s="1120"/>
      <c r="AN32" s="1121"/>
      <c r="AO32" s="303">
        <v>960503</v>
      </c>
      <c r="AP32" s="303">
        <v>34279</v>
      </c>
      <c r="AQ32" s="304">
        <v>33390</v>
      </c>
      <c r="AR32" s="305">
        <v>2.7</v>
      </c>
    </row>
    <row r="33" spans="1:46" ht="13.5" customHeight="1" x14ac:dyDescent="0.15">
      <c r="A33" s="259"/>
      <c r="AK33" s="1119" t="s">
        <v>501</v>
      </c>
      <c r="AL33" s="1120"/>
      <c r="AM33" s="1120"/>
      <c r="AN33" s="1121"/>
      <c r="AO33" s="303" t="s">
        <v>486</v>
      </c>
      <c r="AP33" s="303" t="s">
        <v>486</v>
      </c>
      <c r="AQ33" s="304" t="s">
        <v>486</v>
      </c>
      <c r="AR33" s="305" t="s">
        <v>486</v>
      </c>
    </row>
    <row r="34" spans="1:46" ht="27" customHeight="1" x14ac:dyDescent="0.15">
      <c r="A34" s="259"/>
      <c r="AK34" s="1119" t="s">
        <v>502</v>
      </c>
      <c r="AL34" s="1120"/>
      <c r="AM34" s="1120"/>
      <c r="AN34" s="1121"/>
      <c r="AO34" s="303" t="s">
        <v>486</v>
      </c>
      <c r="AP34" s="303" t="s">
        <v>486</v>
      </c>
      <c r="AQ34" s="304" t="s">
        <v>486</v>
      </c>
      <c r="AR34" s="305" t="s">
        <v>486</v>
      </c>
    </row>
    <row r="35" spans="1:46" ht="27" customHeight="1" x14ac:dyDescent="0.15">
      <c r="A35" s="259"/>
      <c r="AK35" s="1119" t="s">
        <v>503</v>
      </c>
      <c r="AL35" s="1120"/>
      <c r="AM35" s="1120"/>
      <c r="AN35" s="1121"/>
      <c r="AO35" s="303">
        <v>165721</v>
      </c>
      <c r="AP35" s="303">
        <v>5914</v>
      </c>
      <c r="AQ35" s="304">
        <v>8851</v>
      </c>
      <c r="AR35" s="305">
        <v>-33.200000000000003</v>
      </c>
    </row>
    <row r="36" spans="1:46" ht="27" customHeight="1" x14ac:dyDescent="0.15">
      <c r="A36" s="259"/>
      <c r="AK36" s="1119" t="s">
        <v>504</v>
      </c>
      <c r="AL36" s="1120"/>
      <c r="AM36" s="1120"/>
      <c r="AN36" s="1121"/>
      <c r="AO36" s="303">
        <v>107393</v>
      </c>
      <c r="AP36" s="303">
        <v>3833</v>
      </c>
      <c r="AQ36" s="304">
        <v>2033</v>
      </c>
      <c r="AR36" s="305">
        <v>88.5</v>
      </c>
    </row>
    <row r="37" spans="1:46" ht="13.5" customHeight="1" x14ac:dyDescent="0.15">
      <c r="A37" s="259"/>
      <c r="AK37" s="1119" t="s">
        <v>505</v>
      </c>
      <c r="AL37" s="1120"/>
      <c r="AM37" s="1120"/>
      <c r="AN37" s="1121"/>
      <c r="AO37" s="303" t="s">
        <v>486</v>
      </c>
      <c r="AP37" s="303" t="s">
        <v>486</v>
      </c>
      <c r="AQ37" s="304">
        <v>640</v>
      </c>
      <c r="AR37" s="305" t="s">
        <v>486</v>
      </c>
    </row>
    <row r="38" spans="1:46" ht="27" customHeight="1" x14ac:dyDescent="0.15">
      <c r="A38" s="259"/>
      <c r="AK38" s="1122" t="s">
        <v>506</v>
      </c>
      <c r="AL38" s="1123"/>
      <c r="AM38" s="1123"/>
      <c r="AN38" s="1124"/>
      <c r="AO38" s="306" t="s">
        <v>486</v>
      </c>
      <c r="AP38" s="306" t="s">
        <v>486</v>
      </c>
      <c r="AQ38" s="307">
        <v>1</v>
      </c>
      <c r="AR38" s="295" t="s">
        <v>486</v>
      </c>
      <c r="AS38" s="302"/>
    </row>
    <row r="39" spans="1:46" x14ac:dyDescent="0.15">
      <c r="A39" s="259"/>
      <c r="AK39" s="1122" t="s">
        <v>507</v>
      </c>
      <c r="AL39" s="1123"/>
      <c r="AM39" s="1123"/>
      <c r="AN39" s="1124"/>
      <c r="AO39" s="303">
        <v>-12152</v>
      </c>
      <c r="AP39" s="303">
        <v>-434</v>
      </c>
      <c r="AQ39" s="304">
        <v>-3025</v>
      </c>
      <c r="AR39" s="305">
        <v>-85.7</v>
      </c>
      <c r="AS39" s="302"/>
    </row>
    <row r="40" spans="1:46" ht="27" customHeight="1" x14ac:dyDescent="0.15">
      <c r="A40" s="259"/>
      <c r="AK40" s="1119" t="s">
        <v>508</v>
      </c>
      <c r="AL40" s="1120"/>
      <c r="AM40" s="1120"/>
      <c r="AN40" s="1121"/>
      <c r="AO40" s="303">
        <v>-671638</v>
      </c>
      <c r="AP40" s="303">
        <v>-23970</v>
      </c>
      <c r="AQ40" s="304">
        <v>-26876</v>
      </c>
      <c r="AR40" s="305">
        <v>-10.8</v>
      </c>
      <c r="AS40" s="302"/>
    </row>
    <row r="41" spans="1:46" x14ac:dyDescent="0.15">
      <c r="A41" s="259"/>
      <c r="AK41" s="1125" t="s">
        <v>287</v>
      </c>
      <c r="AL41" s="1126"/>
      <c r="AM41" s="1126"/>
      <c r="AN41" s="1127"/>
      <c r="AO41" s="303">
        <v>549827</v>
      </c>
      <c r="AP41" s="303">
        <v>19623</v>
      </c>
      <c r="AQ41" s="304">
        <v>15015</v>
      </c>
      <c r="AR41" s="305">
        <v>30.7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4" t="s">
        <v>478</v>
      </c>
      <c r="AN49" s="1116" t="s">
        <v>511</v>
      </c>
      <c r="AO49" s="1117"/>
      <c r="AP49" s="1117"/>
      <c r="AQ49" s="1117"/>
      <c r="AR49" s="1118"/>
    </row>
    <row r="50" spans="1:44" x14ac:dyDescent="0.15">
      <c r="A50" s="259"/>
      <c r="AK50" s="317"/>
      <c r="AL50" s="318"/>
      <c r="AM50" s="1115"/>
      <c r="AN50" s="319" t="s">
        <v>512</v>
      </c>
      <c r="AO50" s="320" t="s">
        <v>513</v>
      </c>
      <c r="AP50" s="321" t="s">
        <v>514</v>
      </c>
      <c r="AQ50" s="322" t="s">
        <v>515</v>
      </c>
      <c r="AR50" s="323" t="s">
        <v>516</v>
      </c>
    </row>
    <row r="51" spans="1:44" x14ac:dyDescent="0.15">
      <c r="A51" s="259"/>
      <c r="AK51" s="315" t="s">
        <v>517</v>
      </c>
      <c r="AL51" s="316"/>
      <c r="AM51" s="324">
        <v>764667</v>
      </c>
      <c r="AN51" s="325">
        <v>26879</v>
      </c>
      <c r="AO51" s="326">
        <v>-10.9</v>
      </c>
      <c r="AP51" s="327">
        <v>51264</v>
      </c>
      <c r="AQ51" s="328">
        <v>8.1999999999999993</v>
      </c>
      <c r="AR51" s="329">
        <v>-19.100000000000001</v>
      </c>
    </row>
    <row r="52" spans="1:44" x14ac:dyDescent="0.15">
      <c r="A52" s="259"/>
      <c r="AK52" s="330"/>
      <c r="AL52" s="331" t="s">
        <v>518</v>
      </c>
      <c r="AM52" s="332">
        <v>414299</v>
      </c>
      <c r="AN52" s="333">
        <v>14563</v>
      </c>
      <c r="AO52" s="334">
        <v>56.4</v>
      </c>
      <c r="AP52" s="335">
        <v>26040</v>
      </c>
      <c r="AQ52" s="336">
        <v>4.5</v>
      </c>
      <c r="AR52" s="337">
        <v>51.9</v>
      </c>
    </row>
    <row r="53" spans="1:44" x14ac:dyDescent="0.15">
      <c r="A53" s="259"/>
      <c r="AK53" s="315" t="s">
        <v>519</v>
      </c>
      <c r="AL53" s="316"/>
      <c r="AM53" s="324">
        <v>1455985</v>
      </c>
      <c r="AN53" s="325">
        <v>51368</v>
      </c>
      <c r="AO53" s="326">
        <v>91.1</v>
      </c>
      <c r="AP53" s="327">
        <v>52068</v>
      </c>
      <c r="AQ53" s="328">
        <v>1.6</v>
      </c>
      <c r="AR53" s="329">
        <v>89.5</v>
      </c>
    </row>
    <row r="54" spans="1:44" x14ac:dyDescent="0.15">
      <c r="A54" s="259"/>
      <c r="AK54" s="330"/>
      <c r="AL54" s="331" t="s">
        <v>518</v>
      </c>
      <c r="AM54" s="332">
        <v>869224</v>
      </c>
      <c r="AN54" s="333">
        <v>30667</v>
      </c>
      <c r="AO54" s="334">
        <v>110.6</v>
      </c>
      <c r="AP54" s="335">
        <v>26936</v>
      </c>
      <c r="AQ54" s="336">
        <v>3.4</v>
      </c>
      <c r="AR54" s="337">
        <v>107.2</v>
      </c>
    </row>
    <row r="55" spans="1:44" x14ac:dyDescent="0.15">
      <c r="A55" s="259"/>
      <c r="AK55" s="315" t="s">
        <v>520</v>
      </c>
      <c r="AL55" s="316"/>
      <c r="AM55" s="324">
        <v>1216342</v>
      </c>
      <c r="AN55" s="325">
        <v>43072</v>
      </c>
      <c r="AO55" s="326">
        <v>-16.2</v>
      </c>
      <c r="AP55" s="327">
        <v>47161</v>
      </c>
      <c r="AQ55" s="328">
        <v>-9.4</v>
      </c>
      <c r="AR55" s="329">
        <v>-6.8</v>
      </c>
    </row>
    <row r="56" spans="1:44" x14ac:dyDescent="0.15">
      <c r="A56" s="259"/>
      <c r="AK56" s="330"/>
      <c r="AL56" s="331" t="s">
        <v>518</v>
      </c>
      <c r="AM56" s="332">
        <v>734043</v>
      </c>
      <c r="AN56" s="333">
        <v>25993</v>
      </c>
      <c r="AO56" s="334">
        <v>-15.2</v>
      </c>
      <c r="AP56" s="335">
        <v>24595</v>
      </c>
      <c r="AQ56" s="336">
        <v>-8.6999999999999993</v>
      </c>
      <c r="AR56" s="337">
        <v>-6.5</v>
      </c>
    </row>
    <row r="57" spans="1:44" x14ac:dyDescent="0.15">
      <c r="A57" s="259"/>
      <c r="AK57" s="315" t="s">
        <v>521</v>
      </c>
      <c r="AL57" s="316"/>
      <c r="AM57" s="324">
        <v>617055</v>
      </c>
      <c r="AN57" s="325">
        <v>21948</v>
      </c>
      <c r="AO57" s="326">
        <v>-49</v>
      </c>
      <c r="AP57" s="327">
        <v>43423</v>
      </c>
      <c r="AQ57" s="328">
        <v>-7.9</v>
      </c>
      <c r="AR57" s="329">
        <v>-41.1</v>
      </c>
    </row>
    <row r="58" spans="1:44" x14ac:dyDescent="0.15">
      <c r="A58" s="259"/>
      <c r="AK58" s="330"/>
      <c r="AL58" s="331" t="s">
        <v>518</v>
      </c>
      <c r="AM58" s="332">
        <v>210188</v>
      </c>
      <c r="AN58" s="333">
        <v>7476</v>
      </c>
      <c r="AO58" s="334">
        <v>-71.2</v>
      </c>
      <c r="AP58" s="335">
        <v>22207</v>
      </c>
      <c r="AQ58" s="336">
        <v>-9.6999999999999993</v>
      </c>
      <c r="AR58" s="337">
        <v>-61.5</v>
      </c>
    </row>
    <row r="59" spans="1:44" x14ac:dyDescent="0.15">
      <c r="A59" s="259"/>
      <c r="AK59" s="315" t="s">
        <v>522</v>
      </c>
      <c r="AL59" s="316"/>
      <c r="AM59" s="324">
        <v>918995</v>
      </c>
      <c r="AN59" s="325">
        <v>32798</v>
      </c>
      <c r="AO59" s="326">
        <v>49.4</v>
      </c>
      <c r="AP59" s="327">
        <v>45265</v>
      </c>
      <c r="AQ59" s="328">
        <v>4.2</v>
      </c>
      <c r="AR59" s="329">
        <v>45.2</v>
      </c>
    </row>
    <row r="60" spans="1:44" x14ac:dyDescent="0.15">
      <c r="A60" s="259"/>
      <c r="AK60" s="330"/>
      <c r="AL60" s="331" t="s">
        <v>518</v>
      </c>
      <c r="AM60" s="332">
        <v>387058</v>
      </c>
      <c r="AN60" s="333">
        <v>13814</v>
      </c>
      <c r="AO60" s="334">
        <v>84.8</v>
      </c>
      <c r="AP60" s="335">
        <v>22600</v>
      </c>
      <c r="AQ60" s="336">
        <v>1.8</v>
      </c>
      <c r="AR60" s="337">
        <v>83</v>
      </c>
    </row>
    <row r="61" spans="1:44" x14ac:dyDescent="0.15">
      <c r="A61" s="259"/>
      <c r="AK61" s="315" t="s">
        <v>523</v>
      </c>
      <c r="AL61" s="338"/>
      <c r="AM61" s="324">
        <v>994609</v>
      </c>
      <c r="AN61" s="325">
        <v>35213</v>
      </c>
      <c r="AO61" s="326">
        <v>12.9</v>
      </c>
      <c r="AP61" s="327">
        <v>47836</v>
      </c>
      <c r="AQ61" s="339">
        <v>-0.7</v>
      </c>
      <c r="AR61" s="329">
        <v>13.6</v>
      </c>
    </row>
    <row r="62" spans="1:44" x14ac:dyDescent="0.15">
      <c r="A62" s="259"/>
      <c r="AK62" s="330"/>
      <c r="AL62" s="331" t="s">
        <v>518</v>
      </c>
      <c r="AM62" s="332">
        <v>522962</v>
      </c>
      <c r="AN62" s="333">
        <v>18503</v>
      </c>
      <c r="AO62" s="334">
        <v>33.1</v>
      </c>
      <c r="AP62" s="335">
        <v>24476</v>
      </c>
      <c r="AQ62" s="336">
        <v>-1.7</v>
      </c>
      <c r="AR62" s="337">
        <v>34.799999999999997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2XGZ4PCiR6UdHTIe5i3BfAs2ci5R5nGAj9V2HiiKFy3fTiTjiH7jHaBaXugJMy40B4xvPRZNN80+RMGSTnnkw==" saltValue="G6NS0E4dnyoYZ75SJ4XE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AK20" sqref="AK2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Gz8G4oChHioGQtGiOJ/FeeqSaD4mPrI5Lnuy9kSJvLt6gQEpXWV6BgnNStZXkAbi0qntHoKCfoXNovh03t5ZKg==" saltValue="HurYG8PQ4yEBLo+Cwo40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CL103" sqref="CL103"/>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VGqYGsDAwnBkuWi57Uc/Fc/mUMyJpczhWq+PEgvJb5z2j7dIKuoPAKOwMFzdQqfYQKeDUYPKtJ/8Y7bIQeSeHQ==" saltValue="EGv7+coBNan1h46r+++v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I45" sqref="I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8" t="s">
        <v>3</v>
      </c>
      <c r="D47" s="1128"/>
      <c r="E47" s="1129"/>
      <c r="F47" s="11">
        <v>11.49</v>
      </c>
      <c r="G47" s="12">
        <v>11.76</v>
      </c>
      <c r="H47" s="12">
        <v>16.43</v>
      </c>
      <c r="I47" s="12">
        <v>19.309999999999999</v>
      </c>
      <c r="J47" s="13">
        <v>21.52</v>
      </c>
    </row>
    <row r="48" spans="2:10" ht="57.75" customHeight="1" x14ac:dyDescent="0.15">
      <c r="B48" s="14"/>
      <c r="C48" s="1130" t="s">
        <v>4</v>
      </c>
      <c r="D48" s="1130"/>
      <c r="E48" s="1131"/>
      <c r="F48" s="15">
        <v>2.4900000000000002</v>
      </c>
      <c r="G48" s="16">
        <v>3.03</v>
      </c>
      <c r="H48" s="16">
        <v>7.87</v>
      </c>
      <c r="I48" s="16">
        <v>6.12</v>
      </c>
      <c r="J48" s="17">
        <v>3.02</v>
      </c>
    </row>
    <row r="49" spans="2:10" ht="57.75" customHeight="1" thickBot="1" x14ac:dyDescent="0.2">
      <c r="B49" s="18"/>
      <c r="C49" s="1132" t="s">
        <v>5</v>
      </c>
      <c r="D49" s="1132"/>
      <c r="E49" s="1133"/>
      <c r="F49" s="19" t="s">
        <v>530</v>
      </c>
      <c r="G49" s="20">
        <v>0.66</v>
      </c>
      <c r="H49" s="20">
        <v>8.69</v>
      </c>
      <c r="I49" s="20" t="s">
        <v>531</v>
      </c>
      <c r="J49" s="21" t="s">
        <v>532</v>
      </c>
    </row>
    <row r="50" spans="2:10" x14ac:dyDescent="0.15"/>
  </sheetData>
  <sheetProtection algorithmName="SHA-512" hashValue="Imf7IXaxQSC31hPvFH9feYgrlCt3N9R41fcUxB1oQhTybgip39UtqC0o3TQAHuKFZoUX5rLrLd+my0Mmy4023A==" saltValue="tTutXBUqdgTYcWUVX7xv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J41" sqref="J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8" t="s">
        <v>533</v>
      </c>
      <c r="D34" s="1138"/>
      <c r="E34" s="1139"/>
      <c r="F34" s="32">
        <v>8.2799999999999994</v>
      </c>
      <c r="G34" s="33">
        <v>8.14</v>
      </c>
      <c r="H34" s="33">
        <v>7.54</v>
      </c>
      <c r="I34" s="33">
        <v>8.32</v>
      </c>
      <c r="J34" s="34">
        <v>9.4499999999999993</v>
      </c>
      <c r="K34" s="22"/>
      <c r="L34" s="22"/>
      <c r="M34" s="22"/>
      <c r="N34" s="22"/>
      <c r="O34" s="22"/>
      <c r="P34" s="22"/>
    </row>
    <row r="35" spans="1:16" ht="39" customHeight="1" x14ac:dyDescent="0.15">
      <c r="A35" s="22"/>
      <c r="B35" s="35"/>
      <c r="C35" s="1134" t="s">
        <v>534</v>
      </c>
      <c r="D35" s="1134"/>
      <c r="E35" s="1135"/>
      <c r="F35" s="36">
        <v>1.2</v>
      </c>
      <c r="G35" s="37">
        <v>0.7</v>
      </c>
      <c r="H35" s="37">
        <v>1.75</v>
      </c>
      <c r="I35" s="37">
        <v>2.52</v>
      </c>
      <c r="J35" s="38">
        <v>3.01</v>
      </c>
      <c r="K35" s="22"/>
      <c r="L35" s="22"/>
      <c r="M35" s="22"/>
      <c r="N35" s="22"/>
      <c r="O35" s="22"/>
      <c r="P35" s="22"/>
    </row>
    <row r="36" spans="1:16" ht="39" customHeight="1" x14ac:dyDescent="0.15">
      <c r="A36" s="22"/>
      <c r="B36" s="35"/>
      <c r="C36" s="1134" t="s">
        <v>535</v>
      </c>
      <c r="D36" s="1134"/>
      <c r="E36" s="1135"/>
      <c r="F36" s="36">
        <v>2.4900000000000002</v>
      </c>
      <c r="G36" s="37">
        <v>3.03</v>
      </c>
      <c r="H36" s="37">
        <v>7.87</v>
      </c>
      <c r="I36" s="37">
        <v>6.11</v>
      </c>
      <c r="J36" s="38">
        <v>3.01</v>
      </c>
      <c r="K36" s="22"/>
      <c r="L36" s="22"/>
      <c r="M36" s="22"/>
      <c r="N36" s="22"/>
      <c r="O36" s="22"/>
      <c r="P36" s="22"/>
    </row>
    <row r="37" spans="1:16" ht="39" customHeight="1" x14ac:dyDescent="0.15">
      <c r="A37" s="22"/>
      <c r="B37" s="35"/>
      <c r="C37" s="1134" t="s">
        <v>536</v>
      </c>
      <c r="D37" s="1134"/>
      <c r="E37" s="1135"/>
      <c r="F37" s="36">
        <v>0.69</v>
      </c>
      <c r="G37" s="37">
        <v>1.1399999999999999</v>
      </c>
      <c r="H37" s="37">
        <v>0.94</v>
      </c>
      <c r="I37" s="37">
        <v>1.32</v>
      </c>
      <c r="J37" s="38">
        <v>1.63</v>
      </c>
      <c r="K37" s="22"/>
      <c r="L37" s="22"/>
      <c r="M37" s="22"/>
      <c r="N37" s="22"/>
      <c r="O37" s="22"/>
      <c r="P37" s="22"/>
    </row>
    <row r="38" spans="1:16" ht="39" customHeight="1" x14ac:dyDescent="0.15">
      <c r="A38" s="22"/>
      <c r="B38" s="35"/>
      <c r="C38" s="1134" t="s">
        <v>537</v>
      </c>
      <c r="D38" s="1134"/>
      <c r="E38" s="1135"/>
      <c r="F38" s="36">
        <v>0.47</v>
      </c>
      <c r="G38" s="37">
        <v>0.82</v>
      </c>
      <c r="H38" s="37">
        <v>0.7</v>
      </c>
      <c r="I38" s="37">
        <v>0.28999999999999998</v>
      </c>
      <c r="J38" s="38">
        <v>0.31</v>
      </c>
      <c r="K38" s="22"/>
      <c r="L38" s="22"/>
      <c r="M38" s="22"/>
      <c r="N38" s="22"/>
      <c r="O38" s="22"/>
      <c r="P38" s="22"/>
    </row>
    <row r="39" spans="1:16" ht="39" customHeight="1" x14ac:dyDescent="0.15">
      <c r="A39" s="22"/>
      <c r="B39" s="35"/>
      <c r="C39" s="1134" t="s">
        <v>538</v>
      </c>
      <c r="D39" s="1134"/>
      <c r="E39" s="1135"/>
      <c r="F39" s="36">
        <v>0.01</v>
      </c>
      <c r="G39" s="37">
        <v>0.02</v>
      </c>
      <c r="H39" s="37">
        <v>0.01</v>
      </c>
      <c r="I39" s="37">
        <v>0</v>
      </c>
      <c r="J39" s="38">
        <v>0.01</v>
      </c>
      <c r="K39" s="22"/>
      <c r="L39" s="22"/>
      <c r="M39" s="22"/>
      <c r="N39" s="22"/>
      <c r="O39" s="22"/>
      <c r="P39" s="22"/>
    </row>
    <row r="40" spans="1:16" ht="39" customHeight="1" x14ac:dyDescent="0.15">
      <c r="A40" s="22"/>
      <c r="B40" s="35"/>
      <c r="C40" s="1134" t="s">
        <v>539</v>
      </c>
      <c r="D40" s="1134"/>
      <c r="E40" s="1135"/>
      <c r="F40" s="36">
        <v>0</v>
      </c>
      <c r="G40" s="37">
        <v>0</v>
      </c>
      <c r="H40" s="37">
        <v>0</v>
      </c>
      <c r="I40" s="37">
        <v>0</v>
      </c>
      <c r="J40" s="38">
        <v>0</v>
      </c>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540</v>
      </c>
      <c r="D42" s="1134"/>
      <c r="E42" s="1135"/>
      <c r="F42" s="36" t="s">
        <v>486</v>
      </c>
      <c r="G42" s="37" t="s">
        <v>486</v>
      </c>
      <c r="H42" s="37" t="s">
        <v>486</v>
      </c>
      <c r="I42" s="37" t="s">
        <v>486</v>
      </c>
      <c r="J42" s="38" t="s">
        <v>486</v>
      </c>
      <c r="K42" s="22"/>
      <c r="L42" s="22"/>
      <c r="M42" s="22"/>
      <c r="N42" s="22"/>
      <c r="O42" s="22"/>
      <c r="P42" s="22"/>
    </row>
    <row r="43" spans="1:16" ht="39" customHeight="1" thickBot="1" x14ac:dyDescent="0.2">
      <c r="A43" s="22"/>
      <c r="B43" s="40"/>
      <c r="C43" s="1136" t="s">
        <v>541</v>
      </c>
      <c r="D43" s="1136"/>
      <c r="E43" s="1137"/>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BGH5fV+hLMdmHS+shRRnKJjF9weodaRIRBdXI0yWADD2ycBRSDruRGU7WuddWmJ3Wzd8f3JDw2iCUzNJmvC+Q==" saltValue="+8e5Wzs7sm42FLfcApAn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election activeCell="S43" sqref="S4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40" t="s">
        <v>9</v>
      </c>
      <c r="C45" s="1141"/>
      <c r="D45" s="56"/>
      <c r="E45" s="1146" t="s">
        <v>10</v>
      </c>
      <c r="F45" s="1146"/>
      <c r="G45" s="1146"/>
      <c r="H45" s="1146"/>
      <c r="I45" s="1146"/>
      <c r="J45" s="1147"/>
      <c r="K45" s="57">
        <v>874</v>
      </c>
      <c r="L45" s="58">
        <v>933</v>
      </c>
      <c r="M45" s="58">
        <v>983</v>
      </c>
      <c r="N45" s="58">
        <v>997</v>
      </c>
      <c r="O45" s="59">
        <v>961</v>
      </c>
      <c r="P45" s="46"/>
      <c r="Q45" s="46"/>
      <c r="R45" s="46"/>
      <c r="S45" s="46"/>
      <c r="T45" s="46"/>
      <c r="U45" s="46"/>
    </row>
    <row r="46" spans="1:21" ht="30.75" customHeight="1" x14ac:dyDescent="0.15">
      <c r="A46" s="46"/>
      <c r="B46" s="1142"/>
      <c r="C46" s="1143"/>
      <c r="D46" s="60"/>
      <c r="E46" s="1148" t="s">
        <v>11</v>
      </c>
      <c r="F46" s="1148"/>
      <c r="G46" s="1148"/>
      <c r="H46" s="1148"/>
      <c r="I46" s="1148"/>
      <c r="J46" s="1149"/>
      <c r="K46" s="61" t="s">
        <v>486</v>
      </c>
      <c r="L46" s="62" t="s">
        <v>486</v>
      </c>
      <c r="M46" s="62" t="s">
        <v>486</v>
      </c>
      <c r="N46" s="62" t="s">
        <v>486</v>
      </c>
      <c r="O46" s="63" t="s">
        <v>486</v>
      </c>
      <c r="P46" s="46"/>
      <c r="Q46" s="46"/>
      <c r="R46" s="46"/>
      <c r="S46" s="46"/>
      <c r="T46" s="46"/>
      <c r="U46" s="46"/>
    </row>
    <row r="47" spans="1:21" ht="30.75" customHeight="1" x14ac:dyDescent="0.15">
      <c r="A47" s="46"/>
      <c r="B47" s="1142"/>
      <c r="C47" s="1143"/>
      <c r="D47" s="60"/>
      <c r="E47" s="1148" t="s">
        <v>12</v>
      </c>
      <c r="F47" s="1148"/>
      <c r="G47" s="1148"/>
      <c r="H47" s="1148"/>
      <c r="I47" s="1148"/>
      <c r="J47" s="1149"/>
      <c r="K47" s="61" t="s">
        <v>486</v>
      </c>
      <c r="L47" s="62" t="s">
        <v>486</v>
      </c>
      <c r="M47" s="62" t="s">
        <v>486</v>
      </c>
      <c r="N47" s="62" t="s">
        <v>486</v>
      </c>
      <c r="O47" s="63" t="s">
        <v>486</v>
      </c>
      <c r="P47" s="46"/>
      <c r="Q47" s="46"/>
      <c r="R47" s="46"/>
      <c r="S47" s="46"/>
      <c r="T47" s="46"/>
      <c r="U47" s="46"/>
    </row>
    <row r="48" spans="1:21" ht="30.75" customHeight="1" x14ac:dyDescent="0.15">
      <c r="A48" s="46"/>
      <c r="B48" s="1142"/>
      <c r="C48" s="1143"/>
      <c r="D48" s="60"/>
      <c r="E48" s="1148" t="s">
        <v>13</v>
      </c>
      <c r="F48" s="1148"/>
      <c r="G48" s="1148"/>
      <c r="H48" s="1148"/>
      <c r="I48" s="1148"/>
      <c r="J48" s="1149"/>
      <c r="K48" s="61">
        <v>208</v>
      </c>
      <c r="L48" s="62">
        <v>182</v>
      </c>
      <c r="M48" s="62">
        <v>143</v>
      </c>
      <c r="N48" s="62">
        <v>156</v>
      </c>
      <c r="O48" s="63">
        <v>166</v>
      </c>
      <c r="P48" s="46"/>
      <c r="Q48" s="46"/>
      <c r="R48" s="46"/>
      <c r="S48" s="46"/>
      <c r="T48" s="46"/>
      <c r="U48" s="46"/>
    </row>
    <row r="49" spans="1:21" ht="30.75" customHeight="1" x14ac:dyDescent="0.15">
      <c r="A49" s="46"/>
      <c r="B49" s="1142"/>
      <c r="C49" s="1143"/>
      <c r="D49" s="60"/>
      <c r="E49" s="1148" t="s">
        <v>14</v>
      </c>
      <c r="F49" s="1148"/>
      <c r="G49" s="1148"/>
      <c r="H49" s="1148"/>
      <c r="I49" s="1148"/>
      <c r="J49" s="1149"/>
      <c r="K49" s="61">
        <v>95</v>
      </c>
      <c r="L49" s="62">
        <v>87</v>
      </c>
      <c r="M49" s="62">
        <v>90</v>
      </c>
      <c r="N49" s="62">
        <v>107</v>
      </c>
      <c r="O49" s="63">
        <v>107</v>
      </c>
      <c r="P49" s="46"/>
      <c r="Q49" s="46"/>
      <c r="R49" s="46"/>
      <c r="S49" s="46"/>
      <c r="T49" s="46"/>
      <c r="U49" s="46"/>
    </row>
    <row r="50" spans="1:21" ht="30.75" customHeight="1" x14ac:dyDescent="0.15">
      <c r="A50" s="46"/>
      <c r="B50" s="1142"/>
      <c r="C50" s="1143"/>
      <c r="D50" s="60"/>
      <c r="E50" s="1148" t="s">
        <v>15</v>
      </c>
      <c r="F50" s="1148"/>
      <c r="G50" s="1148"/>
      <c r="H50" s="1148"/>
      <c r="I50" s="1148"/>
      <c r="J50" s="1149"/>
      <c r="K50" s="61" t="s">
        <v>486</v>
      </c>
      <c r="L50" s="62" t="s">
        <v>486</v>
      </c>
      <c r="M50" s="62" t="s">
        <v>486</v>
      </c>
      <c r="N50" s="62" t="s">
        <v>486</v>
      </c>
      <c r="O50" s="63" t="s">
        <v>486</v>
      </c>
      <c r="P50" s="46"/>
      <c r="Q50" s="46"/>
      <c r="R50" s="46"/>
      <c r="S50" s="46"/>
      <c r="T50" s="46"/>
      <c r="U50" s="46"/>
    </row>
    <row r="51" spans="1:21" ht="30.75" customHeight="1" x14ac:dyDescent="0.15">
      <c r="A51" s="46"/>
      <c r="B51" s="1144"/>
      <c r="C51" s="1145"/>
      <c r="D51" s="64"/>
      <c r="E51" s="1148" t="s">
        <v>16</v>
      </c>
      <c r="F51" s="1148"/>
      <c r="G51" s="1148"/>
      <c r="H51" s="1148"/>
      <c r="I51" s="1148"/>
      <c r="J51" s="1149"/>
      <c r="K51" s="61" t="s">
        <v>486</v>
      </c>
      <c r="L51" s="62" t="s">
        <v>486</v>
      </c>
      <c r="M51" s="62" t="s">
        <v>486</v>
      </c>
      <c r="N51" s="62" t="s">
        <v>486</v>
      </c>
      <c r="O51" s="63" t="s">
        <v>486</v>
      </c>
      <c r="P51" s="46"/>
      <c r="Q51" s="46"/>
      <c r="R51" s="46"/>
      <c r="S51" s="46"/>
      <c r="T51" s="46"/>
      <c r="U51" s="46"/>
    </row>
    <row r="52" spans="1:21" ht="30.75" customHeight="1" x14ac:dyDescent="0.15">
      <c r="A52" s="46"/>
      <c r="B52" s="1150" t="s">
        <v>17</v>
      </c>
      <c r="C52" s="1151"/>
      <c r="D52" s="64"/>
      <c r="E52" s="1148" t="s">
        <v>18</v>
      </c>
      <c r="F52" s="1148"/>
      <c r="G52" s="1148"/>
      <c r="H52" s="1148"/>
      <c r="I52" s="1148"/>
      <c r="J52" s="1149"/>
      <c r="K52" s="61">
        <v>753</v>
      </c>
      <c r="L52" s="62">
        <v>759</v>
      </c>
      <c r="M52" s="62">
        <v>762</v>
      </c>
      <c r="N52" s="62">
        <v>761</v>
      </c>
      <c r="O52" s="63">
        <v>683</v>
      </c>
      <c r="P52" s="46"/>
      <c r="Q52" s="46"/>
      <c r="R52" s="46"/>
      <c r="S52" s="46"/>
      <c r="T52" s="46"/>
      <c r="U52" s="46"/>
    </row>
    <row r="53" spans="1:21" ht="30.75" customHeight="1" thickBot="1" x14ac:dyDescent="0.2">
      <c r="A53" s="46"/>
      <c r="B53" s="1152" t="s">
        <v>19</v>
      </c>
      <c r="C53" s="1153"/>
      <c r="D53" s="65"/>
      <c r="E53" s="1154" t="s">
        <v>20</v>
      </c>
      <c r="F53" s="1154"/>
      <c r="G53" s="1154"/>
      <c r="H53" s="1154"/>
      <c r="I53" s="1154"/>
      <c r="J53" s="1155"/>
      <c r="K53" s="66">
        <v>424</v>
      </c>
      <c r="L53" s="67">
        <v>443</v>
      </c>
      <c r="M53" s="67">
        <v>454</v>
      </c>
      <c r="N53" s="67">
        <v>499</v>
      </c>
      <c r="O53" s="68">
        <v>551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6" t="s">
        <v>24</v>
      </c>
      <c r="C58" s="1157"/>
      <c r="D58" s="1162" t="s">
        <v>25</v>
      </c>
      <c r="E58" s="1163"/>
      <c r="F58" s="1163"/>
      <c r="G58" s="1163"/>
      <c r="H58" s="1163"/>
      <c r="I58" s="1163"/>
      <c r="J58" s="1164"/>
      <c r="K58" s="81"/>
      <c r="L58" s="82"/>
      <c r="M58" s="82"/>
      <c r="N58" s="82"/>
      <c r="O58" s="83"/>
    </row>
    <row r="59" spans="1:21" ht="31.5" customHeight="1" x14ac:dyDescent="0.15">
      <c r="B59" s="1158"/>
      <c r="C59" s="1159"/>
      <c r="D59" s="1165" t="s">
        <v>26</v>
      </c>
      <c r="E59" s="1166"/>
      <c r="F59" s="1166"/>
      <c r="G59" s="1166"/>
      <c r="H59" s="1166"/>
      <c r="I59" s="1166"/>
      <c r="J59" s="1167"/>
      <c r="K59" s="84"/>
      <c r="L59" s="85"/>
      <c r="M59" s="85"/>
      <c r="N59" s="85"/>
      <c r="O59" s="86"/>
    </row>
    <row r="60" spans="1:21" ht="31.5" customHeight="1" thickBot="1" x14ac:dyDescent="0.2">
      <c r="B60" s="1160"/>
      <c r="C60" s="1161"/>
      <c r="D60" s="1168" t="s">
        <v>27</v>
      </c>
      <c r="E60" s="1169"/>
      <c r="F60" s="1169"/>
      <c r="G60" s="1169"/>
      <c r="H60" s="1169"/>
      <c r="I60" s="1169"/>
      <c r="J60" s="117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gftzxGFWXpCmNeYSRmuPagcnsO0BBmnD6FoEAQyGPxQ8/9JE6Gbpb+7z2SgZRtjXMehFPfcYhkX28wjX8vZSQ==" saltValue="6wPaqYf9IfL6SamN4tKu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election activeCell="N54" sqref="N5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71" t="s">
        <v>30</v>
      </c>
      <c r="C41" s="1172"/>
      <c r="D41" s="103"/>
      <c r="E41" s="1177" t="s">
        <v>31</v>
      </c>
      <c r="F41" s="1177"/>
      <c r="G41" s="1177"/>
      <c r="H41" s="1178"/>
      <c r="I41" s="342">
        <v>10221</v>
      </c>
      <c r="J41" s="343">
        <v>10658</v>
      </c>
      <c r="K41" s="343">
        <v>10445</v>
      </c>
      <c r="L41" s="343">
        <v>9890</v>
      </c>
      <c r="M41" s="344">
        <v>9479</v>
      </c>
    </row>
    <row r="42" spans="2:13" ht="27.75" customHeight="1" x14ac:dyDescent="0.15">
      <c r="B42" s="1173"/>
      <c r="C42" s="1174"/>
      <c r="D42" s="104"/>
      <c r="E42" s="1179" t="s">
        <v>32</v>
      </c>
      <c r="F42" s="1179"/>
      <c r="G42" s="1179"/>
      <c r="H42" s="1180"/>
      <c r="I42" s="345">
        <v>45</v>
      </c>
      <c r="J42" s="346">
        <v>25</v>
      </c>
      <c r="K42" s="346" t="s">
        <v>486</v>
      </c>
      <c r="L42" s="346" t="s">
        <v>486</v>
      </c>
      <c r="M42" s="347" t="s">
        <v>486</v>
      </c>
    </row>
    <row r="43" spans="2:13" ht="27.75" customHeight="1" x14ac:dyDescent="0.15">
      <c r="B43" s="1173"/>
      <c r="C43" s="1174"/>
      <c r="D43" s="104"/>
      <c r="E43" s="1179" t="s">
        <v>33</v>
      </c>
      <c r="F43" s="1179"/>
      <c r="G43" s="1179"/>
      <c r="H43" s="1180"/>
      <c r="I43" s="345">
        <v>1869</v>
      </c>
      <c r="J43" s="346">
        <v>1762</v>
      </c>
      <c r="K43" s="346">
        <v>1504</v>
      </c>
      <c r="L43" s="346">
        <v>1363</v>
      </c>
      <c r="M43" s="347">
        <v>1248</v>
      </c>
    </row>
    <row r="44" spans="2:13" ht="27.75" customHeight="1" x14ac:dyDescent="0.15">
      <c r="B44" s="1173"/>
      <c r="C44" s="1174"/>
      <c r="D44" s="104"/>
      <c r="E44" s="1179" t="s">
        <v>34</v>
      </c>
      <c r="F44" s="1179"/>
      <c r="G44" s="1179"/>
      <c r="H44" s="1180"/>
      <c r="I44" s="345">
        <v>879</v>
      </c>
      <c r="J44" s="346">
        <v>780</v>
      </c>
      <c r="K44" s="346">
        <v>820</v>
      </c>
      <c r="L44" s="346">
        <v>684</v>
      </c>
      <c r="M44" s="347">
        <v>532</v>
      </c>
    </row>
    <row r="45" spans="2:13" ht="27.75" customHeight="1" x14ac:dyDescent="0.15">
      <c r="B45" s="1173"/>
      <c r="C45" s="1174"/>
      <c r="D45" s="104"/>
      <c r="E45" s="1179" t="s">
        <v>35</v>
      </c>
      <c r="F45" s="1179"/>
      <c r="G45" s="1179"/>
      <c r="H45" s="1180"/>
      <c r="I45" s="345">
        <v>942</v>
      </c>
      <c r="J45" s="346">
        <v>545</v>
      </c>
      <c r="K45" s="346">
        <v>477</v>
      </c>
      <c r="L45" s="346">
        <v>428</v>
      </c>
      <c r="M45" s="347">
        <v>552</v>
      </c>
    </row>
    <row r="46" spans="2:13" ht="27.75" customHeight="1" x14ac:dyDescent="0.15">
      <c r="B46" s="1173"/>
      <c r="C46" s="1174"/>
      <c r="D46" s="105"/>
      <c r="E46" s="1179" t="s">
        <v>36</v>
      </c>
      <c r="F46" s="1179"/>
      <c r="G46" s="1179"/>
      <c r="H46" s="1180"/>
      <c r="I46" s="345" t="s">
        <v>486</v>
      </c>
      <c r="J46" s="346" t="s">
        <v>486</v>
      </c>
      <c r="K46" s="346" t="s">
        <v>486</v>
      </c>
      <c r="L46" s="346" t="s">
        <v>486</v>
      </c>
      <c r="M46" s="347" t="s">
        <v>486</v>
      </c>
    </row>
    <row r="47" spans="2:13" ht="27.75" customHeight="1" x14ac:dyDescent="0.15">
      <c r="B47" s="1173"/>
      <c r="C47" s="1174"/>
      <c r="D47" s="106"/>
      <c r="E47" s="1181" t="s">
        <v>37</v>
      </c>
      <c r="F47" s="1182"/>
      <c r="G47" s="1182"/>
      <c r="H47" s="1183"/>
      <c r="I47" s="345" t="s">
        <v>486</v>
      </c>
      <c r="J47" s="346" t="s">
        <v>486</v>
      </c>
      <c r="K47" s="346" t="s">
        <v>486</v>
      </c>
      <c r="L47" s="346" t="s">
        <v>486</v>
      </c>
      <c r="M47" s="347" t="s">
        <v>486</v>
      </c>
    </row>
    <row r="48" spans="2:13" ht="27.75" customHeight="1" x14ac:dyDescent="0.15">
      <c r="B48" s="1173"/>
      <c r="C48" s="1174"/>
      <c r="D48" s="104"/>
      <c r="E48" s="1179" t="s">
        <v>38</v>
      </c>
      <c r="F48" s="1179"/>
      <c r="G48" s="1179"/>
      <c r="H48" s="1180"/>
      <c r="I48" s="345" t="s">
        <v>486</v>
      </c>
      <c r="J48" s="346" t="s">
        <v>486</v>
      </c>
      <c r="K48" s="346" t="s">
        <v>486</v>
      </c>
      <c r="L48" s="346" t="s">
        <v>486</v>
      </c>
      <c r="M48" s="347" t="s">
        <v>486</v>
      </c>
    </row>
    <row r="49" spans="2:13" ht="27.75" customHeight="1" x14ac:dyDescent="0.15">
      <c r="B49" s="1175"/>
      <c r="C49" s="1176"/>
      <c r="D49" s="104"/>
      <c r="E49" s="1179" t="s">
        <v>39</v>
      </c>
      <c r="F49" s="1179"/>
      <c r="G49" s="1179"/>
      <c r="H49" s="1180"/>
      <c r="I49" s="345" t="s">
        <v>486</v>
      </c>
      <c r="J49" s="346" t="s">
        <v>486</v>
      </c>
      <c r="K49" s="346" t="s">
        <v>486</v>
      </c>
      <c r="L49" s="346" t="s">
        <v>486</v>
      </c>
      <c r="M49" s="347" t="s">
        <v>486</v>
      </c>
    </row>
    <row r="50" spans="2:13" ht="27.75" customHeight="1" x14ac:dyDescent="0.15">
      <c r="B50" s="1184" t="s">
        <v>40</v>
      </c>
      <c r="C50" s="1185"/>
      <c r="D50" s="107"/>
      <c r="E50" s="1179" t="s">
        <v>41</v>
      </c>
      <c r="F50" s="1179"/>
      <c r="G50" s="1179"/>
      <c r="H50" s="1180"/>
      <c r="I50" s="345">
        <v>2123</v>
      </c>
      <c r="J50" s="346">
        <v>2491</v>
      </c>
      <c r="K50" s="346">
        <v>3129</v>
      </c>
      <c r="L50" s="346">
        <v>3737</v>
      </c>
      <c r="M50" s="347">
        <v>4223</v>
      </c>
    </row>
    <row r="51" spans="2:13" ht="27.75" customHeight="1" x14ac:dyDescent="0.15">
      <c r="B51" s="1173"/>
      <c r="C51" s="1174"/>
      <c r="D51" s="104"/>
      <c r="E51" s="1179" t="s">
        <v>42</v>
      </c>
      <c r="F51" s="1179"/>
      <c r="G51" s="1179"/>
      <c r="H51" s="1180"/>
      <c r="I51" s="345">
        <v>115</v>
      </c>
      <c r="J51" s="346">
        <v>109</v>
      </c>
      <c r="K51" s="346">
        <v>95</v>
      </c>
      <c r="L51" s="346">
        <v>92</v>
      </c>
      <c r="M51" s="347">
        <v>90</v>
      </c>
    </row>
    <row r="52" spans="2:13" ht="27.75" customHeight="1" x14ac:dyDescent="0.15">
      <c r="B52" s="1175"/>
      <c r="C52" s="1176"/>
      <c r="D52" s="104"/>
      <c r="E52" s="1179" t="s">
        <v>43</v>
      </c>
      <c r="F52" s="1179"/>
      <c r="G52" s="1179"/>
      <c r="H52" s="1180"/>
      <c r="I52" s="345">
        <v>8260</v>
      </c>
      <c r="J52" s="346">
        <v>8052</v>
      </c>
      <c r="K52" s="346">
        <v>7738</v>
      </c>
      <c r="L52" s="346">
        <v>7346</v>
      </c>
      <c r="M52" s="347">
        <v>7024</v>
      </c>
    </row>
    <row r="53" spans="2:13" ht="27.75" customHeight="1" thickBot="1" x14ac:dyDescent="0.2">
      <c r="B53" s="1186" t="s">
        <v>19</v>
      </c>
      <c r="C53" s="1187"/>
      <c r="D53" s="108"/>
      <c r="E53" s="1188" t="s">
        <v>44</v>
      </c>
      <c r="F53" s="1188"/>
      <c r="G53" s="1188"/>
      <c r="H53" s="1189"/>
      <c r="I53" s="348">
        <v>3459</v>
      </c>
      <c r="J53" s="349">
        <v>3118</v>
      </c>
      <c r="K53" s="349">
        <v>2284</v>
      </c>
      <c r="L53" s="349">
        <v>1190</v>
      </c>
      <c r="M53" s="350">
        <v>475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epiF3mo2J9R22UQtXYoSOpaNCJ86EElJOp2CElKgEh0CshLNjwZ8GJyYc3k5BjD0jyWT2rusMzP7DQDSC7nnw==" saltValue="sZkayUic1IAHFM7ZLN27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2883-D74B-4B0A-9061-EB6BBB7E9666}">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8" t="s">
        <v>46</v>
      </c>
      <c r="D55" s="1198"/>
      <c r="E55" s="1199"/>
      <c r="F55" s="120">
        <v>1130</v>
      </c>
      <c r="G55" s="120">
        <v>1311</v>
      </c>
      <c r="H55" s="121">
        <v>1450</v>
      </c>
    </row>
    <row r="56" spans="2:8" ht="52.5" customHeight="1" x14ac:dyDescent="0.15">
      <c r="B56" s="122"/>
      <c r="C56" s="1200" t="s">
        <v>47</v>
      </c>
      <c r="D56" s="1200"/>
      <c r="E56" s="1201"/>
      <c r="F56" s="123">
        <v>694</v>
      </c>
      <c r="G56" s="123">
        <v>875</v>
      </c>
      <c r="H56" s="124">
        <v>963</v>
      </c>
    </row>
    <row r="57" spans="2:8" ht="53.25" customHeight="1" x14ac:dyDescent="0.15">
      <c r="B57" s="122"/>
      <c r="C57" s="1202" t="s">
        <v>48</v>
      </c>
      <c r="D57" s="1202"/>
      <c r="E57" s="1203"/>
      <c r="F57" s="125">
        <v>895</v>
      </c>
      <c r="G57" s="125">
        <v>1117</v>
      </c>
      <c r="H57" s="126">
        <v>1476</v>
      </c>
    </row>
    <row r="58" spans="2:8" ht="45.75" customHeight="1" x14ac:dyDescent="0.15">
      <c r="B58" s="127"/>
      <c r="C58" s="1190" t="s">
        <v>567</v>
      </c>
      <c r="D58" s="1191"/>
      <c r="E58" s="1192"/>
      <c r="F58" s="128">
        <v>699</v>
      </c>
      <c r="G58" s="128">
        <v>873</v>
      </c>
      <c r="H58" s="129">
        <v>1084</v>
      </c>
    </row>
    <row r="59" spans="2:8" ht="45.75" customHeight="1" x14ac:dyDescent="0.15">
      <c r="B59" s="127"/>
      <c r="C59" s="1190" t="s">
        <v>568</v>
      </c>
      <c r="D59" s="1191"/>
      <c r="E59" s="1192"/>
      <c r="F59" s="128">
        <v>100</v>
      </c>
      <c r="G59" s="128">
        <v>150</v>
      </c>
      <c r="H59" s="129">
        <v>300</v>
      </c>
    </row>
    <row r="60" spans="2:8" ht="45.75" customHeight="1" x14ac:dyDescent="0.15">
      <c r="B60" s="127"/>
      <c r="C60" s="1190" t="s">
        <v>564</v>
      </c>
      <c r="D60" s="1191"/>
      <c r="E60" s="1192"/>
      <c r="F60" s="128">
        <v>86</v>
      </c>
      <c r="G60" s="128">
        <v>86</v>
      </c>
      <c r="H60" s="129">
        <v>86</v>
      </c>
    </row>
    <row r="61" spans="2:8" ht="45.75" customHeight="1" x14ac:dyDescent="0.15">
      <c r="B61" s="127"/>
      <c r="C61" s="1190" t="s">
        <v>565</v>
      </c>
      <c r="D61" s="1191"/>
      <c r="E61" s="1192"/>
      <c r="F61" s="128">
        <v>9</v>
      </c>
      <c r="G61" s="128">
        <v>7</v>
      </c>
      <c r="H61" s="129">
        <v>5</v>
      </c>
    </row>
    <row r="62" spans="2:8" ht="45.75" customHeight="1" thickBot="1" x14ac:dyDescent="0.2">
      <c r="B62" s="130"/>
      <c r="C62" s="1193" t="s">
        <v>566</v>
      </c>
      <c r="D62" s="1194"/>
      <c r="E62" s="1195"/>
      <c r="F62" s="131">
        <v>1</v>
      </c>
      <c r="G62" s="131">
        <v>1</v>
      </c>
      <c r="H62" s="132">
        <v>1</v>
      </c>
    </row>
    <row r="63" spans="2:8" ht="52.5" customHeight="1" thickBot="1" x14ac:dyDescent="0.2">
      <c r="B63" s="133"/>
      <c r="C63" s="1196" t="s">
        <v>49</v>
      </c>
      <c r="D63" s="1196"/>
      <c r="E63" s="1197"/>
      <c r="F63" s="134">
        <v>2719</v>
      </c>
      <c r="G63" s="134">
        <v>3303</v>
      </c>
      <c r="H63" s="135">
        <v>3889</v>
      </c>
    </row>
    <row r="64" spans="2:8" x14ac:dyDescent="0.15"/>
  </sheetData>
  <sheetProtection algorithmName="SHA-512" hashValue="RdjKhuEp+8Y7oFRaPX+V/EsXmvWnFAx1GdEbNL43q18/MN8Z9KmKQFzrF0UFnZjLaOOUX2SMAmLv37+qhErblQ==" saltValue="n2SEhWX3XtVnHtfe4T2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26879</v>
      </c>
      <c r="E3" s="154"/>
      <c r="F3" s="155">
        <v>51264</v>
      </c>
      <c r="G3" s="156"/>
      <c r="H3" s="157"/>
    </row>
    <row r="4" spans="1:8" x14ac:dyDescent="0.15">
      <c r="A4" s="158"/>
      <c r="B4" s="159"/>
      <c r="C4" s="160"/>
      <c r="D4" s="161">
        <v>14563</v>
      </c>
      <c r="E4" s="162"/>
      <c r="F4" s="163">
        <v>26040</v>
      </c>
      <c r="G4" s="164"/>
      <c r="H4" s="165"/>
    </row>
    <row r="5" spans="1:8" x14ac:dyDescent="0.15">
      <c r="A5" s="146" t="s">
        <v>519</v>
      </c>
      <c r="B5" s="151"/>
      <c r="C5" s="152"/>
      <c r="D5" s="153">
        <v>51368</v>
      </c>
      <c r="E5" s="154"/>
      <c r="F5" s="155">
        <v>52068</v>
      </c>
      <c r="G5" s="156"/>
      <c r="H5" s="157"/>
    </row>
    <row r="6" spans="1:8" x14ac:dyDescent="0.15">
      <c r="A6" s="158"/>
      <c r="B6" s="159"/>
      <c r="C6" s="160"/>
      <c r="D6" s="161">
        <v>30667</v>
      </c>
      <c r="E6" s="162"/>
      <c r="F6" s="163">
        <v>26936</v>
      </c>
      <c r="G6" s="164"/>
      <c r="H6" s="165"/>
    </row>
    <row r="7" spans="1:8" x14ac:dyDescent="0.15">
      <c r="A7" s="146" t="s">
        <v>520</v>
      </c>
      <c r="B7" s="151"/>
      <c r="C7" s="152"/>
      <c r="D7" s="153">
        <v>43072</v>
      </c>
      <c r="E7" s="154"/>
      <c r="F7" s="155">
        <v>47161</v>
      </c>
      <c r="G7" s="156"/>
      <c r="H7" s="157"/>
    </row>
    <row r="8" spans="1:8" x14ac:dyDescent="0.15">
      <c r="A8" s="158"/>
      <c r="B8" s="159"/>
      <c r="C8" s="160"/>
      <c r="D8" s="161">
        <v>25993</v>
      </c>
      <c r="E8" s="162"/>
      <c r="F8" s="163">
        <v>24595</v>
      </c>
      <c r="G8" s="164"/>
      <c r="H8" s="165"/>
    </row>
    <row r="9" spans="1:8" x14ac:dyDescent="0.15">
      <c r="A9" s="146" t="s">
        <v>521</v>
      </c>
      <c r="B9" s="151"/>
      <c r="C9" s="152"/>
      <c r="D9" s="153">
        <v>21948</v>
      </c>
      <c r="E9" s="154"/>
      <c r="F9" s="155">
        <v>43423</v>
      </c>
      <c r="G9" s="156"/>
      <c r="H9" s="157"/>
    </row>
    <row r="10" spans="1:8" x14ac:dyDescent="0.15">
      <c r="A10" s="158"/>
      <c r="B10" s="159"/>
      <c r="C10" s="160"/>
      <c r="D10" s="161">
        <v>7476</v>
      </c>
      <c r="E10" s="162"/>
      <c r="F10" s="163">
        <v>22207</v>
      </c>
      <c r="G10" s="164"/>
      <c r="H10" s="165"/>
    </row>
    <row r="11" spans="1:8" x14ac:dyDescent="0.15">
      <c r="A11" s="146" t="s">
        <v>522</v>
      </c>
      <c r="B11" s="151"/>
      <c r="C11" s="152"/>
      <c r="D11" s="153">
        <v>32798</v>
      </c>
      <c r="E11" s="154"/>
      <c r="F11" s="155">
        <v>45265</v>
      </c>
      <c r="G11" s="156"/>
      <c r="H11" s="157"/>
    </row>
    <row r="12" spans="1:8" x14ac:dyDescent="0.15">
      <c r="A12" s="158"/>
      <c r="B12" s="159"/>
      <c r="C12" s="166"/>
      <c r="D12" s="161">
        <v>13814</v>
      </c>
      <c r="E12" s="162"/>
      <c r="F12" s="163">
        <v>22600</v>
      </c>
      <c r="G12" s="164"/>
      <c r="H12" s="165"/>
    </row>
    <row r="13" spans="1:8" x14ac:dyDescent="0.15">
      <c r="A13" s="146"/>
      <c r="B13" s="151"/>
      <c r="C13" s="152"/>
      <c r="D13" s="153">
        <v>35213</v>
      </c>
      <c r="E13" s="154"/>
      <c r="F13" s="155">
        <v>47836</v>
      </c>
      <c r="G13" s="167"/>
      <c r="H13" s="157"/>
    </row>
    <row r="14" spans="1:8" x14ac:dyDescent="0.15">
      <c r="A14" s="158"/>
      <c r="B14" s="159"/>
      <c r="C14" s="160"/>
      <c r="D14" s="161">
        <v>18503</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2.4900000000000002</v>
      </c>
      <c r="C19" s="168">
        <f>ROUND(VALUE(SUBSTITUTE(実質収支比率等に係る経年分析!G$48,"▲","-")),2)</f>
        <v>3.03</v>
      </c>
      <c r="D19" s="168">
        <f>ROUND(VALUE(SUBSTITUTE(実質収支比率等に係る経年分析!H$48,"▲","-")),2)</f>
        <v>7.87</v>
      </c>
      <c r="E19" s="168">
        <f>ROUND(VALUE(SUBSTITUTE(実質収支比率等に係る経年分析!I$48,"▲","-")),2)</f>
        <v>6.12</v>
      </c>
      <c r="F19" s="168">
        <f>ROUND(VALUE(SUBSTITUTE(実質収支比率等に係る経年分析!J$48,"▲","-")),2)</f>
        <v>3.02</v>
      </c>
    </row>
    <row r="20" spans="1:11" x14ac:dyDescent="0.15">
      <c r="A20" s="168" t="s">
        <v>53</v>
      </c>
      <c r="B20" s="168">
        <f>ROUND(VALUE(SUBSTITUTE(実質収支比率等に係る経年分析!F$47,"▲","-")),2)</f>
        <v>11.49</v>
      </c>
      <c r="C20" s="168">
        <f>ROUND(VALUE(SUBSTITUTE(実質収支比率等に係る経年分析!G$47,"▲","-")),2)</f>
        <v>11.76</v>
      </c>
      <c r="D20" s="168">
        <f>ROUND(VALUE(SUBSTITUTE(実質収支比率等に係る経年分析!H$47,"▲","-")),2)</f>
        <v>16.43</v>
      </c>
      <c r="E20" s="168">
        <f>ROUND(VALUE(SUBSTITUTE(実質収支比率等に係る経年分析!I$47,"▲","-")),2)</f>
        <v>19.309999999999999</v>
      </c>
      <c r="F20" s="168">
        <f>ROUND(VALUE(SUBSTITUTE(実質収支比率等に係る経年分析!J$47,"▲","-")),2)</f>
        <v>21.52</v>
      </c>
    </row>
    <row r="21" spans="1:11" x14ac:dyDescent="0.15">
      <c r="A21" s="168" t="s">
        <v>54</v>
      </c>
      <c r="B21" s="168">
        <f>IF(ISNUMBER(VALUE(SUBSTITUTE(実質収支比率等に係る経年分析!F$49,"▲","-"))),ROUND(VALUE(SUBSTITUTE(実質収支比率等に係る経年分析!F$49,"▲","-")),2),NA())</f>
        <v>-2.72</v>
      </c>
      <c r="C21" s="168">
        <f>IF(ISNUMBER(VALUE(SUBSTITUTE(実質収支比率等に係る経年分析!G$49,"▲","-"))),ROUND(VALUE(SUBSTITUTE(実質収支比率等に係る経年分析!G$49,"▲","-")),2),NA())</f>
        <v>0.66</v>
      </c>
      <c r="D21" s="168">
        <f>IF(ISNUMBER(VALUE(SUBSTITUTE(実質収支比率等に係る経年分析!H$49,"▲","-"))),ROUND(VALUE(SUBSTITUTE(実質収支比率等に係る経年分析!H$49,"▲","-")),2),NA())</f>
        <v>8.69</v>
      </c>
      <c r="E21" s="168">
        <f>IF(ISNUMBER(VALUE(SUBSTITUTE(実質収支比率等に係る経年分析!I$49,"▲","-"))),ROUND(VALUE(SUBSTITUTE(実質収支比率等に係る経年分析!I$49,"▲","-")),2),NA())</f>
        <v>-1.86</v>
      </c>
      <c r="F21" s="168">
        <f>IF(ISNUMBER(VALUE(SUBSTITUTE(実質収支比率等に係る経年分析!J$49,"▲","-"))),ROUND(VALUE(SUBSTITUTE(実質収支比率等に係る経年分析!J$49,"▲","-")),2),NA())</f>
        <v>-3.14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0.28999999999999998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0.31</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1.1399999999999999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1.63</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2.4900000000000002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3.01</v>
      </c>
    </row>
    <row r="35" spans="1:16" x14ac:dyDescent="0.15">
      <c r="A35" s="169" t="str">
        <f>IF(連結実質赤字比率に係る赤字・黒字の構成分析!C$35="",NA(),連結実質赤字比率に係る赤字・黒字の構成分析!C$35)</f>
        <v>介護保険特別会計（保険事業勘定）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3.01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9.4499999999999993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753</v>
      </c>
      <c r="E42" s="170"/>
      <c r="F42" s="170"/>
      <c r="G42" s="170">
        <f>'実質公債費比率（分子）の構造'!L$52</f>
        <v>759</v>
      </c>
      <c r="H42" s="170"/>
      <c r="I42" s="170"/>
      <c r="J42" s="170">
        <f>'実質公債費比率（分子）の構造'!M$52</f>
        <v>762</v>
      </c>
      <c r="K42" s="170"/>
      <c r="L42" s="170"/>
      <c r="M42" s="170">
        <f>'実質公債費比率（分子）の構造'!N$52</f>
        <v>761</v>
      </c>
      <c r="N42" s="170"/>
      <c r="O42" s="170"/>
      <c r="P42" s="170">
        <f>'実質公債費比率（分子）の構造'!O$52</f>
        <v>683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95</v>
      </c>
      <c r="C45" s="170"/>
      <c r="D45" s="170"/>
      <c r="E45" s="170">
        <f>'実質公債費比率（分子）の構造'!L$49</f>
        <v>87</v>
      </c>
      <c r="F45" s="170"/>
      <c r="G45" s="170"/>
      <c r="H45" s="170">
        <f>'実質公債費比率（分子）の構造'!M$49</f>
        <v>90</v>
      </c>
      <c r="I45" s="170"/>
      <c r="J45" s="170"/>
      <c r="K45" s="170">
        <f>'実質公債費比率（分子）の構造'!N$49</f>
        <v>107</v>
      </c>
      <c r="L45" s="170"/>
      <c r="M45" s="170"/>
      <c r="N45" s="170">
        <f>'実質公債費比率（分子）の構造'!O$49</f>
        <v>107</v>
      </c>
      <c r="O45" s="170"/>
      <c r="P45" s="170"/>
    </row>
    <row r="46" spans="1:16" x14ac:dyDescent="0.15">
      <c r="A46" s="170" t="s">
        <v>64</v>
      </c>
      <c r="B46" s="170">
        <f>'実質公債費比率（分子）の構造'!K$48</f>
        <v>208</v>
      </c>
      <c r="C46" s="170"/>
      <c r="D46" s="170"/>
      <c r="E46" s="170">
        <f>'実質公債費比率（分子）の構造'!L$48</f>
        <v>182</v>
      </c>
      <c r="F46" s="170"/>
      <c r="G46" s="170"/>
      <c r="H46" s="170">
        <f>'実質公債費比率（分子）の構造'!M$48</f>
        <v>143</v>
      </c>
      <c r="I46" s="170"/>
      <c r="J46" s="170"/>
      <c r="K46" s="170">
        <f>'実質公債費比率（分子）の構造'!N$48</f>
        <v>156</v>
      </c>
      <c r="L46" s="170"/>
      <c r="M46" s="170"/>
      <c r="N46" s="170">
        <f>'実質公債費比率（分子）の構造'!O$48</f>
        <v>166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874</v>
      </c>
      <c r="C49" s="170"/>
      <c r="D49" s="170"/>
      <c r="E49" s="170">
        <f>'実質公債費比率（分子）の構造'!L$45</f>
        <v>933</v>
      </c>
      <c r="F49" s="170"/>
      <c r="G49" s="170"/>
      <c r="H49" s="170">
        <f>'実質公債費比率（分子）の構造'!M$45</f>
        <v>983</v>
      </c>
      <c r="I49" s="170"/>
      <c r="J49" s="170"/>
      <c r="K49" s="170">
        <f>'実質公債費比率（分子）の構造'!N$45</f>
        <v>997</v>
      </c>
      <c r="L49" s="170"/>
      <c r="M49" s="170"/>
      <c r="N49" s="170">
        <f>'実質公債費比率（分子）の構造'!O$45</f>
        <v>961</v>
      </c>
      <c r="O49" s="170"/>
      <c r="P49" s="170"/>
    </row>
    <row r="50" spans="1:16" x14ac:dyDescent="0.15">
      <c r="A50" s="170" t="s">
        <v>67</v>
      </c>
      <c r="B50" s="170" t="e">
        <f>NA()</f>
        <v>#N/A</v>
      </c>
      <c r="C50" s="170">
        <f>IF(ISNUMBER('実質公債費比率（分子）の構造'!K$53),'実質公債費比率（分子）の構造'!K$53,NA())</f>
        <v>424</v>
      </c>
      <c r="D50" s="170" t="e">
        <f>NA()</f>
        <v>#N/A</v>
      </c>
      <c r="E50" s="170" t="e">
        <f>NA()</f>
        <v>#N/A</v>
      </c>
      <c r="F50" s="170">
        <f>IF(ISNUMBER('実質公債費比率（分子）の構造'!L$53),'実質公債費比率（分子）の構造'!L$53,NA())</f>
        <v>443</v>
      </c>
      <c r="G50" s="170" t="e">
        <f>NA()</f>
        <v>#N/A</v>
      </c>
      <c r="H50" s="170" t="e">
        <f>NA()</f>
        <v>#N/A</v>
      </c>
      <c r="I50" s="170">
        <f>IF(ISNUMBER('実質公債費比率（分子）の構造'!M$53),'実質公債費比率（分子）の構造'!M$53,NA())</f>
        <v>454</v>
      </c>
      <c r="J50" s="170" t="e">
        <f>NA()</f>
        <v>#N/A</v>
      </c>
      <c r="K50" s="170" t="e">
        <f>NA()</f>
        <v>#N/A</v>
      </c>
      <c r="L50" s="170">
        <f>IF(ISNUMBER('実質公債費比率（分子）の構造'!N$53),'実質公債費比率（分子）の構造'!N$53,NA())</f>
        <v>499</v>
      </c>
      <c r="M50" s="170" t="e">
        <f>NA()</f>
        <v>#N/A</v>
      </c>
      <c r="N50" s="170" t="e">
        <f>NA()</f>
        <v>#N/A</v>
      </c>
      <c r="O50" s="170">
        <f>IF(ISNUMBER('実質公債費比率（分子）の構造'!O$53),'実質公債費比率（分子）の構造'!O$53,NA())</f>
        <v>551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8260</v>
      </c>
      <c r="E56" s="169"/>
      <c r="F56" s="169"/>
      <c r="G56" s="169">
        <f>'将来負担比率（分子）の構造'!J$52</f>
        <v>8052</v>
      </c>
      <c r="H56" s="169"/>
      <c r="I56" s="169"/>
      <c r="J56" s="169">
        <f>'将来負担比率（分子）の構造'!K$52</f>
        <v>7738</v>
      </c>
      <c r="K56" s="169"/>
      <c r="L56" s="169"/>
      <c r="M56" s="169">
        <f>'将来負担比率（分子）の構造'!L$52</f>
        <v>7346</v>
      </c>
      <c r="N56" s="169"/>
      <c r="O56" s="169"/>
      <c r="P56" s="169">
        <f>'将来負担比率（分子）の構造'!M$52</f>
        <v>7024</v>
      </c>
    </row>
    <row r="57" spans="1:16" x14ac:dyDescent="0.15">
      <c r="A57" s="169" t="s">
        <v>42</v>
      </c>
      <c r="B57" s="169"/>
      <c r="C57" s="169"/>
      <c r="D57" s="169">
        <f>'将来負担比率（分子）の構造'!I$51</f>
        <v>115</v>
      </c>
      <c r="E57" s="169"/>
      <c r="F57" s="169"/>
      <c r="G57" s="169">
        <f>'将来負担比率（分子）の構造'!J$51</f>
        <v>109</v>
      </c>
      <c r="H57" s="169"/>
      <c r="I57" s="169"/>
      <c r="J57" s="169">
        <f>'将来負担比率（分子）の構造'!K$51</f>
        <v>95</v>
      </c>
      <c r="K57" s="169"/>
      <c r="L57" s="169"/>
      <c r="M57" s="169">
        <f>'将来負担比率（分子）の構造'!L$51</f>
        <v>92</v>
      </c>
      <c r="N57" s="169"/>
      <c r="O57" s="169"/>
      <c r="P57" s="169">
        <f>'将来負担比率（分子）の構造'!M$51</f>
        <v>90</v>
      </c>
    </row>
    <row r="58" spans="1:16" x14ac:dyDescent="0.15">
      <c r="A58" s="169" t="s">
        <v>41</v>
      </c>
      <c r="B58" s="169"/>
      <c r="C58" s="169"/>
      <c r="D58" s="169">
        <f>'将来負担比率（分子）の構造'!I$50</f>
        <v>2123</v>
      </c>
      <c r="E58" s="169"/>
      <c r="F58" s="169"/>
      <c r="G58" s="169">
        <f>'将来負担比率（分子）の構造'!J$50</f>
        <v>2491</v>
      </c>
      <c r="H58" s="169"/>
      <c r="I58" s="169"/>
      <c r="J58" s="169">
        <f>'将来負担比率（分子）の構造'!K$50</f>
        <v>3129</v>
      </c>
      <c r="K58" s="169"/>
      <c r="L58" s="169"/>
      <c r="M58" s="169">
        <f>'将来負担比率（分子）の構造'!L$50</f>
        <v>3737</v>
      </c>
      <c r="N58" s="169"/>
      <c r="O58" s="169"/>
      <c r="P58" s="169">
        <f>'将来負担比率（分子）の構造'!M$50</f>
        <v>4223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942</v>
      </c>
      <c r="C62" s="169"/>
      <c r="D62" s="169"/>
      <c r="E62" s="169">
        <f>'将来負担比率（分子）の構造'!J$45</f>
        <v>545</v>
      </c>
      <c r="F62" s="169"/>
      <c r="G62" s="169"/>
      <c r="H62" s="169">
        <f>'将来負担比率（分子）の構造'!K$45</f>
        <v>477</v>
      </c>
      <c r="I62" s="169"/>
      <c r="J62" s="169"/>
      <c r="K62" s="169">
        <f>'将来負担比率（分子）の構造'!L$45</f>
        <v>428</v>
      </c>
      <c r="L62" s="169"/>
      <c r="M62" s="169"/>
      <c r="N62" s="169">
        <f>'将来負担比率（分子）の構造'!M$45</f>
        <v>552</v>
      </c>
      <c r="O62" s="169"/>
      <c r="P62" s="169"/>
    </row>
    <row r="63" spans="1:16" x14ac:dyDescent="0.15">
      <c r="A63" s="169" t="s">
        <v>34</v>
      </c>
      <c r="B63" s="169">
        <f>'将来負担比率（分子）の構造'!I$44</f>
        <v>879</v>
      </c>
      <c r="C63" s="169"/>
      <c r="D63" s="169"/>
      <c r="E63" s="169">
        <f>'将来負担比率（分子）の構造'!J$44</f>
        <v>780</v>
      </c>
      <c r="F63" s="169"/>
      <c r="G63" s="169"/>
      <c r="H63" s="169">
        <f>'将来負担比率（分子）の構造'!K$44</f>
        <v>820</v>
      </c>
      <c r="I63" s="169"/>
      <c r="J63" s="169"/>
      <c r="K63" s="169">
        <f>'将来負担比率（分子）の構造'!L$44</f>
        <v>684</v>
      </c>
      <c r="L63" s="169"/>
      <c r="M63" s="169"/>
      <c r="N63" s="169">
        <f>'将来負担比率（分子）の構造'!M$44</f>
        <v>532</v>
      </c>
      <c r="O63" s="169"/>
      <c r="P63" s="169"/>
    </row>
    <row r="64" spans="1:16" x14ac:dyDescent="0.15">
      <c r="A64" s="169" t="s">
        <v>33</v>
      </c>
      <c r="B64" s="169">
        <f>'将来負担比率（分子）の構造'!I$43</f>
        <v>1869</v>
      </c>
      <c r="C64" s="169"/>
      <c r="D64" s="169"/>
      <c r="E64" s="169">
        <f>'将来負担比率（分子）の構造'!J$43</f>
        <v>1762</v>
      </c>
      <c r="F64" s="169"/>
      <c r="G64" s="169"/>
      <c r="H64" s="169">
        <f>'将来負担比率（分子）の構造'!K$43</f>
        <v>1504</v>
      </c>
      <c r="I64" s="169"/>
      <c r="J64" s="169"/>
      <c r="K64" s="169">
        <f>'将来負担比率（分子）の構造'!L$43</f>
        <v>1363</v>
      </c>
      <c r="L64" s="169"/>
      <c r="M64" s="169"/>
      <c r="N64" s="169">
        <f>'将来負担比率（分子）の構造'!M$43</f>
        <v>1248</v>
      </c>
      <c r="O64" s="169"/>
      <c r="P64" s="169"/>
    </row>
    <row r="65" spans="1:16" x14ac:dyDescent="0.15">
      <c r="A65" s="169" t="s">
        <v>32</v>
      </c>
      <c r="B65" s="169">
        <f>'将来負担比率（分子）の構造'!I$42</f>
        <v>45</v>
      </c>
      <c r="C65" s="169"/>
      <c r="D65" s="169"/>
      <c r="E65" s="169">
        <f>'将来負担比率（分子）の構造'!J$42</f>
        <v>25</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10221</v>
      </c>
      <c r="C66" s="169"/>
      <c r="D66" s="169"/>
      <c r="E66" s="169">
        <f>'将来負担比率（分子）の構造'!J$41</f>
        <v>10658</v>
      </c>
      <c r="F66" s="169"/>
      <c r="G66" s="169"/>
      <c r="H66" s="169">
        <f>'将来負担比率（分子）の構造'!K$41</f>
        <v>10445</v>
      </c>
      <c r="I66" s="169"/>
      <c r="J66" s="169"/>
      <c r="K66" s="169">
        <f>'将来負担比率（分子）の構造'!L$41</f>
        <v>9890</v>
      </c>
      <c r="L66" s="169"/>
      <c r="M66" s="169"/>
      <c r="N66" s="169">
        <f>'将来負担比率（分子）の構造'!M$41</f>
        <v>9479</v>
      </c>
      <c r="O66" s="169"/>
      <c r="P66" s="169"/>
    </row>
    <row r="67" spans="1:16" x14ac:dyDescent="0.15">
      <c r="A67" s="169" t="s">
        <v>71</v>
      </c>
      <c r="B67" s="169" t="e">
        <f>NA()</f>
        <v>#N/A</v>
      </c>
      <c r="C67" s="169">
        <f>IF(ISNUMBER('将来負担比率（分子）の構造'!I$53), IF('将来負担比率（分子）の構造'!I$53 &lt; 0, 0, '将来負担比率（分子）の構造'!I$53), NA())</f>
        <v>3459</v>
      </c>
      <c r="D67" s="169" t="e">
        <f>NA()</f>
        <v>#N/A</v>
      </c>
      <c r="E67" s="169" t="e">
        <f>NA()</f>
        <v>#N/A</v>
      </c>
      <c r="F67" s="169">
        <f>IF(ISNUMBER('将来負担比率（分子）の構造'!J$53), IF('将来負担比率（分子）の構造'!J$53 &lt; 0, 0, '将来負担比率（分子）の構造'!J$53), NA())</f>
        <v>3118</v>
      </c>
      <c r="G67" s="169" t="e">
        <f>NA()</f>
        <v>#N/A</v>
      </c>
      <c r="H67" s="169" t="e">
        <f>NA()</f>
        <v>#N/A</v>
      </c>
      <c r="I67" s="169">
        <f>IF(ISNUMBER('将来負担比率（分子）の構造'!K$53), IF('将来負担比率（分子）の構造'!K$53 &lt; 0, 0, '将来負担比率（分子）の構造'!K$53), NA())</f>
        <v>2284</v>
      </c>
      <c r="J67" s="169" t="e">
        <f>NA()</f>
        <v>#N/A</v>
      </c>
      <c r="K67" s="169" t="e">
        <f>NA()</f>
        <v>#N/A</v>
      </c>
      <c r="L67" s="169">
        <f>IF(ISNUMBER('将来負担比率（分子）の構造'!L$53), IF('将来負担比率（分子）の構造'!L$53 &lt; 0, 0, '将来負担比率（分子）の構造'!L$53), NA())</f>
        <v>1190</v>
      </c>
      <c r="M67" s="169" t="e">
        <f>NA()</f>
        <v>#N/A</v>
      </c>
      <c r="N67" s="169" t="e">
        <f>NA()</f>
        <v>#N/A</v>
      </c>
      <c r="O67" s="169">
        <f>IF(ISNUMBER('将来負担比率（分子）の構造'!M$53), IF('将来負担比率（分子）の構造'!M$53 &lt; 0, 0, '将来負担比率（分子）の構造'!M$53), NA())</f>
        <v>475</v>
      </c>
      <c r="P67" s="169" t="e">
        <f>NA()</f>
        <v>#N/A</v>
      </c>
    </row>
    <row r="70" spans="1:16" x14ac:dyDescent="0.15">
      <c r="A70" s="171" t="s">
        <v>72</v>
      </c>
      <c r="B70" s="171"/>
      <c r="C70" s="171"/>
      <c r="D70" s="171"/>
      <c r="E70" s="171"/>
      <c r="F70" s="171"/>
    </row>
    <row r="71" spans="1:16" x14ac:dyDescent="0.15">
      <c r="A71" s="172"/>
      <c r="B71" s="172" t="e">
        <f>#REF!</f>
        <v>#REF!</v>
      </c>
      <c r="C71" s="172" t="e">
        <f>#REF!</f>
        <v>#REF!</v>
      </c>
      <c r="D71" s="172" t="e">
        <f>#REF!</f>
        <v>#REF!</v>
      </c>
    </row>
    <row r="72" spans="1:16" x14ac:dyDescent="0.15">
      <c r="A72" s="172" t="s">
        <v>73</v>
      </c>
      <c r="B72" s="173" t="e">
        <f>#REF!</f>
        <v>#REF!</v>
      </c>
      <c r="C72" s="173" t="e">
        <f>#REF!</f>
        <v>#REF!</v>
      </c>
      <c r="D72" s="173" t="e">
        <f>#REF!</f>
        <v>#REF!</v>
      </c>
    </row>
    <row r="73" spans="1:16" x14ac:dyDescent="0.15">
      <c r="A73" s="172" t="s">
        <v>74</v>
      </c>
      <c r="B73" s="173" t="e">
        <f>#REF!</f>
        <v>#REF!</v>
      </c>
      <c r="C73" s="173" t="e">
        <f>#REF!</f>
        <v>#REF!</v>
      </c>
      <c r="D73" s="173" t="e">
        <f>#REF!</f>
        <v>#REF!</v>
      </c>
    </row>
    <row r="74" spans="1:16" x14ac:dyDescent="0.15">
      <c r="A74" s="172" t="s">
        <v>75</v>
      </c>
      <c r="B74" s="173" t="e">
        <f>#REF!</f>
        <v>#REF!</v>
      </c>
      <c r="C74" s="173" t="e">
        <f>#REF!</f>
        <v>#REF!</v>
      </c>
      <c r="D74" s="173" t="e">
        <f>#REF!</f>
        <v>#REF!</v>
      </c>
    </row>
  </sheetData>
  <sheetProtection algorithmName="SHA-512" hashValue="06kRfJwyk7p0ICseDqfNfhxulQNWkxkKyaP4d9oBpsglm+HfHdVTC0QqEG16xqORjTZU9p1ZwjAykC4d7noX2g==" saltValue="kkBQPIgt0ehpbHjJVdvr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2025-03-10T01:36:08Z</cp:lastPrinted>
  <dcterms:created xsi:type="dcterms:W3CDTF">2025-02-19T05:24:59Z</dcterms:created>
  <dcterms:modified xsi:type="dcterms:W3CDTF">2025-03-18T04:59:19Z</dcterms:modified>
  <cp:category/>
</cp:coreProperties>
</file>