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v802269\市町村振興課共有\財政班\財政担当R6年度\決算統計\01普通会計\R5財政状況資料集\3月公表分\07HP公開\"/>
    </mc:Choice>
  </mc:AlternateContent>
  <xr:revisionPtr revIDLastSave="0" documentId="13_ncr:1_{457C3170-468F-4BB0-9079-D8929137A194}"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C35" i="10"/>
  <c r="CO34" i="10"/>
  <c r="BW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alcChain>
</file>

<file path=xl/sharedStrings.xml><?xml version="1.0" encoding="utf-8"?>
<sst xmlns="http://schemas.openxmlformats.org/spreadsheetml/2006/main" count="1059" uniqueCount="563">
  <si>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</si>
  <si>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</si>
  <si>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</si>
  <si>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</si>
  <si>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</si>
  <si>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</si>
  <si>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</si>
  <si>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</si>
  <si>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</si>
  <si>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</si>
  <si>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</si>
  <si>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</si>
  <si>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</si>
  <si>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</si>
  <si>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</si>
  <si>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</si>
  <si>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</si>
  <si>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</si>
  <si>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</si>
  <si>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</si>
  <si>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</si>
  <si>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</si>
  <si>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</si>
  <si>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</si>
  <si>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</si>
  <si>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</si>
  <si>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</si>
  <si>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</si>
  <si>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</si>
  <si>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</si>
  <si>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</si>
  <si>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</si>
  <si>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</si>
  <si>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</si>
  <si>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</si>
  <si>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</si>
  <si>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</si>
  <si>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</si>
  <si>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</si>
  <si>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</si>
  <si>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</si>
  <si>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</si>
  <si>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</si>
  <si>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</si>
  <si>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</si>
  <si>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</si>
  <si>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</si>
  <si>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</si>
  <si>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</si>
  <si>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</si>
  <si>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</si>
  <si>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</si>
  <si>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</si>
  <si>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</si>
  <si>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</si>
  <si>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</si>
  <si>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</si>
  <si>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</si>
  <si>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</si>
  <si>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</si>
  <si>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</si>
  <si>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</si>
  <si>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</si>
  <si>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</si>
  <si>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</si>
  <si>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</si>
  <si>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</si>
  <si>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</si>
  <si>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</si>
  <si>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</si>
  <si>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</si>
  <si>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</si>
  <si>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</si>
  <si>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</si>
  <si>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</si>
  <si>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</si>
  <si>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</si>
  <si>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</si>
  <si>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</si>
  <si>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</si>
  <si>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</si>
  <si>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</si>
  <si>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</si>
  <si>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</si>
  <si>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</si>
  <si>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</si>
  <si>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</si>
  <si>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</si>
  <si>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</si>
  <si>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</si>
  <si>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</si>
  <si>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</si>
  <si>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</si>
  <si>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</si>
  <si>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臼杵市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</si>
  <si>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</si>
  <si>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</si>
  <si>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</si>
  <si>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</si>
  <si>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</si>
  <si>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</si>
  <si>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</si>
  <si>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</si>
  <si>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</si>
  <si>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</si>
  <si>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</si>
  <si>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</si>
  <si>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</si>
  <si>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</si>
  <si>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</si>
  <si>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</si>
  <si>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</si>
  <si>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</si>
  <si>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</si>
  <si>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</si>
  <si>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</si>
  <si>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</si>
  <si>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</si>
  <si>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</si>
  <si>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</si>
  <si>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</si>
  <si>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</si>
  <si>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</si>
  <si>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</si>
  <si>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</si>
  <si>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</si>
  <si>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</si>
  <si>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</si>
  <si>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</si>
  <si>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</si>
  <si>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</si>
  <si>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</si>
  <si>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</si>
  <si>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</si>
  <si>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</si>
  <si>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</si>
  <si>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</si>
  <si>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</si>
  <si>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</si>
  <si>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</si>
  <si>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</si>
  <si>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</si>
  <si>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</si>
  <si>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</si>
  <si>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</si>
  <si>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</si>
  <si>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</si>
  <si>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</si>
  <si>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</si>
  <si>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</si>
  <si>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</si>
  <si>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</si>
  <si>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</si>
  <si>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</si>
  <si>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</si>
  <si>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</si>
  <si>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</si>
  <si>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</si>
  <si>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</si>
  <si>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</si>
  <si>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</si>
  <si>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</si>
  <si>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</si>
  <si>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</si>
  <si>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</si>
  <si>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</si>
  <si>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</si>
  <si>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</si>
  <si>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</si>
  <si>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</si>
  <si>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</si>
  <si>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</si>
  <si>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</si>
  <si>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</si>
  <si>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</si>
  <si>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</si>
  <si>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</si>
  <si>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</si>
  <si>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</si>
  <si>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</si>
  <si>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</si>
  <si>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</si>
  <si>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</si>
  <si>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</si>
  <si>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</si>
  <si>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</si>
  <si>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</si>
  <si>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</si>
  <si>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</si>
  <si>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</si>
  <si>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</si>
  <si>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</si>
  <si>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</si>
  <si>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</si>
  <si>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</si>
  <si>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</si>
  <si>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</si>
  <si>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</si>
  <si>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</si>
  <si>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</si>
  <si>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</si>
  <si>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</si>
  <si>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</si>
  <si>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</si>
  <si>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大分県臼杵市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</si>
  <si>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</si>
  <si>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</si>
  <si>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</si>
  <si>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</si>
  <si>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</si>
  <si>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</si>
  <si>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</si>
  <si>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</si>
  <si>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</si>
  <si>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</si>
  <si>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</si>
  <si>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</si>
  <si>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</si>
  <si>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</si>
  <si>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</si>
  <si>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</si>
  <si>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</si>
  <si>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</si>
  <si>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</si>
  <si>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</si>
  <si>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</si>
  <si>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</si>
  <si>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</si>
  <si>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</si>
  <si>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</si>
  <si>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</si>
  <si>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</si>
  <si>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</si>
  <si>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</si>
  <si>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</si>
  <si>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</si>
  <si>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</si>
  <si>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</si>
  <si>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</si>
  <si>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</si>
  <si>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</si>
  <si>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</si>
  <si>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</si>
  <si>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</si>
  <si>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</si>
  <si>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</si>
  <si>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</si>
  <si>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</si>
  <si>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</si>
  <si>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</si>
  <si>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</si>
  <si>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</si>
  <si>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</si>
  <si>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</si>
  <si>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</si>
  <si>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</si>
  <si>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</si>
  <si>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</si>
  <si>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</si>
  <si>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</si>
  <si>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</si>
  <si>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</si>
  <si>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</si>
  <si>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</si>
  <si>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</si>
  <si>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</si>
  <si>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</si>
  <si>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</si>
  <si>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</si>
  <si>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</si>
  <si>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</si>
  <si>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</si>
  <si>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</si>
  <si>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</si>
  <si>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</si>
  <si>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</si>
  <si>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</si>
  <si>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</si>
  <si>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</si>
  <si>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</si>
  <si>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</si>
  <si>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</si>
  <si>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</si>
  <si>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</si>
  <si>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</si>
  <si>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</si>
  <si>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</si>
  <si>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</si>
  <si>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</si>
  <si>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</si>
  <si>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</si>
  <si>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</si>
  <si>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</si>
  <si>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</si>
  <si>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</si>
  <si>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</si>
  <si>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</si>
  <si>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</si>
  <si>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</si>
  <si>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</si>
  <si>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</si>
  <si>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</si>
  <si>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</si>
  <si>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</si>
  <si>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</si>
  <si>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</si>
  <si>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</si>
  <si>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</si>
  <si>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</si>
  <si>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</si>
  <si>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</si>
  <si>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</si>
  <si>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</si>
  <si>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</si>
  <si>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</si>
  <si>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</si>
  <si>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</si>
  <si>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</si>
  <si>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</si>
  <si>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</si>
  <si>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</si>
  <si>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</si>
  <si>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</si>
  <si>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</si>
  <si>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</si>
  <si>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</si>
  <si>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</si>
  <si>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</si>
  <si>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</si>
  <si>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</si>
  <si>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</si>
  <si>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</si>
  <si>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</si>
  <si>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</si>
  <si>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</si>
  <si>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</si>
  <si>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</si>
  <si>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</si>
  <si>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</si>
  <si>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</si>
  <si>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</si>
  <si>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</si>
  <si>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</si>
  <si>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</si>
  <si>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</si>
  <si>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</si>
  <si>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</si>
  <si>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</si>
  <si>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</si>
  <si>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</si>
  <si>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</si>
  <si>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</si>
  <si>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</si>
  <si>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</si>
  <si>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</si>
  <si>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大分県臼杵市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</si>
  <si>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</si>
  <si>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</si>
  <si>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</si>
  <si>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</si>
  <si>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</si>
  <si>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</si>
  <si>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</si>
  <si>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</si>
  <si>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</si>
  <si>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</si>
  <si>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</si>
  <si>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</si>
  <si>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</si>
  <si>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</si>
  <si>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</si>
  <si>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</si>
  <si>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</si>
  <si>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</si>
  <si>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</si>
  <si>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</si>
  <si>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</si>
  <si>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</si>
  <si>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</si>
  <si>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</si>
  <si>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</si>
  <si>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</si>
  <si>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</si>
  <si>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</si>
  <si>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</si>
  <si>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</si>
  <si>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</si>
  <si>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</si>
  <si>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</si>
  <si>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</si>
  <si>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</si>
  <si>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</si>
  <si>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</si>
  <si>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</si>
  <si>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</si>
  <si>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浄化槽整備推進事業特別会計</t>
    <phoneticPr fontId="5"/>
  </si>
  <si>
    <t>法非適用企業</t>
    <phoneticPr fontId="5"/>
  </si>
  <si>
    <t>臼杵石仏特別会計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</si>
  <si>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</si>
  <si>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</si>
  <si>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</si>
  <si>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</si>
  <si>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</si>
  <si>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</si>
  <si>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</si>
  <si>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</si>
  <si>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</si>
  <si>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</si>
  <si>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</si>
  <si>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</si>
  <si>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</si>
  <si>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</si>
  <si>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</si>
  <si>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</si>
  <si>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</si>
  <si>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</si>
  <si>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</si>
  <si>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</si>
  <si>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</si>
  <si>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</si>
  <si>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</si>
  <si>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</si>
  <si>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</si>
  <si>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</si>
  <si>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</si>
  <si>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</si>
  <si>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</si>
  <si>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</si>
  <si>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</si>
  <si>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</si>
  <si>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</si>
  <si>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</si>
  <si>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</si>
  <si>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</si>
  <si>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</si>
  <si>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</si>
  <si>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</si>
  <si>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</si>
  <si>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</si>
  <si>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</si>
  <si>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</si>
  <si>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</si>
  <si>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</si>
  <si>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</si>
  <si>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</si>
  <si>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</si>
  <si>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</si>
  <si>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</si>
  <si>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</si>
  <si>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</si>
  <si>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</si>
  <si>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</si>
  <si>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</si>
  <si>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</si>
  <si>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</si>
  <si>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</si>
  <si>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</si>
  <si>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</si>
  <si>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</si>
  <si>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</si>
  <si>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</si>
  <si>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</si>
  <si>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</si>
  <si>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</si>
  <si>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</si>
  <si>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</si>
  <si>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</si>
  <si>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</si>
  <si>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</si>
  <si>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</si>
  <si>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</si>
  <si>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</si>
  <si>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</si>
  <si>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</si>
  <si>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</si>
  <si>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</si>
  <si>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</si>
  <si>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</si>
  <si>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</si>
  <si>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</si>
  <si>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</si>
  <si>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</si>
  <si>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</si>
  <si>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</si>
  <si>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</si>
  <si>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</si>
  <si>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</si>
  <si>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</si>
  <si>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</si>
  <si>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</si>
  <si>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</si>
  <si>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</si>
  <si>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</si>
  <si>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</si>
  <si>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</si>
  <si>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</si>
  <si>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</si>
  <si>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</si>
  <si>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</si>
  <si>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</si>
  <si>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</si>
  <si>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</si>
  <si>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</si>
  <si>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</si>
  <si>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</si>
  <si>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</si>
  <si>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</si>
  <si>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</si>
  <si>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</si>
  <si>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</si>
  <si>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</si>
  <si>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</si>
  <si>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</si>
  <si>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</si>
  <si>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</si>
  <si>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</si>
  <si>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</si>
  <si>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</si>
  <si>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</si>
  <si>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</si>
  <si>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</si>
  <si>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</si>
  <si>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</si>
  <si>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</si>
  <si>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</si>
  <si>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</si>
  <si>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</si>
  <si>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</si>
  <si>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</si>
  <si>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</si>
  <si>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</si>
  <si>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</si>
  <si>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</si>
  <si>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0.67</t>
  </si>
  <si>
    <t>一般会計</t>
  </si>
  <si>
    <t>水道事業会計</t>
  </si>
  <si>
    <t>下水道事業会計</t>
  </si>
  <si>
    <t>国民健康保険特別会計</t>
  </si>
  <si>
    <t>介護保険特別会計</t>
  </si>
  <si>
    <t>後期高齢者医療特別会計</t>
  </si>
  <si>
    <t>浄化槽整備推進事業特別会計</t>
  </si>
  <si>
    <t>臼杵石仏特別会計</t>
  </si>
  <si>
    <t>その他会計（赤字）</t>
  </si>
  <si>
    <t>その他会計（黒字）</t>
  </si>
  <si>
    <t>R01</t>
    <phoneticPr fontId="5"/>
  </si>
  <si>
    <t>R02</t>
    <phoneticPr fontId="5"/>
  </si>
  <si>
    <t>R03</t>
    <phoneticPr fontId="5"/>
  </si>
  <si>
    <t>R04</t>
    <phoneticPr fontId="5"/>
  </si>
  <si>
    <t>R05</t>
    <phoneticPr fontId="5"/>
  </si>
  <si>
    <t>-</t>
    <phoneticPr fontId="2"/>
  </si>
  <si>
    <t>臼津広域連合</t>
    <rPh sb="0" eb="2">
      <t>キュウシン</t>
    </rPh>
    <rPh sb="2" eb="4">
      <t>コウイキ</t>
    </rPh>
    <rPh sb="4" eb="6">
      <t>レンゴウ</t>
    </rPh>
    <phoneticPr fontId="2"/>
  </si>
  <si>
    <t>大分県交通災害共済組合（交通災害共済事業会計）</t>
    <rPh sb="0" eb="3">
      <t>オオイタケン</t>
    </rPh>
    <rPh sb="3" eb="7">
      <t>コウツウサイガイ</t>
    </rPh>
    <rPh sb="7" eb="9">
      <t>キョウサイ</t>
    </rPh>
    <rPh sb="9" eb="11">
      <t>クミアイ</t>
    </rPh>
    <rPh sb="12" eb="16">
      <t>コウツウサイガイ</t>
    </rPh>
    <rPh sb="16" eb="18">
      <t>キョウサイ</t>
    </rPh>
    <rPh sb="18" eb="20">
      <t>ジギョウ</t>
    </rPh>
    <rPh sb="20" eb="22">
      <t>カイケイ</t>
    </rPh>
    <phoneticPr fontId="2"/>
  </si>
  <si>
    <t>大分県市町村会館管理組合</t>
    <rPh sb="0" eb="3">
      <t>オオイタケン</t>
    </rPh>
    <rPh sb="3" eb="8">
      <t>シチョウソンカイカン</t>
    </rPh>
    <rPh sb="8" eb="12">
      <t>カンリクミアイ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</si>
  <si>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9">
      <t>フツウカイケイ</t>
    </rPh>
    <phoneticPr fontId="2"/>
  </si>
  <si>
    <t>大分県後期高齢者医療広域連合（後期高齢者医療事業会計）</t>
    <rPh sb="0" eb="3">
      <t>オオイタケン</t>
    </rPh>
    <rPh sb="3" eb="8">
      <t>コウキコウレイシャ</t>
    </rPh>
    <rPh sb="8" eb="10">
      <t>イリョウ</t>
    </rPh>
    <rPh sb="10" eb="14">
      <t>コウイキレンゴウ</t>
    </rPh>
    <rPh sb="15" eb="20">
      <t>コウキコウレイシャ</t>
    </rPh>
    <rPh sb="20" eb="22">
      <t>イリョウ</t>
    </rPh>
    <rPh sb="22" eb="24">
      <t>ジギョウ</t>
    </rPh>
    <rPh sb="24" eb="26">
      <t>カイケイ</t>
    </rPh>
    <phoneticPr fontId="2"/>
  </si>
  <si>
    <t>基金から133百万円繰入</t>
    <rPh sb="0" eb="2">
      <t>キキン</t>
    </rPh>
    <rPh sb="7" eb="10">
      <t>ヒャクマンエン</t>
    </rPh>
    <rPh sb="10" eb="12">
      <t>クリイレ</t>
    </rPh>
    <phoneticPr fontId="2"/>
  </si>
  <si>
    <t>臼杵市環境保全型農林振興公社</t>
    <rPh sb="0" eb="3">
      <t>ウスキシ</t>
    </rPh>
    <rPh sb="3" eb="7">
      <t>カンキョウホゼン</t>
    </rPh>
    <rPh sb="7" eb="8">
      <t>ガタ</t>
    </rPh>
    <rPh sb="8" eb="12">
      <t>ノウリンシンコウ</t>
    </rPh>
    <rPh sb="12" eb="14">
      <t>コウシャ</t>
    </rPh>
    <phoneticPr fontId="2"/>
  </si>
  <si>
    <t>庁舎建設基金</t>
    <rPh sb="0" eb="2">
      <t>チョウシャ</t>
    </rPh>
    <rPh sb="2" eb="6">
      <t>ケンセツキキン</t>
    </rPh>
    <phoneticPr fontId="5"/>
  </si>
  <si>
    <t>市有施設整備基金</t>
    <rPh sb="0" eb="4">
      <t>シユウシセツ</t>
    </rPh>
    <rPh sb="4" eb="8">
      <t>セイビキキン</t>
    </rPh>
    <phoneticPr fontId="2"/>
  </si>
  <si>
    <t>ふるさと活勢事業基金</t>
    <rPh sb="4" eb="5">
      <t>カツ</t>
    </rPh>
    <rPh sb="5" eb="6">
      <t>ゼイ</t>
    </rPh>
    <rPh sb="6" eb="8">
      <t>ジギョウ</t>
    </rPh>
    <rPh sb="8" eb="10">
      <t>キキン</t>
    </rPh>
    <phoneticPr fontId="2"/>
  </si>
  <si>
    <t>退職手当基金</t>
    <rPh sb="0" eb="4">
      <t>タイショクテアテ</t>
    </rPh>
    <rPh sb="4" eb="6">
      <t>キキン</t>
    </rPh>
    <phoneticPr fontId="2"/>
  </si>
  <si>
    <t>地域福祉基金</t>
    <rPh sb="0" eb="6">
      <t>チイキフクシキキン</t>
    </rPh>
    <phoneticPr fontId="2"/>
  </si>
  <si>
    <t>株式会社　まちづくり臼杵</t>
    <rPh sb="0" eb="4">
      <t>カブシキカイシャ</t>
    </rPh>
    <rPh sb="10" eb="12">
      <t>ウスキ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</si>
</sst>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C88E-44A8-B1A3-8CB0D1CD54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120422</c:v>
                </c:pt>
                <c:pt idx="1">
                  <c:v>113045</c:v>
                </c:pt>
                <c:pt idx="2">
                  <c:v>96161</c:v>
                </c:pt>
                <c:pt idx="3">
                  <c:v>94088</c:v>
                </c:pt>
                <c:pt idx="4">
                  <c:v>89901</c:v>
                </c:pt>
              </c:numCache>
            </c:numRef>
          </c:val>
          <c:smooth val="0"/>
          <c:extLst>
            <c:ext xmlns:c16="http://schemas.microsoft.com/office/drawing/2014/chart" uri="{C3380CC4-5D6E-409C-BE32-E72D297353CC}">
              <c16:uniqueId val="{00000001-C88E-44A8-B1A3-8CB0D1CD54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3.19</c:v>
                </c:pt>
                <c:pt idx="1">
                  <c:v>3.08</c:v>
                </c:pt>
                <c:pt idx="2">
                  <c:v>3.04</c:v>
                </c:pt>
                <c:pt idx="3">
                  <c:v>3.91</c:v>
                </c:pt>
                <c:pt idx="4">
                  <c:v>3</c:v>
                </c:pt>
              </c:numCache>
            </c:numRef>
          </c:val>
          <c:extLst>
            <c:ext xmlns:c16="http://schemas.microsoft.com/office/drawing/2014/chart" uri="{C3380CC4-5D6E-409C-BE32-E72D297353CC}">
              <c16:uniqueId val="{00000000-D66C-400B-A93B-752C50D3D0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26.45</c:v>
                </c:pt>
                <c:pt idx="1">
                  <c:v>25.12</c:v>
                </c:pt>
                <c:pt idx="2">
                  <c:v>23.71</c:v>
                </c:pt>
                <c:pt idx="3">
                  <c:v>25.08</c:v>
                </c:pt>
                <c:pt idx="4">
                  <c:v>24.49</c:v>
                </c:pt>
              </c:numCache>
            </c:numRef>
          </c:val>
          <c:extLst>
            <c:ext xmlns:c16="http://schemas.microsoft.com/office/drawing/2014/chart" uri="{C3380CC4-5D6E-409C-BE32-E72D297353CC}">
              <c16:uniqueId val="{00000001-D66C-400B-A93B-752C50D3D0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0.08</c:v>
                </c:pt>
                <c:pt idx="1">
                  <c:v>-0.67</c:v>
                </c:pt>
                <c:pt idx="2">
                  <c:v>0.06</c:v>
                </c:pt>
                <c:pt idx="3">
                  <c:v>1.37</c:v>
                </c:pt>
                <c:pt idx="4">
                  <c:v>1.18</c:v>
                </c:pt>
              </c:numCache>
            </c:numRef>
          </c:val>
          <c:smooth val="0"/>
          <c:extLst>
            <c:ext xmlns:c16="http://schemas.microsoft.com/office/drawing/2014/chart" uri="{C3380CC4-5D6E-409C-BE32-E72D297353CC}">
              <c16:uniqueId val="{00000002-D66C-400B-A93B-752C50D3D0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593-4338-A55D-ECB92A5AD5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93-4338-A55D-ECB92A5AD59A}"/>
            </c:ext>
          </c:extLst>
        </c:ser>
        <c:ser>
          <c:idx val="2"/>
          <c:order val="2"/>
          <c:tx>
            <c:strRef>
              <c:f>データシート!$A$29</c:f>
              <c:strCache>
                <c:ptCount val="1"/>
                <c:pt idx="0">
                  <c:v>臼杵石仏特別会計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c:v>
                </c:pt>
                <c:pt idx="4">
                  <c:v>#N/A</c:v>
                </c:pt>
                <c:pt idx="5">
                  <c:v>0</c:v>
                </c:pt>
                <c:pt idx="6">
                  <c:v>#N/A</c:v>
                </c:pt>
                <c:pt idx="7">
                  <c:v>0.03</c:v>
                </c:pt>
                <c:pt idx="8">
                  <c:v>#N/A</c:v>
                </c:pt>
                <c:pt idx="9">
                  <c:v>0</c:v>
                </c:pt>
              </c:numCache>
            </c:numRef>
          </c:val>
          <c:extLst>
            <c:ext xmlns:c16="http://schemas.microsoft.com/office/drawing/2014/chart" uri="{C3380CC4-5D6E-409C-BE32-E72D297353CC}">
              <c16:uniqueId val="{00000002-2593-4338-A55D-ECB92A5AD59A}"/>
            </c:ext>
          </c:extLst>
        </c:ser>
        <c:ser>
          <c:idx val="3"/>
          <c:order val="3"/>
          <c:tx>
            <c:strRef>
              <c:f>データシート!$A$30</c:f>
              <c:strCache>
                <c:ptCount val="1"/>
                <c:pt idx="0">
                  <c:v>浄化槽整備推進事業特別会計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593-4338-A55D-ECB92A5AD59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2593-4338-A55D-ECB92A5AD59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0</c:v>
                </c:pt>
                <c:pt idx="4">
                  <c:v>#N/A</c:v>
                </c:pt>
                <c:pt idx="5">
                  <c:v>0.52</c:v>
                </c:pt>
                <c:pt idx="6">
                  <c:v>#N/A</c:v>
                </c:pt>
                <c:pt idx="7">
                  <c:v>1.4</c:v>
                </c:pt>
                <c:pt idx="8">
                  <c:v>#N/A</c:v>
                </c:pt>
                <c:pt idx="9">
                  <c:v>1.45</c:v>
                </c:pt>
              </c:numCache>
            </c:numRef>
          </c:val>
          <c:extLst>
            <c:ext xmlns:c16="http://schemas.microsoft.com/office/drawing/2014/chart" uri="{C3380CC4-5D6E-409C-BE32-E72D297353CC}">
              <c16:uniqueId val="{00000005-2593-4338-A55D-ECB92A5AD59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2.67</c:v>
                </c:pt>
                <c:pt idx="2">
                  <c:v>#N/A</c:v>
                </c:pt>
                <c:pt idx="3">
                  <c:v>2.71</c:v>
                </c:pt>
                <c:pt idx="4">
                  <c:v>#N/A</c:v>
                </c:pt>
                <c:pt idx="5">
                  <c:v>3.88</c:v>
                </c:pt>
                <c:pt idx="6">
                  <c:v>#N/A</c:v>
                </c:pt>
                <c:pt idx="7">
                  <c:v>2.99</c:v>
                </c:pt>
                <c:pt idx="8">
                  <c:v>#N/A</c:v>
                </c:pt>
                <c:pt idx="9">
                  <c:v>1.48</c:v>
                </c:pt>
              </c:numCache>
            </c:numRef>
          </c:val>
          <c:extLst>
            <c:ext xmlns:c16="http://schemas.microsoft.com/office/drawing/2014/chart" uri="{C3380CC4-5D6E-409C-BE32-E72D297353CC}">
              <c16:uniqueId val="{00000006-2593-4338-A55D-ECB92A5AD59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1.27</c:v>
                </c:pt>
                <c:pt idx="4">
                  <c:v>#N/A</c:v>
                </c:pt>
                <c:pt idx="5">
                  <c:v>1.71</c:v>
                </c:pt>
                <c:pt idx="6">
                  <c:v>#N/A</c:v>
                </c:pt>
                <c:pt idx="7">
                  <c:v>1.94</c:v>
                </c:pt>
                <c:pt idx="8">
                  <c:v>#N/A</c:v>
                </c:pt>
                <c:pt idx="9">
                  <c:v>1.83</c:v>
                </c:pt>
              </c:numCache>
            </c:numRef>
          </c:val>
          <c:extLst>
            <c:ext xmlns:c16="http://schemas.microsoft.com/office/drawing/2014/chart" uri="{C3380CC4-5D6E-409C-BE32-E72D297353CC}">
              <c16:uniqueId val="{00000007-2593-4338-A55D-ECB92A5AD59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2.3199999999999998</c:v>
                </c:pt>
                <c:pt idx="2">
                  <c:v>#N/A</c:v>
                </c:pt>
                <c:pt idx="3">
                  <c:v>3.02</c:v>
                </c:pt>
                <c:pt idx="4">
                  <c:v>#N/A</c:v>
                </c:pt>
                <c:pt idx="5">
                  <c:v>2.7</c:v>
                </c:pt>
                <c:pt idx="6">
                  <c:v>#N/A</c:v>
                </c:pt>
                <c:pt idx="7">
                  <c:v>2.82</c:v>
                </c:pt>
                <c:pt idx="8">
                  <c:v>#N/A</c:v>
                </c:pt>
                <c:pt idx="9">
                  <c:v>2.68</c:v>
                </c:pt>
              </c:numCache>
            </c:numRef>
          </c:val>
          <c:extLst>
            <c:ext xmlns:c16="http://schemas.microsoft.com/office/drawing/2014/chart" uri="{C3380CC4-5D6E-409C-BE32-E72D297353CC}">
              <c16:uniqueId val="{00000008-2593-4338-A55D-ECB92A5AD59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3.18</c:v>
                </c:pt>
                <c:pt idx="2">
                  <c:v>#N/A</c:v>
                </c:pt>
                <c:pt idx="3">
                  <c:v>3.07</c:v>
                </c:pt>
                <c:pt idx="4">
                  <c:v>#N/A</c:v>
                </c:pt>
                <c:pt idx="5">
                  <c:v>3.04</c:v>
                </c:pt>
                <c:pt idx="6">
                  <c:v>#N/A</c:v>
                </c:pt>
                <c:pt idx="7">
                  <c:v>3.91</c:v>
                </c:pt>
                <c:pt idx="8">
                  <c:v>#N/A</c:v>
                </c:pt>
                <c:pt idx="9">
                  <c:v>3</c:v>
                </c:pt>
              </c:numCache>
            </c:numRef>
          </c:val>
          <c:extLst>
            <c:ext xmlns:c16="http://schemas.microsoft.com/office/drawing/2014/chart" uri="{C3380CC4-5D6E-409C-BE32-E72D297353CC}">
              <c16:uniqueId val="{00000009-2593-4338-A55D-ECB92A5AD5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2504</c:v>
                </c:pt>
                <c:pt idx="5">
                  <c:v>2494</c:v>
                </c:pt>
                <c:pt idx="8">
                  <c:v>2579</c:v>
                </c:pt>
                <c:pt idx="11">
                  <c:v>2560</c:v>
                </c:pt>
                <c:pt idx="14">
                  <c:v>2664</c:v>
                </c:pt>
              </c:numCache>
            </c:numRef>
          </c:val>
          <c:extLst>
            <c:ext xmlns:c16="http://schemas.microsoft.com/office/drawing/2014/chart" uri="{C3380CC4-5D6E-409C-BE32-E72D297353CC}">
              <c16:uniqueId val="{00000000-ED97-4BA3-B1F1-EF237165BE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D97-4BA3-B1F1-EF237165BE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42</c:v>
                </c:pt>
                <c:pt idx="3">
                  <c:v>32</c:v>
                </c:pt>
                <c:pt idx="6">
                  <c:v>37</c:v>
                </c:pt>
                <c:pt idx="9">
                  <c:v>39</c:v>
                </c:pt>
                <c:pt idx="12">
                  <c:v>51</c:v>
                </c:pt>
              </c:numCache>
            </c:numRef>
          </c:val>
          <c:extLst>
            <c:ext xmlns:c16="http://schemas.microsoft.com/office/drawing/2014/chart" uri="{C3380CC4-5D6E-409C-BE32-E72D297353CC}">
              <c16:uniqueId val="{00000002-ED97-4BA3-B1F1-EF237165BE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3-ED97-4BA3-B1F1-EF237165BE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575</c:v>
                </c:pt>
                <c:pt idx="3">
                  <c:v>536</c:v>
                </c:pt>
                <c:pt idx="6">
                  <c:v>523</c:v>
                </c:pt>
                <c:pt idx="9">
                  <c:v>486</c:v>
                </c:pt>
                <c:pt idx="12">
                  <c:v>443</c:v>
                </c:pt>
              </c:numCache>
            </c:numRef>
          </c:val>
          <c:extLst>
            <c:ext xmlns:c16="http://schemas.microsoft.com/office/drawing/2014/chart" uri="{C3380CC4-5D6E-409C-BE32-E72D297353CC}">
              <c16:uniqueId val="{00000004-ED97-4BA3-B1F1-EF237165BE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97-4BA3-B1F1-EF237165BE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97-4BA3-B1F1-EF237165BE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2563</c:v>
                </c:pt>
                <c:pt idx="3">
                  <c:v>2610</c:v>
                </c:pt>
                <c:pt idx="6">
                  <c:v>2785</c:v>
                </c:pt>
                <c:pt idx="9">
                  <c:v>2852</c:v>
                </c:pt>
                <c:pt idx="12">
                  <c:v>2970</c:v>
                </c:pt>
              </c:numCache>
            </c:numRef>
          </c:val>
          <c:extLst>
            <c:ext xmlns:c16="http://schemas.microsoft.com/office/drawing/2014/chart" uri="{C3380CC4-5D6E-409C-BE32-E72D297353CC}">
              <c16:uniqueId val="{00000007-ED97-4BA3-B1F1-EF237165BE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681</c:v>
                </c:pt>
                <c:pt idx="2">
                  <c:v>#N/A</c:v>
                </c:pt>
                <c:pt idx="3">
                  <c:v>#N/A</c:v>
                </c:pt>
                <c:pt idx="4">
                  <c:v>689</c:v>
                </c:pt>
                <c:pt idx="5">
                  <c:v>#N/A</c:v>
                </c:pt>
                <c:pt idx="6">
                  <c:v>#N/A</c:v>
                </c:pt>
                <c:pt idx="7">
                  <c:v>771</c:v>
                </c:pt>
                <c:pt idx="8">
                  <c:v>#N/A</c:v>
                </c:pt>
                <c:pt idx="9">
                  <c:v>#N/A</c:v>
                </c:pt>
                <c:pt idx="10">
                  <c:v>822</c:v>
                </c:pt>
                <c:pt idx="11">
                  <c:v>#N/A</c:v>
                </c:pt>
                <c:pt idx="12">
                  <c:v>#N/A</c:v>
                </c:pt>
                <c:pt idx="13">
                  <c:v>805</c:v>
                </c:pt>
                <c:pt idx="14">
                  <c:v>#N/A</c:v>
                </c:pt>
              </c:numCache>
            </c:numRef>
          </c:val>
          <c:smooth val="0"/>
          <c:extLst>
            <c:ext xmlns:c16="http://schemas.microsoft.com/office/drawing/2014/chart" uri="{C3380CC4-5D6E-409C-BE32-E72D297353CC}">
              <c16:uniqueId val="{00000008-ED97-4BA3-B1F1-EF237165BE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24851</c:v>
                </c:pt>
                <c:pt idx="5">
                  <c:v>25507</c:v>
                </c:pt>
                <c:pt idx="8">
                  <c:v>24872</c:v>
                </c:pt>
                <c:pt idx="11">
                  <c:v>24186</c:v>
                </c:pt>
                <c:pt idx="14">
                  <c:v>23109</c:v>
                </c:pt>
              </c:numCache>
            </c:numRef>
          </c:val>
          <c:extLst>
            <c:ext xmlns:c16="http://schemas.microsoft.com/office/drawing/2014/chart" uri="{C3380CC4-5D6E-409C-BE32-E72D297353CC}">
              <c16:uniqueId val="{00000000-CD62-4B32-8F7F-AA81342A96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2853</c:v>
                </c:pt>
                <c:pt idx="5">
                  <c:v>3146</c:v>
                </c:pt>
                <c:pt idx="8">
                  <c:v>2524</c:v>
                </c:pt>
                <c:pt idx="11">
                  <c:v>2209</c:v>
                </c:pt>
                <c:pt idx="14">
                  <c:v>1762</c:v>
                </c:pt>
              </c:numCache>
            </c:numRef>
          </c:val>
          <c:extLst>
            <c:ext xmlns:c16="http://schemas.microsoft.com/office/drawing/2014/chart" uri="{C3380CC4-5D6E-409C-BE32-E72D297353CC}">
              <c16:uniqueId val="{00000001-CD62-4B32-8F7F-AA81342A96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9764</c:v>
                </c:pt>
                <c:pt idx="5">
                  <c:v>9934</c:v>
                </c:pt>
                <c:pt idx="8">
                  <c:v>10740</c:v>
                </c:pt>
                <c:pt idx="11">
                  <c:v>11074</c:v>
                </c:pt>
                <c:pt idx="14">
                  <c:v>10988</c:v>
                </c:pt>
              </c:numCache>
            </c:numRef>
          </c:val>
          <c:extLst>
            <c:ext xmlns:c16="http://schemas.microsoft.com/office/drawing/2014/chart" uri="{C3380CC4-5D6E-409C-BE32-E72D297353CC}">
              <c16:uniqueId val="{00000002-CD62-4B32-8F7F-AA81342A96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62-4B32-8F7F-AA81342A96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62-4B32-8F7F-AA81342A96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c:v>
                </c:pt>
                <c:pt idx="3">
                  <c:v>2</c:v>
                </c:pt>
                <c:pt idx="6">
                  <c:v>2</c:v>
                </c:pt>
                <c:pt idx="9">
                  <c:v>1</c:v>
                </c:pt>
                <c:pt idx="12">
                  <c:v>1</c:v>
                </c:pt>
              </c:numCache>
            </c:numRef>
          </c:val>
          <c:extLst>
            <c:ext xmlns:c16="http://schemas.microsoft.com/office/drawing/2014/chart" uri="{C3380CC4-5D6E-409C-BE32-E72D297353CC}">
              <c16:uniqueId val="{00000005-CD62-4B32-8F7F-AA81342A96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3206</c:v>
                </c:pt>
                <c:pt idx="3">
                  <c:v>3130</c:v>
                </c:pt>
                <c:pt idx="6">
                  <c:v>3127</c:v>
                </c:pt>
                <c:pt idx="9">
                  <c:v>3227</c:v>
                </c:pt>
                <c:pt idx="12">
                  <c:v>3298</c:v>
                </c:pt>
              </c:numCache>
            </c:numRef>
          </c:val>
          <c:extLst>
            <c:ext xmlns:c16="http://schemas.microsoft.com/office/drawing/2014/chart" uri="{C3380CC4-5D6E-409C-BE32-E72D297353CC}">
              <c16:uniqueId val="{00000006-CD62-4B32-8F7F-AA81342A96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47</c:v>
                </c:pt>
                <c:pt idx="3">
                  <c:v>41</c:v>
                </c:pt>
                <c:pt idx="6">
                  <c:v>39</c:v>
                </c:pt>
                <c:pt idx="9">
                  <c:v>31</c:v>
                </c:pt>
                <c:pt idx="12">
                  <c:v>26</c:v>
                </c:pt>
              </c:numCache>
            </c:numRef>
          </c:val>
          <c:extLst>
            <c:ext xmlns:c16="http://schemas.microsoft.com/office/drawing/2014/chart" uri="{C3380CC4-5D6E-409C-BE32-E72D297353CC}">
              <c16:uniqueId val="{00000007-CD62-4B32-8F7F-AA81342A96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6810</c:v>
                </c:pt>
                <c:pt idx="3">
                  <c:v>6089</c:v>
                </c:pt>
                <c:pt idx="6">
                  <c:v>5844</c:v>
                </c:pt>
                <c:pt idx="9">
                  <c:v>5681</c:v>
                </c:pt>
                <c:pt idx="12">
                  <c:v>5157</c:v>
                </c:pt>
              </c:numCache>
            </c:numRef>
          </c:val>
          <c:extLst>
            <c:ext xmlns:c16="http://schemas.microsoft.com/office/drawing/2014/chart" uri="{C3380CC4-5D6E-409C-BE32-E72D297353CC}">
              <c16:uniqueId val="{00000008-CD62-4B32-8F7F-AA81342A96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131</c:v>
                </c:pt>
                <c:pt idx="3">
                  <c:v>170</c:v>
                </c:pt>
                <c:pt idx="6">
                  <c:v>184</c:v>
                </c:pt>
                <c:pt idx="9">
                  <c:v>185</c:v>
                </c:pt>
                <c:pt idx="12">
                  <c:v>157</c:v>
                </c:pt>
              </c:numCache>
            </c:numRef>
          </c:val>
          <c:extLst>
            <c:ext xmlns:c16="http://schemas.microsoft.com/office/drawing/2014/chart" uri="{C3380CC4-5D6E-409C-BE32-E72D297353CC}">
              <c16:uniqueId val="{00000009-CD62-4B32-8F7F-AA81342A96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27186</c:v>
                </c:pt>
                <c:pt idx="3">
                  <c:v>27893</c:v>
                </c:pt>
                <c:pt idx="6">
                  <c:v>27595</c:v>
                </c:pt>
                <c:pt idx="9">
                  <c:v>26746</c:v>
                </c:pt>
                <c:pt idx="12">
                  <c:v>25618</c:v>
                </c:pt>
              </c:numCache>
            </c:numRef>
          </c:val>
          <c:extLst>
            <c:ext xmlns:c16="http://schemas.microsoft.com/office/drawing/2014/chart" uri="{C3380CC4-5D6E-409C-BE32-E72D297353CC}">
              <c16:uniqueId val="{0000000A-CD62-4B32-8F7F-AA81342A962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D62-4B32-8F7F-AA81342A962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2952</c:v>
                </c:pt>
                <c:pt idx="1">
                  <c:v>3024</c:v>
                </c:pt>
                <c:pt idx="2">
                  <c:v>3009</c:v>
                </c:pt>
              </c:numCache>
            </c:numRef>
          </c:val>
          <c:extLst>
            <c:ext xmlns:c16="http://schemas.microsoft.com/office/drawing/2014/chart" uri="{C3380CC4-5D6E-409C-BE32-E72D297353CC}">
              <c16:uniqueId val="{00000000-102C-4534-BBC1-1196DDAF80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1106</c:v>
                </c:pt>
                <c:pt idx="1">
                  <c:v>1126</c:v>
                </c:pt>
                <c:pt idx="2">
                  <c:v>911</c:v>
                </c:pt>
              </c:numCache>
            </c:numRef>
          </c:val>
          <c:extLst>
            <c:ext xmlns:c16="http://schemas.microsoft.com/office/drawing/2014/chart" uri="{C3380CC4-5D6E-409C-BE32-E72D297353CC}">
              <c16:uniqueId val="{00000001-102C-4534-BBC1-1196DDAF80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5148</c:v>
                </c:pt>
                <c:pt idx="1">
                  <c:v>5195</c:v>
                </c:pt>
                <c:pt idx="2">
                  <c:v>5164</c:v>
                </c:pt>
              </c:numCache>
            </c:numRef>
          </c:val>
          <c:extLst>
            <c:ext xmlns:c16="http://schemas.microsoft.com/office/drawing/2014/chart" uri="{C3380CC4-5D6E-409C-BE32-E72D297353CC}">
              <c16:uniqueId val="{00000002-102C-4534-BBC1-1196DDAF80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35,620
35,309
291.20
24,034,592
23,563,399
368,906
12,284,344
25,617,733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財政力指数は、令和５年度においては前年度と変わらず</a:t>
          </a:r>
          <a:r>
            <a:rPr kumimoji="1" lang="en-US" altLang="ja-JP" sz="1300">
              <a:latin typeface="ＭＳ Ｐゴシック" panose="020B0600070205080204" pitchFamily="50" charset="-128"/>
              <a:ea typeface="ＭＳ Ｐゴシック" panose="020B0600070205080204" pitchFamily="50" charset="-128"/>
            </a:rPr>
            <a:t>0.37</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今後も生産年齢人口の大幅な増加は見込めず、自主財源である個人・法人市民税等の大幅な増加も見込めない状況である。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臼杵市まち・ひと・しごと創生総合戦略の重点プロジェクトに掲げている少子化対策・移住定住対策・雇用対策等に注力し、人口減少対策を行うとともに、税の徴収率向上対策等の自主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経常収支比率においては、分母である経常一般財源の増はあったものの、義務的経費における経常歳出が増加した影響等により、対前年度比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今後も安定した財政運営を行うため</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を活用した事務改善や、行財政活性化プランと連動した業務改善を図り、経常経費の削減に努める。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また、公債費については今後の財政負担を増加させないよう公共施設整備五ヵ年計画等に基づく計画的な借り入れを行うよう留意する。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127846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63910"/>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12277</xdr:rowOff>
    </xdr:from>
    <xdr:to>
      <xdr:col>19</xdr:col>
      <xdr:colOff>133350</xdr:colOff>
      <xdr:row>63</xdr:row>
      <xdr:rowOff>162560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42177"/>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12277</xdr:rowOff>
    </xdr:from>
    <xdr:to>
      <xdr:col>15</xdr:col>
      <xdr:colOff>82550</xdr:colOff>
      <xdr:row>63</xdr:row>
      <xdr:rowOff>146473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42177"/>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146473</xdr:rowOff>
    </xdr:from>
    <xdr:to>
      <xdr:col>11</xdr:col>
      <xdr:colOff>31750</xdr:colOff>
      <xdr:row>65</xdr:row>
      <xdr:rowOff>4656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4782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49123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132927</xdr:rowOff>
    </xdr:from>
    <xdr:to>
      <xdr:col>15</xdr:col>
      <xdr:colOff>133350</xdr:colOff>
      <xdr:row>62</xdr:row>
      <xdr:rowOff>63077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47854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95673</xdr:rowOff>
    </xdr:from>
    <xdr:to>
      <xdr:col>11</xdr:col>
      <xdr:colOff>82550</xdr:colOff>
      <xdr:row>64</xdr:row>
      <xdr:rowOff>25823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10600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125306</xdr:rowOff>
    </xdr:from>
    <xdr:to>
      <xdr:col>7</xdr:col>
      <xdr:colOff>31750</xdr:colOff>
      <xdr:row>65</xdr:row>
      <xdr:rowOff>55456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40233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人件費においては、県人事委員会勧告に伴う給与改定による増、退職者数の増等による退職手当の増等により、対前年度比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物件費においては、新型コロナウイルスワクチン接種に関する委託料や子育て世帯を対象としたお買物券交付事業における需用費等の減等により、対前年度比</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前年度からの人口減少の影響はあったものの、人口一人当たり決算額はやや改善した。類似団体平均よりも高くなっており、今後も一層の経常経費の見直しや事業の取捨選択に努めていく。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130043</xdr:rowOff>
    </xdr:from>
    <xdr:to>
      <xdr:col>23</xdr:col>
      <xdr:colOff>133350</xdr:colOff>
      <xdr:row>84</xdr:row>
      <xdr:rowOff>131618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531843"/>
          <a:ext cx="8382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67988</xdr:rowOff>
    </xdr:from>
    <xdr:to>
      <xdr:col>19</xdr:col>
      <xdr:colOff>133350</xdr:colOff>
      <xdr:row>84</xdr:row>
      <xdr:rowOff>131618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69788"/>
          <a:ext cx="889000" cy="6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21634</xdr:rowOff>
    </xdr:from>
    <xdr:to>
      <xdr:col>15</xdr:col>
      <xdr:colOff>82550</xdr:colOff>
      <xdr:row>84</xdr:row>
      <xdr:rowOff>67988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23434"/>
          <a:ext cx="889000" cy="4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139226</xdr:rowOff>
    </xdr:from>
    <xdr:to>
      <xdr:col>11</xdr:col>
      <xdr:colOff>31750</xdr:colOff>
      <xdr:row>84</xdr:row>
      <xdr:rowOff>21634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69576"/>
          <a:ext cx="889000" cy="5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29615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100992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79243</xdr:rowOff>
    </xdr:from>
    <xdr:to>
      <xdr:col>23</xdr:col>
      <xdr:colOff>184150</xdr:colOff>
      <xdr:row>85</xdr:row>
      <xdr:rowOff>9393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8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51320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5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80818</xdr:rowOff>
    </xdr:from>
    <xdr:to>
      <xdr:col>19</xdr:col>
      <xdr:colOff>184150</xdr:colOff>
      <xdr:row>85</xdr:row>
      <xdr:rowOff>10968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8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167195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68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17188</xdr:rowOff>
    </xdr:from>
    <xdr:to>
      <xdr:col>15</xdr:col>
      <xdr:colOff>133350</xdr:colOff>
      <xdr:row>84</xdr:row>
      <xdr:rowOff>118788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103565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0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142284</xdr:rowOff>
    </xdr:from>
    <xdr:to>
      <xdr:col>11</xdr:col>
      <xdr:colOff>82550</xdr:colOff>
      <xdr:row>84</xdr:row>
      <xdr:rowOff>72434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7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57211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88426</xdr:rowOff>
    </xdr:from>
    <xdr:to>
      <xdr:col>7</xdr:col>
      <xdr:colOff>31750</xdr:colOff>
      <xdr:row>84</xdr:row>
      <xdr:rowOff>18576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3353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0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類似団体平均と比較して高い水準ではあるが、経験年数階層の人数変動の影響により対前年度比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ポイントの減少となった。今後も給与の適正化に努める。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20638</xdr:rowOff>
    </xdr:from>
    <xdr:to>
      <xdr:col>81</xdr:col>
      <xdr:colOff>44450</xdr:colOff>
      <xdr:row>87</xdr:row>
      <xdr:rowOff>35719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36788"/>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35719</xdr:rowOff>
    </xdr:from>
    <xdr:to>
      <xdr:col>77</xdr:col>
      <xdr:colOff>44450</xdr:colOff>
      <xdr:row>87</xdr:row>
      <xdr:rowOff>50800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5186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26194</xdr:rowOff>
    </xdr:from>
    <xdr:to>
      <xdr:col>72</xdr:col>
      <xdr:colOff>203200</xdr:colOff>
      <xdr:row>87</xdr:row>
      <xdr:rowOff>50800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70894"/>
          <a:ext cx="889000" cy="19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26194</xdr:rowOff>
    </xdr:from>
    <xdr:to>
      <xdr:col>68</xdr:col>
      <xdr:colOff>152400</xdr:colOff>
      <xdr:row>88</xdr:row>
      <xdr:rowOff>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70894"/>
          <a:ext cx="889000" cy="3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141288</xdr:rowOff>
    </xdr:from>
    <xdr:to>
      <xdr:col>81</xdr:col>
      <xdr:colOff>95250</xdr:colOff>
      <xdr:row>87</xdr:row>
      <xdr:rowOff>71438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113365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5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156369</xdr:rowOff>
    </xdr:from>
    <xdr:to>
      <xdr:col>77</xdr:col>
      <xdr:colOff>95250</xdr:colOff>
      <xdr:row>87</xdr:row>
      <xdr:rowOff>86519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71296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8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146844</xdr:rowOff>
    </xdr:from>
    <xdr:to>
      <xdr:col>68</xdr:col>
      <xdr:colOff>203200</xdr:colOff>
      <xdr:row>86</xdr:row>
      <xdr:rowOff>76994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61771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0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人口減少の影響により、対前年度比</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臼杵市行財政活性化実行プラン等を活用し、持続可能な市役所実現のため、組織機構の見直しや再任用制度等の活用を進めるとともに、事務事業の選択と集中を行い、正規職員の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97306</xdr:rowOff>
    </xdr:from>
    <xdr:to>
      <xdr:col>81</xdr:col>
      <xdr:colOff>44450</xdr:colOff>
      <xdr:row>62</xdr:row>
      <xdr:rowOff>129480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2720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75474</xdr:rowOff>
    </xdr:from>
    <xdr:to>
      <xdr:col>77</xdr:col>
      <xdr:colOff>44450</xdr:colOff>
      <xdr:row>62</xdr:row>
      <xdr:rowOff>97306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05374"/>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52494</xdr:rowOff>
    </xdr:from>
    <xdr:to>
      <xdr:col>72</xdr:col>
      <xdr:colOff>203200</xdr:colOff>
      <xdr:row>62</xdr:row>
      <xdr:rowOff>75474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8239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46748</xdr:rowOff>
    </xdr:from>
    <xdr:to>
      <xdr:col>68</xdr:col>
      <xdr:colOff>152400</xdr:colOff>
      <xdr:row>62</xdr:row>
      <xdr:rowOff>52494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76648"/>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144736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78680</xdr:rowOff>
    </xdr:from>
    <xdr:to>
      <xdr:col>81</xdr:col>
      <xdr:colOff>95250</xdr:colOff>
      <xdr:row>63</xdr:row>
      <xdr:rowOff>8830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50757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46506</xdr:rowOff>
    </xdr:from>
    <xdr:to>
      <xdr:col>77</xdr:col>
      <xdr:colOff>95250</xdr:colOff>
      <xdr:row>62</xdr:row>
      <xdr:rowOff>148106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132883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62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24674</xdr:rowOff>
    </xdr:from>
    <xdr:to>
      <xdr:col>73</xdr:col>
      <xdr:colOff>44450</xdr:colOff>
      <xdr:row>62</xdr:row>
      <xdr:rowOff>126274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111051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1694</xdr:rowOff>
    </xdr:from>
    <xdr:to>
      <xdr:col>68</xdr:col>
      <xdr:colOff>203200</xdr:colOff>
      <xdr:row>62</xdr:row>
      <xdr:rowOff>103294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88071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167398</xdr:rowOff>
    </xdr:from>
    <xdr:to>
      <xdr:col>64</xdr:col>
      <xdr:colOff>152400</xdr:colOff>
      <xdr:row>62</xdr:row>
      <xdr:rowOff>97548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82325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1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単年度では普通交付税に算入される公債費、事業費補正の増等の好転要因が悪化要因を上回ったことで、対前年度比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カ年平均では対前年度比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今後も有利な地方債の発行に努めるとともに、公共施設整備五ヵ年計画等に基づく計画的な事業執行、起債発行を行い、更なる改善に努める。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149981</xdr:rowOff>
    </xdr:from>
    <xdr:to>
      <xdr:col>81</xdr:col>
      <xdr:colOff>44450</xdr:colOff>
      <xdr:row>41</xdr:row>
      <xdr:rowOff>24493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007981"/>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115509</xdr:rowOff>
    </xdr:from>
    <xdr:to>
      <xdr:col>77</xdr:col>
      <xdr:colOff>44450</xdr:colOff>
      <xdr:row>40</xdr:row>
      <xdr:rowOff>149981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9735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115509</xdr:rowOff>
    </xdr:from>
    <xdr:to>
      <xdr:col>72</xdr:col>
      <xdr:colOff>203200</xdr:colOff>
      <xdr:row>40</xdr:row>
      <xdr:rowOff>149981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9735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149981</xdr:rowOff>
    </xdr:from>
    <xdr:to>
      <xdr:col>68</xdr:col>
      <xdr:colOff>152400</xdr:colOff>
      <xdr:row>41</xdr:row>
      <xdr:rowOff>116417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00798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161670</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99181</xdr:rowOff>
    </xdr:from>
    <xdr:to>
      <xdr:col>77</xdr:col>
      <xdr:colOff>95250</xdr:colOff>
      <xdr:row>41</xdr:row>
      <xdr:rowOff>29331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64709</xdr:rowOff>
    </xdr:from>
    <xdr:to>
      <xdr:col>73</xdr:col>
      <xdr:colOff>44450</xdr:colOff>
      <xdr:row>40</xdr:row>
      <xdr:rowOff>166309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5036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99181</xdr:rowOff>
    </xdr:from>
    <xdr:to>
      <xdr:col>68</xdr:col>
      <xdr:colOff>203200</xdr:colOff>
      <xdr:row>41</xdr:row>
      <xdr:rowOff>29331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39508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基準財政需要額算入見込額の減や充当可能特定歳入の減等悪化要因があったものの、地方債現在高の減等の好転要因が上回り、将来負担比率は０％となった。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これは類似団体や全国平均と比べても良好な数値であるが、今後も事業の選択と集中による起債発行額の抑制や、有利な地方債の活用に努め、財政の健全化に努める。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35,620
35,309
291.20
24,034,592
23,563,399
368,906
12,284,344
25,617,733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人件費における経常収支比率は、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県人事院勧告に伴う給与改定による職員基本給の増や期末勤勉手当の増等の影響により経常歳出が増加し、また、充当特定財源の減少の影響もあり、指標の悪化となった。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102507</xdr:rowOff>
    </xdr:from>
    <xdr:to>
      <xdr:col>24</xdr:col>
      <xdr:colOff>25400</xdr:colOff>
      <xdr:row>37</xdr:row>
      <xdr:rowOff>135164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4461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4536</xdr:rowOff>
    </xdr:from>
    <xdr:to>
      <xdr:col>19</xdr:col>
      <xdr:colOff>187325</xdr:colOff>
      <xdr:row>37</xdr:row>
      <xdr:rowOff>102507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48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4536</xdr:rowOff>
    </xdr:from>
    <xdr:to>
      <xdr:col>15</xdr:col>
      <xdr:colOff>98425</xdr:colOff>
      <xdr:row>37</xdr:row>
      <xdr:rowOff>146050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3481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110672</xdr:rowOff>
    </xdr:from>
    <xdr:to>
      <xdr:col>11</xdr:col>
      <xdr:colOff>9525</xdr:colOff>
      <xdr:row>37</xdr:row>
      <xdr:rowOff>146050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828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56441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51707</xdr:rowOff>
    </xdr:from>
    <xdr:to>
      <xdr:col>20</xdr:col>
      <xdr:colOff>38100</xdr:colOff>
      <xdr:row>37</xdr:row>
      <xdr:rowOff>153307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138084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125186</xdr:rowOff>
    </xdr:from>
    <xdr:to>
      <xdr:col>15</xdr:col>
      <xdr:colOff>149225</xdr:colOff>
      <xdr:row>37</xdr:row>
      <xdr:rowOff>55336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40113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物件費における経常収支比率は、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人件費や光熱水費の増に伴うコミュニティセンター指定管理委託料の増、利用者の増に伴う病児・病後児保育事業委託料の増等により、経常歳出が増加し、指標の悪化となった。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類似団体平均と比較して低い水準ではあるが、引き続き事業内容を精査し、歳出抑制に努める。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16</xdr:row>
      <xdr:rowOff>149860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85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142240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94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81280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9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17</xdr:row>
      <xdr:rowOff>24130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24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扶助費における経常収支比率は、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児童福祉費において児童手当の減はあるものの、施設型給付費の増や医療扶助費の増に伴う生活保護費の増、障害者就労継続支援給付費の増等の影響により、経常歳出が増加し、指標の悪化となった。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類似団体平均と比較して高い水準であるため、今後も関連施策の動向について注視していく。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132443</xdr:rowOff>
    </xdr:from>
    <xdr:to>
      <xdr:col>24</xdr:col>
      <xdr:colOff>25400</xdr:colOff>
      <xdr:row>56</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33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132443</xdr:rowOff>
    </xdr:from>
    <xdr:to>
      <xdr:col>19</xdr:col>
      <xdr:colOff>187325</xdr:colOff>
      <xdr:row>56</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3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58965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66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58965</xdr:rowOff>
    </xdr:from>
    <xdr:to>
      <xdr:col>11</xdr:col>
      <xdr:colOff>9525</xdr:colOff>
      <xdr:row>57</xdr:row>
      <xdr:rowOff>146050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31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81643</xdr:rowOff>
    </xdr:from>
    <xdr:to>
      <xdr:col>20</xdr:col>
      <xdr:colOff>38100</xdr:colOff>
      <xdr:row>57</xdr:row>
      <xdr:rowOff>11793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その他における経常収支比率は、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繰出金のうち後期高齢者特会において、被保険者数の増や医療費の増による療養給付費負担金の増等の影響により繰出金が増加し、指標の悪化となった。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類似団体平均と比較して高い水準であるため、今後も関連施策の動向について注視していく。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104140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97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96520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59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119380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59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59</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2058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補助費における経常収支比率は、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認定こども園等に対する一時預かり事業、延長保育事業について、委託料から補助金へ振替えたこと等の影響により、経常歳出が増加し、指標の悪化となった。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類似団体平均と比較して低い水準ではあるが、引き続き事業内容を精査し、歳出抑制に努める。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51562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477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33274</xdr:rowOff>
    </xdr:from>
    <xdr:to>
      <xdr:col>78</xdr:col>
      <xdr:colOff>69850</xdr:colOff>
      <xdr:row>35</xdr:row>
      <xdr:rowOff>46990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340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33274</xdr:rowOff>
    </xdr:from>
    <xdr:to>
      <xdr:col>73</xdr:col>
      <xdr:colOff>180975</xdr:colOff>
      <xdr:row>35</xdr:row>
      <xdr:rowOff>60706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0340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35</xdr:row>
      <xdr:rowOff>60706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0143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xdr:rowOff>
    </xdr:from>
    <xdr:to>
      <xdr:col>82</xdr:col>
      <xdr:colOff>158750</xdr:colOff>
      <xdr:row>35</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80789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153924</xdr:rowOff>
    </xdr:from>
    <xdr:to>
      <xdr:col>74</xdr:col>
      <xdr:colOff>31750</xdr:colOff>
      <xdr:row>35</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94251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21336</xdr:rowOff>
    </xdr:from>
    <xdr:to>
      <xdr:col>65</xdr:col>
      <xdr:colOff>53975</xdr:colOff>
      <xdr:row>34</xdr:row>
      <xdr:rowOff>122936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133113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公債費における経常収支比率は、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年度同意地方債の元金償還開始による増が影響し、指標の悪化となった。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類似団体平均と比較して高い水準であるため、事業内容を精査し、地方債発行の抑制に努める。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92711</xdr:rowOff>
    </xdr:from>
    <xdr:to>
      <xdr:col>24</xdr:col>
      <xdr:colOff>25400</xdr:colOff>
      <xdr:row>79</xdr:row>
      <xdr:rowOff>129287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63726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131590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28702</xdr:rowOff>
    </xdr:from>
    <xdr:to>
      <xdr:col>19</xdr:col>
      <xdr:colOff>187325</xdr:colOff>
      <xdr:row>79</xdr:row>
      <xdr:rowOff>92711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5732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28702</xdr:rowOff>
    </xdr:from>
    <xdr:to>
      <xdr:col>15</xdr:col>
      <xdr:colOff>98425</xdr:colOff>
      <xdr:row>79</xdr:row>
      <xdr:rowOff>33274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5732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33274</xdr:rowOff>
    </xdr:from>
    <xdr:to>
      <xdr:col>11</xdr:col>
      <xdr:colOff>9525</xdr:colOff>
      <xdr:row>79</xdr:row>
      <xdr:rowOff>33274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5778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78487</xdr:rowOff>
    </xdr:from>
    <xdr:to>
      <xdr:col>24</xdr:col>
      <xdr:colOff>76200</xdr:colOff>
      <xdr:row>80</xdr:row>
      <xdr:rowOff>8637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50564</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149352</xdr:rowOff>
    </xdr:from>
    <xdr:to>
      <xdr:col>15</xdr:col>
      <xdr:colOff>149225</xdr:colOff>
      <xdr:row>79</xdr:row>
      <xdr:rowOff>79502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64279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153924</xdr:rowOff>
    </xdr:from>
    <xdr:to>
      <xdr:col>11</xdr:col>
      <xdr:colOff>60325</xdr:colOff>
      <xdr:row>79</xdr:row>
      <xdr:rowOff>84074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68851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153924</xdr:rowOff>
    </xdr:from>
    <xdr:to>
      <xdr:col>6</xdr:col>
      <xdr:colOff>171450</xdr:colOff>
      <xdr:row>79</xdr:row>
      <xdr:rowOff>84074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68851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類似団体平均と比較して低い水準ではあるが、引き続き事業内容を精査し、歳出抑制に努める。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46990</xdr:rowOff>
    </xdr:from>
    <xdr:to>
      <xdr:col>82</xdr:col>
      <xdr:colOff>107950</xdr:colOff>
      <xdr:row>80</xdr:row>
      <xdr:rowOff>163576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905740"/>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133367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64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46990</xdr:rowOff>
    </xdr:from>
    <xdr:to>
      <xdr:col>82</xdr:col>
      <xdr:colOff>196850</xdr:colOff>
      <xdr:row>75</xdr:row>
      <xdr:rowOff>46990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90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76</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017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158005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75</xdr:row>
      <xdr:rowOff>143002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8828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76</xdr:row>
      <xdr:rowOff>21844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88288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169926</xdr:rowOff>
    </xdr:from>
    <xdr:to>
      <xdr:col>74</xdr:col>
      <xdr:colOff>31750</xdr:colOff>
      <xdr:row>76</xdr:row>
      <xdr:rowOff>100076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84853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136144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0520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149352</xdr:rowOff>
    </xdr:from>
    <xdr:to>
      <xdr:col>69</xdr:col>
      <xdr:colOff>142875</xdr:colOff>
      <xdr:row>77</xdr:row>
      <xdr:rowOff>79502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92202</xdr:rowOff>
    </xdr:from>
    <xdr:to>
      <xdr:col>78</xdr:col>
      <xdr:colOff>120650</xdr:colOff>
      <xdr:row>76</xdr:row>
      <xdr:rowOff>22352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32529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142494</xdr:rowOff>
    </xdr:from>
    <xdr:to>
      <xdr:col>69</xdr:col>
      <xdr:colOff>142875</xdr:colOff>
      <xdr:row>76</xdr:row>
      <xdr:rowOff>72644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43713</xdr:rowOff>
    </xdr:from>
    <xdr:to>
      <xdr:col>29</xdr:col>
      <xdr:colOff>127000</xdr:colOff>
      <xdr:row>16</xdr:row>
      <xdr:rowOff>112522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34538"/>
          <a:ext cx="647700" cy="68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28491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9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112522</xdr:rowOff>
    </xdr:from>
    <xdr:to>
      <xdr:col>26</xdr:col>
      <xdr:colOff>50800</xdr:colOff>
      <xdr:row>16</xdr:row>
      <xdr:rowOff>152877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03347"/>
          <a:ext cx="698500" cy="40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152877</xdr:rowOff>
    </xdr:from>
    <xdr:to>
      <xdr:col>22</xdr:col>
      <xdr:colOff>114300</xdr:colOff>
      <xdr:row>17</xdr:row>
      <xdr:rowOff>36794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43702"/>
          <a:ext cx="698500" cy="55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36794</xdr:rowOff>
    </xdr:from>
    <xdr:to>
      <xdr:col>18</xdr:col>
      <xdr:colOff>177800</xdr:colOff>
      <xdr:row>17</xdr:row>
      <xdr:rowOff>96063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99069"/>
          <a:ext cx="698500" cy="59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164363</xdr:rowOff>
    </xdr:from>
    <xdr:to>
      <xdr:col>29</xdr:col>
      <xdr:colOff>177800</xdr:colOff>
      <xdr:row>16</xdr:row>
      <xdr:rowOff>94513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83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9440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2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61722</xdr:rowOff>
    </xdr:from>
    <xdr:to>
      <xdr:col>26</xdr:col>
      <xdr:colOff>101600</xdr:colOff>
      <xdr:row>16</xdr:row>
      <xdr:rowOff>163322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52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2049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21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102077</xdr:rowOff>
    </xdr:from>
    <xdr:to>
      <xdr:col>22</xdr:col>
      <xdr:colOff>165100</xdr:colOff>
      <xdr:row>17</xdr:row>
      <xdr:rowOff>32227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92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17004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157444</xdr:rowOff>
    </xdr:from>
    <xdr:to>
      <xdr:col>19</xdr:col>
      <xdr:colOff>38100</xdr:colOff>
      <xdr:row>17</xdr:row>
      <xdr:rowOff>87594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48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72371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3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45263</xdr:rowOff>
    </xdr:from>
    <xdr:to>
      <xdr:col>15</xdr:col>
      <xdr:colOff>101600</xdr:colOff>
      <xdr:row>17</xdr:row>
      <xdr:rowOff>146863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0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157040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7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257759</xdr:rowOff>
    </xdr:from>
    <xdr:to>
      <xdr:col>29</xdr:col>
      <xdr:colOff>127000</xdr:colOff>
      <xdr:row>35</xdr:row>
      <xdr:rowOff>262560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68109"/>
          <a:ext cx="647700" cy="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257759</xdr:rowOff>
    </xdr:from>
    <xdr:to>
      <xdr:col>26</xdr:col>
      <xdr:colOff>50800</xdr:colOff>
      <xdr:row>35</xdr:row>
      <xdr:rowOff>316313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68109"/>
          <a:ext cx="698500" cy="58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316313</xdr:rowOff>
    </xdr:from>
    <xdr:to>
      <xdr:col>22</xdr:col>
      <xdr:colOff>114300</xdr:colOff>
      <xdr:row>36</xdr:row>
      <xdr:rowOff>58322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26663"/>
          <a:ext cx="698500" cy="84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58322</xdr:rowOff>
    </xdr:from>
    <xdr:to>
      <xdr:col>18</xdr:col>
      <xdr:colOff>177800</xdr:colOff>
      <xdr:row>36</xdr:row>
      <xdr:rowOff>75989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11572"/>
          <a:ext cx="698500" cy="17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43273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211760</xdr:rowOff>
    </xdr:from>
    <xdr:to>
      <xdr:col>29</xdr:col>
      <xdr:colOff>177800</xdr:colOff>
      <xdr:row>35</xdr:row>
      <xdr:rowOff>313360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22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183837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206959</xdr:rowOff>
    </xdr:from>
    <xdr:to>
      <xdr:col>26</xdr:col>
      <xdr:colOff>101600</xdr:colOff>
      <xdr:row>35</xdr:row>
      <xdr:rowOff>308559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17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293336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0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265513</xdr:rowOff>
    </xdr:from>
    <xdr:to>
      <xdr:col>22</xdr:col>
      <xdr:colOff>165100</xdr:colOff>
      <xdr:row>36</xdr:row>
      <xdr:rowOff>24213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75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8990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6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7522</xdr:rowOff>
    </xdr:from>
    <xdr:to>
      <xdr:col>19</xdr:col>
      <xdr:colOff>38100</xdr:colOff>
      <xdr:row>36</xdr:row>
      <xdr:rowOff>109122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60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93899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25189</xdr:rowOff>
    </xdr:from>
    <xdr:to>
      <xdr:col>15</xdr:col>
      <xdr:colOff>101600</xdr:colOff>
      <xdr:row>36</xdr:row>
      <xdr:rowOff>126789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78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111566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6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35,620
35,309
291.20
24,034,592
23,563,399
368,906
12,284,344
25,617,733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2248</xdr:rowOff>
    </xdr:from>
    <xdr:to>
      <xdr:col>24</xdr:col>
      <xdr:colOff>63500</xdr:colOff>
      <xdr:row>34</xdr:row>
      <xdr:rowOff>67247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31548"/>
          <a:ext cx="838200" cy="6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67247</xdr:rowOff>
    </xdr:from>
    <xdr:to>
      <xdr:col>19</xdr:col>
      <xdr:colOff>177800</xdr:colOff>
      <xdr:row>34</xdr:row>
      <xdr:rowOff>69024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96547"/>
          <a:ext cx="889000" cy="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69024</xdr:rowOff>
    </xdr:from>
    <xdr:to>
      <xdr:col>15</xdr:col>
      <xdr:colOff>50800</xdr:colOff>
      <xdr:row>34</xdr:row>
      <xdr:rowOff>123203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98324"/>
          <a:ext cx="889000" cy="5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123203</xdr:rowOff>
    </xdr:from>
    <xdr:to>
      <xdr:col>10</xdr:col>
      <xdr:colOff>114300</xdr:colOff>
      <xdr:row>35</xdr:row>
      <xdr:rowOff>135598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52503"/>
          <a:ext cx="889000" cy="1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84726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122898</xdr:rowOff>
    </xdr:from>
    <xdr:to>
      <xdr:col>24</xdr:col>
      <xdr:colOff>114300</xdr:colOff>
      <xdr:row>34</xdr:row>
      <xdr:rowOff>53048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8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145775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3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16447</xdr:rowOff>
    </xdr:from>
    <xdr:to>
      <xdr:col>20</xdr:col>
      <xdr:colOff>38100</xdr:colOff>
      <xdr:row>34</xdr:row>
      <xdr:rowOff>118047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4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134574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2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18224</xdr:rowOff>
    </xdr:from>
    <xdr:to>
      <xdr:col>15</xdr:col>
      <xdr:colOff>101600</xdr:colOff>
      <xdr:row>34</xdr:row>
      <xdr:rowOff>119824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136351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2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72403</xdr:rowOff>
    </xdr:from>
    <xdr:to>
      <xdr:col>10</xdr:col>
      <xdr:colOff>165100</xdr:colOff>
      <xdr:row>35</xdr:row>
      <xdr:rowOff>2553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0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19080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7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84798</xdr:rowOff>
    </xdr:from>
    <xdr:to>
      <xdr:col>6</xdr:col>
      <xdr:colOff>38100</xdr:colOff>
      <xdr:row>36</xdr:row>
      <xdr:rowOff>14948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8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31475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6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95525</xdr:rowOff>
    </xdr:from>
    <xdr:to>
      <xdr:col>24</xdr:col>
      <xdr:colOff>63500</xdr:colOff>
      <xdr:row>56</xdr:row>
      <xdr:rowOff>137688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96725"/>
          <a:ext cx="838200" cy="4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95525</xdr:rowOff>
    </xdr:from>
    <xdr:to>
      <xdr:col>19</xdr:col>
      <xdr:colOff>177800</xdr:colOff>
      <xdr:row>56</xdr:row>
      <xdr:rowOff>167846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96725"/>
          <a:ext cx="889000" cy="7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167846</xdr:rowOff>
    </xdr:from>
    <xdr:to>
      <xdr:col>15</xdr:col>
      <xdr:colOff>50800</xdr:colOff>
      <xdr:row>57</xdr:row>
      <xdr:rowOff>35020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69046"/>
          <a:ext cx="889000" cy="3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6948</xdr:rowOff>
    </xdr:from>
    <xdr:to>
      <xdr:col>10</xdr:col>
      <xdr:colOff>114300</xdr:colOff>
      <xdr:row>57</xdr:row>
      <xdr:rowOff>35020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79598"/>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134874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141412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86888</xdr:rowOff>
    </xdr:from>
    <xdr:to>
      <xdr:col>24</xdr:col>
      <xdr:colOff>114300</xdr:colOff>
      <xdr:row>57</xdr:row>
      <xdr:rowOff>17038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109765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3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44725</xdr:rowOff>
    </xdr:from>
    <xdr:to>
      <xdr:col>20</xdr:col>
      <xdr:colOff>38100</xdr:colOff>
      <xdr:row>56</xdr:row>
      <xdr:rowOff>146325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4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162852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2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117046</xdr:rowOff>
    </xdr:from>
    <xdr:to>
      <xdr:col>15</xdr:col>
      <xdr:colOff>101600</xdr:colOff>
      <xdr:row>57</xdr:row>
      <xdr:rowOff>47196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63723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9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155670</xdr:rowOff>
    </xdr:from>
    <xdr:to>
      <xdr:col>10</xdr:col>
      <xdr:colOff>165100</xdr:colOff>
      <xdr:row>57</xdr:row>
      <xdr:rowOff>85820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102347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3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127598</xdr:rowOff>
    </xdr:from>
    <xdr:to>
      <xdr:col>6</xdr:col>
      <xdr:colOff>38100</xdr:colOff>
      <xdr:row>57</xdr:row>
      <xdr:rowOff>57748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2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74275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0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102256</xdr:rowOff>
    </xdr:from>
    <xdr:to>
      <xdr:col>24</xdr:col>
      <xdr:colOff>63500</xdr:colOff>
      <xdr:row>78</xdr:row>
      <xdr:rowOff>103901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75356"/>
          <a:ext cx="8382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102256</xdr:rowOff>
    </xdr:from>
    <xdr:to>
      <xdr:col>19</xdr:col>
      <xdr:colOff>177800</xdr:colOff>
      <xdr:row>78</xdr:row>
      <xdr:rowOff>106004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75356"/>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101043</xdr:rowOff>
    </xdr:from>
    <xdr:to>
      <xdr:col>15</xdr:col>
      <xdr:colOff>50800</xdr:colOff>
      <xdr:row>78</xdr:row>
      <xdr:rowOff>106004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74143"/>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100518</xdr:rowOff>
    </xdr:from>
    <xdr:to>
      <xdr:col>10</xdr:col>
      <xdr:colOff>114300</xdr:colOff>
      <xdr:row>78</xdr:row>
      <xdr:rowOff>101043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73618"/>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53101</xdr:rowOff>
    </xdr:from>
    <xdr:to>
      <xdr:col>24</xdr:col>
      <xdr:colOff>114300</xdr:colOff>
      <xdr:row>78</xdr:row>
      <xdr:rowOff>154701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2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139478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4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51456</xdr:rowOff>
    </xdr:from>
    <xdr:to>
      <xdr:col>20</xdr:col>
      <xdr:colOff>38100</xdr:colOff>
      <xdr:row>78</xdr:row>
      <xdr:rowOff>153056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144183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1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55204</xdr:rowOff>
    </xdr:from>
    <xdr:to>
      <xdr:col>15</xdr:col>
      <xdr:colOff>101600</xdr:colOff>
      <xdr:row>78</xdr:row>
      <xdr:rowOff>156804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147931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2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50243</xdr:rowOff>
    </xdr:from>
    <xdr:to>
      <xdr:col>10</xdr:col>
      <xdr:colOff>165100</xdr:colOff>
      <xdr:row>78</xdr:row>
      <xdr:rowOff>151843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2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142970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1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49718</xdr:rowOff>
    </xdr:from>
    <xdr:to>
      <xdr:col>6</xdr:col>
      <xdr:colOff>38100</xdr:colOff>
      <xdr:row>78</xdr:row>
      <xdr:rowOff>151318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2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142445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149783</xdr:rowOff>
    </xdr:from>
    <xdr:to>
      <xdr:col>24</xdr:col>
      <xdr:colOff>63500</xdr:colOff>
      <xdr:row>93</xdr:row>
      <xdr:rowOff>170650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5923183"/>
          <a:ext cx="838200" cy="19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147535</xdr:rowOff>
    </xdr:from>
    <xdr:to>
      <xdr:col>19</xdr:col>
      <xdr:colOff>177800</xdr:colOff>
      <xdr:row>93</xdr:row>
      <xdr:rowOff>170650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5920935"/>
          <a:ext cx="889000" cy="19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147535</xdr:rowOff>
    </xdr:from>
    <xdr:to>
      <xdr:col>15</xdr:col>
      <xdr:colOff>50800</xdr:colOff>
      <xdr:row>94</xdr:row>
      <xdr:rowOff>120332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5920935"/>
          <a:ext cx="889000" cy="3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120332</xdr:rowOff>
    </xdr:from>
    <xdr:to>
      <xdr:col>10</xdr:col>
      <xdr:colOff>114300</xdr:colOff>
      <xdr:row>95</xdr:row>
      <xdr:rowOff>30975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236632"/>
          <a:ext cx="889000" cy="8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147921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98983</xdr:rowOff>
    </xdr:from>
    <xdr:to>
      <xdr:col>24</xdr:col>
      <xdr:colOff>114300</xdr:colOff>
      <xdr:row>93</xdr:row>
      <xdr:rowOff>29133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87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121860</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72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119850</xdr:rowOff>
    </xdr:from>
    <xdr:to>
      <xdr:col>20</xdr:col>
      <xdr:colOff>38100</xdr:colOff>
      <xdr:row>94</xdr:row>
      <xdr:rowOff>50000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0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66527</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83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96735</xdr:rowOff>
    </xdr:from>
    <xdr:to>
      <xdr:col>15</xdr:col>
      <xdr:colOff>101600</xdr:colOff>
      <xdr:row>93</xdr:row>
      <xdr:rowOff>26885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58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43412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64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69532</xdr:rowOff>
    </xdr:from>
    <xdr:to>
      <xdr:col>10</xdr:col>
      <xdr:colOff>165100</xdr:colOff>
      <xdr:row>94</xdr:row>
      <xdr:rowOff>171132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18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16209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96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151625</xdr:rowOff>
    </xdr:from>
    <xdr:to>
      <xdr:col>6</xdr:col>
      <xdr:colOff>38100</xdr:colOff>
      <xdr:row>95</xdr:row>
      <xdr:rowOff>81775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2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98302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0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24326</xdr:rowOff>
    </xdr:from>
    <xdr:to>
      <xdr:col>54</xdr:col>
      <xdr:colOff>189865</xdr:colOff>
      <xdr:row>37</xdr:row>
      <xdr:rowOff>98133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510726"/>
          <a:ext cx="1270" cy="931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101960</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4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98133</xdr:rowOff>
    </xdr:from>
    <xdr:to>
      <xdr:col>55</xdr:col>
      <xdr:colOff>88900</xdr:colOff>
      <xdr:row>37</xdr:row>
      <xdr:rowOff>98133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4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142453</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8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24326</xdr:rowOff>
    </xdr:from>
    <xdr:to>
      <xdr:col>55</xdr:col>
      <xdr:colOff>88900</xdr:colOff>
      <xdr:row>32</xdr:row>
      <xdr:rowOff>24326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51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170378</xdr:rowOff>
    </xdr:from>
    <xdr:to>
      <xdr:col>55</xdr:col>
      <xdr:colOff>0</xdr:colOff>
      <xdr:row>36</xdr:row>
      <xdr:rowOff>78489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171128"/>
          <a:ext cx="838200" cy="7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54223</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88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31346</xdr:rowOff>
    </xdr:from>
    <xdr:to>
      <xdr:col>55</xdr:col>
      <xdr:colOff>50800</xdr:colOff>
      <xdr:row>35</xdr:row>
      <xdr:rowOff>132946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03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170378</xdr:rowOff>
    </xdr:from>
    <xdr:to>
      <xdr:col>50</xdr:col>
      <xdr:colOff>114300</xdr:colOff>
      <xdr:row>36</xdr:row>
      <xdr:rowOff>127950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171128"/>
          <a:ext cx="889000" cy="12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21425</xdr:rowOff>
    </xdr:from>
    <xdr:to>
      <xdr:col>50</xdr:col>
      <xdr:colOff>165100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139552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7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164145</xdr:rowOff>
    </xdr:from>
    <xdr:to>
      <xdr:col>45</xdr:col>
      <xdr:colOff>177800</xdr:colOff>
      <xdr:row>36</xdr:row>
      <xdr:rowOff>127950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479095"/>
          <a:ext cx="889000" cy="82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63548</xdr:rowOff>
    </xdr:from>
    <xdr:to>
      <xdr:col>46</xdr:col>
      <xdr:colOff>38100</xdr:colOff>
      <xdr:row>35</xdr:row>
      <xdr:rowOff>165148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10225</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58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164145</xdr:rowOff>
    </xdr:from>
    <xdr:to>
      <xdr:col>41</xdr:col>
      <xdr:colOff>50800</xdr:colOff>
      <xdr:row>37</xdr:row>
      <xdr:rowOff>142862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479095"/>
          <a:ext cx="889000" cy="100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121864</xdr:rowOff>
    </xdr:from>
    <xdr:to>
      <xdr:col>41</xdr:col>
      <xdr:colOff>101600</xdr:colOff>
      <xdr:row>31</xdr:row>
      <xdr:rowOff>52014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68541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160383</xdr:rowOff>
    </xdr:from>
    <xdr:to>
      <xdr:col>36</xdr:col>
      <xdr:colOff>165100</xdr:colOff>
      <xdr:row>36</xdr:row>
      <xdr:rowOff>90533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107060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27689</xdr:rowOff>
    </xdr:from>
    <xdr:to>
      <xdr:col>55</xdr:col>
      <xdr:colOff>50800</xdr:colOff>
      <xdr:row>36</xdr:row>
      <xdr:rowOff>129289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19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6116</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17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119578</xdr:rowOff>
    </xdr:from>
    <xdr:to>
      <xdr:col>50</xdr:col>
      <xdr:colOff>165100</xdr:colOff>
      <xdr:row>36</xdr:row>
      <xdr:rowOff>49728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1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40855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2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77150</xdr:rowOff>
    </xdr:from>
    <xdr:to>
      <xdr:col>46</xdr:col>
      <xdr:colOff>38100</xdr:colOff>
      <xdr:row>37</xdr:row>
      <xdr:rowOff>7300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2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169877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34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113345</xdr:rowOff>
    </xdr:from>
    <xdr:to>
      <xdr:col>41</xdr:col>
      <xdr:colOff>101600</xdr:colOff>
      <xdr:row>32</xdr:row>
      <xdr:rowOff>43495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4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34622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521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92062</xdr:rowOff>
    </xdr:from>
    <xdr:to>
      <xdr:col>36</xdr:col>
      <xdr:colOff>165100</xdr:colOff>
      <xdr:row>38</xdr:row>
      <xdr:rowOff>22213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357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13340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52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170149</xdr:rowOff>
    </xdr:from>
    <xdr:to>
      <xdr:col>55</xdr:col>
      <xdr:colOff>0</xdr:colOff>
      <xdr:row>56</xdr:row>
      <xdr:rowOff>26046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599899"/>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156610</xdr:rowOff>
    </xdr:from>
    <xdr:to>
      <xdr:col>50</xdr:col>
      <xdr:colOff>114300</xdr:colOff>
      <xdr:row>55</xdr:row>
      <xdr:rowOff>170149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586360"/>
          <a:ext cx="889000" cy="1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46334</xdr:rowOff>
    </xdr:from>
    <xdr:to>
      <xdr:col>45</xdr:col>
      <xdr:colOff>177800</xdr:colOff>
      <xdr:row>55</xdr:row>
      <xdr:rowOff>156610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476084"/>
          <a:ext cx="889000" cy="1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29092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169601</xdr:rowOff>
    </xdr:from>
    <xdr:to>
      <xdr:col>41</xdr:col>
      <xdr:colOff>50800</xdr:colOff>
      <xdr:row>55</xdr:row>
      <xdr:rowOff>46334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427901"/>
          <a:ext cx="889000" cy="4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156501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7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168035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7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146696</xdr:rowOff>
    </xdr:from>
    <xdr:to>
      <xdr:col>55</xdr:col>
      <xdr:colOff>50800</xdr:colOff>
      <xdr:row>56</xdr:row>
      <xdr:rowOff>76846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7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169573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42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119349</xdr:rowOff>
    </xdr:from>
    <xdr:to>
      <xdr:col>50</xdr:col>
      <xdr:colOff>165100</xdr:colOff>
      <xdr:row>56</xdr:row>
      <xdr:rowOff>49499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54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66026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32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105810</xdr:rowOff>
    </xdr:from>
    <xdr:to>
      <xdr:col>46</xdr:col>
      <xdr:colOff>38100</xdr:colOff>
      <xdr:row>56</xdr:row>
      <xdr:rowOff>35960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5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52487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31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166984</xdr:rowOff>
    </xdr:from>
    <xdr:to>
      <xdr:col>41</xdr:col>
      <xdr:colOff>101600</xdr:colOff>
      <xdr:row>55</xdr:row>
      <xdr:rowOff>97134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42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113661</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20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118801</xdr:rowOff>
    </xdr:from>
    <xdr:to>
      <xdr:col>36</xdr:col>
      <xdr:colOff>165100</xdr:colOff>
      <xdr:row>55</xdr:row>
      <xdr:rowOff>48951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3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65478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15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127236</xdr:rowOff>
    </xdr:from>
    <xdr:to>
      <xdr:col>55</xdr:col>
      <xdr:colOff>0</xdr:colOff>
      <xdr:row>78</xdr:row>
      <xdr:rowOff>20176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28886"/>
          <a:ext cx="838200" cy="6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166507</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6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157063</xdr:rowOff>
    </xdr:from>
    <xdr:to>
      <xdr:col>50</xdr:col>
      <xdr:colOff>114300</xdr:colOff>
      <xdr:row>78</xdr:row>
      <xdr:rowOff>20176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187263"/>
          <a:ext cx="889000" cy="20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121418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93033</xdr:rowOff>
    </xdr:from>
    <xdr:to>
      <xdr:col>45</xdr:col>
      <xdr:colOff>177800</xdr:colOff>
      <xdr:row>76</xdr:row>
      <xdr:rowOff>157063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123233"/>
          <a:ext cx="889000" cy="6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101007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107000</xdr:rowOff>
    </xdr:from>
    <xdr:to>
      <xdr:col>41</xdr:col>
      <xdr:colOff>50800</xdr:colOff>
      <xdr:row>76</xdr:row>
      <xdr:rowOff>93033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965750"/>
          <a:ext cx="889000" cy="15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78322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86203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76436</xdr:rowOff>
    </xdr:from>
    <xdr:to>
      <xdr:col>55</xdr:col>
      <xdr:colOff>50800</xdr:colOff>
      <xdr:row>78</xdr:row>
      <xdr:rowOff>6586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99313</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2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140826</xdr:rowOff>
    </xdr:from>
    <xdr:to>
      <xdr:col>50</xdr:col>
      <xdr:colOff>165100</xdr:colOff>
      <xdr:row>78</xdr:row>
      <xdr:rowOff>70976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4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87503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11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106263</xdr:rowOff>
    </xdr:from>
    <xdr:to>
      <xdr:col>46</xdr:col>
      <xdr:colOff>38100</xdr:colOff>
      <xdr:row>77</xdr:row>
      <xdr:rowOff>36413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1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52940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91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42233</xdr:rowOff>
    </xdr:from>
    <xdr:to>
      <xdr:col>41</xdr:col>
      <xdr:colOff>101600</xdr:colOff>
      <xdr:row>76</xdr:row>
      <xdr:rowOff>143833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0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160360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84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56200</xdr:rowOff>
    </xdr:from>
    <xdr:to>
      <xdr:col>36</xdr:col>
      <xdr:colOff>165100</xdr:colOff>
      <xdr:row>75</xdr:row>
      <xdr:rowOff>157800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91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2877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69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38824</xdr:rowOff>
    </xdr:from>
    <xdr:to>
      <xdr:col>55</xdr:col>
      <xdr:colOff>0</xdr:colOff>
      <xdr:row>96</xdr:row>
      <xdr:rowOff>119190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498024"/>
          <a:ext cx="838200" cy="8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119190</xdr:rowOff>
    </xdr:from>
    <xdr:to>
      <xdr:col>50</xdr:col>
      <xdr:colOff>114300</xdr:colOff>
      <xdr:row>96</xdr:row>
      <xdr:rowOff>125285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78390"/>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93523</xdr:rowOff>
    </xdr:from>
    <xdr:to>
      <xdr:col>45</xdr:col>
      <xdr:colOff>177800</xdr:colOff>
      <xdr:row>96</xdr:row>
      <xdr:rowOff>125285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381273"/>
          <a:ext cx="889000" cy="20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93523</xdr:rowOff>
    </xdr:from>
    <xdr:to>
      <xdr:col>41</xdr:col>
      <xdr:colOff>50800</xdr:colOff>
      <xdr:row>95</xdr:row>
      <xdr:rowOff>96469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381273"/>
          <a:ext cx="8890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50703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53179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159474</xdr:rowOff>
    </xdr:from>
    <xdr:to>
      <xdr:col>55</xdr:col>
      <xdr:colOff>50800</xdr:colOff>
      <xdr:row>96</xdr:row>
      <xdr:rowOff>89624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4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137901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2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68390</xdr:rowOff>
    </xdr:from>
    <xdr:to>
      <xdr:col>50</xdr:col>
      <xdr:colOff>165100</xdr:colOff>
      <xdr:row>96</xdr:row>
      <xdr:rowOff>169990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161117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6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74485</xdr:rowOff>
    </xdr:from>
    <xdr:to>
      <xdr:col>46</xdr:col>
      <xdr:colOff>38100</xdr:colOff>
      <xdr:row>97</xdr:row>
      <xdr:rowOff>4635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167212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62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42723</xdr:rowOff>
    </xdr:from>
    <xdr:to>
      <xdr:col>41</xdr:col>
      <xdr:colOff>101600</xdr:colOff>
      <xdr:row>95</xdr:row>
      <xdr:rowOff>144323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3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160850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10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45669</xdr:rowOff>
    </xdr:from>
    <xdr:to>
      <xdr:col>36</xdr:col>
      <xdr:colOff>165100</xdr:colOff>
      <xdr:row>95</xdr:row>
      <xdr:rowOff>147269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3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163796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1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17323</xdr:rowOff>
    </xdr:from>
    <xdr:to>
      <xdr:col>85</xdr:col>
      <xdr:colOff>127000</xdr:colOff>
      <xdr:row>38</xdr:row>
      <xdr:rowOff>39725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532423"/>
          <a:ext cx="8382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162539</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6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17323</xdr:rowOff>
    </xdr:from>
    <xdr:to>
      <xdr:col>81</xdr:col>
      <xdr:colOff>50800</xdr:colOff>
      <xdr:row>39</xdr:row>
      <xdr:rowOff>7874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532423"/>
          <a:ext cx="889000" cy="16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125430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64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121298</xdr:rowOff>
    </xdr:from>
    <xdr:to>
      <xdr:col>76</xdr:col>
      <xdr:colOff>114300</xdr:colOff>
      <xdr:row>39</xdr:row>
      <xdr:rowOff>7874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36398"/>
          <a:ext cx="889000" cy="5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1016</xdr:rowOff>
    </xdr:from>
    <xdr:to>
      <xdr:col>71</xdr:col>
      <xdr:colOff>177800</xdr:colOff>
      <xdr:row>38</xdr:row>
      <xdr:rowOff>121298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516116"/>
          <a:ext cx="889000" cy="12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160375</xdr:rowOff>
    </xdr:from>
    <xdr:to>
      <xdr:col>85</xdr:col>
      <xdr:colOff>177800</xdr:colOff>
      <xdr:row>38</xdr:row>
      <xdr:rowOff>90525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5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11802</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137973</xdr:rowOff>
    </xdr:from>
    <xdr:to>
      <xdr:col>81</xdr:col>
      <xdr:colOff>101600</xdr:colOff>
      <xdr:row>38</xdr:row>
      <xdr:rowOff>68123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48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84650</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25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128524</xdr:rowOff>
    </xdr:from>
    <xdr:to>
      <xdr:col>76</xdr:col>
      <xdr:colOff>165100</xdr:colOff>
      <xdr:row>39</xdr:row>
      <xdr:rowOff>58674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49801</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36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70498</xdr:rowOff>
    </xdr:from>
    <xdr:to>
      <xdr:col>72</xdr:col>
      <xdr:colOff>38100</xdr:colOff>
      <xdr:row>39</xdr:row>
      <xdr:rowOff>648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8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163225</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67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121666</xdr:rowOff>
    </xdr:from>
    <xdr:to>
      <xdr:col>67</xdr:col>
      <xdr:colOff>101600</xdr:colOff>
      <xdr:row>38</xdr:row>
      <xdr:rowOff>51815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42943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91592</xdr:rowOff>
    </xdr:from>
    <xdr:to>
      <xdr:col>85</xdr:col>
      <xdr:colOff>127000</xdr:colOff>
      <xdr:row>73</xdr:row>
      <xdr:rowOff>70866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435992"/>
          <a:ext cx="838200" cy="15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101452</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88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70866</xdr:rowOff>
    </xdr:from>
    <xdr:to>
      <xdr:col>81</xdr:col>
      <xdr:colOff>50800</xdr:colOff>
      <xdr:row>73</xdr:row>
      <xdr:rowOff>112890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586716"/>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58576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112890</xdr:rowOff>
    </xdr:from>
    <xdr:to>
      <xdr:col>76</xdr:col>
      <xdr:colOff>114300</xdr:colOff>
      <xdr:row>74</xdr:row>
      <xdr:rowOff>20295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628740"/>
          <a:ext cx="889000" cy="7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64419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20295</xdr:rowOff>
    </xdr:from>
    <xdr:to>
      <xdr:col>71</xdr:col>
      <xdr:colOff>177800</xdr:colOff>
      <xdr:row>74</xdr:row>
      <xdr:rowOff>50317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707595"/>
          <a:ext cx="889000" cy="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75493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118076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40792</xdr:rowOff>
    </xdr:from>
    <xdr:to>
      <xdr:col>85</xdr:col>
      <xdr:colOff>177800</xdr:colOff>
      <xdr:row>72</xdr:row>
      <xdr:rowOff>142392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3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63669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23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20066</xdr:rowOff>
    </xdr:from>
    <xdr:to>
      <xdr:col>81</xdr:col>
      <xdr:colOff>101600</xdr:colOff>
      <xdr:row>73</xdr:row>
      <xdr:rowOff>121666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5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138193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31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62090</xdr:rowOff>
    </xdr:from>
    <xdr:to>
      <xdr:col>76</xdr:col>
      <xdr:colOff>165100</xdr:colOff>
      <xdr:row>73</xdr:row>
      <xdr:rowOff>163690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5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8767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35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140945</xdr:rowOff>
    </xdr:from>
    <xdr:to>
      <xdr:col>72</xdr:col>
      <xdr:colOff>38100</xdr:colOff>
      <xdr:row>74</xdr:row>
      <xdr:rowOff>71095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65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87622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4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170967</xdr:rowOff>
    </xdr:from>
    <xdr:to>
      <xdr:col>67</xdr:col>
      <xdr:colOff>101600</xdr:colOff>
      <xdr:row>74</xdr:row>
      <xdr:rowOff>101117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6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117644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46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85210</xdr:rowOff>
    </xdr:from>
    <xdr:to>
      <xdr:col>85</xdr:col>
      <xdr:colOff>127000</xdr:colOff>
      <xdr:row>98</xdr:row>
      <xdr:rowOff>90762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87310"/>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170858</xdr:rowOff>
    </xdr:from>
    <xdr:to>
      <xdr:col>81</xdr:col>
      <xdr:colOff>50800</xdr:colOff>
      <xdr:row>98</xdr:row>
      <xdr:rowOff>90762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01508"/>
          <a:ext cx="889000" cy="9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170858</xdr:rowOff>
    </xdr:from>
    <xdr:to>
      <xdr:col>76</xdr:col>
      <xdr:colOff>114300</xdr:colOff>
      <xdr:row>98</xdr:row>
      <xdr:rowOff>61451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01508"/>
          <a:ext cx="889000" cy="6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61451</xdr:rowOff>
    </xdr:from>
    <xdr:to>
      <xdr:col>71</xdr:col>
      <xdr:colOff>177800</xdr:colOff>
      <xdr:row>98</xdr:row>
      <xdr:rowOff>69954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63551"/>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34410</xdr:rowOff>
    </xdr:from>
    <xdr:to>
      <xdr:col>85</xdr:col>
      <xdr:colOff>177800</xdr:colOff>
      <xdr:row>98</xdr:row>
      <xdr:rowOff>136010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120787</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5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39962</xdr:rowOff>
    </xdr:from>
    <xdr:to>
      <xdr:col>81</xdr:col>
      <xdr:colOff>101600</xdr:colOff>
      <xdr:row>98</xdr:row>
      <xdr:rowOff>141562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4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132689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3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120058</xdr:rowOff>
    </xdr:from>
    <xdr:to>
      <xdr:col>76</xdr:col>
      <xdr:colOff>165100</xdr:colOff>
      <xdr:row>98</xdr:row>
      <xdr:rowOff>50208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66735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2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10651</xdr:rowOff>
    </xdr:from>
    <xdr:to>
      <xdr:col>72</xdr:col>
      <xdr:colOff>38100</xdr:colOff>
      <xdr:row>98</xdr:row>
      <xdr:rowOff>112251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103378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0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19154</xdr:rowOff>
    </xdr:from>
    <xdr:to>
      <xdr:col>67</xdr:col>
      <xdr:colOff>101600</xdr:colOff>
      <xdr:row>98</xdr:row>
      <xdr:rowOff>120754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2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111881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1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93098</xdr:rowOff>
    </xdr:from>
    <xdr:to>
      <xdr:col>116</xdr:col>
      <xdr:colOff>63500</xdr:colOff>
      <xdr:row>38</xdr:row>
      <xdr:rowOff>113737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608198"/>
          <a:ext cx="8382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113737</xdr:rowOff>
    </xdr:from>
    <xdr:to>
      <xdr:col>111</xdr:col>
      <xdr:colOff>177800</xdr:colOff>
      <xdr:row>38</xdr:row>
      <xdr:rowOff>130164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628837"/>
          <a:ext cx="8890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130164</xdr:rowOff>
    </xdr:from>
    <xdr:to>
      <xdr:col>107</xdr:col>
      <xdr:colOff>50800</xdr:colOff>
      <xdr:row>39</xdr:row>
      <xdr:rowOff>23440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645264"/>
          <a:ext cx="889000" cy="6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23440</xdr:rowOff>
    </xdr:from>
    <xdr:to>
      <xdr:col>102</xdr:col>
      <xdr:colOff>114300</xdr:colOff>
      <xdr:row>39</xdr:row>
      <xdr:rowOff>78043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709990"/>
          <a:ext cx="889000" cy="5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42298</xdr:rowOff>
    </xdr:from>
    <xdr:to>
      <xdr:col>116</xdr:col>
      <xdr:colOff>114300</xdr:colOff>
      <xdr:row>38</xdr:row>
      <xdr:rowOff>143898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5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20725</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62937</xdr:rowOff>
    </xdr:from>
    <xdr:to>
      <xdr:col>112</xdr:col>
      <xdr:colOff>38100</xdr:colOff>
      <xdr:row>38</xdr:row>
      <xdr:rowOff>164537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7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155664</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67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79364</xdr:rowOff>
    </xdr:from>
    <xdr:to>
      <xdr:col>107</xdr:col>
      <xdr:colOff>101600</xdr:colOff>
      <xdr:row>39</xdr:row>
      <xdr:rowOff>9514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9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641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68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144090</xdr:rowOff>
    </xdr:from>
    <xdr:to>
      <xdr:col>102</xdr:col>
      <xdr:colOff>165100</xdr:colOff>
      <xdr:row>39</xdr:row>
      <xdr:rowOff>74240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5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65367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75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27243</xdr:rowOff>
    </xdr:from>
    <xdr:to>
      <xdr:col>98</xdr:col>
      <xdr:colOff>38100</xdr:colOff>
      <xdr:row>39</xdr:row>
      <xdr:rowOff>128843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1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119970</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806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133985</xdr:rowOff>
    </xdr:from>
    <xdr:to>
      <xdr:col>116</xdr:col>
      <xdr:colOff>63500</xdr:colOff>
      <xdr:row>58</xdr:row>
      <xdr:rowOff>136119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78085"/>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136119</xdr:rowOff>
    </xdr:from>
    <xdr:to>
      <xdr:col>111</xdr:col>
      <xdr:colOff>177800</xdr:colOff>
      <xdr:row>58</xdr:row>
      <xdr:rowOff>143814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80219"/>
          <a:ext cx="88900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143814</xdr:rowOff>
    </xdr:from>
    <xdr:to>
      <xdr:col>107</xdr:col>
      <xdr:colOff>50800</xdr:colOff>
      <xdr:row>58</xdr:row>
      <xdr:rowOff>145300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87914"/>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145300</xdr:rowOff>
    </xdr:from>
    <xdr:to>
      <xdr:col>102</xdr:col>
      <xdr:colOff>114300</xdr:colOff>
      <xdr:row>58</xdr:row>
      <xdr:rowOff>147320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89400"/>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94518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83185</xdr:rowOff>
    </xdr:from>
    <xdr:to>
      <xdr:col>116</xdr:col>
      <xdr:colOff>114300</xdr:colOff>
      <xdr:row>59</xdr:row>
      <xdr:rowOff>13335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169562</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85319</xdr:rowOff>
    </xdr:from>
    <xdr:to>
      <xdr:col>112</xdr:col>
      <xdr:colOff>38100</xdr:colOff>
      <xdr:row>59</xdr:row>
      <xdr:rowOff>15469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2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6596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93014</xdr:rowOff>
    </xdr:from>
    <xdr:to>
      <xdr:col>107</xdr:col>
      <xdr:colOff>101600</xdr:colOff>
      <xdr:row>59</xdr:row>
      <xdr:rowOff>23164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14291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2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94500</xdr:rowOff>
    </xdr:from>
    <xdr:to>
      <xdr:col>102</xdr:col>
      <xdr:colOff>165100</xdr:colOff>
      <xdr:row>59</xdr:row>
      <xdr:rowOff>24650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15777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96520</xdr:rowOff>
    </xdr:from>
    <xdr:to>
      <xdr:col>98</xdr:col>
      <xdr:colOff>38100</xdr:colOff>
      <xdr:row>59</xdr:row>
      <xdr:rowOff>26670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17797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5055</xdr:rowOff>
    </xdr:from>
    <xdr:to>
      <xdr:col>116</xdr:col>
      <xdr:colOff>63500</xdr:colOff>
      <xdr:row>75</xdr:row>
      <xdr:rowOff>18447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863805"/>
          <a:ext cx="8382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5055</xdr:rowOff>
    </xdr:from>
    <xdr:to>
      <xdr:col>111</xdr:col>
      <xdr:colOff>177800</xdr:colOff>
      <xdr:row>75</xdr:row>
      <xdr:rowOff>38335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863805"/>
          <a:ext cx="889000" cy="3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38335</xdr:rowOff>
    </xdr:from>
    <xdr:to>
      <xdr:col>107</xdr:col>
      <xdr:colOff>50800</xdr:colOff>
      <xdr:row>75</xdr:row>
      <xdr:rowOff>77616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897085"/>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124975</xdr:rowOff>
    </xdr:from>
    <xdr:to>
      <xdr:col>102</xdr:col>
      <xdr:colOff>114300</xdr:colOff>
      <xdr:row>75</xdr:row>
      <xdr:rowOff>77616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640825"/>
          <a:ext cx="889000" cy="29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139097</xdr:rowOff>
    </xdr:from>
    <xdr:to>
      <xdr:col>116</xdr:col>
      <xdr:colOff>114300</xdr:colOff>
      <xdr:row>75</xdr:row>
      <xdr:rowOff>69247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82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161974</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67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125705</xdr:rowOff>
    </xdr:from>
    <xdr:to>
      <xdr:col>112</xdr:col>
      <xdr:colOff>38100</xdr:colOff>
      <xdr:row>75</xdr:row>
      <xdr:rowOff>55855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8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72382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58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158985</xdr:rowOff>
    </xdr:from>
    <xdr:to>
      <xdr:col>107</xdr:col>
      <xdr:colOff>101600</xdr:colOff>
      <xdr:row>75</xdr:row>
      <xdr:rowOff>89135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8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105662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62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26816</xdr:rowOff>
    </xdr:from>
    <xdr:to>
      <xdr:col>102</xdr:col>
      <xdr:colOff>165100</xdr:colOff>
      <xdr:row>75</xdr:row>
      <xdr:rowOff>128416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8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144943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6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74175</xdr:rowOff>
    </xdr:from>
    <xdr:to>
      <xdr:col>98</xdr:col>
      <xdr:colOff>38100</xdr:colOff>
      <xdr:row>74</xdr:row>
      <xdr:rowOff>4325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59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20852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36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歳出決算額は、住民一人当たり</a:t>
          </a:r>
          <a:r>
            <a:rPr kumimoji="1" lang="en-US" altLang="ja-JP" sz="1300">
              <a:latin typeface="ＭＳ Ｐゴシック" panose="020B0600070205080204" pitchFamily="50" charset="-128"/>
              <a:ea typeface="ＭＳ Ｐゴシック" panose="020B0600070205080204" pitchFamily="50" charset="-128"/>
            </a:rPr>
            <a:t>661,522</a:t>
          </a:r>
          <a:r>
            <a:rPr kumimoji="1" lang="ja-JP" altLang="en-US" sz="1300">
              <a:latin typeface="ＭＳ Ｐゴシック" panose="020B0600070205080204" pitchFamily="50" charset="-128"/>
              <a:ea typeface="ＭＳ Ｐゴシック" panose="020B0600070205080204" pitchFamily="50" charset="-128"/>
            </a:rPr>
            <a:t>円となっている。構成項目別では、人件費においては、県人事院勧告に伴う給与改定の影響等により総額が対前年度比で増加（</a:t>
          </a:r>
          <a:r>
            <a:rPr kumimoji="1" lang="en-US" altLang="ja-JP" sz="1300">
              <a:latin typeface="ＭＳ Ｐゴシック" panose="020B0600070205080204" pitchFamily="50" charset="-128"/>
              <a:ea typeface="ＭＳ Ｐゴシック" panose="020B0600070205080204" pitchFamily="50" charset="-128"/>
            </a:rPr>
            <a:t>+132,820</a:t>
          </a:r>
          <a:r>
            <a:rPr kumimoji="1" lang="ja-JP" altLang="en-US" sz="1300">
              <a:latin typeface="ＭＳ Ｐゴシック" panose="020B0600070205080204" pitchFamily="50" charset="-128"/>
              <a:ea typeface="ＭＳ Ｐゴシック" panose="020B0600070205080204" pitchFamily="50" charset="-128"/>
            </a:rPr>
            <a:t>千円）しており、住民一人当たりも増（</a:t>
          </a:r>
          <a:r>
            <a:rPr kumimoji="1" lang="en-US" altLang="ja-JP" sz="1300">
              <a:latin typeface="ＭＳ Ｐゴシック" panose="020B0600070205080204" pitchFamily="50" charset="-128"/>
              <a:ea typeface="ＭＳ Ｐゴシック" panose="020B0600070205080204" pitchFamily="50" charset="-128"/>
            </a:rPr>
            <a:t>+5,118</a:t>
          </a:r>
          <a:r>
            <a:rPr kumimoji="1" lang="ja-JP" altLang="en-US" sz="1300">
              <a:latin typeface="ＭＳ Ｐゴシック" panose="020B0600070205080204" pitchFamily="50" charset="-128"/>
              <a:ea typeface="ＭＳ Ｐゴシック" panose="020B0600070205080204" pitchFamily="50" charset="-128"/>
            </a:rPr>
            <a:t>円）となっている。物件費においては、新型コロナウイルスワクチン接種関連委託料の減や子育て世帯を対象としたお買物券交付事業の終了により、総額が対前年度比で減少（△</a:t>
          </a:r>
          <a:r>
            <a:rPr kumimoji="1" lang="en-US" altLang="ja-JP" sz="1300">
              <a:latin typeface="ＭＳ Ｐゴシック" panose="020B0600070205080204" pitchFamily="50" charset="-128"/>
              <a:ea typeface="ＭＳ Ｐゴシック" panose="020B0600070205080204" pitchFamily="50" charset="-128"/>
            </a:rPr>
            <a:t>211,962</a:t>
          </a:r>
          <a:r>
            <a:rPr kumimoji="1" lang="ja-JP" altLang="en-US" sz="1300">
              <a:latin typeface="ＭＳ Ｐゴシック" panose="020B0600070205080204" pitchFamily="50" charset="-128"/>
              <a:ea typeface="ＭＳ Ｐゴシック" panose="020B0600070205080204" pitchFamily="50" charset="-128"/>
            </a:rPr>
            <a:t>千円）した。住民一人当たりは</a:t>
          </a:r>
          <a:r>
            <a:rPr kumimoji="1" lang="en-US" altLang="ja-JP" sz="1300">
              <a:latin typeface="ＭＳ Ｐゴシック" panose="020B0600070205080204" pitchFamily="50" charset="-128"/>
              <a:ea typeface="ＭＳ Ｐゴシック" panose="020B0600070205080204" pitchFamily="50" charset="-128"/>
            </a:rPr>
            <a:t>87,720</a:t>
          </a:r>
          <a:r>
            <a:rPr kumimoji="1" lang="ja-JP" altLang="en-US" sz="1300">
              <a:latin typeface="ＭＳ Ｐゴシック" panose="020B0600070205080204" pitchFamily="50" charset="-128"/>
              <a:ea typeface="ＭＳ Ｐゴシック" panose="020B0600070205080204" pitchFamily="50" charset="-128"/>
            </a:rPr>
            <a:t>円となり対前年度比で</a:t>
          </a:r>
          <a:r>
            <a:rPr kumimoji="1" lang="en-US" altLang="ja-JP" sz="1300">
              <a:latin typeface="ＭＳ Ｐゴシック" panose="020B0600070205080204" pitchFamily="50" charset="-128"/>
              <a:ea typeface="ＭＳ Ｐゴシック" panose="020B0600070205080204" pitchFamily="50" charset="-128"/>
            </a:rPr>
            <a:t>4,611</a:t>
          </a:r>
          <a:r>
            <a:rPr kumimoji="1" lang="ja-JP" altLang="en-US" sz="1300">
              <a:latin typeface="ＭＳ Ｐゴシック" panose="020B0600070205080204" pitchFamily="50" charset="-128"/>
              <a:ea typeface="ＭＳ Ｐゴシック" panose="020B0600070205080204" pitchFamily="50" charset="-128"/>
            </a:rPr>
            <a:t>円減少した。扶助費においては、電力・ガス・食料品等価格高騰緊急支援給付金事業の実施や施設型給付費の増等の影響により、総額は大幅に増加（</a:t>
          </a:r>
          <a:r>
            <a:rPr kumimoji="1" lang="en-US" altLang="ja-JP" sz="1300">
              <a:latin typeface="ＭＳ Ｐゴシック" panose="020B0600070205080204" pitchFamily="50" charset="-128"/>
              <a:ea typeface="ＭＳ Ｐゴシック" panose="020B0600070205080204" pitchFamily="50" charset="-128"/>
            </a:rPr>
            <a:t>+471,639</a:t>
          </a:r>
          <a:r>
            <a:rPr kumimoji="1" lang="ja-JP" altLang="en-US" sz="1300">
              <a:latin typeface="ＭＳ Ｐゴシック" panose="020B0600070205080204" pitchFamily="50" charset="-128"/>
              <a:ea typeface="ＭＳ Ｐゴシック" panose="020B0600070205080204" pitchFamily="50" charset="-128"/>
            </a:rPr>
            <a:t>千円）しており、住民一人当たりでも対前年度比で</a:t>
          </a:r>
          <a:r>
            <a:rPr kumimoji="1" lang="en-US" altLang="ja-JP" sz="1300">
              <a:latin typeface="ＭＳ Ｐゴシック" panose="020B0600070205080204" pitchFamily="50" charset="-128"/>
              <a:ea typeface="ＭＳ Ｐゴシック" panose="020B0600070205080204" pitchFamily="50" charset="-128"/>
            </a:rPr>
            <a:t>15,143</a:t>
          </a:r>
          <a:r>
            <a:rPr kumimoji="1" lang="ja-JP" altLang="en-US" sz="1300">
              <a:latin typeface="ＭＳ Ｐゴシック" panose="020B0600070205080204" pitchFamily="50" charset="-128"/>
              <a:ea typeface="ＭＳ Ｐゴシック" panose="020B0600070205080204" pitchFamily="50" charset="-128"/>
            </a:rPr>
            <a:t>円の増となっている。類似団体平均を大きく上回っているため、今後も扶助費の動向に注視していく。補助費等においては、公営企業水道会計補助金の減や臨時的に実施した原油価格高騰対策経営継続支援金事業の終了により、総額は対前年度比で</a:t>
          </a:r>
          <a:r>
            <a:rPr kumimoji="1" lang="en-US" altLang="ja-JP" sz="1300">
              <a:latin typeface="ＭＳ Ｐゴシック" panose="020B0600070205080204" pitchFamily="50" charset="-128"/>
              <a:ea typeface="ＭＳ Ｐゴシック" panose="020B0600070205080204" pitchFamily="50" charset="-128"/>
            </a:rPr>
            <a:t>409,886</a:t>
          </a:r>
          <a:r>
            <a:rPr kumimoji="1" lang="ja-JP" altLang="en-US" sz="1300">
              <a:latin typeface="ＭＳ Ｐゴシック" panose="020B0600070205080204" pitchFamily="50" charset="-128"/>
              <a:ea typeface="ＭＳ Ｐゴシック" panose="020B0600070205080204" pitchFamily="50" charset="-128"/>
            </a:rPr>
            <a:t>千円の減少となった。住民一人当たりは</a:t>
          </a:r>
          <a:r>
            <a:rPr kumimoji="1" lang="en-US" altLang="ja-JP" sz="1300">
              <a:latin typeface="ＭＳ Ｐゴシック" panose="020B0600070205080204" pitchFamily="50" charset="-128"/>
              <a:ea typeface="ＭＳ Ｐゴシック" panose="020B0600070205080204" pitchFamily="50" charset="-128"/>
            </a:rPr>
            <a:t>63,033</a:t>
          </a:r>
          <a:r>
            <a:rPr kumimoji="1" lang="ja-JP" altLang="en-US" sz="1300">
              <a:latin typeface="ＭＳ Ｐゴシック" panose="020B0600070205080204" pitchFamily="50" charset="-128"/>
              <a:ea typeface="ＭＳ Ｐゴシック" panose="020B0600070205080204" pitchFamily="50" charset="-128"/>
            </a:rPr>
            <a:t>円となっており、対前年度比で</a:t>
          </a:r>
          <a:r>
            <a:rPr kumimoji="1" lang="en-US" altLang="ja-JP" sz="1300">
              <a:latin typeface="ＭＳ Ｐゴシック" panose="020B0600070205080204" pitchFamily="50" charset="-128"/>
              <a:ea typeface="ＭＳ Ｐゴシック" panose="020B0600070205080204" pitchFamily="50" charset="-128"/>
            </a:rPr>
            <a:t>10,441</a:t>
          </a:r>
          <a:r>
            <a:rPr kumimoji="1" lang="ja-JP" altLang="en-US" sz="1300">
              <a:latin typeface="ＭＳ Ｐゴシック" panose="020B0600070205080204" pitchFamily="50" charset="-128"/>
              <a:ea typeface="ＭＳ Ｐゴシック" panose="020B0600070205080204" pitchFamily="50" charset="-128"/>
            </a:rPr>
            <a:t>円の減少となった。普通建設事業費においては、清掃センター周辺環境整備事業の増はあったものの次代へ繋ぐ園芸産地整備事業や耐震性貯水槽新設事業等の補助事業の減少が影響し、総額は対前年度比で</a:t>
          </a:r>
          <a:r>
            <a:rPr kumimoji="1" lang="en-US" altLang="ja-JP" sz="1300">
              <a:latin typeface="ＭＳ Ｐゴシック" panose="020B0600070205080204" pitchFamily="50" charset="-128"/>
              <a:ea typeface="ＭＳ Ｐゴシック" panose="020B0600070205080204" pitchFamily="50" charset="-128"/>
            </a:rPr>
            <a:t>197,778</a:t>
          </a:r>
          <a:r>
            <a:rPr kumimoji="1" lang="ja-JP" altLang="en-US" sz="1300">
              <a:latin typeface="ＭＳ Ｐゴシック" panose="020B0600070205080204" pitchFamily="50" charset="-128"/>
              <a:ea typeface="ＭＳ Ｐゴシック" panose="020B0600070205080204" pitchFamily="50" charset="-128"/>
            </a:rPr>
            <a:t>千円の減少、住民一人当たり</a:t>
          </a:r>
          <a:r>
            <a:rPr kumimoji="1" lang="en-US" altLang="ja-JP" sz="1300">
              <a:latin typeface="ＭＳ Ｐゴシック" panose="020B0600070205080204" pitchFamily="50" charset="-128"/>
              <a:ea typeface="ＭＳ Ｐゴシック" panose="020B0600070205080204" pitchFamily="50" charset="-128"/>
            </a:rPr>
            <a:t>4,187</a:t>
          </a:r>
          <a:r>
            <a:rPr kumimoji="1" lang="ja-JP" altLang="en-US" sz="1300">
              <a:latin typeface="ＭＳ Ｐゴシック" panose="020B0600070205080204" pitchFamily="50" charset="-128"/>
              <a:ea typeface="ＭＳ Ｐゴシック" panose="020B0600070205080204" pitchFamily="50" charset="-128"/>
            </a:rPr>
            <a:t>円の減少となった。今後も公共施設の老朽化対策にかかる更新費用は高いまま推移することが見込まれることから、計画的・効率的な更新整備に努める。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35,620
35,309
291.20
24,034,592
23,563,399
368,906
12,284,344
25,617,733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69596</xdr:rowOff>
    </xdr:from>
    <xdr:to>
      <xdr:col>24</xdr:col>
      <xdr:colOff>63500</xdr:colOff>
      <xdr:row>35</xdr:row>
      <xdr:rowOff>125984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70346"/>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76725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69596</xdr:rowOff>
    </xdr:from>
    <xdr:to>
      <xdr:col>19</xdr:col>
      <xdr:colOff>177800</xdr:colOff>
      <xdr:row>35</xdr:row>
      <xdr:rowOff>165989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70346"/>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165989</xdr:rowOff>
    </xdr:from>
    <xdr:to>
      <xdr:col>15</xdr:col>
      <xdr:colOff>50800</xdr:colOff>
      <xdr:row>36</xdr:row>
      <xdr:rowOff>16256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6673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166370</xdr:rowOff>
    </xdr:from>
    <xdr:to>
      <xdr:col>10</xdr:col>
      <xdr:colOff>114300</xdr:colOff>
      <xdr:row>36</xdr:row>
      <xdr:rowOff>16256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67120"/>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42435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155211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75184</xdr:rowOff>
    </xdr:from>
    <xdr:to>
      <xdr:col>24</xdr:col>
      <xdr:colOff>114300</xdr:colOff>
      <xdr:row>36</xdr:row>
      <xdr:rowOff>5334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53611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5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18796</xdr:rowOff>
    </xdr:from>
    <xdr:to>
      <xdr:col>20</xdr:col>
      <xdr:colOff>38100</xdr:colOff>
      <xdr:row>35</xdr:row>
      <xdr:rowOff>120396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136923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9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115189</xdr:rowOff>
    </xdr:from>
    <xdr:to>
      <xdr:col>15</xdr:col>
      <xdr:colOff>101600</xdr:colOff>
      <xdr:row>36</xdr:row>
      <xdr:rowOff>45339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36466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136906</xdr:rowOff>
    </xdr:from>
    <xdr:to>
      <xdr:col>10</xdr:col>
      <xdr:colOff>165100</xdr:colOff>
      <xdr:row>36</xdr:row>
      <xdr:rowOff>67056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58183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3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115570</xdr:rowOff>
    </xdr:from>
    <xdr:to>
      <xdr:col>6</xdr:col>
      <xdr:colOff>38100</xdr:colOff>
      <xdr:row>36</xdr:row>
      <xdr:rowOff>45720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36847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36133</xdr:rowOff>
    </xdr:from>
    <xdr:to>
      <xdr:col>24</xdr:col>
      <xdr:colOff>63500</xdr:colOff>
      <xdr:row>57</xdr:row>
      <xdr:rowOff>40015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08783"/>
          <a:ext cx="8382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112672</xdr:rowOff>
    </xdr:from>
    <xdr:to>
      <xdr:col>19</xdr:col>
      <xdr:colOff>177800</xdr:colOff>
      <xdr:row>57</xdr:row>
      <xdr:rowOff>36133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13872"/>
          <a:ext cx="8890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59625</xdr:rowOff>
    </xdr:from>
    <xdr:to>
      <xdr:col>15</xdr:col>
      <xdr:colOff>50800</xdr:colOff>
      <xdr:row>56</xdr:row>
      <xdr:rowOff>112672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317925"/>
          <a:ext cx="889000" cy="39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59625</xdr:rowOff>
    </xdr:from>
    <xdr:to>
      <xdr:col>10</xdr:col>
      <xdr:colOff>114300</xdr:colOff>
      <xdr:row>56</xdr:row>
      <xdr:rowOff>140836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317925"/>
          <a:ext cx="889000" cy="42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61239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9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139869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160665</xdr:rowOff>
    </xdr:from>
    <xdr:to>
      <xdr:col>24</xdr:col>
      <xdr:colOff>114300</xdr:colOff>
      <xdr:row>57</xdr:row>
      <xdr:rowOff>90815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139092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156783</xdr:rowOff>
    </xdr:from>
    <xdr:to>
      <xdr:col>20</xdr:col>
      <xdr:colOff>38100</xdr:colOff>
      <xdr:row>57</xdr:row>
      <xdr:rowOff>86933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5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78060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5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61872</xdr:rowOff>
    </xdr:from>
    <xdr:to>
      <xdr:col>15</xdr:col>
      <xdr:colOff>101600</xdr:colOff>
      <xdr:row>56</xdr:row>
      <xdr:rowOff>163472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6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8549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3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8825</xdr:rowOff>
    </xdr:from>
    <xdr:to>
      <xdr:col>10</xdr:col>
      <xdr:colOff>165100</xdr:colOff>
      <xdr:row>54</xdr:row>
      <xdr:rowOff>110425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2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126952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04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90036</xdr:rowOff>
    </xdr:from>
    <xdr:to>
      <xdr:col>6</xdr:col>
      <xdr:colOff>38100</xdr:colOff>
      <xdr:row>57</xdr:row>
      <xdr:rowOff>20186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36713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6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52451</xdr:rowOff>
    </xdr:from>
    <xdr:to>
      <xdr:col>24</xdr:col>
      <xdr:colOff>63500</xdr:colOff>
      <xdr:row>73</xdr:row>
      <xdr:rowOff>55738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396851"/>
          <a:ext cx="838200" cy="17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124743</xdr:rowOff>
    </xdr:from>
    <xdr:to>
      <xdr:col>19</xdr:col>
      <xdr:colOff>177800</xdr:colOff>
      <xdr:row>73</xdr:row>
      <xdr:rowOff>55738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469143"/>
          <a:ext cx="889000" cy="10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124743</xdr:rowOff>
    </xdr:from>
    <xdr:to>
      <xdr:col>15</xdr:col>
      <xdr:colOff>50800</xdr:colOff>
      <xdr:row>74</xdr:row>
      <xdr:rowOff>60169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469143"/>
          <a:ext cx="889000" cy="27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153770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30494</xdr:rowOff>
    </xdr:from>
    <xdr:to>
      <xdr:col>10</xdr:col>
      <xdr:colOff>114300</xdr:colOff>
      <xdr:row>74</xdr:row>
      <xdr:rowOff>60169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717794"/>
          <a:ext cx="889000" cy="2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82022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1651</xdr:rowOff>
    </xdr:from>
    <xdr:to>
      <xdr:col>24</xdr:col>
      <xdr:colOff>114300</xdr:colOff>
      <xdr:row>72</xdr:row>
      <xdr:rowOff>103251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34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24528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19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4938</xdr:rowOff>
    </xdr:from>
    <xdr:to>
      <xdr:col>20</xdr:col>
      <xdr:colOff>38100</xdr:colOff>
      <xdr:row>73</xdr:row>
      <xdr:rowOff>106538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123065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9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73943</xdr:rowOff>
    </xdr:from>
    <xdr:to>
      <xdr:col>15</xdr:col>
      <xdr:colOff>101600</xdr:colOff>
      <xdr:row>73</xdr:row>
      <xdr:rowOff>4093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4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20620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19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9369</xdr:rowOff>
    </xdr:from>
    <xdr:to>
      <xdr:col>10</xdr:col>
      <xdr:colOff>165100</xdr:colOff>
      <xdr:row>74</xdr:row>
      <xdr:rowOff>110969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9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127496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7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151144</xdr:rowOff>
    </xdr:from>
    <xdr:to>
      <xdr:col>6</xdr:col>
      <xdr:colOff>38100</xdr:colOff>
      <xdr:row>74</xdr:row>
      <xdr:rowOff>81294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6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97821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4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117717</xdr:rowOff>
    </xdr:from>
    <xdr:to>
      <xdr:col>24</xdr:col>
      <xdr:colOff>63500</xdr:colOff>
      <xdr:row>96</xdr:row>
      <xdr:rowOff>73788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05467"/>
          <a:ext cx="838200" cy="12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117717</xdr:rowOff>
    </xdr:from>
    <xdr:to>
      <xdr:col>19</xdr:col>
      <xdr:colOff>177800</xdr:colOff>
      <xdr:row>96</xdr:row>
      <xdr:rowOff>130023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05467"/>
          <a:ext cx="889000" cy="18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130023</xdr:rowOff>
    </xdr:from>
    <xdr:to>
      <xdr:col>15</xdr:col>
      <xdr:colOff>50800</xdr:colOff>
      <xdr:row>97</xdr:row>
      <xdr:rowOff>159569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89223"/>
          <a:ext cx="889000" cy="20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159569</xdr:rowOff>
    </xdr:from>
    <xdr:to>
      <xdr:col>10</xdr:col>
      <xdr:colOff>114300</xdr:colOff>
      <xdr:row>97</xdr:row>
      <xdr:rowOff>168960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90219"/>
          <a:ext cx="889000" cy="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22988</xdr:rowOff>
    </xdr:from>
    <xdr:to>
      <xdr:col>24</xdr:col>
      <xdr:colOff>114300</xdr:colOff>
      <xdr:row>96</xdr:row>
      <xdr:rowOff>124588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8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66917</xdr:rowOff>
    </xdr:from>
    <xdr:to>
      <xdr:col>20</xdr:col>
      <xdr:colOff>38100</xdr:colOff>
      <xdr:row>95</xdr:row>
      <xdr:rowOff>168517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159644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79223</xdr:rowOff>
    </xdr:from>
    <xdr:to>
      <xdr:col>15</xdr:col>
      <xdr:colOff>101600</xdr:colOff>
      <xdr:row>97</xdr:row>
      <xdr:rowOff>9373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3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63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108769</xdr:rowOff>
    </xdr:from>
    <xdr:to>
      <xdr:col>10</xdr:col>
      <xdr:colOff>165100</xdr:colOff>
      <xdr:row>98</xdr:row>
      <xdr:rowOff>38919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3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30046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3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118160</xdr:rowOff>
    </xdr:from>
    <xdr:to>
      <xdr:col>6</xdr:col>
      <xdr:colOff>38100</xdr:colOff>
      <xdr:row>98</xdr:row>
      <xdr:rowOff>48310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39437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4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9398</xdr:rowOff>
    </xdr:from>
    <xdr:to>
      <xdr:col>55</xdr:col>
      <xdr:colOff>0</xdr:colOff>
      <xdr:row>39</xdr:row>
      <xdr:rowOff>15277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95948"/>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9072</xdr:rowOff>
    </xdr:from>
    <xdr:to>
      <xdr:col>50</xdr:col>
      <xdr:colOff>114300</xdr:colOff>
      <xdr:row>39</xdr:row>
      <xdr:rowOff>15277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95622"/>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9072</xdr:rowOff>
    </xdr:from>
    <xdr:to>
      <xdr:col>45</xdr:col>
      <xdr:colOff>177800</xdr:colOff>
      <xdr:row>39</xdr:row>
      <xdr:rowOff>12664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95622"/>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12664</xdr:rowOff>
    </xdr:from>
    <xdr:to>
      <xdr:col>41</xdr:col>
      <xdr:colOff>50800</xdr:colOff>
      <xdr:row>39</xdr:row>
      <xdr:rowOff>16583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99214"/>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130048</xdr:rowOff>
    </xdr:from>
    <xdr:to>
      <xdr:col>55</xdr:col>
      <xdr:colOff>50800</xdr:colOff>
      <xdr:row>39</xdr:row>
      <xdr:rowOff>60198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44975</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135927</xdr:rowOff>
    </xdr:from>
    <xdr:to>
      <xdr:col>50</xdr:col>
      <xdr:colOff>165100</xdr:colOff>
      <xdr:row>39</xdr:row>
      <xdr:rowOff>66077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57204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43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129722</xdr:rowOff>
    </xdr:from>
    <xdr:to>
      <xdr:col>46</xdr:col>
      <xdr:colOff>38100</xdr:colOff>
      <xdr:row>39</xdr:row>
      <xdr:rowOff>59872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50999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37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133314</xdr:rowOff>
    </xdr:from>
    <xdr:to>
      <xdr:col>41</xdr:col>
      <xdr:colOff>101600</xdr:colOff>
      <xdr:row>39</xdr:row>
      <xdr:rowOff>63464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54591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4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137233</xdr:rowOff>
    </xdr:from>
    <xdr:to>
      <xdr:col>36</xdr:col>
      <xdr:colOff>165100</xdr:colOff>
      <xdr:row>39</xdr:row>
      <xdr:rowOff>67383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5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58510</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45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156102</xdr:rowOff>
    </xdr:from>
    <xdr:to>
      <xdr:col>55</xdr:col>
      <xdr:colOff>0</xdr:colOff>
      <xdr:row>55</xdr:row>
      <xdr:rowOff>62090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242952"/>
          <a:ext cx="838200" cy="24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66317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67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156102</xdr:rowOff>
    </xdr:from>
    <xdr:to>
      <xdr:col>50</xdr:col>
      <xdr:colOff>114300</xdr:colOff>
      <xdr:row>55</xdr:row>
      <xdr:rowOff>121488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242952"/>
          <a:ext cx="889000" cy="30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7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121488</xdr:rowOff>
    </xdr:from>
    <xdr:to>
      <xdr:col>45</xdr:col>
      <xdr:colOff>177800</xdr:colOff>
      <xdr:row>56</xdr:row>
      <xdr:rowOff>46945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551238"/>
          <a:ext cx="889000" cy="9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34904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170256</xdr:rowOff>
    </xdr:from>
    <xdr:to>
      <xdr:col>41</xdr:col>
      <xdr:colOff>50800</xdr:colOff>
      <xdr:row>56</xdr:row>
      <xdr:rowOff>46945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600006"/>
          <a:ext cx="889000" cy="4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26426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17568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11290</xdr:rowOff>
    </xdr:from>
    <xdr:to>
      <xdr:col>55</xdr:col>
      <xdr:colOff>50800</xdr:colOff>
      <xdr:row>55</xdr:row>
      <xdr:rowOff>112890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44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34167</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29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105302</xdr:rowOff>
    </xdr:from>
    <xdr:to>
      <xdr:col>50</xdr:col>
      <xdr:colOff>165100</xdr:colOff>
      <xdr:row>54</xdr:row>
      <xdr:rowOff>35452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1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51979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896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70688</xdr:rowOff>
    </xdr:from>
    <xdr:to>
      <xdr:col>46</xdr:col>
      <xdr:colOff>38100</xdr:colOff>
      <xdr:row>56</xdr:row>
      <xdr:rowOff>838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5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17365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27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167595</xdr:rowOff>
    </xdr:from>
    <xdr:to>
      <xdr:col>41</xdr:col>
      <xdr:colOff>101600</xdr:colOff>
      <xdr:row>56</xdr:row>
      <xdr:rowOff>97745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5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114272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3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119456</xdr:rowOff>
    </xdr:from>
    <xdr:to>
      <xdr:col>36</xdr:col>
      <xdr:colOff>165100</xdr:colOff>
      <xdr:row>56</xdr:row>
      <xdr:rowOff>49606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5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66133</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32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69786</xdr:rowOff>
    </xdr:from>
    <xdr:to>
      <xdr:col>55</xdr:col>
      <xdr:colOff>0</xdr:colOff>
      <xdr:row>77</xdr:row>
      <xdr:rowOff>28448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099986"/>
          <a:ext cx="838200" cy="13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69786</xdr:rowOff>
    </xdr:from>
    <xdr:to>
      <xdr:col>50</xdr:col>
      <xdr:colOff>114300</xdr:colOff>
      <xdr:row>77</xdr:row>
      <xdr:rowOff>4921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099986"/>
          <a:ext cx="889000" cy="10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120269</xdr:rowOff>
    </xdr:from>
    <xdr:to>
      <xdr:col>45</xdr:col>
      <xdr:colOff>177800</xdr:colOff>
      <xdr:row>77</xdr:row>
      <xdr:rowOff>4921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150469"/>
          <a:ext cx="8890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120269</xdr:rowOff>
    </xdr:from>
    <xdr:to>
      <xdr:col>41</xdr:col>
      <xdr:colOff>50800</xdr:colOff>
      <xdr:row>77</xdr:row>
      <xdr:rowOff>50622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150469"/>
          <a:ext cx="889000" cy="10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164958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144746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149098</xdr:rowOff>
    </xdr:from>
    <xdr:to>
      <xdr:col>55</xdr:col>
      <xdr:colOff>50800</xdr:colOff>
      <xdr:row>77</xdr:row>
      <xdr:rowOff>79248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127525</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18986</xdr:rowOff>
    </xdr:from>
    <xdr:to>
      <xdr:col>50</xdr:col>
      <xdr:colOff>165100</xdr:colOff>
      <xdr:row>76</xdr:row>
      <xdr:rowOff>120586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4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125571</xdr:rowOff>
    </xdr:from>
    <xdr:to>
      <xdr:col>46</xdr:col>
      <xdr:colOff>38100</xdr:colOff>
      <xdr:row>77</xdr:row>
      <xdr:rowOff>55721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46848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2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69469</xdr:rowOff>
    </xdr:from>
    <xdr:to>
      <xdr:col>41</xdr:col>
      <xdr:colOff>101600</xdr:colOff>
      <xdr:row>76</xdr:row>
      <xdr:rowOff>171069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0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16146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87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171272</xdr:rowOff>
    </xdr:from>
    <xdr:to>
      <xdr:col>36</xdr:col>
      <xdr:colOff>165100</xdr:colOff>
      <xdr:row>77</xdr:row>
      <xdr:rowOff>101422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117949</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9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36068</xdr:rowOff>
    </xdr:from>
    <xdr:to>
      <xdr:col>55</xdr:col>
      <xdr:colOff>0</xdr:colOff>
      <xdr:row>97</xdr:row>
      <xdr:rowOff>57671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666718"/>
          <a:ext cx="8382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88418</xdr:rowOff>
    </xdr:from>
    <xdr:to>
      <xdr:col>50</xdr:col>
      <xdr:colOff>114300</xdr:colOff>
      <xdr:row>97</xdr:row>
      <xdr:rowOff>36068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547618"/>
          <a:ext cx="889000" cy="1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88418</xdr:rowOff>
    </xdr:from>
    <xdr:to>
      <xdr:col>45</xdr:col>
      <xdr:colOff>177800</xdr:colOff>
      <xdr:row>96</xdr:row>
      <xdr:rowOff>126594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547618"/>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51261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126594</xdr:rowOff>
    </xdr:from>
    <xdr:to>
      <xdr:col>41</xdr:col>
      <xdr:colOff>50800</xdr:colOff>
      <xdr:row>97</xdr:row>
      <xdr:rowOff>115863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585794"/>
          <a:ext cx="889000" cy="16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38879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8729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6871</xdr:rowOff>
    </xdr:from>
    <xdr:to>
      <xdr:col>55</xdr:col>
      <xdr:colOff>50800</xdr:colOff>
      <xdr:row>97</xdr:row>
      <xdr:rowOff>108471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6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156748</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156718</xdr:rowOff>
    </xdr:from>
    <xdr:to>
      <xdr:col>50</xdr:col>
      <xdr:colOff>165100</xdr:colOff>
      <xdr:row>97</xdr:row>
      <xdr:rowOff>86868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6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77995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70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37618</xdr:rowOff>
    </xdr:from>
    <xdr:to>
      <xdr:col>46</xdr:col>
      <xdr:colOff>38100</xdr:colOff>
      <xdr:row>96</xdr:row>
      <xdr:rowOff>139218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4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155745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27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75794</xdr:rowOff>
    </xdr:from>
    <xdr:to>
      <xdr:col>41</xdr:col>
      <xdr:colOff>101600</xdr:colOff>
      <xdr:row>97</xdr:row>
      <xdr:rowOff>5944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5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22471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31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65063</xdr:rowOff>
    </xdr:from>
    <xdr:to>
      <xdr:col>36</xdr:col>
      <xdr:colOff>165100</xdr:colOff>
      <xdr:row>97</xdr:row>
      <xdr:rowOff>166663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157790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78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156638</xdr:rowOff>
    </xdr:from>
    <xdr:to>
      <xdr:col>85</xdr:col>
      <xdr:colOff>127000</xdr:colOff>
      <xdr:row>38</xdr:row>
      <xdr:rowOff>31996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00288"/>
          <a:ext cx="83820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165847</xdr:rowOff>
    </xdr:from>
    <xdr:to>
      <xdr:col>81</xdr:col>
      <xdr:colOff>50800</xdr:colOff>
      <xdr:row>38</xdr:row>
      <xdr:rowOff>31996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09497"/>
          <a:ext cx="889000" cy="3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165847</xdr:rowOff>
    </xdr:from>
    <xdr:to>
      <xdr:col>76</xdr:col>
      <xdr:colOff>114300</xdr:colOff>
      <xdr:row>38</xdr:row>
      <xdr:rowOff>2540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509497"/>
          <a:ext cx="889000" cy="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165423</xdr:rowOff>
    </xdr:from>
    <xdr:to>
      <xdr:col>71</xdr:col>
      <xdr:colOff>177800</xdr:colOff>
      <xdr:row>38</xdr:row>
      <xdr:rowOff>2540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509073"/>
          <a:ext cx="8890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69211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105838</xdr:rowOff>
    </xdr:from>
    <xdr:to>
      <xdr:col>85</xdr:col>
      <xdr:colOff>177800</xdr:colOff>
      <xdr:row>38</xdr:row>
      <xdr:rowOff>35989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494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128715</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0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152647</xdr:rowOff>
    </xdr:from>
    <xdr:to>
      <xdr:col>81</xdr:col>
      <xdr:colOff>101600</xdr:colOff>
      <xdr:row>38</xdr:row>
      <xdr:rowOff>82796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962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99324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2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115048</xdr:rowOff>
    </xdr:from>
    <xdr:to>
      <xdr:col>76</xdr:col>
      <xdr:colOff>165100</xdr:colOff>
      <xdr:row>38</xdr:row>
      <xdr:rowOff>45197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586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61725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3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123190</xdr:rowOff>
    </xdr:from>
    <xdr:to>
      <xdr:col>72</xdr:col>
      <xdr:colOff>38100</xdr:colOff>
      <xdr:row>38</xdr:row>
      <xdr:rowOff>53340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69867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2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114623</xdr:rowOff>
    </xdr:from>
    <xdr:to>
      <xdr:col>67</xdr:col>
      <xdr:colOff>101600</xdr:colOff>
      <xdr:row>38</xdr:row>
      <xdr:rowOff>44772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4582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61300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2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8603</xdr:rowOff>
    </xdr:from>
    <xdr:to>
      <xdr:col>85</xdr:col>
      <xdr:colOff>127000</xdr:colOff>
      <xdr:row>58</xdr:row>
      <xdr:rowOff>130926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952703"/>
          <a:ext cx="838200" cy="12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130926</xdr:rowOff>
    </xdr:from>
    <xdr:to>
      <xdr:col>81</xdr:col>
      <xdr:colOff>50800</xdr:colOff>
      <xdr:row>59</xdr:row>
      <xdr:rowOff>21710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10075026"/>
          <a:ext cx="889000" cy="6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62423</xdr:rowOff>
    </xdr:from>
    <xdr:to>
      <xdr:col>76</xdr:col>
      <xdr:colOff>114300</xdr:colOff>
      <xdr:row>59</xdr:row>
      <xdr:rowOff>21710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10006523"/>
          <a:ext cx="889000" cy="13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62423</xdr:rowOff>
    </xdr:from>
    <xdr:to>
      <xdr:col>71</xdr:col>
      <xdr:colOff>177800</xdr:colOff>
      <xdr:row>58</xdr:row>
      <xdr:rowOff>138927</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10006523"/>
          <a:ext cx="889000" cy="7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41314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129253</xdr:rowOff>
    </xdr:from>
    <xdr:to>
      <xdr:col>85</xdr:col>
      <xdr:colOff>177800</xdr:colOff>
      <xdr:row>58</xdr:row>
      <xdr:rowOff>59403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9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107680</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88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80126</xdr:rowOff>
    </xdr:from>
    <xdr:to>
      <xdr:col>81</xdr:col>
      <xdr:colOff>101600</xdr:colOff>
      <xdr:row>59</xdr:row>
      <xdr:rowOff>10276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100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1403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1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142360</xdr:rowOff>
    </xdr:from>
    <xdr:to>
      <xdr:col>76</xdr:col>
      <xdr:colOff>165100</xdr:colOff>
      <xdr:row>59</xdr:row>
      <xdr:rowOff>72510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100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63637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17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11623</xdr:rowOff>
    </xdr:from>
    <xdr:to>
      <xdr:col>72</xdr:col>
      <xdr:colOff>38100</xdr:colOff>
      <xdr:row>58</xdr:row>
      <xdr:rowOff>113223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9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104350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04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88127</xdr:rowOff>
    </xdr:from>
    <xdr:to>
      <xdr:col>67</xdr:col>
      <xdr:colOff>101600</xdr:colOff>
      <xdr:row>59</xdr:row>
      <xdr:rowOff>18277</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100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9404</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12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17323</xdr:rowOff>
    </xdr:from>
    <xdr:to>
      <xdr:col>85</xdr:col>
      <xdr:colOff>127000</xdr:colOff>
      <xdr:row>78</xdr:row>
      <xdr:rowOff>39726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390423"/>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6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17323</xdr:rowOff>
    </xdr:from>
    <xdr:to>
      <xdr:col>81</xdr:col>
      <xdr:colOff>50800</xdr:colOff>
      <xdr:row>79</xdr:row>
      <xdr:rowOff>7874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390423"/>
          <a:ext cx="889000" cy="16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125240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121298</xdr:rowOff>
    </xdr:from>
    <xdr:to>
      <xdr:col>76</xdr:col>
      <xdr:colOff>114300</xdr:colOff>
      <xdr:row>79</xdr:row>
      <xdr:rowOff>7874</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494398"/>
          <a:ext cx="889000" cy="5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1015</xdr:rowOff>
    </xdr:from>
    <xdr:to>
      <xdr:col>71</xdr:col>
      <xdr:colOff>177800</xdr:colOff>
      <xdr:row>78</xdr:row>
      <xdr:rowOff>121298</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374115"/>
          <a:ext cx="889000" cy="12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160376</xdr:rowOff>
    </xdr:from>
    <xdr:to>
      <xdr:col>85</xdr:col>
      <xdr:colOff>177800</xdr:colOff>
      <xdr:row>78</xdr:row>
      <xdr:rowOff>90526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3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11803</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21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137973</xdr:rowOff>
    </xdr:from>
    <xdr:to>
      <xdr:col>81</xdr:col>
      <xdr:colOff>101600</xdr:colOff>
      <xdr:row>78</xdr:row>
      <xdr:rowOff>68123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3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84650</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11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128524</xdr:rowOff>
    </xdr:from>
    <xdr:to>
      <xdr:col>76</xdr:col>
      <xdr:colOff>165100</xdr:colOff>
      <xdr:row>79</xdr:row>
      <xdr:rowOff>58674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0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49801</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594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70498</xdr:rowOff>
    </xdr:from>
    <xdr:to>
      <xdr:col>72</xdr:col>
      <xdr:colOff>38100</xdr:colOff>
      <xdr:row>79</xdr:row>
      <xdr:rowOff>648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163225</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53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121665</xdr:rowOff>
    </xdr:from>
    <xdr:to>
      <xdr:col>67</xdr:col>
      <xdr:colOff>101600</xdr:colOff>
      <xdr:row>78</xdr:row>
      <xdr:rowOff>51815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32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42942</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91593</xdr:rowOff>
    </xdr:from>
    <xdr:to>
      <xdr:col>85</xdr:col>
      <xdr:colOff>127000</xdr:colOff>
      <xdr:row>93</xdr:row>
      <xdr:rowOff>70865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5864993"/>
          <a:ext cx="838200" cy="15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101440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21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70865</xdr:rowOff>
    </xdr:from>
    <xdr:to>
      <xdr:col>81</xdr:col>
      <xdr:colOff>50800</xdr:colOff>
      <xdr:row>93</xdr:row>
      <xdr:rowOff>112891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015715"/>
          <a:ext cx="889000" cy="4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58577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112891</xdr:rowOff>
    </xdr:from>
    <xdr:to>
      <xdr:col>76</xdr:col>
      <xdr:colOff>114300</xdr:colOff>
      <xdr:row>94</xdr:row>
      <xdr:rowOff>20295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057741"/>
          <a:ext cx="889000" cy="7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64406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20295</xdr:rowOff>
    </xdr:from>
    <xdr:to>
      <xdr:col>71</xdr:col>
      <xdr:colOff>177800</xdr:colOff>
      <xdr:row>94</xdr:row>
      <xdr:rowOff>50318</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136595"/>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75404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118076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40793</xdr:rowOff>
    </xdr:from>
    <xdr:to>
      <xdr:col>85</xdr:col>
      <xdr:colOff>177800</xdr:colOff>
      <xdr:row>92</xdr:row>
      <xdr:rowOff>142393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581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63670</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66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20065</xdr:rowOff>
    </xdr:from>
    <xdr:to>
      <xdr:col>81</xdr:col>
      <xdr:colOff>101600</xdr:colOff>
      <xdr:row>93</xdr:row>
      <xdr:rowOff>121665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59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138192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74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62091</xdr:rowOff>
    </xdr:from>
    <xdr:to>
      <xdr:col>76</xdr:col>
      <xdr:colOff>165100</xdr:colOff>
      <xdr:row>93</xdr:row>
      <xdr:rowOff>163691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00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8768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78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140945</xdr:rowOff>
    </xdr:from>
    <xdr:to>
      <xdr:col>72</xdr:col>
      <xdr:colOff>38100</xdr:colOff>
      <xdr:row>94</xdr:row>
      <xdr:rowOff>71095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0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87622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586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170968</xdr:rowOff>
    </xdr:from>
    <xdr:to>
      <xdr:col>67</xdr:col>
      <xdr:colOff>101600</xdr:colOff>
      <xdr:row>94</xdr:row>
      <xdr:rowOff>101118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1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117645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589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総務費においては、旧野津高校整備事業や市民会館改修事業の減等により、住民一人当たりコストは対前年度比で</a:t>
          </a:r>
          <a:r>
            <a:rPr kumimoji="1" lang="en-US" altLang="ja-JP" sz="1300">
              <a:latin typeface="ＭＳ Ｐゴシック" panose="020B0600070205080204" pitchFamily="50" charset="-128"/>
              <a:ea typeface="ＭＳ Ｐゴシック" panose="020B0600070205080204" pitchFamily="50" charset="-128"/>
            </a:rPr>
            <a:t>1,019</a:t>
          </a:r>
          <a:r>
            <a:rPr kumimoji="1" lang="ja-JP" altLang="en-US" sz="1300">
              <a:latin typeface="ＭＳ Ｐゴシック" panose="020B0600070205080204" pitchFamily="50" charset="-128"/>
              <a:ea typeface="ＭＳ Ｐゴシック" panose="020B0600070205080204" pitchFamily="50" charset="-128"/>
            </a:rPr>
            <a:t>円の減少となった。民生費においては、電力・ガス・食料品等価格高騰緊急支援給付金事業（物価高騰交付金分）の増や施設型給付費の増等の影響により、住民一人当たりコストは対前年度比で</a:t>
          </a:r>
          <a:r>
            <a:rPr kumimoji="1" lang="en-US" altLang="ja-JP" sz="1300">
              <a:latin typeface="ＭＳ Ｐゴシック" panose="020B0600070205080204" pitchFamily="50" charset="-128"/>
              <a:ea typeface="ＭＳ Ｐゴシック" panose="020B0600070205080204" pitchFamily="50" charset="-128"/>
            </a:rPr>
            <a:t>16,052</a:t>
          </a:r>
          <a:r>
            <a:rPr kumimoji="1" lang="ja-JP" altLang="en-US" sz="1300">
              <a:latin typeface="ＭＳ Ｐゴシック" panose="020B0600070205080204" pitchFamily="50" charset="-128"/>
              <a:ea typeface="ＭＳ Ｐゴシック" panose="020B0600070205080204" pitchFamily="50" charset="-128"/>
            </a:rPr>
            <a:t>円の増加となった。衛生費においては、新環境センター建設事業に対する負担金の減や公営企業水道会計補助金の減等の影響により、住民一人当たりコストは対前年度比で</a:t>
          </a:r>
          <a:r>
            <a:rPr kumimoji="1" lang="en-US" altLang="ja-JP" sz="1300">
              <a:latin typeface="ＭＳ Ｐゴシック" panose="020B0600070205080204" pitchFamily="50" charset="-128"/>
              <a:ea typeface="ＭＳ Ｐゴシック" panose="020B0600070205080204" pitchFamily="50" charset="-128"/>
            </a:rPr>
            <a:t>6,694</a:t>
          </a:r>
          <a:r>
            <a:rPr kumimoji="1" lang="ja-JP" altLang="en-US" sz="1300">
              <a:latin typeface="ＭＳ Ｐゴシック" panose="020B0600070205080204" pitchFamily="50" charset="-128"/>
              <a:ea typeface="ＭＳ Ｐゴシック" panose="020B0600070205080204" pitchFamily="50" charset="-128"/>
            </a:rPr>
            <a:t>円の減少となった。農林水産業費においては、次代へ繋ぐ園芸産地整備事業（補助）の減等により、住民一人当たりコストは対前年度比で</a:t>
          </a:r>
          <a:r>
            <a:rPr kumimoji="1" lang="en-US" altLang="ja-JP" sz="1300">
              <a:latin typeface="ＭＳ Ｐゴシック" panose="020B0600070205080204" pitchFamily="50" charset="-128"/>
              <a:ea typeface="ＭＳ Ｐゴシック" panose="020B0600070205080204" pitchFamily="50" charset="-128"/>
            </a:rPr>
            <a:t>13,065</a:t>
          </a:r>
          <a:r>
            <a:rPr kumimoji="1" lang="ja-JP" altLang="en-US" sz="1300">
              <a:latin typeface="ＭＳ Ｐゴシック" panose="020B0600070205080204" pitchFamily="50" charset="-128"/>
              <a:ea typeface="ＭＳ Ｐゴシック" panose="020B0600070205080204" pitchFamily="50" charset="-128"/>
            </a:rPr>
            <a:t>円の減少となった。商工費においては、臨時的に実施した原油価格高騰対策経営支援金事業やプレミアム商品券事業の終了等により、住民一人当たりコストは対前年度比で</a:t>
          </a:r>
          <a:r>
            <a:rPr kumimoji="1" lang="en-US" altLang="ja-JP" sz="1300">
              <a:latin typeface="ＭＳ Ｐゴシック" panose="020B0600070205080204" pitchFamily="50" charset="-128"/>
              <a:ea typeface="ＭＳ Ｐゴシック" panose="020B0600070205080204" pitchFamily="50" charset="-128"/>
            </a:rPr>
            <a:t>13,065</a:t>
          </a:r>
          <a:r>
            <a:rPr kumimoji="1" lang="ja-JP" altLang="en-US" sz="1300">
              <a:latin typeface="ＭＳ Ｐゴシック" panose="020B0600070205080204" pitchFamily="50" charset="-128"/>
              <a:ea typeface="ＭＳ Ｐゴシック" panose="020B0600070205080204" pitchFamily="50" charset="-128"/>
            </a:rPr>
            <a:t>円の減少となった。土木費においては、公営企業下水道会計に対する補助金及び負担金の減や総合公園整備事業の減により、住民一人当たりのコストは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1,701</a:t>
          </a:r>
          <a:r>
            <a:rPr kumimoji="1" lang="ja-JP" altLang="en-US" sz="1300">
              <a:latin typeface="ＭＳ Ｐゴシック" panose="020B0600070205080204" pitchFamily="50" charset="-128"/>
              <a:ea typeface="ＭＳ Ｐゴシック" panose="020B0600070205080204" pitchFamily="50" charset="-128"/>
            </a:rPr>
            <a:t>円減少した。消防費においては、臼杵市社会基盤整備・災害支援センターの防災施設整備事業や備蓄物資棟改修事業の増等により、住民一人当たりコストが対前年度比で</a:t>
          </a:r>
          <a:r>
            <a:rPr kumimoji="1" lang="en-US" altLang="ja-JP" sz="1300">
              <a:latin typeface="ＭＳ Ｐゴシック" panose="020B0600070205080204" pitchFamily="50" charset="-128"/>
              <a:ea typeface="ＭＳ Ｐゴシック" panose="020B0600070205080204" pitchFamily="50" charset="-128"/>
            </a:rPr>
            <a:t>4,300</a:t>
          </a:r>
          <a:r>
            <a:rPr kumimoji="1" lang="ja-JP" altLang="en-US" sz="1300">
              <a:latin typeface="ＭＳ Ｐゴシック" panose="020B0600070205080204" pitchFamily="50" charset="-128"/>
              <a:ea typeface="ＭＳ Ｐゴシック" panose="020B0600070205080204" pitchFamily="50" charset="-128"/>
            </a:rPr>
            <a:t>円の増加となった。教育費においては、清掃センター周辺環境整備事業や西中学校他校門周辺整備事業、野津小学校トイレ改修事業等の増により、住民一人当たりコストは対前年度比で</a:t>
          </a:r>
          <a:r>
            <a:rPr kumimoji="1" lang="en-US" altLang="ja-JP" sz="1300">
              <a:latin typeface="ＭＳ Ｐゴシック" panose="020B0600070205080204" pitchFamily="50" charset="-128"/>
              <a:ea typeface="ＭＳ Ｐゴシック" panose="020B0600070205080204" pitchFamily="50" charset="-128"/>
            </a:rPr>
            <a:t>11,237</a:t>
          </a:r>
          <a:r>
            <a:rPr kumimoji="1" lang="ja-JP" altLang="en-US" sz="1300">
              <a:latin typeface="ＭＳ Ｐゴシック" panose="020B0600070205080204" pitchFamily="50" charset="-128"/>
              <a:ea typeface="ＭＳ Ｐゴシック" panose="020B0600070205080204" pitchFamily="50" charset="-128"/>
            </a:rPr>
            <a:t>円増加した。公債費においては、おおいた消防指令センターの共同運用開始に伴う本市消防本部指令センター整備に係る地方債の繰上償還の影響等により、住民一人当たりコストは対前年度比で</a:t>
          </a:r>
          <a:r>
            <a:rPr kumimoji="1" lang="en-US" altLang="ja-JP" sz="1300">
              <a:latin typeface="ＭＳ Ｐゴシック" panose="020B0600070205080204" pitchFamily="50" charset="-128"/>
              <a:ea typeface="ＭＳ Ｐゴシック" panose="020B0600070205080204" pitchFamily="50" charset="-128"/>
            </a:rPr>
            <a:t>11,868</a:t>
          </a:r>
          <a:r>
            <a:rPr kumimoji="1" lang="ja-JP" altLang="en-US" sz="1300">
              <a:latin typeface="ＭＳ Ｐゴシック" panose="020B0600070205080204" pitchFamily="50" charset="-128"/>
              <a:ea typeface="ＭＳ Ｐゴシック" panose="020B0600070205080204" pitchFamily="50" charset="-128"/>
            </a:rPr>
            <a:t>円の増加となった。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令和５年度においては、令和４年度の実質収支による積立や運用益の積立を行ったものの、物価高騰対策対応に伴う取崩しを行ったことにより財政調整基金残高は減少した。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今後も、災害等の不測の財政需要に対応できるよう、地方税等の自主財源の確保に努め、これまで以上に事務事業の選択と集中を行いながら、健全な行財政運営に努めていく。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令和元年度以降、すべての会計において黒字となっている。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標準財政規模は、標準税収入額等の増加の影響により、総体として増となっている。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おいては、団塊の世代の後期高齢者医療への移行に伴い、歳入の保険税収入は減少しているが、保険給付費は横ばいとなっている。また、財政安定化支援事業繰入金の皆減により、実質収支額が減少し、標準財政規模比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昨年度と比較して、元利償還金の額は増加しているものの、普通交付税に算入される公債費及び事業費補正の額の増等により、実質公債費比率の分子は減少した。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今後も、有利な地方債の発行に努めるとともに、公共施設整備五カ年計画に基づき計画的な事業執行、起債発行に取組みつつ、実質公債費比率のさらなる改善に努める。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満期一括償還を行っていないため、該当数値なし。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基準財政需要額算入見込額の減や充当可能特定歳入の減等の悪化要因があったものの、地方債現在高の減、公営企業債等繰入見込額の減等の好転要因が上回り、将来負担比率の分子は減少となった。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今後も、分母の標準財政規模に影響する普通交付税の減少等が予想されることから、事業の選択と集中による起債発行額の抑制や、有利な地方債の活用に努め、財政の健全化に努める。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大分県臼杵市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令和５年度においては、公共施設の更新に備えるため市有施設整備基金に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億円、ふるさと活勢基金に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億円等を積み立てたものの、公債費の繰上償還に伴う減債基金の取崩し（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億円）等が影響し、全体の基金残高は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公共施設更新のための「市有施設整備基金」や、後年度の市庁舎建設に備えるための「庁舎建設基金」については、計画的な積立を実施していく予定としている。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・庁舎建設基金：後年度の市庁舎建設に備えるもの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・市有施設整備基金：公共施設の更新に備えるもの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・ふるさと活勢基金：臼杵市の産業、文化、歴史等を活かした個性的な地域づくりの推進に活用するもの。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・退職手当基金：職員の退職により、退職手当の財源に不足が生じたときの財源を積み立てるもの。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・地域福祉基金：臼杵市における市民の社会福祉の充実を図るもの。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・市有施設整備基金：今後の公共施設の更新に備えるため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・ふるさと活勢事業基金：今後の地域の活性化・子育て環境の充実等のため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・庁舎建設基金：後年度の庁舎建設に備えるため計画的に積立予定。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・市有施設整備基金：後年度の公共施設の更新に備えるため計画的に積立予定。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億円）や基金運用益（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億円）の積立を行ったものの、物価高騰対策対応による取崩し（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億円）があったため、取崩額が積立額を上回り、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財政規律の維持を重視しつつ、残高が減債基金と合わせて標準財政規模の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％程度となるよう調整していく。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臨時財政対策債の公債費算入予定額の一部（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おおいた消防指令センターの共同運用開始に伴う本市消防本部指令センター整備に係る地方債の繰上償還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に伴う取崩し（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億円）の影響等により、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財政規律の維持を重視しつつ、残高が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％程度となるよう調整していく。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8" zoomScaleNormal="98"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24034592</v>
      </c>
      <c r="BO4" s="436"/>
      <c r="BP4" s="436"/>
      <c r="BQ4" s="436"/>
      <c r="BR4" s="436"/>
      <c r="BS4" s="436"/>
      <c r="BT4" s="436"/>
      <c r="BU4" s="437"/>
      <c r="BV4" s="435">
        <v>23916544</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3</v>
      </c>
      <c r="CU4" s="576"/>
      <c r="CV4" s="576"/>
      <c r="CW4" s="576"/>
      <c r="CX4" s="576"/>
      <c r="CY4" s="576"/>
      <c r="CZ4" s="576"/>
      <c r="DA4" s="577"/>
      <c r="DB4" s="575">
        <v>3.9</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23563399</v>
      </c>
      <c r="BO5" s="407"/>
      <c r="BP5" s="407"/>
      <c r="BQ5" s="407"/>
      <c r="BR5" s="407"/>
      <c r="BS5" s="407"/>
      <c r="BT5" s="407"/>
      <c r="BU5" s="408"/>
      <c r="BV5" s="406">
        <v>23420097</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93.8</v>
      </c>
      <c r="CU5" s="404"/>
      <c r="CV5" s="404"/>
      <c r="CW5" s="404"/>
      <c r="CX5" s="404"/>
      <c r="CY5" s="404"/>
      <c r="CZ5" s="404"/>
      <c r="DA5" s="405"/>
      <c r="DB5" s="403">
        <v>92.1</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471193</v>
      </c>
      <c r="BO6" s="407"/>
      <c r="BP6" s="407"/>
      <c r="BQ6" s="407"/>
      <c r="BR6" s="407"/>
      <c r="BS6" s="407"/>
      <c r="BT6" s="407"/>
      <c r="BU6" s="408"/>
      <c r="BV6" s="406">
        <v>496447</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94.3</v>
      </c>
      <c r="CU6" s="550"/>
      <c r="CV6" s="550"/>
      <c r="CW6" s="550"/>
      <c r="CX6" s="550"/>
      <c r="CY6" s="550"/>
      <c r="CZ6" s="550"/>
      <c r="DA6" s="551"/>
      <c r="DB6" s="549">
        <v>93.3</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102287</v>
      </c>
      <c r="BO7" s="407"/>
      <c r="BP7" s="407"/>
      <c r="BQ7" s="407"/>
      <c r="BR7" s="407"/>
      <c r="BS7" s="407"/>
      <c r="BT7" s="407"/>
      <c r="BU7" s="408"/>
      <c r="BV7" s="406">
        <v>24496</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12284344</v>
      </c>
      <c r="CU7" s="407"/>
      <c r="CV7" s="407"/>
      <c r="CW7" s="407"/>
      <c r="CX7" s="407"/>
      <c r="CY7" s="407"/>
      <c r="CZ7" s="407"/>
      <c r="DA7" s="408"/>
      <c r="DB7" s="406">
        <v>12060232</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368906</v>
      </c>
      <c r="BO8" s="407"/>
      <c r="BP8" s="407"/>
      <c r="BQ8" s="407"/>
      <c r="BR8" s="407"/>
      <c r="BS8" s="407"/>
      <c r="BT8" s="407"/>
      <c r="BU8" s="408"/>
      <c r="BV8" s="406">
        <v>471951</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0.37</v>
      </c>
      <c r="CU8" s="510"/>
      <c r="CV8" s="510"/>
      <c r="CW8" s="510"/>
      <c r="CX8" s="510"/>
      <c r="CY8" s="510"/>
      <c r="CZ8" s="510"/>
      <c r="DA8" s="511"/>
      <c r="DB8" s="509">
        <v>0.37</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36158</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-103045</v>
      </c>
      <c r="BO9" s="407"/>
      <c r="BP9" s="407"/>
      <c r="BQ9" s="407"/>
      <c r="BR9" s="407"/>
      <c r="BS9" s="407"/>
      <c r="BT9" s="407"/>
      <c r="BU9" s="408"/>
      <c r="BV9" s="406">
        <v>93359</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20.8</v>
      </c>
      <c r="CU9" s="404"/>
      <c r="CV9" s="404"/>
      <c r="CW9" s="404"/>
      <c r="CX9" s="404"/>
      <c r="CY9" s="404"/>
      <c r="CZ9" s="404"/>
      <c r="DA9" s="405"/>
      <c r="DB9" s="403">
        <v>19.3</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38748</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284403</v>
      </c>
      <c r="BO10" s="407"/>
      <c r="BP10" s="407"/>
      <c r="BQ10" s="407"/>
      <c r="BR10" s="407"/>
      <c r="BS10" s="407"/>
      <c r="BT10" s="407"/>
      <c r="BU10" s="408"/>
      <c r="BV10" s="406">
        <v>221942</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263903</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35620</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300000</v>
      </c>
      <c r="BO12" s="407"/>
      <c r="BP12" s="407"/>
      <c r="BQ12" s="407"/>
      <c r="BR12" s="407"/>
      <c r="BS12" s="407"/>
      <c r="BT12" s="407"/>
      <c r="BU12" s="408"/>
      <c r="BV12" s="406">
        <v>150000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35309</v>
      </c>
      <c r="S13" s="494"/>
      <c r="T13" s="494"/>
      <c r="U13" s="494"/>
      <c r="V13" s="495"/>
      <c r="W13" s="496" t="s">
        <v>131</v>
      </c>
      <c r="X13" s="392"/>
      <c r="Y13" s="392"/>
      <c r="Z13" s="392"/>
      <c r="AA13" s="392"/>
      <c r="AB13" s="393"/>
      <c r="AC13" s="359">
        <v>1480</v>
      </c>
      <c r="AD13" s="360"/>
      <c r="AE13" s="360"/>
      <c r="AF13" s="360"/>
      <c r="AG13" s="361"/>
      <c r="AH13" s="359">
        <v>1629</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145261</v>
      </c>
      <c r="BO13" s="407"/>
      <c r="BP13" s="407"/>
      <c r="BQ13" s="407"/>
      <c r="BR13" s="407"/>
      <c r="BS13" s="407"/>
      <c r="BT13" s="407"/>
      <c r="BU13" s="408"/>
      <c r="BV13" s="406">
        <v>165301</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8.1</v>
      </c>
      <c r="CU13" s="404"/>
      <c r="CV13" s="404"/>
      <c r="CW13" s="404"/>
      <c r="CX13" s="404"/>
      <c r="CY13" s="404"/>
      <c r="CZ13" s="404"/>
      <c r="DA13" s="405"/>
      <c r="DB13" s="403">
        <v>7.7</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36137</v>
      </c>
      <c r="S14" s="494"/>
      <c r="T14" s="494"/>
      <c r="U14" s="494"/>
      <c r="V14" s="495"/>
      <c r="W14" s="497"/>
      <c r="X14" s="395"/>
      <c r="Y14" s="395"/>
      <c r="Z14" s="395"/>
      <c r="AA14" s="395"/>
      <c r="AB14" s="396"/>
      <c r="AC14" s="486">
        <v>9.1999999999999993</v>
      </c>
      <c r="AD14" s="487"/>
      <c r="AE14" s="487"/>
      <c r="AF14" s="487"/>
      <c r="AG14" s="488"/>
      <c r="AH14" s="486">
        <v>9.3000000000000007</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35936</v>
      </c>
      <c r="S15" s="494"/>
      <c r="T15" s="494"/>
      <c r="U15" s="494"/>
      <c r="V15" s="495"/>
      <c r="W15" s="496" t="s">
        <v>137</v>
      </c>
      <c r="X15" s="392"/>
      <c r="Y15" s="392"/>
      <c r="Z15" s="392"/>
      <c r="AA15" s="392"/>
      <c r="AB15" s="393"/>
      <c r="AC15" s="359">
        <v>4338</v>
      </c>
      <c r="AD15" s="360"/>
      <c r="AE15" s="360"/>
      <c r="AF15" s="360"/>
      <c r="AG15" s="361"/>
      <c r="AH15" s="359">
        <v>4938</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4277176</v>
      </c>
      <c r="BO15" s="436"/>
      <c r="BP15" s="436"/>
      <c r="BQ15" s="436"/>
      <c r="BR15" s="436"/>
      <c r="BS15" s="436"/>
      <c r="BT15" s="436"/>
      <c r="BU15" s="437"/>
      <c r="BV15" s="435">
        <v>3958365</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26.9</v>
      </c>
      <c r="AD16" s="487"/>
      <c r="AE16" s="487"/>
      <c r="AF16" s="487"/>
      <c r="AG16" s="488"/>
      <c r="AH16" s="486">
        <v>28.2</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11144620</v>
      </c>
      <c r="BO16" s="407"/>
      <c r="BP16" s="407"/>
      <c r="BQ16" s="407"/>
      <c r="BR16" s="407"/>
      <c r="BS16" s="407"/>
      <c r="BT16" s="407"/>
      <c r="BU16" s="408"/>
      <c r="BV16" s="406">
        <v>10928858</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10285</v>
      </c>
      <c r="AD17" s="360"/>
      <c r="AE17" s="360"/>
      <c r="AF17" s="360"/>
      <c r="AG17" s="361"/>
      <c r="AH17" s="359">
        <v>10937</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5349868</v>
      </c>
      <c r="BO17" s="407"/>
      <c r="BP17" s="407"/>
      <c r="BQ17" s="407"/>
      <c r="BR17" s="407"/>
      <c r="BS17" s="407"/>
      <c r="BT17" s="407"/>
      <c r="BU17" s="408"/>
      <c r="BV17" s="406">
        <v>4938414</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291.2</v>
      </c>
      <c r="M18" s="459"/>
      <c r="N18" s="459"/>
      <c r="O18" s="459"/>
      <c r="P18" s="459"/>
      <c r="Q18" s="459"/>
      <c r="R18" s="460"/>
      <c r="S18" s="460"/>
      <c r="T18" s="460"/>
      <c r="U18" s="460"/>
      <c r="V18" s="461"/>
      <c r="W18" s="477"/>
      <c r="X18" s="478"/>
      <c r="Y18" s="478"/>
      <c r="Z18" s="478"/>
      <c r="AA18" s="478"/>
      <c r="AB18" s="502"/>
      <c r="AC18" s="376">
        <v>63.9</v>
      </c>
      <c r="AD18" s="377"/>
      <c r="AE18" s="377"/>
      <c r="AF18" s="377"/>
      <c r="AG18" s="462"/>
      <c r="AH18" s="376">
        <v>62.5</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11553257</v>
      </c>
      <c r="BO18" s="407"/>
      <c r="BP18" s="407"/>
      <c r="BQ18" s="407"/>
      <c r="BR18" s="407"/>
      <c r="BS18" s="407"/>
      <c r="BT18" s="407"/>
      <c r="BU18" s="408"/>
      <c r="BV18" s="406">
        <v>11231649</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124</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15351892</v>
      </c>
      <c r="BO19" s="407"/>
      <c r="BP19" s="407"/>
      <c r="BQ19" s="407"/>
      <c r="BR19" s="407"/>
      <c r="BS19" s="407"/>
      <c r="BT19" s="407"/>
      <c r="BU19" s="408"/>
      <c r="BV19" s="406">
        <v>14514130</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14749</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25617733</v>
      </c>
      <c r="BO22" s="436"/>
      <c r="BP22" s="436"/>
      <c r="BQ22" s="436"/>
      <c r="BR22" s="436"/>
      <c r="BS22" s="436"/>
      <c r="BT22" s="436"/>
      <c r="BU22" s="437"/>
      <c r="BV22" s="435">
        <v>26745644</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21923957</v>
      </c>
      <c r="BO23" s="407"/>
      <c r="BP23" s="407"/>
      <c r="BQ23" s="407"/>
      <c r="BR23" s="407"/>
      <c r="BS23" s="407"/>
      <c r="BT23" s="407"/>
      <c r="BU23" s="408"/>
      <c r="BV23" s="406">
        <v>22718043</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7047</v>
      </c>
      <c r="R24" s="360"/>
      <c r="S24" s="360"/>
      <c r="T24" s="360"/>
      <c r="U24" s="360"/>
      <c r="V24" s="361"/>
      <c r="W24" s="449"/>
      <c r="X24" s="386"/>
      <c r="Y24" s="387"/>
      <c r="Z24" s="362" t="s">
        <v>162</v>
      </c>
      <c r="AA24" s="363"/>
      <c r="AB24" s="363"/>
      <c r="AC24" s="363"/>
      <c r="AD24" s="363"/>
      <c r="AE24" s="363"/>
      <c r="AF24" s="363"/>
      <c r="AG24" s="364"/>
      <c r="AH24" s="359">
        <v>361</v>
      </c>
      <c r="AI24" s="360"/>
      <c r="AJ24" s="360"/>
      <c r="AK24" s="360"/>
      <c r="AL24" s="361"/>
      <c r="AM24" s="359">
        <v>1188773</v>
      </c>
      <c r="AN24" s="360"/>
      <c r="AO24" s="360"/>
      <c r="AP24" s="360"/>
      <c r="AQ24" s="360"/>
      <c r="AR24" s="361"/>
      <c r="AS24" s="359">
        <v>3293</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19280266</v>
      </c>
      <c r="BO24" s="407"/>
      <c r="BP24" s="407"/>
      <c r="BQ24" s="407"/>
      <c r="BR24" s="407"/>
      <c r="BS24" s="407"/>
      <c r="BT24" s="407"/>
      <c r="BU24" s="408"/>
      <c r="BV24" s="406">
        <v>19827995</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2</v>
      </c>
      <c r="M25" s="360"/>
      <c r="N25" s="360"/>
      <c r="O25" s="360"/>
      <c r="P25" s="361"/>
      <c r="Q25" s="359">
        <v>6318</v>
      </c>
      <c r="R25" s="360"/>
      <c r="S25" s="360"/>
      <c r="T25" s="360"/>
      <c r="U25" s="360"/>
      <c r="V25" s="361"/>
      <c r="W25" s="449"/>
      <c r="X25" s="386"/>
      <c r="Y25" s="387"/>
      <c r="Z25" s="362" t="s">
        <v>165</v>
      </c>
      <c r="AA25" s="363"/>
      <c r="AB25" s="363"/>
      <c r="AC25" s="363"/>
      <c r="AD25" s="363"/>
      <c r="AE25" s="363"/>
      <c r="AF25" s="363"/>
      <c r="AG25" s="364"/>
      <c r="AH25" s="359">
        <v>66</v>
      </c>
      <c r="AI25" s="360"/>
      <c r="AJ25" s="360"/>
      <c r="AK25" s="360"/>
      <c r="AL25" s="361"/>
      <c r="AM25" s="359">
        <v>197274</v>
      </c>
      <c r="AN25" s="360"/>
      <c r="AO25" s="360"/>
      <c r="AP25" s="360"/>
      <c r="AQ25" s="360"/>
      <c r="AR25" s="361"/>
      <c r="AS25" s="359">
        <v>2989</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7834805</v>
      </c>
      <c r="BO25" s="436"/>
      <c r="BP25" s="436"/>
      <c r="BQ25" s="436"/>
      <c r="BR25" s="436"/>
      <c r="BS25" s="436"/>
      <c r="BT25" s="436"/>
      <c r="BU25" s="437"/>
      <c r="BV25" s="435">
        <v>8180050</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5529</v>
      </c>
      <c r="R26" s="360"/>
      <c r="S26" s="360"/>
      <c r="T26" s="360"/>
      <c r="U26" s="360"/>
      <c r="V26" s="361"/>
      <c r="W26" s="449"/>
      <c r="X26" s="386"/>
      <c r="Y26" s="387"/>
      <c r="Z26" s="362" t="s">
        <v>168</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4200</v>
      </c>
      <c r="R27" s="360"/>
      <c r="S27" s="360"/>
      <c r="T27" s="360"/>
      <c r="U27" s="360"/>
      <c r="V27" s="361"/>
      <c r="W27" s="449"/>
      <c r="X27" s="386"/>
      <c r="Y27" s="387"/>
      <c r="Z27" s="362" t="s">
        <v>171</v>
      </c>
      <c r="AA27" s="363"/>
      <c r="AB27" s="363"/>
      <c r="AC27" s="363"/>
      <c r="AD27" s="363"/>
      <c r="AE27" s="363"/>
      <c r="AF27" s="363"/>
      <c r="AG27" s="364"/>
      <c r="AH27" s="359">
        <v>2</v>
      </c>
      <c r="AI27" s="360"/>
      <c r="AJ27" s="360"/>
      <c r="AK27" s="360"/>
      <c r="AL27" s="361"/>
      <c r="AM27" s="359" t="s">
        <v>172</v>
      </c>
      <c r="AN27" s="360"/>
      <c r="AO27" s="360"/>
      <c r="AP27" s="360"/>
      <c r="AQ27" s="360"/>
      <c r="AR27" s="361"/>
      <c r="AS27" s="359" t="s">
        <v>172</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v>807564</v>
      </c>
      <c r="BO27" s="441"/>
      <c r="BP27" s="441"/>
      <c r="BQ27" s="441"/>
      <c r="BR27" s="441"/>
      <c r="BS27" s="441"/>
      <c r="BT27" s="441"/>
      <c r="BU27" s="442"/>
      <c r="BV27" s="440">
        <v>805996</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174</v>
      </c>
      <c r="F28" s="363"/>
      <c r="G28" s="363"/>
      <c r="H28" s="363"/>
      <c r="I28" s="363"/>
      <c r="J28" s="363"/>
      <c r="K28" s="364"/>
      <c r="L28" s="359">
        <v>1</v>
      </c>
      <c r="M28" s="360"/>
      <c r="N28" s="360"/>
      <c r="O28" s="360"/>
      <c r="P28" s="361"/>
      <c r="Q28" s="359">
        <v>3650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3008595</v>
      </c>
      <c r="BO28" s="436"/>
      <c r="BP28" s="436"/>
      <c r="BQ28" s="436"/>
      <c r="BR28" s="436"/>
      <c r="BS28" s="436"/>
      <c r="BT28" s="436"/>
      <c r="BU28" s="437"/>
      <c r="BV28" s="435">
        <v>3024192</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177</v>
      </c>
      <c r="F29" s="363"/>
      <c r="G29" s="363"/>
      <c r="H29" s="363"/>
      <c r="I29" s="363"/>
      <c r="J29" s="363"/>
      <c r="K29" s="364"/>
      <c r="L29" s="359">
        <v>16</v>
      </c>
      <c r="M29" s="360"/>
      <c r="N29" s="360"/>
      <c r="O29" s="360"/>
      <c r="P29" s="361"/>
      <c r="Q29" s="359">
        <v>3400</v>
      </c>
      <c r="R29" s="360"/>
      <c r="S29" s="360"/>
      <c r="T29" s="360"/>
      <c r="U29" s="360"/>
      <c r="V29" s="361"/>
      <c r="W29" s="450"/>
      <c r="X29" s="451"/>
      <c r="Y29" s="452"/>
      <c r="Z29" s="362" t="s">
        <v>178</v>
      </c>
      <c r="AA29" s="363"/>
      <c r="AB29" s="363"/>
      <c r="AC29" s="363"/>
      <c r="AD29" s="363"/>
      <c r="AE29" s="363"/>
      <c r="AF29" s="363"/>
      <c r="AG29" s="364"/>
      <c r="AH29" s="359">
        <v>363</v>
      </c>
      <c r="AI29" s="360"/>
      <c r="AJ29" s="360"/>
      <c r="AK29" s="360"/>
      <c r="AL29" s="361"/>
      <c r="AM29" s="359">
        <v>1196469</v>
      </c>
      <c r="AN29" s="360"/>
      <c r="AO29" s="360"/>
      <c r="AP29" s="360"/>
      <c r="AQ29" s="360"/>
      <c r="AR29" s="361"/>
      <c r="AS29" s="359">
        <v>3296</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911435</v>
      </c>
      <c r="BO29" s="407"/>
      <c r="BP29" s="407"/>
      <c r="BQ29" s="407"/>
      <c r="BR29" s="407"/>
      <c r="BS29" s="407"/>
      <c r="BT29" s="407"/>
      <c r="BU29" s="408"/>
      <c r="BV29" s="406">
        <v>1126139</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100.2</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5163767</v>
      </c>
      <c r="BO30" s="441"/>
      <c r="BP30" s="441"/>
      <c r="BQ30" s="441"/>
      <c r="BR30" s="441"/>
      <c r="BS30" s="441"/>
      <c r="BT30" s="441"/>
      <c r="BU30" s="442"/>
      <c r="BV30" s="440">
        <v>5195348</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187</v>
      </c>
      <c r="D33" s="358"/>
      <c r="E33" s="357" t="s">
        <v>188</v>
      </c>
      <c r="F33" s="357"/>
      <c r="G33" s="357"/>
      <c r="H33" s="357"/>
      <c r="I33" s="357"/>
      <c r="J33" s="357"/>
      <c r="K33" s="357"/>
      <c r="L33" s="357"/>
      <c r="M33" s="357"/>
      <c r="N33" s="357"/>
      <c r="O33" s="357"/>
      <c r="P33" s="357"/>
      <c r="Q33" s="357"/>
      <c r="R33" s="357"/>
      <c r="S33" s="357"/>
      <c r="T33" s="200"/>
      <c r="U33" s="358" t="s">
        <v>187</v>
      </c>
      <c r="V33" s="358"/>
      <c r="W33" s="357" t="s">
        <v>188</v>
      </c>
      <c r="X33" s="357"/>
      <c r="Y33" s="357"/>
      <c r="Z33" s="357"/>
      <c r="AA33" s="357"/>
      <c r="AB33" s="357"/>
      <c r="AC33" s="357"/>
      <c r="AD33" s="357"/>
      <c r="AE33" s="357"/>
      <c r="AF33" s="357"/>
      <c r="AG33" s="357"/>
      <c r="AH33" s="357"/>
      <c r="AI33" s="357"/>
      <c r="AJ33" s="357"/>
      <c r="AK33" s="357"/>
      <c r="AL33" s="200"/>
      <c r="AM33" s="358" t="s">
        <v>187</v>
      </c>
      <c r="AN33" s="358"/>
      <c r="AO33" s="357" t="s">
        <v>188</v>
      </c>
      <c r="AP33" s="357"/>
      <c r="AQ33" s="357"/>
      <c r="AR33" s="357"/>
      <c r="AS33" s="357"/>
      <c r="AT33" s="357"/>
      <c r="AU33" s="357"/>
      <c r="AV33" s="357"/>
      <c r="AW33" s="357"/>
      <c r="AX33" s="357"/>
      <c r="AY33" s="357"/>
      <c r="AZ33" s="357"/>
      <c r="BA33" s="357"/>
      <c r="BB33" s="357"/>
      <c r="BC33" s="357"/>
      <c r="BD33" s="201"/>
      <c r="BE33" s="357" t="s">
        <v>189</v>
      </c>
      <c r="BF33" s="357"/>
      <c r="BG33" s="357" t="s">
        <v>190</v>
      </c>
      <c r="BH33" s="357"/>
      <c r="BI33" s="357"/>
      <c r="BJ33" s="357"/>
      <c r="BK33" s="357"/>
      <c r="BL33" s="357"/>
      <c r="BM33" s="357"/>
      <c r="BN33" s="357"/>
      <c r="BO33" s="357"/>
      <c r="BP33" s="357"/>
      <c r="BQ33" s="357"/>
      <c r="BR33" s="357"/>
      <c r="BS33" s="357"/>
      <c r="BT33" s="357"/>
      <c r="BU33" s="357"/>
      <c r="BV33" s="201"/>
      <c r="BW33" s="358" t="s">
        <v>189</v>
      </c>
      <c r="BX33" s="358"/>
      <c r="BY33" s="357" t="s">
        <v>191</v>
      </c>
      <c r="BZ33" s="357"/>
      <c r="CA33" s="357"/>
      <c r="CB33" s="357"/>
      <c r="CC33" s="357"/>
      <c r="CD33" s="357"/>
      <c r="CE33" s="357"/>
      <c r="CF33" s="357"/>
      <c r="CG33" s="357"/>
      <c r="CH33" s="357"/>
      <c r="CI33" s="357"/>
      <c r="CJ33" s="357"/>
      <c r="CK33" s="357"/>
      <c r="CL33" s="357"/>
      <c r="CM33" s="357"/>
      <c r="CN33" s="200"/>
      <c r="CO33" s="358" t="s">
        <v>187</v>
      </c>
      <c r="CP33" s="358"/>
      <c r="CQ33" s="357" t="s">
        <v>192</v>
      </c>
      <c r="CR33" s="357"/>
      <c r="CS33" s="357"/>
      <c r="CT33" s="357"/>
      <c r="CU33" s="357"/>
      <c r="CV33" s="357"/>
      <c r="CW33" s="357"/>
      <c r="CX33" s="357"/>
      <c r="CY33" s="357"/>
      <c r="CZ33" s="357"/>
      <c r="DA33" s="357"/>
      <c r="DB33" s="357"/>
      <c r="DC33" s="357"/>
      <c r="DD33" s="357"/>
      <c r="DE33" s="357"/>
      <c r="DF33" s="200"/>
      <c r="DG33" s="356" t="s">
        <v>193</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f>IF(BG34="","",MAX(C34:D43,U34:V43,AM34:AN43)+1)</f>
        <v>7</v>
      </c>
      <c r="BF34" s="354"/>
      <c r="BG34" s="355" t="str">
        <f>IF('各会計、関係団体の財政状況及び健全化判断比率'!B33="","",'各会計、関係団体の財政状況及び健全化判断比率'!B33)</f>
        <v>浄化槽整備推進事業特別会計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臼津広域連合</v>
      </c>
      <c r="BZ34" s="355"/>
      <c r="CA34" s="355"/>
      <c r="CB34" s="355"/>
      <c r="CC34" s="355"/>
      <c r="CD34" s="355"/>
      <c r="CE34" s="355"/>
      <c r="CF34" s="355"/>
      <c r="CG34" s="355"/>
      <c r="CH34" s="355"/>
      <c r="CI34" s="355"/>
      <c r="CJ34" s="355"/>
      <c r="CK34" s="355"/>
      <c r="CL34" s="355"/>
      <c r="CM34" s="355"/>
      <c r="CN34" s="175"/>
      <c r="CO34" s="354">
        <f>IF(CQ34="","",MAX(C34:D43,U34:V43,AM34:AN43,BE34:BF43,BW34:BX43)+1)</f>
        <v>14</v>
      </c>
      <c r="CP34" s="354"/>
      <c r="CQ34" s="355" t="str">
        <f>IF('各会計、関係団体の財政状況及び健全化判断比率'!BS7="","",'各会計、関係団体の財政状況及び健全化判断比率'!BS7)</f>
        <v>臼杵市環境保全型農林振興公社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f t="shared" ref="BE35:BE43" si="1">IF(BG35="","",BE34+1)</f>
        <v>8</v>
      </c>
      <c r="BF35" s="354"/>
      <c r="BG35" s="355" t="str">
        <f>IF('各会計、関係団体の財政状況及び健全化判断比率'!B34="","",'各会計、関係団体の財政状況及び健全化判断比率'!B34)</f>
        <v>臼杵石仏特別会計</v>
      </c>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大分県交通災害共済組合（交通災害共済事業会計）</v>
      </c>
      <c r="BZ35" s="355"/>
      <c r="CA35" s="355"/>
      <c r="CB35" s="355"/>
      <c r="CC35" s="355"/>
      <c r="CD35" s="355"/>
      <c r="CE35" s="355"/>
      <c r="CF35" s="355"/>
      <c r="CG35" s="355"/>
      <c r="CH35" s="355"/>
      <c r="CI35" s="355"/>
      <c r="CJ35" s="355"/>
      <c r="CK35" s="355"/>
      <c r="CL35" s="355"/>
      <c r="CM35" s="355"/>
      <c r="CN35" s="175"/>
      <c r="CO35" s="354">
        <f t="shared" ref="CO35:CO43" si="3">IF(CQ35="","",CO34+1)</f>
        <v>15</v>
      </c>
      <c r="CP35" s="354"/>
      <c r="CQ35" s="355" t="str">
        <f>IF('各会計、関係団体の財政状況及び健全化判断比率'!BS8="","",'各会計、関係団体の財政状況及び健全化判断比率'!BS8)</f>
        <v>株式会社　まちづくり臼杵</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大分県市町村会館管理組合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大分県後期高齢者医療広域連合（普通会計）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大分県後期高齢者医療広域連合（後期高齢者医療事業会計）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sz9wd6Wf4bITCXei9ClrnS704XhZ/6xv/MIcNtzNazx5g2fmKdbhF+/n3obuCZDXhD2u8z0onJjsmrAbeeVNNA==" saltValue="j4s1jj8u6QCEtsBUfpy25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R47" sqref="CR47:CY47"/>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216</v>
      </c>
      <c r="C5" s="667"/>
      <c r="D5" s="667"/>
      <c r="E5" s="667"/>
      <c r="F5" s="667"/>
      <c r="G5" s="667"/>
      <c r="H5" s="667"/>
      <c r="I5" s="667"/>
      <c r="J5" s="667"/>
      <c r="K5" s="667"/>
      <c r="L5" s="667"/>
      <c r="M5" s="667"/>
      <c r="N5" s="667"/>
      <c r="O5" s="667"/>
      <c r="P5" s="667"/>
      <c r="Q5" s="668"/>
      <c r="R5" s="663">
        <v>4236844</v>
      </c>
      <c r="S5" s="664"/>
      <c r="T5" s="664"/>
      <c r="U5" s="664"/>
      <c r="V5" s="664"/>
      <c r="W5" s="664"/>
      <c r="X5" s="664"/>
      <c r="Y5" s="689"/>
      <c r="Z5" s="702">
        <v>17.600000000000001</v>
      </c>
      <c r="AA5" s="702"/>
      <c r="AB5" s="702"/>
      <c r="AC5" s="702"/>
      <c r="AD5" s="703">
        <v>4113917</v>
      </c>
      <c r="AE5" s="703"/>
      <c r="AF5" s="703"/>
      <c r="AG5" s="703"/>
      <c r="AH5" s="703"/>
      <c r="AI5" s="703"/>
      <c r="AJ5" s="703"/>
      <c r="AK5" s="703"/>
      <c r="AL5" s="690">
        <v>33.6</v>
      </c>
      <c r="AM5" s="672"/>
      <c r="AN5" s="672"/>
      <c r="AO5" s="691"/>
      <c r="AP5" s="666" t="s">
        <v>217</v>
      </c>
      <c r="AQ5" s="667"/>
      <c r="AR5" s="667"/>
      <c r="AS5" s="667"/>
      <c r="AT5" s="667"/>
      <c r="AU5" s="667"/>
      <c r="AV5" s="667"/>
      <c r="AW5" s="667"/>
      <c r="AX5" s="667"/>
      <c r="AY5" s="667"/>
      <c r="AZ5" s="667"/>
      <c r="BA5" s="667"/>
      <c r="BB5" s="667"/>
      <c r="BC5" s="667"/>
      <c r="BD5" s="667"/>
      <c r="BE5" s="667"/>
      <c r="BF5" s="668"/>
      <c r="BG5" s="608">
        <v>4113746</v>
      </c>
      <c r="BH5" s="609"/>
      <c r="BI5" s="609"/>
      <c r="BJ5" s="609"/>
      <c r="BK5" s="609"/>
      <c r="BL5" s="609"/>
      <c r="BM5" s="609"/>
      <c r="BN5" s="610"/>
      <c r="BO5" s="646">
        <v>97.1</v>
      </c>
      <c r="BP5" s="646"/>
      <c r="BQ5" s="646"/>
      <c r="BR5" s="646"/>
      <c r="BS5" s="647">
        <v>27795</v>
      </c>
      <c r="BT5" s="647"/>
      <c r="BU5" s="647"/>
      <c r="BV5" s="647"/>
      <c r="BW5" s="647"/>
      <c r="BX5" s="647"/>
      <c r="BY5" s="647"/>
      <c r="BZ5" s="647"/>
      <c r="CA5" s="647"/>
      <c r="CB5" s="682"/>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15">
      <c r="B6" s="605" t="s">
        <v>221</v>
      </c>
      <c r="C6" s="606"/>
      <c r="D6" s="606"/>
      <c r="E6" s="606"/>
      <c r="F6" s="606"/>
      <c r="G6" s="606"/>
      <c r="H6" s="606"/>
      <c r="I6" s="606"/>
      <c r="J6" s="606"/>
      <c r="K6" s="606"/>
      <c r="L6" s="606"/>
      <c r="M6" s="606"/>
      <c r="N6" s="606"/>
      <c r="O6" s="606"/>
      <c r="P6" s="606"/>
      <c r="Q6" s="607"/>
      <c r="R6" s="608">
        <v>223073</v>
      </c>
      <c r="S6" s="609"/>
      <c r="T6" s="609"/>
      <c r="U6" s="609"/>
      <c r="V6" s="609"/>
      <c r="W6" s="609"/>
      <c r="X6" s="609"/>
      <c r="Y6" s="610"/>
      <c r="Z6" s="646">
        <v>0.9</v>
      </c>
      <c r="AA6" s="646"/>
      <c r="AB6" s="646"/>
      <c r="AC6" s="646"/>
      <c r="AD6" s="647">
        <v>223073</v>
      </c>
      <c r="AE6" s="647"/>
      <c r="AF6" s="647"/>
      <c r="AG6" s="647"/>
      <c r="AH6" s="647"/>
      <c r="AI6" s="647"/>
      <c r="AJ6" s="647"/>
      <c r="AK6" s="647"/>
      <c r="AL6" s="611">
        <v>1.8</v>
      </c>
      <c r="AM6" s="612"/>
      <c r="AN6" s="612"/>
      <c r="AO6" s="648"/>
      <c r="AP6" s="605" t="s">
        <v>222</v>
      </c>
      <c r="AQ6" s="606"/>
      <c r="AR6" s="606"/>
      <c r="AS6" s="606"/>
      <c r="AT6" s="606"/>
      <c r="AU6" s="606"/>
      <c r="AV6" s="606"/>
      <c r="AW6" s="606"/>
      <c r="AX6" s="606"/>
      <c r="AY6" s="606"/>
      <c r="AZ6" s="606"/>
      <c r="BA6" s="606"/>
      <c r="BB6" s="606"/>
      <c r="BC6" s="606"/>
      <c r="BD6" s="606"/>
      <c r="BE6" s="606"/>
      <c r="BF6" s="607"/>
      <c r="BG6" s="608">
        <v>4113746</v>
      </c>
      <c r="BH6" s="609"/>
      <c r="BI6" s="609"/>
      <c r="BJ6" s="609"/>
      <c r="BK6" s="609"/>
      <c r="BL6" s="609"/>
      <c r="BM6" s="609"/>
      <c r="BN6" s="610"/>
      <c r="BO6" s="646">
        <v>97.1</v>
      </c>
      <c r="BP6" s="646"/>
      <c r="BQ6" s="646"/>
      <c r="BR6" s="646"/>
      <c r="BS6" s="647">
        <v>27795</v>
      </c>
      <c r="BT6" s="647"/>
      <c r="BU6" s="647"/>
      <c r="BV6" s="647"/>
      <c r="BW6" s="647"/>
      <c r="BX6" s="647"/>
      <c r="BY6" s="647"/>
      <c r="BZ6" s="647"/>
      <c r="CA6" s="647"/>
      <c r="CB6" s="682"/>
      <c r="CD6" s="666" t="s">
        <v>223</v>
      </c>
      <c r="CE6" s="667"/>
      <c r="CF6" s="667"/>
      <c r="CG6" s="667"/>
      <c r="CH6" s="667"/>
      <c r="CI6" s="667"/>
      <c r="CJ6" s="667"/>
      <c r="CK6" s="667"/>
      <c r="CL6" s="667"/>
      <c r="CM6" s="667"/>
      <c r="CN6" s="667"/>
      <c r="CO6" s="667"/>
      <c r="CP6" s="667"/>
      <c r="CQ6" s="668"/>
      <c r="CR6" s="608">
        <v>163368</v>
      </c>
      <c r="CS6" s="609"/>
      <c r="CT6" s="609"/>
      <c r="CU6" s="609"/>
      <c r="CV6" s="609"/>
      <c r="CW6" s="609"/>
      <c r="CX6" s="609"/>
      <c r="CY6" s="610"/>
      <c r="CZ6" s="690">
        <v>0.7</v>
      </c>
      <c r="DA6" s="672"/>
      <c r="DB6" s="672"/>
      <c r="DC6" s="692"/>
      <c r="DD6" s="614" t="s">
        <v>122</v>
      </c>
      <c r="DE6" s="609"/>
      <c r="DF6" s="609"/>
      <c r="DG6" s="609"/>
      <c r="DH6" s="609"/>
      <c r="DI6" s="609"/>
      <c r="DJ6" s="609"/>
      <c r="DK6" s="609"/>
      <c r="DL6" s="609"/>
      <c r="DM6" s="609"/>
      <c r="DN6" s="609"/>
      <c r="DO6" s="609"/>
      <c r="DP6" s="610"/>
      <c r="DQ6" s="614">
        <v>163368</v>
      </c>
      <c r="DR6" s="609"/>
      <c r="DS6" s="609"/>
      <c r="DT6" s="609"/>
      <c r="DU6" s="609"/>
      <c r="DV6" s="609"/>
      <c r="DW6" s="609"/>
      <c r="DX6" s="609"/>
      <c r="DY6" s="609"/>
      <c r="DZ6" s="609"/>
      <c r="EA6" s="609"/>
      <c r="EB6" s="609"/>
      <c r="EC6" s="645"/>
    </row>
    <row r="7" spans="2:143" ht="11.25" customHeight="1" x14ac:dyDescent="0.15">
      <c r="B7" s="605" t="s">
        <v>224</v>
      </c>
      <c r="C7" s="606"/>
      <c r="D7" s="606"/>
      <c r="E7" s="606"/>
      <c r="F7" s="606"/>
      <c r="G7" s="606"/>
      <c r="H7" s="606"/>
      <c r="I7" s="606"/>
      <c r="J7" s="606"/>
      <c r="K7" s="606"/>
      <c r="L7" s="606"/>
      <c r="M7" s="606"/>
      <c r="N7" s="606"/>
      <c r="O7" s="606"/>
      <c r="P7" s="606"/>
      <c r="Q7" s="607"/>
      <c r="R7" s="608">
        <v>1109</v>
      </c>
      <c r="S7" s="609"/>
      <c r="T7" s="609"/>
      <c r="U7" s="609"/>
      <c r="V7" s="609"/>
      <c r="W7" s="609"/>
      <c r="X7" s="609"/>
      <c r="Y7" s="610"/>
      <c r="Z7" s="646">
        <v>0</v>
      </c>
      <c r="AA7" s="646"/>
      <c r="AB7" s="646"/>
      <c r="AC7" s="646"/>
      <c r="AD7" s="647">
        <v>1109</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1520938</v>
      </c>
      <c r="BH7" s="609"/>
      <c r="BI7" s="609"/>
      <c r="BJ7" s="609"/>
      <c r="BK7" s="609"/>
      <c r="BL7" s="609"/>
      <c r="BM7" s="609"/>
      <c r="BN7" s="610"/>
      <c r="BO7" s="646">
        <v>35.9</v>
      </c>
      <c r="BP7" s="646"/>
      <c r="BQ7" s="646"/>
      <c r="BR7" s="646"/>
      <c r="BS7" s="647">
        <v>27795</v>
      </c>
      <c r="BT7" s="647"/>
      <c r="BU7" s="647"/>
      <c r="BV7" s="647"/>
      <c r="BW7" s="647"/>
      <c r="BX7" s="647"/>
      <c r="BY7" s="647"/>
      <c r="BZ7" s="647"/>
      <c r="CA7" s="647"/>
      <c r="CB7" s="682"/>
      <c r="CD7" s="605" t="s">
        <v>226</v>
      </c>
      <c r="CE7" s="606"/>
      <c r="CF7" s="606"/>
      <c r="CG7" s="606"/>
      <c r="CH7" s="606"/>
      <c r="CI7" s="606"/>
      <c r="CJ7" s="606"/>
      <c r="CK7" s="606"/>
      <c r="CL7" s="606"/>
      <c r="CM7" s="606"/>
      <c r="CN7" s="606"/>
      <c r="CO7" s="606"/>
      <c r="CP7" s="606"/>
      <c r="CQ7" s="607"/>
      <c r="CR7" s="608">
        <v>3247246</v>
      </c>
      <c r="CS7" s="609"/>
      <c r="CT7" s="609"/>
      <c r="CU7" s="609"/>
      <c r="CV7" s="609"/>
      <c r="CW7" s="609"/>
      <c r="CX7" s="609"/>
      <c r="CY7" s="610"/>
      <c r="CZ7" s="646">
        <v>13.8</v>
      </c>
      <c r="DA7" s="646"/>
      <c r="DB7" s="646"/>
      <c r="DC7" s="646"/>
      <c r="DD7" s="614">
        <v>373333</v>
      </c>
      <c r="DE7" s="609"/>
      <c r="DF7" s="609"/>
      <c r="DG7" s="609"/>
      <c r="DH7" s="609"/>
      <c r="DI7" s="609"/>
      <c r="DJ7" s="609"/>
      <c r="DK7" s="609"/>
      <c r="DL7" s="609"/>
      <c r="DM7" s="609"/>
      <c r="DN7" s="609"/>
      <c r="DO7" s="609"/>
      <c r="DP7" s="610"/>
      <c r="DQ7" s="614">
        <v>2065221</v>
      </c>
      <c r="DR7" s="609"/>
      <c r="DS7" s="609"/>
      <c r="DT7" s="609"/>
      <c r="DU7" s="609"/>
      <c r="DV7" s="609"/>
      <c r="DW7" s="609"/>
      <c r="DX7" s="609"/>
      <c r="DY7" s="609"/>
      <c r="DZ7" s="609"/>
      <c r="EA7" s="609"/>
      <c r="EB7" s="609"/>
      <c r="EC7" s="645"/>
    </row>
    <row r="8" spans="2:143" ht="11.25" customHeight="1" x14ac:dyDescent="0.15">
      <c r="B8" s="605" t="s">
        <v>227</v>
      </c>
      <c r="C8" s="606"/>
      <c r="D8" s="606"/>
      <c r="E8" s="606"/>
      <c r="F8" s="606"/>
      <c r="G8" s="606"/>
      <c r="H8" s="606"/>
      <c r="I8" s="606"/>
      <c r="J8" s="606"/>
      <c r="K8" s="606"/>
      <c r="L8" s="606"/>
      <c r="M8" s="606"/>
      <c r="N8" s="606"/>
      <c r="O8" s="606"/>
      <c r="P8" s="606"/>
      <c r="Q8" s="607"/>
      <c r="R8" s="608">
        <v>14934</v>
      </c>
      <c r="S8" s="609"/>
      <c r="T8" s="609"/>
      <c r="U8" s="609"/>
      <c r="V8" s="609"/>
      <c r="W8" s="609"/>
      <c r="X8" s="609"/>
      <c r="Y8" s="610"/>
      <c r="Z8" s="646">
        <v>0.1</v>
      </c>
      <c r="AA8" s="646"/>
      <c r="AB8" s="646"/>
      <c r="AC8" s="646"/>
      <c r="AD8" s="647">
        <v>14934</v>
      </c>
      <c r="AE8" s="647"/>
      <c r="AF8" s="647"/>
      <c r="AG8" s="647"/>
      <c r="AH8" s="647"/>
      <c r="AI8" s="647"/>
      <c r="AJ8" s="647"/>
      <c r="AK8" s="647"/>
      <c r="AL8" s="611">
        <v>0.1</v>
      </c>
      <c r="AM8" s="612"/>
      <c r="AN8" s="612"/>
      <c r="AO8" s="648"/>
      <c r="AP8" s="605" t="s">
        <v>228</v>
      </c>
      <c r="AQ8" s="606"/>
      <c r="AR8" s="606"/>
      <c r="AS8" s="606"/>
      <c r="AT8" s="606"/>
      <c r="AU8" s="606"/>
      <c r="AV8" s="606"/>
      <c r="AW8" s="606"/>
      <c r="AX8" s="606"/>
      <c r="AY8" s="606"/>
      <c r="AZ8" s="606"/>
      <c r="BA8" s="606"/>
      <c r="BB8" s="606"/>
      <c r="BC8" s="606"/>
      <c r="BD8" s="606"/>
      <c r="BE8" s="606"/>
      <c r="BF8" s="607"/>
      <c r="BG8" s="608">
        <v>58976</v>
      </c>
      <c r="BH8" s="609"/>
      <c r="BI8" s="609"/>
      <c r="BJ8" s="609"/>
      <c r="BK8" s="609"/>
      <c r="BL8" s="609"/>
      <c r="BM8" s="609"/>
      <c r="BN8" s="610"/>
      <c r="BO8" s="646">
        <v>1.4</v>
      </c>
      <c r="BP8" s="646"/>
      <c r="BQ8" s="646"/>
      <c r="BR8" s="646"/>
      <c r="BS8" s="647" t="s">
        <v>122</v>
      </c>
      <c r="BT8" s="647"/>
      <c r="BU8" s="647"/>
      <c r="BV8" s="647"/>
      <c r="BW8" s="647"/>
      <c r="BX8" s="647"/>
      <c r="BY8" s="647"/>
      <c r="BZ8" s="647"/>
      <c r="CA8" s="647"/>
      <c r="CB8" s="682"/>
      <c r="CD8" s="605" t="s">
        <v>229</v>
      </c>
      <c r="CE8" s="606"/>
      <c r="CF8" s="606"/>
      <c r="CG8" s="606"/>
      <c r="CH8" s="606"/>
      <c r="CI8" s="606"/>
      <c r="CJ8" s="606"/>
      <c r="CK8" s="606"/>
      <c r="CL8" s="606"/>
      <c r="CM8" s="606"/>
      <c r="CN8" s="606"/>
      <c r="CO8" s="606"/>
      <c r="CP8" s="606"/>
      <c r="CQ8" s="607"/>
      <c r="CR8" s="608">
        <v>8353429</v>
      </c>
      <c r="CS8" s="609"/>
      <c r="CT8" s="609"/>
      <c r="CU8" s="609"/>
      <c r="CV8" s="609"/>
      <c r="CW8" s="609"/>
      <c r="CX8" s="609"/>
      <c r="CY8" s="610"/>
      <c r="CZ8" s="646">
        <v>35.5</v>
      </c>
      <c r="DA8" s="646"/>
      <c r="DB8" s="646"/>
      <c r="DC8" s="646"/>
      <c r="DD8" s="614">
        <v>84615</v>
      </c>
      <c r="DE8" s="609"/>
      <c r="DF8" s="609"/>
      <c r="DG8" s="609"/>
      <c r="DH8" s="609"/>
      <c r="DI8" s="609"/>
      <c r="DJ8" s="609"/>
      <c r="DK8" s="609"/>
      <c r="DL8" s="609"/>
      <c r="DM8" s="609"/>
      <c r="DN8" s="609"/>
      <c r="DO8" s="609"/>
      <c r="DP8" s="610"/>
      <c r="DQ8" s="614">
        <v>4307967</v>
      </c>
      <c r="DR8" s="609"/>
      <c r="DS8" s="609"/>
      <c r="DT8" s="609"/>
      <c r="DU8" s="609"/>
      <c r="DV8" s="609"/>
      <c r="DW8" s="609"/>
      <c r="DX8" s="609"/>
      <c r="DY8" s="609"/>
      <c r="DZ8" s="609"/>
      <c r="EA8" s="609"/>
      <c r="EB8" s="609"/>
      <c r="EC8" s="645"/>
    </row>
    <row r="9" spans="2:143" ht="11.25" customHeight="1" x14ac:dyDescent="0.15">
      <c r="B9" s="605" t="s">
        <v>230</v>
      </c>
      <c r="C9" s="606"/>
      <c r="D9" s="606"/>
      <c r="E9" s="606"/>
      <c r="F9" s="606"/>
      <c r="G9" s="606"/>
      <c r="H9" s="606"/>
      <c r="I9" s="606"/>
      <c r="J9" s="606"/>
      <c r="K9" s="606"/>
      <c r="L9" s="606"/>
      <c r="M9" s="606"/>
      <c r="N9" s="606"/>
      <c r="O9" s="606"/>
      <c r="P9" s="606"/>
      <c r="Q9" s="607"/>
      <c r="R9" s="608">
        <v>16063</v>
      </c>
      <c r="S9" s="609"/>
      <c r="T9" s="609"/>
      <c r="U9" s="609"/>
      <c r="V9" s="609"/>
      <c r="W9" s="609"/>
      <c r="X9" s="609"/>
      <c r="Y9" s="610"/>
      <c r="Z9" s="646">
        <v>0.1</v>
      </c>
      <c r="AA9" s="646"/>
      <c r="AB9" s="646"/>
      <c r="AC9" s="646"/>
      <c r="AD9" s="647">
        <v>16063</v>
      </c>
      <c r="AE9" s="647"/>
      <c r="AF9" s="647"/>
      <c r="AG9" s="647"/>
      <c r="AH9" s="647"/>
      <c r="AI9" s="647"/>
      <c r="AJ9" s="647"/>
      <c r="AK9" s="647"/>
      <c r="AL9" s="611">
        <v>0.1</v>
      </c>
      <c r="AM9" s="612"/>
      <c r="AN9" s="612"/>
      <c r="AO9" s="648"/>
      <c r="AP9" s="605" t="s">
        <v>231</v>
      </c>
      <c r="AQ9" s="606"/>
      <c r="AR9" s="606"/>
      <c r="AS9" s="606"/>
      <c r="AT9" s="606"/>
      <c r="AU9" s="606"/>
      <c r="AV9" s="606"/>
      <c r="AW9" s="606"/>
      <c r="AX9" s="606"/>
      <c r="AY9" s="606"/>
      <c r="AZ9" s="606"/>
      <c r="BA9" s="606"/>
      <c r="BB9" s="606"/>
      <c r="BC9" s="606"/>
      <c r="BD9" s="606"/>
      <c r="BE9" s="606"/>
      <c r="BF9" s="607"/>
      <c r="BG9" s="608">
        <v>1268205</v>
      </c>
      <c r="BH9" s="609"/>
      <c r="BI9" s="609"/>
      <c r="BJ9" s="609"/>
      <c r="BK9" s="609"/>
      <c r="BL9" s="609"/>
      <c r="BM9" s="609"/>
      <c r="BN9" s="610"/>
      <c r="BO9" s="646">
        <v>29.9</v>
      </c>
      <c r="BP9" s="646"/>
      <c r="BQ9" s="646"/>
      <c r="BR9" s="646"/>
      <c r="BS9" s="647" t="s">
        <v>122</v>
      </c>
      <c r="BT9" s="647"/>
      <c r="BU9" s="647"/>
      <c r="BV9" s="647"/>
      <c r="BW9" s="647"/>
      <c r="BX9" s="647"/>
      <c r="BY9" s="647"/>
      <c r="BZ9" s="647"/>
      <c r="CA9" s="647"/>
      <c r="CB9" s="682"/>
      <c r="CD9" s="605" t="s">
        <v>232</v>
      </c>
      <c r="CE9" s="606"/>
      <c r="CF9" s="606"/>
      <c r="CG9" s="606"/>
      <c r="CH9" s="606"/>
      <c r="CI9" s="606"/>
      <c r="CJ9" s="606"/>
      <c r="CK9" s="606"/>
      <c r="CL9" s="606"/>
      <c r="CM9" s="606"/>
      <c r="CN9" s="606"/>
      <c r="CO9" s="606"/>
      <c r="CP9" s="606"/>
      <c r="CQ9" s="607"/>
      <c r="CR9" s="608">
        <v>1619280</v>
      </c>
      <c r="CS9" s="609"/>
      <c r="CT9" s="609"/>
      <c r="CU9" s="609"/>
      <c r="CV9" s="609"/>
      <c r="CW9" s="609"/>
      <c r="CX9" s="609"/>
      <c r="CY9" s="610"/>
      <c r="CZ9" s="646">
        <v>6.9</v>
      </c>
      <c r="DA9" s="646"/>
      <c r="DB9" s="646"/>
      <c r="DC9" s="646"/>
      <c r="DD9" s="614">
        <v>156716</v>
      </c>
      <c r="DE9" s="609"/>
      <c r="DF9" s="609"/>
      <c r="DG9" s="609"/>
      <c r="DH9" s="609"/>
      <c r="DI9" s="609"/>
      <c r="DJ9" s="609"/>
      <c r="DK9" s="609"/>
      <c r="DL9" s="609"/>
      <c r="DM9" s="609"/>
      <c r="DN9" s="609"/>
      <c r="DO9" s="609"/>
      <c r="DP9" s="610"/>
      <c r="DQ9" s="614">
        <v>1137316</v>
      </c>
      <c r="DR9" s="609"/>
      <c r="DS9" s="609"/>
      <c r="DT9" s="609"/>
      <c r="DU9" s="609"/>
      <c r="DV9" s="609"/>
      <c r="DW9" s="609"/>
      <c r="DX9" s="609"/>
      <c r="DY9" s="609"/>
      <c r="DZ9" s="609"/>
      <c r="EA9" s="609"/>
      <c r="EB9" s="609"/>
      <c r="EC9" s="645"/>
    </row>
    <row r="10" spans="2:143" ht="11.25" customHeight="1" x14ac:dyDescent="0.15">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96433</v>
      </c>
      <c r="BH10" s="609"/>
      <c r="BI10" s="609"/>
      <c r="BJ10" s="609"/>
      <c r="BK10" s="609"/>
      <c r="BL10" s="609"/>
      <c r="BM10" s="609"/>
      <c r="BN10" s="610"/>
      <c r="BO10" s="646">
        <v>2.2999999999999998</v>
      </c>
      <c r="BP10" s="646"/>
      <c r="BQ10" s="646"/>
      <c r="BR10" s="646"/>
      <c r="BS10" s="647" t="s">
        <v>122</v>
      </c>
      <c r="BT10" s="647"/>
      <c r="BU10" s="647"/>
      <c r="BV10" s="647"/>
      <c r="BW10" s="647"/>
      <c r="BX10" s="647"/>
      <c r="BY10" s="647"/>
      <c r="BZ10" s="647"/>
      <c r="CA10" s="647"/>
      <c r="CB10" s="682"/>
      <c r="CD10" s="605" t="s">
        <v>235</v>
      </c>
      <c r="CE10" s="606"/>
      <c r="CF10" s="606"/>
      <c r="CG10" s="606"/>
      <c r="CH10" s="606"/>
      <c r="CI10" s="606"/>
      <c r="CJ10" s="606"/>
      <c r="CK10" s="606"/>
      <c r="CL10" s="606"/>
      <c r="CM10" s="606"/>
      <c r="CN10" s="606"/>
      <c r="CO10" s="606"/>
      <c r="CP10" s="606"/>
      <c r="CQ10" s="607"/>
      <c r="CR10" s="608">
        <v>9759</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9759</v>
      </c>
      <c r="DR10" s="609"/>
      <c r="DS10" s="609"/>
      <c r="DT10" s="609"/>
      <c r="DU10" s="609"/>
      <c r="DV10" s="609"/>
      <c r="DW10" s="609"/>
      <c r="DX10" s="609"/>
      <c r="DY10" s="609"/>
      <c r="DZ10" s="609"/>
      <c r="EA10" s="609"/>
      <c r="EB10" s="609"/>
      <c r="EC10" s="645"/>
    </row>
    <row r="11" spans="2:143" ht="11.25" customHeight="1" x14ac:dyDescent="0.15">
      <c r="B11" s="605" t="s">
        <v>236</v>
      </c>
      <c r="C11" s="606"/>
      <c r="D11" s="606"/>
      <c r="E11" s="606"/>
      <c r="F11" s="606"/>
      <c r="G11" s="606"/>
      <c r="H11" s="606"/>
      <c r="I11" s="606"/>
      <c r="J11" s="606"/>
      <c r="K11" s="606"/>
      <c r="L11" s="606"/>
      <c r="M11" s="606"/>
      <c r="N11" s="606"/>
      <c r="O11" s="606"/>
      <c r="P11" s="606"/>
      <c r="Q11" s="607"/>
      <c r="R11" s="608">
        <v>873563</v>
      </c>
      <c r="S11" s="609"/>
      <c r="T11" s="609"/>
      <c r="U11" s="609"/>
      <c r="V11" s="609"/>
      <c r="W11" s="609"/>
      <c r="X11" s="609"/>
      <c r="Y11" s="610"/>
      <c r="Z11" s="611">
        <v>3.6</v>
      </c>
      <c r="AA11" s="612"/>
      <c r="AB11" s="612"/>
      <c r="AC11" s="613"/>
      <c r="AD11" s="614">
        <v>873563</v>
      </c>
      <c r="AE11" s="609"/>
      <c r="AF11" s="609"/>
      <c r="AG11" s="609"/>
      <c r="AH11" s="609"/>
      <c r="AI11" s="609"/>
      <c r="AJ11" s="609"/>
      <c r="AK11" s="610"/>
      <c r="AL11" s="611">
        <v>7.1</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97324</v>
      </c>
      <c r="BH11" s="609"/>
      <c r="BI11" s="609"/>
      <c r="BJ11" s="609"/>
      <c r="BK11" s="609"/>
      <c r="BL11" s="609"/>
      <c r="BM11" s="609"/>
      <c r="BN11" s="610"/>
      <c r="BO11" s="646">
        <v>2.2999999999999998</v>
      </c>
      <c r="BP11" s="646"/>
      <c r="BQ11" s="646"/>
      <c r="BR11" s="646"/>
      <c r="BS11" s="647">
        <v>27795</v>
      </c>
      <c r="BT11" s="647"/>
      <c r="BU11" s="647"/>
      <c r="BV11" s="647"/>
      <c r="BW11" s="647"/>
      <c r="BX11" s="647"/>
      <c r="BY11" s="647"/>
      <c r="BZ11" s="647"/>
      <c r="CA11" s="647"/>
      <c r="CB11" s="682"/>
      <c r="CD11" s="605" t="s">
        <v>238</v>
      </c>
      <c r="CE11" s="606"/>
      <c r="CF11" s="606"/>
      <c r="CG11" s="606"/>
      <c r="CH11" s="606"/>
      <c r="CI11" s="606"/>
      <c r="CJ11" s="606"/>
      <c r="CK11" s="606"/>
      <c r="CL11" s="606"/>
      <c r="CM11" s="606"/>
      <c r="CN11" s="606"/>
      <c r="CO11" s="606"/>
      <c r="CP11" s="606"/>
      <c r="CQ11" s="607"/>
      <c r="CR11" s="608">
        <v>1249348</v>
      </c>
      <c r="CS11" s="609"/>
      <c r="CT11" s="609"/>
      <c r="CU11" s="609"/>
      <c r="CV11" s="609"/>
      <c r="CW11" s="609"/>
      <c r="CX11" s="609"/>
      <c r="CY11" s="610"/>
      <c r="CZ11" s="646">
        <v>5.3</v>
      </c>
      <c r="DA11" s="646"/>
      <c r="DB11" s="646"/>
      <c r="DC11" s="646"/>
      <c r="DD11" s="614">
        <v>655799</v>
      </c>
      <c r="DE11" s="609"/>
      <c r="DF11" s="609"/>
      <c r="DG11" s="609"/>
      <c r="DH11" s="609"/>
      <c r="DI11" s="609"/>
      <c r="DJ11" s="609"/>
      <c r="DK11" s="609"/>
      <c r="DL11" s="609"/>
      <c r="DM11" s="609"/>
      <c r="DN11" s="609"/>
      <c r="DO11" s="609"/>
      <c r="DP11" s="610"/>
      <c r="DQ11" s="614">
        <v>512140</v>
      </c>
      <c r="DR11" s="609"/>
      <c r="DS11" s="609"/>
      <c r="DT11" s="609"/>
      <c r="DU11" s="609"/>
      <c r="DV11" s="609"/>
      <c r="DW11" s="609"/>
      <c r="DX11" s="609"/>
      <c r="DY11" s="609"/>
      <c r="DZ11" s="609"/>
      <c r="EA11" s="609"/>
      <c r="EB11" s="609"/>
      <c r="EC11" s="645"/>
    </row>
    <row r="12" spans="2:143" ht="11.25" customHeight="1" x14ac:dyDescent="0.15">
      <c r="B12" s="605" t="s">
        <v>239</v>
      </c>
      <c r="C12" s="606"/>
      <c r="D12" s="606"/>
      <c r="E12" s="606"/>
      <c r="F12" s="606"/>
      <c r="G12" s="606"/>
      <c r="H12" s="606"/>
      <c r="I12" s="606"/>
      <c r="J12" s="606"/>
      <c r="K12" s="606"/>
      <c r="L12" s="606"/>
      <c r="M12" s="606"/>
      <c r="N12" s="606"/>
      <c r="O12" s="606"/>
      <c r="P12" s="606"/>
      <c r="Q12" s="607"/>
      <c r="R12" s="608">
        <v>14536</v>
      </c>
      <c r="S12" s="609"/>
      <c r="T12" s="609"/>
      <c r="U12" s="609"/>
      <c r="V12" s="609"/>
      <c r="W12" s="609"/>
      <c r="X12" s="609"/>
      <c r="Y12" s="610"/>
      <c r="Z12" s="646">
        <v>0.1</v>
      </c>
      <c r="AA12" s="646"/>
      <c r="AB12" s="646"/>
      <c r="AC12" s="646"/>
      <c r="AD12" s="647">
        <v>14536</v>
      </c>
      <c r="AE12" s="647"/>
      <c r="AF12" s="647"/>
      <c r="AG12" s="647"/>
      <c r="AH12" s="647"/>
      <c r="AI12" s="647"/>
      <c r="AJ12" s="647"/>
      <c r="AK12" s="647"/>
      <c r="AL12" s="611">
        <v>0.1</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2174911</v>
      </c>
      <c r="BH12" s="609"/>
      <c r="BI12" s="609"/>
      <c r="BJ12" s="609"/>
      <c r="BK12" s="609"/>
      <c r="BL12" s="609"/>
      <c r="BM12" s="609"/>
      <c r="BN12" s="610"/>
      <c r="BO12" s="646">
        <v>51.3</v>
      </c>
      <c r="BP12" s="646"/>
      <c r="BQ12" s="646"/>
      <c r="BR12" s="646"/>
      <c r="BS12" s="647" t="s">
        <v>122</v>
      </c>
      <c r="BT12" s="647"/>
      <c r="BU12" s="647"/>
      <c r="BV12" s="647"/>
      <c r="BW12" s="647"/>
      <c r="BX12" s="647"/>
      <c r="BY12" s="647"/>
      <c r="BZ12" s="647"/>
      <c r="CA12" s="647"/>
      <c r="CB12" s="682"/>
      <c r="CD12" s="605" t="s">
        <v>241</v>
      </c>
      <c r="CE12" s="606"/>
      <c r="CF12" s="606"/>
      <c r="CG12" s="606"/>
      <c r="CH12" s="606"/>
      <c r="CI12" s="606"/>
      <c r="CJ12" s="606"/>
      <c r="CK12" s="606"/>
      <c r="CL12" s="606"/>
      <c r="CM12" s="606"/>
      <c r="CN12" s="606"/>
      <c r="CO12" s="606"/>
      <c r="CP12" s="606"/>
      <c r="CQ12" s="607"/>
      <c r="CR12" s="608">
        <v>671065</v>
      </c>
      <c r="CS12" s="609"/>
      <c r="CT12" s="609"/>
      <c r="CU12" s="609"/>
      <c r="CV12" s="609"/>
      <c r="CW12" s="609"/>
      <c r="CX12" s="609"/>
      <c r="CY12" s="610"/>
      <c r="CZ12" s="646">
        <v>2.8</v>
      </c>
      <c r="DA12" s="646"/>
      <c r="DB12" s="646"/>
      <c r="DC12" s="646"/>
      <c r="DD12" s="614">
        <v>21178</v>
      </c>
      <c r="DE12" s="609"/>
      <c r="DF12" s="609"/>
      <c r="DG12" s="609"/>
      <c r="DH12" s="609"/>
      <c r="DI12" s="609"/>
      <c r="DJ12" s="609"/>
      <c r="DK12" s="609"/>
      <c r="DL12" s="609"/>
      <c r="DM12" s="609"/>
      <c r="DN12" s="609"/>
      <c r="DO12" s="609"/>
      <c r="DP12" s="610"/>
      <c r="DQ12" s="614">
        <v>388572</v>
      </c>
      <c r="DR12" s="609"/>
      <c r="DS12" s="609"/>
      <c r="DT12" s="609"/>
      <c r="DU12" s="609"/>
      <c r="DV12" s="609"/>
      <c r="DW12" s="609"/>
      <c r="DX12" s="609"/>
      <c r="DY12" s="609"/>
      <c r="DZ12" s="609"/>
      <c r="EA12" s="609"/>
      <c r="EB12" s="609"/>
      <c r="EC12" s="645"/>
    </row>
    <row r="13" spans="2:143" ht="11.25" customHeight="1" x14ac:dyDescent="0.15">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2168441</v>
      </c>
      <c r="BH13" s="609"/>
      <c r="BI13" s="609"/>
      <c r="BJ13" s="609"/>
      <c r="BK13" s="609"/>
      <c r="BL13" s="609"/>
      <c r="BM13" s="609"/>
      <c r="BN13" s="610"/>
      <c r="BO13" s="646">
        <v>51.2</v>
      </c>
      <c r="BP13" s="646"/>
      <c r="BQ13" s="646"/>
      <c r="BR13" s="646"/>
      <c r="BS13" s="647" t="s">
        <v>122</v>
      </c>
      <c r="BT13" s="647"/>
      <c r="BU13" s="647"/>
      <c r="BV13" s="647"/>
      <c r="BW13" s="647"/>
      <c r="BX13" s="647"/>
      <c r="BY13" s="647"/>
      <c r="BZ13" s="647"/>
      <c r="CA13" s="647"/>
      <c r="CB13" s="682"/>
      <c r="CD13" s="605" t="s">
        <v>244</v>
      </c>
      <c r="CE13" s="606"/>
      <c r="CF13" s="606"/>
      <c r="CG13" s="606"/>
      <c r="CH13" s="606"/>
      <c r="CI13" s="606"/>
      <c r="CJ13" s="606"/>
      <c r="CK13" s="606"/>
      <c r="CL13" s="606"/>
      <c r="CM13" s="606"/>
      <c r="CN13" s="606"/>
      <c r="CO13" s="606"/>
      <c r="CP13" s="606"/>
      <c r="CQ13" s="607"/>
      <c r="CR13" s="608">
        <v>1993268</v>
      </c>
      <c r="CS13" s="609"/>
      <c r="CT13" s="609"/>
      <c r="CU13" s="609"/>
      <c r="CV13" s="609"/>
      <c r="CW13" s="609"/>
      <c r="CX13" s="609"/>
      <c r="CY13" s="610"/>
      <c r="CZ13" s="646">
        <v>8.5</v>
      </c>
      <c r="DA13" s="646"/>
      <c r="DB13" s="646"/>
      <c r="DC13" s="646"/>
      <c r="DD13" s="614">
        <v>1111965</v>
      </c>
      <c r="DE13" s="609"/>
      <c r="DF13" s="609"/>
      <c r="DG13" s="609"/>
      <c r="DH13" s="609"/>
      <c r="DI13" s="609"/>
      <c r="DJ13" s="609"/>
      <c r="DK13" s="609"/>
      <c r="DL13" s="609"/>
      <c r="DM13" s="609"/>
      <c r="DN13" s="609"/>
      <c r="DO13" s="609"/>
      <c r="DP13" s="610"/>
      <c r="DQ13" s="614">
        <v>1113961</v>
      </c>
      <c r="DR13" s="609"/>
      <c r="DS13" s="609"/>
      <c r="DT13" s="609"/>
      <c r="DU13" s="609"/>
      <c r="DV13" s="609"/>
      <c r="DW13" s="609"/>
      <c r="DX13" s="609"/>
      <c r="DY13" s="609"/>
      <c r="DZ13" s="609"/>
      <c r="EA13" s="609"/>
      <c r="EB13" s="609"/>
      <c r="EC13" s="645"/>
    </row>
    <row r="14" spans="2:143" ht="11.25" customHeight="1" x14ac:dyDescent="0.15">
      <c r="B14" s="605" t="s">
        <v>245</v>
      </c>
      <c r="C14" s="606"/>
      <c r="D14" s="606"/>
      <c r="E14" s="606"/>
      <c r="F14" s="606"/>
      <c r="G14" s="606"/>
      <c r="H14" s="606"/>
      <c r="I14" s="606"/>
      <c r="J14" s="606"/>
      <c r="K14" s="606"/>
      <c r="L14" s="606"/>
      <c r="M14" s="606"/>
      <c r="N14" s="606"/>
      <c r="O14" s="606"/>
      <c r="P14" s="606"/>
      <c r="Q14" s="607"/>
      <c r="R14" s="608">
        <v>992</v>
      </c>
      <c r="S14" s="609"/>
      <c r="T14" s="609"/>
      <c r="U14" s="609"/>
      <c r="V14" s="609"/>
      <c r="W14" s="609"/>
      <c r="X14" s="609"/>
      <c r="Y14" s="610"/>
      <c r="Z14" s="646">
        <v>0</v>
      </c>
      <c r="AA14" s="646"/>
      <c r="AB14" s="646"/>
      <c r="AC14" s="646"/>
      <c r="AD14" s="647">
        <v>992</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160738</v>
      </c>
      <c r="BH14" s="609"/>
      <c r="BI14" s="609"/>
      <c r="BJ14" s="609"/>
      <c r="BK14" s="609"/>
      <c r="BL14" s="609"/>
      <c r="BM14" s="609"/>
      <c r="BN14" s="610"/>
      <c r="BO14" s="646">
        <v>3.8</v>
      </c>
      <c r="BP14" s="646"/>
      <c r="BQ14" s="646"/>
      <c r="BR14" s="646"/>
      <c r="BS14" s="647" t="s">
        <v>122</v>
      </c>
      <c r="BT14" s="647"/>
      <c r="BU14" s="647"/>
      <c r="BV14" s="647"/>
      <c r="BW14" s="647"/>
      <c r="BX14" s="647"/>
      <c r="BY14" s="647"/>
      <c r="BZ14" s="647"/>
      <c r="CA14" s="647"/>
      <c r="CB14" s="682"/>
      <c r="CD14" s="605" t="s">
        <v>247</v>
      </c>
      <c r="CE14" s="606"/>
      <c r="CF14" s="606"/>
      <c r="CG14" s="606"/>
      <c r="CH14" s="606"/>
      <c r="CI14" s="606"/>
      <c r="CJ14" s="606"/>
      <c r="CK14" s="606"/>
      <c r="CL14" s="606"/>
      <c r="CM14" s="606"/>
      <c r="CN14" s="606"/>
      <c r="CO14" s="606"/>
      <c r="CP14" s="606"/>
      <c r="CQ14" s="607"/>
      <c r="CR14" s="608">
        <v>933025</v>
      </c>
      <c r="CS14" s="609"/>
      <c r="CT14" s="609"/>
      <c r="CU14" s="609"/>
      <c r="CV14" s="609"/>
      <c r="CW14" s="609"/>
      <c r="CX14" s="609"/>
      <c r="CY14" s="610"/>
      <c r="CZ14" s="646">
        <v>4</v>
      </c>
      <c r="DA14" s="646"/>
      <c r="DB14" s="646"/>
      <c r="DC14" s="646"/>
      <c r="DD14" s="614">
        <v>252568</v>
      </c>
      <c r="DE14" s="609"/>
      <c r="DF14" s="609"/>
      <c r="DG14" s="609"/>
      <c r="DH14" s="609"/>
      <c r="DI14" s="609"/>
      <c r="DJ14" s="609"/>
      <c r="DK14" s="609"/>
      <c r="DL14" s="609"/>
      <c r="DM14" s="609"/>
      <c r="DN14" s="609"/>
      <c r="DO14" s="609"/>
      <c r="DP14" s="610"/>
      <c r="DQ14" s="614">
        <v>676360</v>
      </c>
      <c r="DR14" s="609"/>
      <c r="DS14" s="609"/>
      <c r="DT14" s="609"/>
      <c r="DU14" s="609"/>
      <c r="DV14" s="609"/>
      <c r="DW14" s="609"/>
      <c r="DX14" s="609"/>
      <c r="DY14" s="609"/>
      <c r="DZ14" s="609"/>
      <c r="EA14" s="609"/>
      <c r="EB14" s="609"/>
      <c r="EC14" s="645"/>
    </row>
    <row r="15" spans="2:143" ht="11.25" customHeight="1" x14ac:dyDescent="0.15">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251624</v>
      </c>
      <c r="BH15" s="609"/>
      <c r="BI15" s="609"/>
      <c r="BJ15" s="609"/>
      <c r="BK15" s="609"/>
      <c r="BL15" s="609"/>
      <c r="BM15" s="609"/>
      <c r="BN15" s="610"/>
      <c r="BO15" s="646">
        <v>5.9</v>
      </c>
      <c r="BP15" s="646"/>
      <c r="BQ15" s="646"/>
      <c r="BR15" s="646"/>
      <c r="BS15" s="647" t="s">
        <v>122</v>
      </c>
      <c r="BT15" s="647"/>
      <c r="BU15" s="647"/>
      <c r="BV15" s="647"/>
      <c r="BW15" s="647"/>
      <c r="BX15" s="647"/>
      <c r="BY15" s="647"/>
      <c r="BZ15" s="647"/>
      <c r="CA15" s="647"/>
      <c r="CB15" s="682"/>
      <c r="CD15" s="605" t="s">
        <v>250</v>
      </c>
      <c r="CE15" s="606"/>
      <c r="CF15" s="606"/>
      <c r="CG15" s="606"/>
      <c r="CH15" s="606"/>
      <c r="CI15" s="606"/>
      <c r="CJ15" s="606"/>
      <c r="CK15" s="606"/>
      <c r="CL15" s="606"/>
      <c r="CM15" s="606"/>
      <c r="CN15" s="606"/>
      <c r="CO15" s="606"/>
      <c r="CP15" s="606"/>
      <c r="CQ15" s="607"/>
      <c r="CR15" s="608">
        <v>1925014</v>
      </c>
      <c r="CS15" s="609"/>
      <c r="CT15" s="609"/>
      <c r="CU15" s="609"/>
      <c r="CV15" s="609"/>
      <c r="CW15" s="609"/>
      <c r="CX15" s="609"/>
      <c r="CY15" s="610"/>
      <c r="CZ15" s="646">
        <v>8.1999999999999993</v>
      </c>
      <c r="DA15" s="646"/>
      <c r="DB15" s="646"/>
      <c r="DC15" s="646"/>
      <c r="DD15" s="614">
        <v>546116</v>
      </c>
      <c r="DE15" s="609"/>
      <c r="DF15" s="609"/>
      <c r="DG15" s="609"/>
      <c r="DH15" s="609"/>
      <c r="DI15" s="609"/>
      <c r="DJ15" s="609"/>
      <c r="DK15" s="609"/>
      <c r="DL15" s="609"/>
      <c r="DM15" s="609"/>
      <c r="DN15" s="609"/>
      <c r="DO15" s="609"/>
      <c r="DP15" s="610"/>
      <c r="DQ15" s="614">
        <v>1309425</v>
      </c>
      <c r="DR15" s="609"/>
      <c r="DS15" s="609"/>
      <c r="DT15" s="609"/>
      <c r="DU15" s="609"/>
      <c r="DV15" s="609"/>
      <c r="DW15" s="609"/>
      <c r="DX15" s="609"/>
      <c r="DY15" s="609"/>
      <c r="DZ15" s="609"/>
      <c r="EA15" s="609"/>
      <c r="EB15" s="609"/>
      <c r="EC15" s="645"/>
    </row>
    <row r="16" spans="2:143" ht="11.25" customHeight="1" x14ac:dyDescent="0.15">
      <c r="B16" s="605" t="s">
        <v>251</v>
      </c>
      <c r="C16" s="606"/>
      <c r="D16" s="606"/>
      <c r="E16" s="606"/>
      <c r="F16" s="606"/>
      <c r="G16" s="606"/>
      <c r="H16" s="606"/>
      <c r="I16" s="606"/>
      <c r="J16" s="606"/>
      <c r="K16" s="606"/>
      <c r="L16" s="606"/>
      <c r="M16" s="606"/>
      <c r="N16" s="606"/>
      <c r="O16" s="606"/>
      <c r="P16" s="606"/>
      <c r="Q16" s="607"/>
      <c r="R16" s="608">
        <v>20100</v>
      </c>
      <c r="S16" s="609"/>
      <c r="T16" s="609"/>
      <c r="U16" s="609"/>
      <c r="V16" s="609"/>
      <c r="W16" s="609"/>
      <c r="X16" s="609"/>
      <c r="Y16" s="610"/>
      <c r="Z16" s="646">
        <v>0.1</v>
      </c>
      <c r="AA16" s="646"/>
      <c r="AB16" s="646"/>
      <c r="AC16" s="646"/>
      <c r="AD16" s="647">
        <v>20100</v>
      </c>
      <c r="AE16" s="647"/>
      <c r="AF16" s="647"/>
      <c r="AG16" s="647"/>
      <c r="AH16" s="647"/>
      <c r="AI16" s="647"/>
      <c r="AJ16" s="647"/>
      <c r="AK16" s="647"/>
      <c r="AL16" s="611">
        <v>0.2</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v>5535</v>
      </c>
      <c r="BH16" s="609"/>
      <c r="BI16" s="609"/>
      <c r="BJ16" s="609"/>
      <c r="BK16" s="609"/>
      <c r="BL16" s="609"/>
      <c r="BM16" s="609"/>
      <c r="BN16" s="610"/>
      <c r="BO16" s="646">
        <v>0.1</v>
      </c>
      <c r="BP16" s="646"/>
      <c r="BQ16" s="646"/>
      <c r="BR16" s="646"/>
      <c r="BS16" s="647" t="s">
        <v>122</v>
      </c>
      <c r="BT16" s="647"/>
      <c r="BU16" s="647"/>
      <c r="BV16" s="647"/>
      <c r="BW16" s="647"/>
      <c r="BX16" s="647"/>
      <c r="BY16" s="647"/>
      <c r="BZ16" s="647"/>
      <c r="CA16" s="647"/>
      <c r="CB16" s="682"/>
      <c r="CD16" s="605" t="s">
        <v>253</v>
      </c>
      <c r="CE16" s="606"/>
      <c r="CF16" s="606"/>
      <c r="CG16" s="606"/>
      <c r="CH16" s="606"/>
      <c r="CI16" s="606"/>
      <c r="CJ16" s="606"/>
      <c r="CK16" s="606"/>
      <c r="CL16" s="606"/>
      <c r="CM16" s="606"/>
      <c r="CN16" s="606"/>
      <c r="CO16" s="606"/>
      <c r="CP16" s="606"/>
      <c r="CQ16" s="607"/>
      <c r="CR16" s="608">
        <v>164720</v>
      </c>
      <c r="CS16" s="609"/>
      <c r="CT16" s="609"/>
      <c r="CU16" s="609"/>
      <c r="CV16" s="609"/>
      <c r="CW16" s="609"/>
      <c r="CX16" s="609"/>
      <c r="CY16" s="610"/>
      <c r="CZ16" s="646">
        <v>0.7</v>
      </c>
      <c r="DA16" s="646"/>
      <c r="DB16" s="646"/>
      <c r="DC16" s="646"/>
      <c r="DD16" s="614" t="s">
        <v>122</v>
      </c>
      <c r="DE16" s="609"/>
      <c r="DF16" s="609"/>
      <c r="DG16" s="609"/>
      <c r="DH16" s="609"/>
      <c r="DI16" s="609"/>
      <c r="DJ16" s="609"/>
      <c r="DK16" s="609"/>
      <c r="DL16" s="609"/>
      <c r="DM16" s="609"/>
      <c r="DN16" s="609"/>
      <c r="DO16" s="609"/>
      <c r="DP16" s="610"/>
      <c r="DQ16" s="614">
        <v>6670</v>
      </c>
      <c r="DR16" s="609"/>
      <c r="DS16" s="609"/>
      <c r="DT16" s="609"/>
      <c r="DU16" s="609"/>
      <c r="DV16" s="609"/>
      <c r="DW16" s="609"/>
      <c r="DX16" s="609"/>
      <c r="DY16" s="609"/>
      <c r="DZ16" s="609"/>
      <c r="EA16" s="609"/>
      <c r="EB16" s="609"/>
      <c r="EC16" s="645"/>
    </row>
    <row r="17" spans="2:133" ht="11.25" customHeight="1" x14ac:dyDescent="0.15">
      <c r="B17" s="605" t="s">
        <v>254</v>
      </c>
      <c r="C17" s="606"/>
      <c r="D17" s="606"/>
      <c r="E17" s="606"/>
      <c r="F17" s="606"/>
      <c r="G17" s="606"/>
      <c r="H17" s="606"/>
      <c r="I17" s="606"/>
      <c r="J17" s="606"/>
      <c r="K17" s="606"/>
      <c r="L17" s="606"/>
      <c r="M17" s="606"/>
      <c r="N17" s="606"/>
      <c r="O17" s="606"/>
      <c r="P17" s="606"/>
      <c r="Q17" s="607"/>
      <c r="R17" s="608">
        <v>61543</v>
      </c>
      <c r="S17" s="609"/>
      <c r="T17" s="609"/>
      <c r="U17" s="609"/>
      <c r="V17" s="609"/>
      <c r="W17" s="609"/>
      <c r="X17" s="609"/>
      <c r="Y17" s="610"/>
      <c r="Z17" s="646">
        <v>0.3</v>
      </c>
      <c r="AA17" s="646"/>
      <c r="AB17" s="646"/>
      <c r="AC17" s="646"/>
      <c r="AD17" s="647">
        <v>61543</v>
      </c>
      <c r="AE17" s="647"/>
      <c r="AF17" s="647"/>
      <c r="AG17" s="647"/>
      <c r="AH17" s="647"/>
      <c r="AI17" s="647"/>
      <c r="AJ17" s="647"/>
      <c r="AK17" s="647"/>
      <c r="AL17" s="611">
        <v>0.5</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256</v>
      </c>
      <c r="CE17" s="606"/>
      <c r="CF17" s="606"/>
      <c r="CG17" s="606"/>
      <c r="CH17" s="606"/>
      <c r="CI17" s="606"/>
      <c r="CJ17" s="606"/>
      <c r="CK17" s="606"/>
      <c r="CL17" s="606"/>
      <c r="CM17" s="606"/>
      <c r="CN17" s="606"/>
      <c r="CO17" s="606"/>
      <c r="CP17" s="606"/>
      <c r="CQ17" s="607"/>
      <c r="CR17" s="608">
        <v>3233877</v>
      </c>
      <c r="CS17" s="609"/>
      <c r="CT17" s="609"/>
      <c r="CU17" s="609"/>
      <c r="CV17" s="609"/>
      <c r="CW17" s="609"/>
      <c r="CX17" s="609"/>
      <c r="CY17" s="610"/>
      <c r="CZ17" s="646">
        <v>13.7</v>
      </c>
      <c r="DA17" s="646"/>
      <c r="DB17" s="646"/>
      <c r="DC17" s="646"/>
      <c r="DD17" s="614" t="s">
        <v>122</v>
      </c>
      <c r="DE17" s="609"/>
      <c r="DF17" s="609"/>
      <c r="DG17" s="609"/>
      <c r="DH17" s="609"/>
      <c r="DI17" s="609"/>
      <c r="DJ17" s="609"/>
      <c r="DK17" s="609"/>
      <c r="DL17" s="609"/>
      <c r="DM17" s="609"/>
      <c r="DN17" s="609"/>
      <c r="DO17" s="609"/>
      <c r="DP17" s="610"/>
      <c r="DQ17" s="614">
        <v>3196047</v>
      </c>
      <c r="DR17" s="609"/>
      <c r="DS17" s="609"/>
      <c r="DT17" s="609"/>
      <c r="DU17" s="609"/>
      <c r="DV17" s="609"/>
      <c r="DW17" s="609"/>
      <c r="DX17" s="609"/>
      <c r="DY17" s="609"/>
      <c r="DZ17" s="609"/>
      <c r="EA17" s="609"/>
      <c r="EB17" s="609"/>
      <c r="EC17" s="645"/>
    </row>
    <row r="18" spans="2:133" ht="11.25" customHeight="1" x14ac:dyDescent="0.15">
      <c r="B18" s="605" t="s">
        <v>257</v>
      </c>
      <c r="C18" s="606"/>
      <c r="D18" s="606"/>
      <c r="E18" s="606"/>
      <c r="F18" s="606"/>
      <c r="G18" s="606"/>
      <c r="H18" s="606"/>
      <c r="I18" s="606"/>
      <c r="J18" s="606"/>
      <c r="K18" s="606"/>
      <c r="L18" s="606"/>
      <c r="M18" s="606"/>
      <c r="N18" s="606"/>
      <c r="O18" s="606"/>
      <c r="P18" s="606"/>
      <c r="Q18" s="607"/>
      <c r="R18" s="608">
        <v>28298</v>
      </c>
      <c r="S18" s="609"/>
      <c r="T18" s="609"/>
      <c r="U18" s="609"/>
      <c r="V18" s="609"/>
      <c r="W18" s="609"/>
      <c r="X18" s="609"/>
      <c r="Y18" s="610"/>
      <c r="Z18" s="646">
        <v>0.1</v>
      </c>
      <c r="AA18" s="646"/>
      <c r="AB18" s="646"/>
      <c r="AC18" s="646"/>
      <c r="AD18" s="647">
        <v>28298</v>
      </c>
      <c r="AE18" s="647"/>
      <c r="AF18" s="647"/>
      <c r="AG18" s="647"/>
      <c r="AH18" s="647"/>
      <c r="AI18" s="647"/>
      <c r="AJ18" s="647"/>
      <c r="AK18" s="647"/>
      <c r="AL18" s="611">
        <v>0.2</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260</v>
      </c>
      <c r="C19" s="606"/>
      <c r="D19" s="606"/>
      <c r="E19" s="606"/>
      <c r="F19" s="606"/>
      <c r="G19" s="606"/>
      <c r="H19" s="606"/>
      <c r="I19" s="606"/>
      <c r="J19" s="606"/>
      <c r="K19" s="606"/>
      <c r="L19" s="606"/>
      <c r="M19" s="606"/>
      <c r="N19" s="606"/>
      <c r="O19" s="606"/>
      <c r="P19" s="606"/>
      <c r="Q19" s="607"/>
      <c r="R19" s="608">
        <v>22009</v>
      </c>
      <c r="S19" s="609"/>
      <c r="T19" s="609"/>
      <c r="U19" s="609"/>
      <c r="V19" s="609"/>
      <c r="W19" s="609"/>
      <c r="X19" s="609"/>
      <c r="Y19" s="610"/>
      <c r="Z19" s="646">
        <v>0.1</v>
      </c>
      <c r="AA19" s="646"/>
      <c r="AB19" s="646"/>
      <c r="AC19" s="646"/>
      <c r="AD19" s="647">
        <v>22009</v>
      </c>
      <c r="AE19" s="647"/>
      <c r="AF19" s="647"/>
      <c r="AG19" s="647"/>
      <c r="AH19" s="647"/>
      <c r="AI19" s="647"/>
      <c r="AJ19" s="647"/>
      <c r="AK19" s="647"/>
      <c r="AL19" s="611">
        <v>0.2</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v>123098</v>
      </c>
      <c r="BH19" s="609"/>
      <c r="BI19" s="609"/>
      <c r="BJ19" s="609"/>
      <c r="BK19" s="609"/>
      <c r="BL19" s="609"/>
      <c r="BM19" s="609"/>
      <c r="BN19" s="610"/>
      <c r="BO19" s="646">
        <v>2.9</v>
      </c>
      <c r="BP19" s="646"/>
      <c r="BQ19" s="646"/>
      <c r="BR19" s="646"/>
      <c r="BS19" s="647" t="s">
        <v>122</v>
      </c>
      <c r="BT19" s="647"/>
      <c r="BU19" s="647"/>
      <c r="BV19" s="647"/>
      <c r="BW19" s="647"/>
      <c r="BX19" s="647"/>
      <c r="BY19" s="647"/>
      <c r="BZ19" s="647"/>
      <c r="CA19" s="647"/>
      <c r="CB19" s="682"/>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83" t="s">
        <v>263</v>
      </c>
      <c r="C20" s="684"/>
      <c r="D20" s="684"/>
      <c r="E20" s="684"/>
      <c r="F20" s="684"/>
      <c r="G20" s="684"/>
      <c r="H20" s="684"/>
      <c r="I20" s="684"/>
      <c r="J20" s="684"/>
      <c r="K20" s="684"/>
      <c r="L20" s="684"/>
      <c r="M20" s="684"/>
      <c r="N20" s="684"/>
      <c r="O20" s="684"/>
      <c r="P20" s="684"/>
      <c r="Q20" s="685"/>
      <c r="R20" s="608">
        <v>6289</v>
      </c>
      <c r="S20" s="609"/>
      <c r="T20" s="609"/>
      <c r="U20" s="609"/>
      <c r="V20" s="609"/>
      <c r="W20" s="609"/>
      <c r="X20" s="609"/>
      <c r="Y20" s="610"/>
      <c r="Z20" s="646">
        <v>0</v>
      </c>
      <c r="AA20" s="646"/>
      <c r="AB20" s="646"/>
      <c r="AC20" s="646"/>
      <c r="AD20" s="647">
        <v>6289</v>
      </c>
      <c r="AE20" s="647"/>
      <c r="AF20" s="647"/>
      <c r="AG20" s="647"/>
      <c r="AH20" s="647"/>
      <c r="AI20" s="647"/>
      <c r="AJ20" s="647"/>
      <c r="AK20" s="647"/>
      <c r="AL20" s="611">
        <v>0.1</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v>123098</v>
      </c>
      <c r="BH20" s="609"/>
      <c r="BI20" s="609"/>
      <c r="BJ20" s="609"/>
      <c r="BK20" s="609"/>
      <c r="BL20" s="609"/>
      <c r="BM20" s="609"/>
      <c r="BN20" s="610"/>
      <c r="BO20" s="646">
        <v>2.9</v>
      </c>
      <c r="BP20" s="646"/>
      <c r="BQ20" s="646"/>
      <c r="BR20" s="646"/>
      <c r="BS20" s="647" t="s">
        <v>122</v>
      </c>
      <c r="BT20" s="647"/>
      <c r="BU20" s="647"/>
      <c r="BV20" s="647"/>
      <c r="BW20" s="647"/>
      <c r="BX20" s="647"/>
      <c r="BY20" s="647"/>
      <c r="BZ20" s="647"/>
      <c r="CA20" s="647"/>
      <c r="CB20" s="682"/>
      <c r="CD20" s="605" t="s">
        <v>265</v>
      </c>
      <c r="CE20" s="606"/>
      <c r="CF20" s="606"/>
      <c r="CG20" s="606"/>
      <c r="CH20" s="606"/>
      <c r="CI20" s="606"/>
      <c r="CJ20" s="606"/>
      <c r="CK20" s="606"/>
      <c r="CL20" s="606"/>
      <c r="CM20" s="606"/>
      <c r="CN20" s="606"/>
      <c r="CO20" s="606"/>
      <c r="CP20" s="606"/>
      <c r="CQ20" s="607"/>
      <c r="CR20" s="608">
        <v>23563399</v>
      </c>
      <c r="CS20" s="609"/>
      <c r="CT20" s="609"/>
      <c r="CU20" s="609"/>
      <c r="CV20" s="609"/>
      <c r="CW20" s="609"/>
      <c r="CX20" s="609"/>
      <c r="CY20" s="610"/>
      <c r="CZ20" s="646">
        <v>100</v>
      </c>
      <c r="DA20" s="646"/>
      <c r="DB20" s="646"/>
      <c r="DC20" s="646"/>
      <c r="DD20" s="614">
        <v>3202290</v>
      </c>
      <c r="DE20" s="609"/>
      <c r="DF20" s="609"/>
      <c r="DG20" s="609"/>
      <c r="DH20" s="609"/>
      <c r="DI20" s="609"/>
      <c r="DJ20" s="609"/>
      <c r="DK20" s="609"/>
      <c r="DL20" s="609"/>
      <c r="DM20" s="609"/>
      <c r="DN20" s="609"/>
      <c r="DO20" s="609"/>
      <c r="DP20" s="610"/>
      <c r="DQ20" s="614">
        <v>14886806</v>
      </c>
      <c r="DR20" s="609"/>
      <c r="DS20" s="609"/>
      <c r="DT20" s="609"/>
      <c r="DU20" s="609"/>
      <c r="DV20" s="609"/>
      <c r="DW20" s="609"/>
      <c r="DX20" s="609"/>
      <c r="DY20" s="609"/>
      <c r="DZ20" s="609"/>
      <c r="EA20" s="609"/>
      <c r="EB20" s="609"/>
      <c r="EC20" s="645"/>
    </row>
    <row r="21" spans="2:133" ht="11.25" customHeight="1" x14ac:dyDescent="0.15">
      <c r="B21" s="605" t="s">
        <v>266</v>
      </c>
      <c r="C21" s="606"/>
      <c r="D21" s="606"/>
      <c r="E21" s="606"/>
      <c r="F21" s="606"/>
      <c r="G21" s="606"/>
      <c r="H21" s="606"/>
      <c r="I21" s="606"/>
      <c r="J21" s="606"/>
      <c r="K21" s="606"/>
      <c r="L21" s="606"/>
      <c r="M21" s="606"/>
      <c r="N21" s="606"/>
      <c r="O21" s="606"/>
      <c r="P21" s="606"/>
      <c r="Q21" s="607"/>
      <c r="R21" s="608">
        <v>7720011</v>
      </c>
      <c r="S21" s="609"/>
      <c r="T21" s="609"/>
      <c r="U21" s="609"/>
      <c r="V21" s="609"/>
      <c r="W21" s="609"/>
      <c r="X21" s="609"/>
      <c r="Y21" s="610"/>
      <c r="Z21" s="646">
        <v>32.1</v>
      </c>
      <c r="AA21" s="646"/>
      <c r="AB21" s="646"/>
      <c r="AC21" s="646"/>
      <c r="AD21" s="647">
        <v>6867444</v>
      </c>
      <c r="AE21" s="647"/>
      <c r="AF21" s="647"/>
      <c r="AG21" s="647"/>
      <c r="AH21" s="647"/>
      <c r="AI21" s="647"/>
      <c r="AJ21" s="647"/>
      <c r="AK21" s="647"/>
      <c r="AL21" s="611">
        <v>56.1</v>
      </c>
      <c r="AM21" s="612"/>
      <c r="AN21" s="612"/>
      <c r="AO21" s="648"/>
      <c r="AP21" s="605" t="s">
        <v>267</v>
      </c>
      <c r="AQ21" s="686"/>
      <c r="AR21" s="686"/>
      <c r="AS21" s="686"/>
      <c r="AT21" s="686"/>
      <c r="AU21" s="686"/>
      <c r="AV21" s="686"/>
      <c r="AW21" s="686"/>
      <c r="AX21" s="686"/>
      <c r="AY21" s="686"/>
      <c r="AZ21" s="686"/>
      <c r="BA21" s="686"/>
      <c r="BB21" s="686"/>
      <c r="BC21" s="686"/>
      <c r="BD21" s="686"/>
      <c r="BE21" s="686"/>
      <c r="BF21" s="687"/>
      <c r="BG21" s="608">
        <v>171</v>
      </c>
      <c r="BH21" s="609"/>
      <c r="BI21" s="609"/>
      <c r="BJ21" s="609"/>
      <c r="BK21" s="609"/>
      <c r="BL21" s="609"/>
      <c r="BM21" s="609"/>
      <c r="BN21" s="610"/>
      <c r="BO21" s="646">
        <v>0</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268</v>
      </c>
      <c r="C22" s="606"/>
      <c r="D22" s="606"/>
      <c r="E22" s="606"/>
      <c r="F22" s="606"/>
      <c r="G22" s="606"/>
      <c r="H22" s="606"/>
      <c r="I22" s="606"/>
      <c r="J22" s="606"/>
      <c r="K22" s="606"/>
      <c r="L22" s="606"/>
      <c r="M22" s="606"/>
      <c r="N22" s="606"/>
      <c r="O22" s="606"/>
      <c r="P22" s="606"/>
      <c r="Q22" s="607"/>
      <c r="R22" s="608">
        <v>6867444</v>
      </c>
      <c r="S22" s="609"/>
      <c r="T22" s="609"/>
      <c r="U22" s="609"/>
      <c r="V22" s="609"/>
      <c r="W22" s="609"/>
      <c r="X22" s="609"/>
      <c r="Y22" s="610"/>
      <c r="Z22" s="646">
        <v>28.6</v>
      </c>
      <c r="AA22" s="646"/>
      <c r="AB22" s="646"/>
      <c r="AC22" s="646"/>
      <c r="AD22" s="647">
        <v>6867444</v>
      </c>
      <c r="AE22" s="647"/>
      <c r="AF22" s="647"/>
      <c r="AG22" s="647"/>
      <c r="AH22" s="647"/>
      <c r="AI22" s="647"/>
      <c r="AJ22" s="647"/>
      <c r="AK22" s="647"/>
      <c r="AL22" s="611">
        <v>56.1</v>
      </c>
      <c r="AM22" s="612"/>
      <c r="AN22" s="612"/>
      <c r="AO22" s="648"/>
      <c r="AP22" s="605" t="s">
        <v>269</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271</v>
      </c>
      <c r="C23" s="606"/>
      <c r="D23" s="606"/>
      <c r="E23" s="606"/>
      <c r="F23" s="606"/>
      <c r="G23" s="606"/>
      <c r="H23" s="606"/>
      <c r="I23" s="606"/>
      <c r="J23" s="606"/>
      <c r="K23" s="606"/>
      <c r="L23" s="606"/>
      <c r="M23" s="606"/>
      <c r="N23" s="606"/>
      <c r="O23" s="606"/>
      <c r="P23" s="606"/>
      <c r="Q23" s="607"/>
      <c r="R23" s="608">
        <v>852567</v>
      </c>
      <c r="S23" s="609"/>
      <c r="T23" s="609"/>
      <c r="U23" s="609"/>
      <c r="V23" s="609"/>
      <c r="W23" s="609"/>
      <c r="X23" s="609"/>
      <c r="Y23" s="610"/>
      <c r="Z23" s="646">
        <v>3.5</v>
      </c>
      <c r="AA23" s="646"/>
      <c r="AB23" s="646"/>
      <c r="AC23" s="646"/>
      <c r="AD23" s="647" t="s">
        <v>122</v>
      </c>
      <c r="AE23" s="647"/>
      <c r="AF23" s="647"/>
      <c r="AG23" s="647"/>
      <c r="AH23" s="647"/>
      <c r="AI23" s="647"/>
      <c r="AJ23" s="647"/>
      <c r="AK23" s="647"/>
      <c r="AL23" s="611" t="s">
        <v>122</v>
      </c>
      <c r="AM23" s="612"/>
      <c r="AN23" s="612"/>
      <c r="AO23" s="648"/>
      <c r="AP23" s="605" t="s">
        <v>272</v>
      </c>
      <c r="AQ23" s="686"/>
      <c r="AR23" s="686"/>
      <c r="AS23" s="686"/>
      <c r="AT23" s="686"/>
      <c r="AU23" s="686"/>
      <c r="AV23" s="686"/>
      <c r="AW23" s="686"/>
      <c r="AX23" s="686"/>
      <c r="AY23" s="686"/>
      <c r="AZ23" s="686"/>
      <c r="BA23" s="686"/>
      <c r="BB23" s="686"/>
      <c r="BC23" s="686"/>
      <c r="BD23" s="686"/>
      <c r="BE23" s="686"/>
      <c r="BF23" s="687"/>
      <c r="BG23" s="608">
        <v>122927</v>
      </c>
      <c r="BH23" s="609"/>
      <c r="BI23" s="609"/>
      <c r="BJ23" s="609"/>
      <c r="BK23" s="609"/>
      <c r="BL23" s="609"/>
      <c r="BM23" s="609"/>
      <c r="BN23" s="610"/>
      <c r="BO23" s="646">
        <v>2.9</v>
      </c>
      <c r="BP23" s="646"/>
      <c r="BQ23" s="646"/>
      <c r="BR23" s="646"/>
      <c r="BS23" s="647" t="s">
        <v>122</v>
      </c>
      <c r="BT23" s="647"/>
      <c r="BU23" s="647"/>
      <c r="BV23" s="647"/>
      <c r="BW23" s="647"/>
      <c r="BX23" s="647"/>
      <c r="BY23" s="647"/>
      <c r="BZ23" s="647"/>
      <c r="CA23" s="647"/>
      <c r="CB23" s="682"/>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15">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280</v>
      </c>
      <c r="CE24" s="667"/>
      <c r="CF24" s="667"/>
      <c r="CG24" s="667"/>
      <c r="CH24" s="667"/>
      <c r="CI24" s="667"/>
      <c r="CJ24" s="667"/>
      <c r="CK24" s="667"/>
      <c r="CL24" s="667"/>
      <c r="CM24" s="667"/>
      <c r="CN24" s="667"/>
      <c r="CO24" s="667"/>
      <c r="CP24" s="667"/>
      <c r="CQ24" s="668"/>
      <c r="CR24" s="663">
        <v>12033051</v>
      </c>
      <c r="CS24" s="664"/>
      <c r="CT24" s="664"/>
      <c r="CU24" s="664"/>
      <c r="CV24" s="664"/>
      <c r="CW24" s="664"/>
      <c r="CX24" s="664"/>
      <c r="CY24" s="689"/>
      <c r="CZ24" s="690">
        <v>51.1</v>
      </c>
      <c r="DA24" s="672"/>
      <c r="DB24" s="672"/>
      <c r="DC24" s="692"/>
      <c r="DD24" s="688">
        <v>8472470</v>
      </c>
      <c r="DE24" s="664"/>
      <c r="DF24" s="664"/>
      <c r="DG24" s="664"/>
      <c r="DH24" s="664"/>
      <c r="DI24" s="664"/>
      <c r="DJ24" s="664"/>
      <c r="DK24" s="689"/>
      <c r="DL24" s="688">
        <v>7348586</v>
      </c>
      <c r="DM24" s="664"/>
      <c r="DN24" s="664"/>
      <c r="DO24" s="664"/>
      <c r="DP24" s="664"/>
      <c r="DQ24" s="664"/>
      <c r="DR24" s="664"/>
      <c r="DS24" s="664"/>
      <c r="DT24" s="664"/>
      <c r="DU24" s="664"/>
      <c r="DV24" s="689"/>
      <c r="DW24" s="690">
        <v>59.7</v>
      </c>
      <c r="DX24" s="672"/>
      <c r="DY24" s="672"/>
      <c r="DZ24" s="672"/>
      <c r="EA24" s="672"/>
      <c r="EB24" s="672"/>
      <c r="EC24" s="691"/>
    </row>
    <row r="25" spans="2:133" ht="11.25" customHeight="1" x14ac:dyDescent="0.15">
      <c r="B25" s="605" t="s">
        <v>281</v>
      </c>
      <c r="C25" s="606"/>
      <c r="D25" s="606"/>
      <c r="E25" s="606"/>
      <c r="F25" s="606"/>
      <c r="G25" s="606"/>
      <c r="H25" s="606"/>
      <c r="I25" s="606"/>
      <c r="J25" s="606"/>
      <c r="K25" s="606"/>
      <c r="L25" s="606"/>
      <c r="M25" s="606"/>
      <c r="N25" s="606"/>
      <c r="O25" s="606"/>
      <c r="P25" s="606"/>
      <c r="Q25" s="607"/>
      <c r="R25" s="608">
        <v>13211066</v>
      </c>
      <c r="S25" s="609"/>
      <c r="T25" s="609"/>
      <c r="U25" s="609"/>
      <c r="V25" s="609"/>
      <c r="W25" s="609"/>
      <c r="X25" s="609"/>
      <c r="Y25" s="610"/>
      <c r="Z25" s="646">
        <v>55</v>
      </c>
      <c r="AA25" s="646"/>
      <c r="AB25" s="646"/>
      <c r="AC25" s="646"/>
      <c r="AD25" s="647">
        <v>12235572</v>
      </c>
      <c r="AE25" s="647"/>
      <c r="AF25" s="647"/>
      <c r="AG25" s="647"/>
      <c r="AH25" s="647"/>
      <c r="AI25" s="647"/>
      <c r="AJ25" s="647"/>
      <c r="AK25" s="647"/>
      <c r="AL25" s="611">
        <v>99.9</v>
      </c>
      <c r="AM25" s="612"/>
      <c r="AN25" s="612"/>
      <c r="AO25" s="648"/>
      <c r="AP25" s="605" t="s">
        <v>282</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283</v>
      </c>
      <c r="CE25" s="606"/>
      <c r="CF25" s="606"/>
      <c r="CG25" s="606"/>
      <c r="CH25" s="606"/>
      <c r="CI25" s="606"/>
      <c r="CJ25" s="606"/>
      <c r="CK25" s="606"/>
      <c r="CL25" s="606"/>
      <c r="CM25" s="606"/>
      <c r="CN25" s="606"/>
      <c r="CO25" s="606"/>
      <c r="CP25" s="606"/>
      <c r="CQ25" s="607"/>
      <c r="CR25" s="608">
        <v>3591302</v>
      </c>
      <c r="CS25" s="621"/>
      <c r="CT25" s="621"/>
      <c r="CU25" s="621"/>
      <c r="CV25" s="621"/>
      <c r="CW25" s="621"/>
      <c r="CX25" s="621"/>
      <c r="CY25" s="622"/>
      <c r="CZ25" s="611">
        <v>15.2</v>
      </c>
      <c r="DA25" s="623"/>
      <c r="DB25" s="623"/>
      <c r="DC25" s="624"/>
      <c r="DD25" s="614">
        <v>3384420</v>
      </c>
      <c r="DE25" s="621"/>
      <c r="DF25" s="621"/>
      <c r="DG25" s="621"/>
      <c r="DH25" s="621"/>
      <c r="DI25" s="621"/>
      <c r="DJ25" s="621"/>
      <c r="DK25" s="622"/>
      <c r="DL25" s="614">
        <v>3214618</v>
      </c>
      <c r="DM25" s="621"/>
      <c r="DN25" s="621"/>
      <c r="DO25" s="621"/>
      <c r="DP25" s="621"/>
      <c r="DQ25" s="621"/>
      <c r="DR25" s="621"/>
      <c r="DS25" s="621"/>
      <c r="DT25" s="621"/>
      <c r="DU25" s="621"/>
      <c r="DV25" s="622"/>
      <c r="DW25" s="611">
        <v>26.1</v>
      </c>
      <c r="DX25" s="623"/>
      <c r="DY25" s="623"/>
      <c r="DZ25" s="623"/>
      <c r="EA25" s="623"/>
      <c r="EB25" s="623"/>
      <c r="EC25" s="635"/>
    </row>
    <row r="26" spans="2:133" ht="11.25" customHeight="1" x14ac:dyDescent="0.15">
      <c r="B26" s="605" t="s">
        <v>284</v>
      </c>
      <c r="C26" s="606"/>
      <c r="D26" s="606"/>
      <c r="E26" s="606"/>
      <c r="F26" s="606"/>
      <c r="G26" s="606"/>
      <c r="H26" s="606"/>
      <c r="I26" s="606"/>
      <c r="J26" s="606"/>
      <c r="K26" s="606"/>
      <c r="L26" s="606"/>
      <c r="M26" s="606"/>
      <c r="N26" s="606"/>
      <c r="O26" s="606"/>
      <c r="P26" s="606"/>
      <c r="Q26" s="607"/>
      <c r="R26" s="608">
        <v>3330</v>
      </c>
      <c r="S26" s="609"/>
      <c r="T26" s="609"/>
      <c r="U26" s="609"/>
      <c r="V26" s="609"/>
      <c r="W26" s="609"/>
      <c r="X26" s="609"/>
      <c r="Y26" s="610"/>
      <c r="Z26" s="646">
        <v>0</v>
      </c>
      <c r="AA26" s="646"/>
      <c r="AB26" s="646"/>
      <c r="AC26" s="646"/>
      <c r="AD26" s="647">
        <v>3330</v>
      </c>
      <c r="AE26" s="647"/>
      <c r="AF26" s="647"/>
      <c r="AG26" s="647"/>
      <c r="AH26" s="647"/>
      <c r="AI26" s="647"/>
      <c r="AJ26" s="647"/>
      <c r="AK26" s="647"/>
      <c r="AL26" s="611">
        <v>0</v>
      </c>
      <c r="AM26" s="612"/>
      <c r="AN26" s="612"/>
      <c r="AO26" s="648"/>
      <c r="AP26" s="605" t="s">
        <v>285</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286</v>
      </c>
      <c r="CE26" s="606"/>
      <c r="CF26" s="606"/>
      <c r="CG26" s="606"/>
      <c r="CH26" s="606"/>
      <c r="CI26" s="606"/>
      <c r="CJ26" s="606"/>
      <c r="CK26" s="606"/>
      <c r="CL26" s="606"/>
      <c r="CM26" s="606"/>
      <c r="CN26" s="606"/>
      <c r="CO26" s="606"/>
      <c r="CP26" s="606"/>
      <c r="CQ26" s="607"/>
      <c r="CR26" s="608">
        <v>2190264</v>
      </c>
      <c r="CS26" s="609"/>
      <c r="CT26" s="609"/>
      <c r="CU26" s="609"/>
      <c r="CV26" s="609"/>
      <c r="CW26" s="609"/>
      <c r="CX26" s="609"/>
      <c r="CY26" s="610"/>
      <c r="CZ26" s="611">
        <v>9.3000000000000007</v>
      </c>
      <c r="DA26" s="623"/>
      <c r="DB26" s="623"/>
      <c r="DC26" s="624"/>
      <c r="DD26" s="614">
        <v>2088646</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287</v>
      </c>
      <c r="C27" s="606"/>
      <c r="D27" s="606"/>
      <c r="E27" s="606"/>
      <c r="F27" s="606"/>
      <c r="G27" s="606"/>
      <c r="H27" s="606"/>
      <c r="I27" s="606"/>
      <c r="J27" s="606"/>
      <c r="K27" s="606"/>
      <c r="L27" s="606"/>
      <c r="M27" s="606"/>
      <c r="N27" s="606"/>
      <c r="O27" s="606"/>
      <c r="P27" s="606"/>
      <c r="Q27" s="607"/>
      <c r="R27" s="608">
        <v>62033</v>
      </c>
      <c r="S27" s="609"/>
      <c r="T27" s="609"/>
      <c r="U27" s="609"/>
      <c r="V27" s="609"/>
      <c r="W27" s="609"/>
      <c r="X27" s="609"/>
      <c r="Y27" s="610"/>
      <c r="Z27" s="646">
        <v>0.3</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4236844</v>
      </c>
      <c r="BH27" s="609"/>
      <c r="BI27" s="609"/>
      <c r="BJ27" s="609"/>
      <c r="BK27" s="609"/>
      <c r="BL27" s="609"/>
      <c r="BM27" s="609"/>
      <c r="BN27" s="610"/>
      <c r="BO27" s="646">
        <v>100</v>
      </c>
      <c r="BP27" s="646"/>
      <c r="BQ27" s="646"/>
      <c r="BR27" s="646"/>
      <c r="BS27" s="647">
        <v>27795</v>
      </c>
      <c r="BT27" s="647"/>
      <c r="BU27" s="647"/>
      <c r="BV27" s="647"/>
      <c r="BW27" s="647"/>
      <c r="BX27" s="647"/>
      <c r="BY27" s="647"/>
      <c r="BZ27" s="647"/>
      <c r="CA27" s="647"/>
      <c r="CB27" s="682"/>
      <c r="CD27" s="605" t="s">
        <v>289</v>
      </c>
      <c r="CE27" s="606"/>
      <c r="CF27" s="606"/>
      <c r="CG27" s="606"/>
      <c r="CH27" s="606"/>
      <c r="CI27" s="606"/>
      <c r="CJ27" s="606"/>
      <c r="CK27" s="606"/>
      <c r="CL27" s="606"/>
      <c r="CM27" s="606"/>
      <c r="CN27" s="606"/>
      <c r="CO27" s="606"/>
      <c r="CP27" s="606"/>
      <c r="CQ27" s="607"/>
      <c r="CR27" s="608">
        <v>5207872</v>
      </c>
      <c r="CS27" s="621"/>
      <c r="CT27" s="621"/>
      <c r="CU27" s="621"/>
      <c r="CV27" s="621"/>
      <c r="CW27" s="621"/>
      <c r="CX27" s="621"/>
      <c r="CY27" s="622"/>
      <c r="CZ27" s="611">
        <v>22.1</v>
      </c>
      <c r="DA27" s="623"/>
      <c r="DB27" s="623"/>
      <c r="DC27" s="624"/>
      <c r="DD27" s="614">
        <v>1892003</v>
      </c>
      <c r="DE27" s="621"/>
      <c r="DF27" s="621"/>
      <c r="DG27" s="621"/>
      <c r="DH27" s="621"/>
      <c r="DI27" s="621"/>
      <c r="DJ27" s="621"/>
      <c r="DK27" s="622"/>
      <c r="DL27" s="614">
        <v>1201824</v>
      </c>
      <c r="DM27" s="621"/>
      <c r="DN27" s="621"/>
      <c r="DO27" s="621"/>
      <c r="DP27" s="621"/>
      <c r="DQ27" s="621"/>
      <c r="DR27" s="621"/>
      <c r="DS27" s="621"/>
      <c r="DT27" s="621"/>
      <c r="DU27" s="621"/>
      <c r="DV27" s="622"/>
      <c r="DW27" s="611">
        <v>9.8000000000000007</v>
      </c>
      <c r="DX27" s="623"/>
      <c r="DY27" s="623"/>
      <c r="DZ27" s="623"/>
      <c r="EA27" s="623"/>
      <c r="EB27" s="623"/>
      <c r="EC27" s="635"/>
    </row>
    <row r="28" spans="2:133" ht="11.25" customHeight="1" x14ac:dyDescent="0.15">
      <c r="B28" s="605" t="s">
        <v>290</v>
      </c>
      <c r="C28" s="606"/>
      <c r="D28" s="606"/>
      <c r="E28" s="606"/>
      <c r="F28" s="606"/>
      <c r="G28" s="606"/>
      <c r="H28" s="606"/>
      <c r="I28" s="606"/>
      <c r="J28" s="606"/>
      <c r="K28" s="606"/>
      <c r="L28" s="606"/>
      <c r="M28" s="606"/>
      <c r="N28" s="606"/>
      <c r="O28" s="606"/>
      <c r="P28" s="606"/>
      <c r="Q28" s="607"/>
      <c r="R28" s="608">
        <v>235598</v>
      </c>
      <c r="S28" s="609"/>
      <c r="T28" s="609"/>
      <c r="U28" s="609"/>
      <c r="V28" s="609"/>
      <c r="W28" s="609"/>
      <c r="X28" s="609"/>
      <c r="Y28" s="610"/>
      <c r="Z28" s="646">
        <v>1</v>
      </c>
      <c r="AA28" s="646"/>
      <c r="AB28" s="646"/>
      <c r="AC28" s="646"/>
      <c r="AD28" s="647">
        <v>6558</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3233877</v>
      </c>
      <c r="CS28" s="609"/>
      <c r="CT28" s="609"/>
      <c r="CU28" s="609"/>
      <c r="CV28" s="609"/>
      <c r="CW28" s="609"/>
      <c r="CX28" s="609"/>
      <c r="CY28" s="610"/>
      <c r="CZ28" s="611">
        <v>13.7</v>
      </c>
      <c r="DA28" s="623"/>
      <c r="DB28" s="623"/>
      <c r="DC28" s="624"/>
      <c r="DD28" s="614">
        <v>3196047</v>
      </c>
      <c r="DE28" s="609"/>
      <c r="DF28" s="609"/>
      <c r="DG28" s="609"/>
      <c r="DH28" s="609"/>
      <c r="DI28" s="609"/>
      <c r="DJ28" s="609"/>
      <c r="DK28" s="610"/>
      <c r="DL28" s="614">
        <v>2932144</v>
      </c>
      <c r="DM28" s="609"/>
      <c r="DN28" s="609"/>
      <c r="DO28" s="609"/>
      <c r="DP28" s="609"/>
      <c r="DQ28" s="609"/>
      <c r="DR28" s="609"/>
      <c r="DS28" s="609"/>
      <c r="DT28" s="609"/>
      <c r="DU28" s="609"/>
      <c r="DV28" s="610"/>
      <c r="DW28" s="611">
        <v>23.8</v>
      </c>
      <c r="DX28" s="623"/>
      <c r="DY28" s="623"/>
      <c r="DZ28" s="623"/>
      <c r="EA28" s="623"/>
      <c r="EB28" s="623"/>
      <c r="EC28" s="635"/>
    </row>
    <row r="29" spans="2:133" ht="11.25" customHeight="1" x14ac:dyDescent="0.15">
      <c r="B29" s="605" t="s">
        <v>292</v>
      </c>
      <c r="C29" s="606"/>
      <c r="D29" s="606"/>
      <c r="E29" s="606"/>
      <c r="F29" s="606"/>
      <c r="G29" s="606"/>
      <c r="H29" s="606"/>
      <c r="I29" s="606"/>
      <c r="J29" s="606"/>
      <c r="K29" s="606"/>
      <c r="L29" s="606"/>
      <c r="M29" s="606"/>
      <c r="N29" s="606"/>
      <c r="O29" s="606"/>
      <c r="P29" s="606"/>
      <c r="Q29" s="607"/>
      <c r="R29" s="608">
        <v>65890</v>
      </c>
      <c r="S29" s="609"/>
      <c r="T29" s="609"/>
      <c r="U29" s="609"/>
      <c r="V29" s="609"/>
      <c r="W29" s="609"/>
      <c r="X29" s="609"/>
      <c r="Y29" s="610"/>
      <c r="Z29" s="646">
        <v>0.3</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293</v>
      </c>
      <c r="CE29" s="628"/>
      <c r="CF29" s="605" t="s">
        <v>66</v>
      </c>
      <c r="CG29" s="606"/>
      <c r="CH29" s="606"/>
      <c r="CI29" s="606"/>
      <c r="CJ29" s="606"/>
      <c r="CK29" s="606"/>
      <c r="CL29" s="606"/>
      <c r="CM29" s="606"/>
      <c r="CN29" s="606"/>
      <c r="CO29" s="606"/>
      <c r="CP29" s="606"/>
      <c r="CQ29" s="607"/>
      <c r="CR29" s="608">
        <v>3233877</v>
      </c>
      <c r="CS29" s="621"/>
      <c r="CT29" s="621"/>
      <c r="CU29" s="621"/>
      <c r="CV29" s="621"/>
      <c r="CW29" s="621"/>
      <c r="CX29" s="621"/>
      <c r="CY29" s="622"/>
      <c r="CZ29" s="611">
        <v>13.7</v>
      </c>
      <c r="DA29" s="623"/>
      <c r="DB29" s="623"/>
      <c r="DC29" s="624"/>
      <c r="DD29" s="614">
        <v>3196047</v>
      </c>
      <c r="DE29" s="621"/>
      <c r="DF29" s="621"/>
      <c r="DG29" s="621"/>
      <c r="DH29" s="621"/>
      <c r="DI29" s="621"/>
      <c r="DJ29" s="621"/>
      <c r="DK29" s="622"/>
      <c r="DL29" s="614">
        <v>2932144</v>
      </c>
      <c r="DM29" s="621"/>
      <c r="DN29" s="621"/>
      <c r="DO29" s="621"/>
      <c r="DP29" s="621"/>
      <c r="DQ29" s="621"/>
      <c r="DR29" s="621"/>
      <c r="DS29" s="621"/>
      <c r="DT29" s="621"/>
      <c r="DU29" s="621"/>
      <c r="DV29" s="622"/>
      <c r="DW29" s="611">
        <v>23.8</v>
      </c>
      <c r="DX29" s="623"/>
      <c r="DY29" s="623"/>
      <c r="DZ29" s="623"/>
      <c r="EA29" s="623"/>
      <c r="EB29" s="623"/>
      <c r="EC29" s="635"/>
    </row>
    <row r="30" spans="2:133" ht="11.25" customHeight="1" x14ac:dyDescent="0.15">
      <c r="B30" s="605" t="s">
        <v>294</v>
      </c>
      <c r="C30" s="606"/>
      <c r="D30" s="606"/>
      <c r="E30" s="606"/>
      <c r="F30" s="606"/>
      <c r="G30" s="606"/>
      <c r="H30" s="606"/>
      <c r="I30" s="606"/>
      <c r="J30" s="606"/>
      <c r="K30" s="606"/>
      <c r="L30" s="606"/>
      <c r="M30" s="606"/>
      <c r="N30" s="606"/>
      <c r="O30" s="606"/>
      <c r="P30" s="606"/>
      <c r="Q30" s="607"/>
      <c r="R30" s="608">
        <v>3978882</v>
      </c>
      <c r="S30" s="609"/>
      <c r="T30" s="609"/>
      <c r="U30" s="609"/>
      <c r="V30" s="609"/>
      <c r="W30" s="609"/>
      <c r="X30" s="609"/>
      <c r="Y30" s="610"/>
      <c r="Z30" s="646">
        <v>16.600000000000001</v>
      </c>
      <c r="AA30" s="646"/>
      <c r="AB30" s="646"/>
      <c r="AC30" s="646"/>
      <c r="AD30" s="647" t="s">
        <v>122</v>
      </c>
      <c r="AE30" s="647"/>
      <c r="AF30" s="647"/>
      <c r="AG30" s="647"/>
      <c r="AH30" s="647"/>
      <c r="AI30" s="647"/>
      <c r="AJ30" s="647"/>
      <c r="AK30" s="647"/>
      <c r="AL30" s="611" t="s">
        <v>122</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80"/>
      <c r="BI30" s="680"/>
      <c r="BJ30" s="680"/>
      <c r="BK30" s="680"/>
      <c r="BL30" s="680"/>
      <c r="BM30" s="680"/>
      <c r="BN30" s="680"/>
      <c r="BO30" s="680"/>
      <c r="BP30" s="680"/>
      <c r="BQ30" s="681"/>
      <c r="BR30" s="660" t="s">
        <v>296</v>
      </c>
      <c r="BS30" s="680"/>
      <c r="BT30" s="680"/>
      <c r="BU30" s="680"/>
      <c r="BV30" s="680"/>
      <c r="BW30" s="680"/>
      <c r="BX30" s="680"/>
      <c r="BY30" s="680"/>
      <c r="BZ30" s="680"/>
      <c r="CA30" s="680"/>
      <c r="CB30" s="681"/>
      <c r="CD30" s="629"/>
      <c r="CE30" s="630"/>
      <c r="CF30" s="605" t="s">
        <v>297</v>
      </c>
      <c r="CG30" s="606"/>
      <c r="CH30" s="606"/>
      <c r="CI30" s="606"/>
      <c r="CJ30" s="606"/>
      <c r="CK30" s="606"/>
      <c r="CL30" s="606"/>
      <c r="CM30" s="606"/>
      <c r="CN30" s="606"/>
      <c r="CO30" s="606"/>
      <c r="CP30" s="606"/>
      <c r="CQ30" s="607"/>
      <c r="CR30" s="608">
        <v>3170143</v>
      </c>
      <c r="CS30" s="609"/>
      <c r="CT30" s="609"/>
      <c r="CU30" s="609"/>
      <c r="CV30" s="609"/>
      <c r="CW30" s="609"/>
      <c r="CX30" s="609"/>
      <c r="CY30" s="610"/>
      <c r="CZ30" s="611">
        <v>13.5</v>
      </c>
      <c r="DA30" s="623"/>
      <c r="DB30" s="623"/>
      <c r="DC30" s="624"/>
      <c r="DD30" s="614">
        <v>3132313</v>
      </c>
      <c r="DE30" s="609"/>
      <c r="DF30" s="609"/>
      <c r="DG30" s="609"/>
      <c r="DH30" s="609"/>
      <c r="DI30" s="609"/>
      <c r="DJ30" s="609"/>
      <c r="DK30" s="610"/>
      <c r="DL30" s="614">
        <v>2868410</v>
      </c>
      <c r="DM30" s="609"/>
      <c r="DN30" s="609"/>
      <c r="DO30" s="609"/>
      <c r="DP30" s="609"/>
      <c r="DQ30" s="609"/>
      <c r="DR30" s="609"/>
      <c r="DS30" s="609"/>
      <c r="DT30" s="609"/>
      <c r="DU30" s="609"/>
      <c r="DV30" s="610"/>
      <c r="DW30" s="611">
        <v>23.3</v>
      </c>
      <c r="DX30" s="623"/>
      <c r="DY30" s="623"/>
      <c r="DZ30" s="623"/>
      <c r="EA30" s="623"/>
      <c r="EB30" s="623"/>
      <c r="EC30" s="635"/>
    </row>
    <row r="31" spans="2:133" ht="11.25" customHeight="1" x14ac:dyDescent="0.15">
      <c r="B31" s="683" t="s">
        <v>298</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299</v>
      </c>
      <c r="AQ31" s="675"/>
      <c r="AR31" s="675"/>
      <c r="AS31" s="675"/>
      <c r="AT31" s="676" t="s">
        <v>300</v>
      </c>
      <c r="AU31" s="212"/>
      <c r="AV31" s="212"/>
      <c r="AW31" s="212"/>
      <c r="AX31" s="666" t="s">
        <v>178</v>
      </c>
      <c r="AY31" s="667"/>
      <c r="AZ31" s="667"/>
      <c r="BA31" s="667"/>
      <c r="BB31" s="667"/>
      <c r="BC31" s="667"/>
      <c r="BD31" s="667"/>
      <c r="BE31" s="667"/>
      <c r="BF31" s="668"/>
      <c r="BG31" s="670">
        <v>99.1</v>
      </c>
      <c r="BH31" s="671"/>
      <c r="BI31" s="671"/>
      <c r="BJ31" s="671"/>
      <c r="BK31" s="671"/>
      <c r="BL31" s="671"/>
      <c r="BM31" s="672">
        <v>97.1</v>
      </c>
      <c r="BN31" s="671"/>
      <c r="BO31" s="671"/>
      <c r="BP31" s="671"/>
      <c r="BQ31" s="673"/>
      <c r="BR31" s="670">
        <v>99.1</v>
      </c>
      <c r="BS31" s="671"/>
      <c r="BT31" s="671"/>
      <c r="BU31" s="671"/>
      <c r="BV31" s="671"/>
      <c r="BW31" s="671"/>
      <c r="BX31" s="672">
        <v>96.4</v>
      </c>
      <c r="BY31" s="671"/>
      <c r="BZ31" s="671"/>
      <c r="CA31" s="671"/>
      <c r="CB31" s="673"/>
      <c r="CD31" s="629"/>
      <c r="CE31" s="630"/>
      <c r="CF31" s="605" t="s">
        <v>301</v>
      </c>
      <c r="CG31" s="606"/>
      <c r="CH31" s="606"/>
      <c r="CI31" s="606"/>
      <c r="CJ31" s="606"/>
      <c r="CK31" s="606"/>
      <c r="CL31" s="606"/>
      <c r="CM31" s="606"/>
      <c r="CN31" s="606"/>
      <c r="CO31" s="606"/>
      <c r="CP31" s="606"/>
      <c r="CQ31" s="607"/>
      <c r="CR31" s="608">
        <v>63734</v>
      </c>
      <c r="CS31" s="621"/>
      <c r="CT31" s="621"/>
      <c r="CU31" s="621"/>
      <c r="CV31" s="621"/>
      <c r="CW31" s="621"/>
      <c r="CX31" s="621"/>
      <c r="CY31" s="622"/>
      <c r="CZ31" s="611">
        <v>0.3</v>
      </c>
      <c r="DA31" s="623"/>
      <c r="DB31" s="623"/>
      <c r="DC31" s="624"/>
      <c r="DD31" s="614">
        <v>63734</v>
      </c>
      <c r="DE31" s="621"/>
      <c r="DF31" s="621"/>
      <c r="DG31" s="621"/>
      <c r="DH31" s="621"/>
      <c r="DI31" s="621"/>
      <c r="DJ31" s="621"/>
      <c r="DK31" s="622"/>
      <c r="DL31" s="614">
        <v>63734</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15">
      <c r="B32" s="605" t="s">
        <v>302</v>
      </c>
      <c r="C32" s="606"/>
      <c r="D32" s="606"/>
      <c r="E32" s="606"/>
      <c r="F32" s="606"/>
      <c r="G32" s="606"/>
      <c r="H32" s="606"/>
      <c r="I32" s="606"/>
      <c r="J32" s="606"/>
      <c r="K32" s="606"/>
      <c r="L32" s="606"/>
      <c r="M32" s="606"/>
      <c r="N32" s="606"/>
      <c r="O32" s="606"/>
      <c r="P32" s="606"/>
      <c r="Q32" s="607"/>
      <c r="R32" s="608">
        <v>2167058</v>
      </c>
      <c r="S32" s="609"/>
      <c r="T32" s="609"/>
      <c r="U32" s="609"/>
      <c r="V32" s="609"/>
      <c r="W32" s="609"/>
      <c r="X32" s="609"/>
      <c r="Y32" s="610"/>
      <c r="Z32" s="646">
        <v>9</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303</v>
      </c>
      <c r="AX32" s="605" t="s">
        <v>304</v>
      </c>
      <c r="AY32" s="606"/>
      <c r="AZ32" s="606"/>
      <c r="BA32" s="606"/>
      <c r="BB32" s="606"/>
      <c r="BC32" s="606"/>
      <c r="BD32" s="606"/>
      <c r="BE32" s="606"/>
      <c r="BF32" s="607"/>
      <c r="BG32" s="679">
        <v>99.2</v>
      </c>
      <c r="BH32" s="621"/>
      <c r="BI32" s="621"/>
      <c r="BJ32" s="621"/>
      <c r="BK32" s="621"/>
      <c r="BL32" s="621"/>
      <c r="BM32" s="612">
        <v>97.2</v>
      </c>
      <c r="BN32" s="621"/>
      <c r="BO32" s="621"/>
      <c r="BP32" s="621"/>
      <c r="BQ32" s="644"/>
      <c r="BR32" s="679">
        <v>99.2</v>
      </c>
      <c r="BS32" s="621"/>
      <c r="BT32" s="621"/>
      <c r="BU32" s="621"/>
      <c r="BV32" s="621"/>
      <c r="BW32" s="621"/>
      <c r="BX32" s="612">
        <v>96.9</v>
      </c>
      <c r="BY32" s="621"/>
      <c r="BZ32" s="621"/>
      <c r="CA32" s="621"/>
      <c r="CB32" s="644"/>
      <c r="CD32" s="631"/>
      <c r="CE32" s="632"/>
      <c r="CF32" s="605" t="s">
        <v>305</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306</v>
      </c>
      <c r="C33" s="606"/>
      <c r="D33" s="606"/>
      <c r="E33" s="606"/>
      <c r="F33" s="606"/>
      <c r="G33" s="606"/>
      <c r="H33" s="606"/>
      <c r="I33" s="606"/>
      <c r="J33" s="606"/>
      <c r="K33" s="606"/>
      <c r="L33" s="606"/>
      <c r="M33" s="606"/>
      <c r="N33" s="606"/>
      <c r="O33" s="606"/>
      <c r="P33" s="606"/>
      <c r="Q33" s="607"/>
      <c r="R33" s="608">
        <v>120310</v>
      </c>
      <c r="S33" s="609"/>
      <c r="T33" s="609"/>
      <c r="U33" s="609"/>
      <c r="V33" s="609"/>
      <c r="W33" s="609"/>
      <c r="X33" s="609"/>
      <c r="Y33" s="610"/>
      <c r="Z33" s="646">
        <v>0.5</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78"/>
      <c r="AU33" s="213"/>
      <c r="AV33" s="213"/>
      <c r="AW33" s="213"/>
      <c r="AX33" s="589" t="s">
        <v>307</v>
      </c>
      <c r="AY33" s="590"/>
      <c r="AZ33" s="590"/>
      <c r="BA33" s="590"/>
      <c r="BB33" s="590"/>
      <c r="BC33" s="590"/>
      <c r="BD33" s="590"/>
      <c r="BE33" s="590"/>
      <c r="BF33" s="591"/>
      <c r="BG33" s="669">
        <v>99</v>
      </c>
      <c r="BH33" s="593"/>
      <c r="BI33" s="593"/>
      <c r="BJ33" s="593"/>
      <c r="BK33" s="593"/>
      <c r="BL33" s="593"/>
      <c r="BM33" s="639">
        <v>96.9</v>
      </c>
      <c r="BN33" s="593"/>
      <c r="BO33" s="593"/>
      <c r="BP33" s="593"/>
      <c r="BQ33" s="656"/>
      <c r="BR33" s="669">
        <v>99</v>
      </c>
      <c r="BS33" s="593"/>
      <c r="BT33" s="593"/>
      <c r="BU33" s="593"/>
      <c r="BV33" s="593"/>
      <c r="BW33" s="593"/>
      <c r="BX33" s="639">
        <v>95.8</v>
      </c>
      <c r="BY33" s="593"/>
      <c r="BZ33" s="593"/>
      <c r="CA33" s="593"/>
      <c r="CB33" s="656"/>
      <c r="CD33" s="605" t="s">
        <v>308</v>
      </c>
      <c r="CE33" s="606"/>
      <c r="CF33" s="606"/>
      <c r="CG33" s="606"/>
      <c r="CH33" s="606"/>
      <c r="CI33" s="606"/>
      <c r="CJ33" s="606"/>
      <c r="CK33" s="606"/>
      <c r="CL33" s="606"/>
      <c r="CM33" s="606"/>
      <c r="CN33" s="606"/>
      <c r="CO33" s="606"/>
      <c r="CP33" s="606"/>
      <c r="CQ33" s="607"/>
      <c r="CR33" s="608">
        <v>8163338</v>
      </c>
      <c r="CS33" s="621"/>
      <c r="CT33" s="621"/>
      <c r="CU33" s="621"/>
      <c r="CV33" s="621"/>
      <c r="CW33" s="621"/>
      <c r="CX33" s="621"/>
      <c r="CY33" s="622"/>
      <c r="CZ33" s="611">
        <v>34.6</v>
      </c>
      <c r="DA33" s="623"/>
      <c r="DB33" s="623"/>
      <c r="DC33" s="624"/>
      <c r="DD33" s="614">
        <v>5810424</v>
      </c>
      <c r="DE33" s="621"/>
      <c r="DF33" s="621"/>
      <c r="DG33" s="621"/>
      <c r="DH33" s="621"/>
      <c r="DI33" s="621"/>
      <c r="DJ33" s="621"/>
      <c r="DK33" s="622"/>
      <c r="DL33" s="614">
        <v>4204671</v>
      </c>
      <c r="DM33" s="621"/>
      <c r="DN33" s="621"/>
      <c r="DO33" s="621"/>
      <c r="DP33" s="621"/>
      <c r="DQ33" s="621"/>
      <c r="DR33" s="621"/>
      <c r="DS33" s="621"/>
      <c r="DT33" s="621"/>
      <c r="DU33" s="621"/>
      <c r="DV33" s="622"/>
      <c r="DW33" s="611">
        <v>34.1</v>
      </c>
      <c r="DX33" s="623"/>
      <c r="DY33" s="623"/>
      <c r="DZ33" s="623"/>
      <c r="EA33" s="623"/>
      <c r="EB33" s="623"/>
      <c r="EC33" s="635"/>
    </row>
    <row r="34" spans="2:133" ht="11.25" customHeight="1" x14ac:dyDescent="0.15">
      <c r="B34" s="605" t="s">
        <v>309</v>
      </c>
      <c r="C34" s="606"/>
      <c r="D34" s="606"/>
      <c r="E34" s="606"/>
      <c r="F34" s="606"/>
      <c r="G34" s="606"/>
      <c r="H34" s="606"/>
      <c r="I34" s="606"/>
      <c r="J34" s="606"/>
      <c r="K34" s="606"/>
      <c r="L34" s="606"/>
      <c r="M34" s="606"/>
      <c r="N34" s="606"/>
      <c r="O34" s="606"/>
      <c r="P34" s="606"/>
      <c r="Q34" s="607"/>
      <c r="R34" s="608">
        <v>681972</v>
      </c>
      <c r="S34" s="609"/>
      <c r="T34" s="609"/>
      <c r="U34" s="609"/>
      <c r="V34" s="609"/>
      <c r="W34" s="609"/>
      <c r="X34" s="609"/>
      <c r="Y34" s="610"/>
      <c r="Z34" s="646">
        <v>2.8</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310</v>
      </c>
      <c r="CE34" s="606"/>
      <c r="CF34" s="606"/>
      <c r="CG34" s="606"/>
      <c r="CH34" s="606"/>
      <c r="CI34" s="606"/>
      <c r="CJ34" s="606"/>
      <c r="CK34" s="606"/>
      <c r="CL34" s="606"/>
      <c r="CM34" s="606"/>
      <c r="CN34" s="606"/>
      <c r="CO34" s="606"/>
      <c r="CP34" s="606"/>
      <c r="CQ34" s="607"/>
      <c r="CR34" s="608">
        <v>3124600</v>
      </c>
      <c r="CS34" s="609"/>
      <c r="CT34" s="609"/>
      <c r="CU34" s="609"/>
      <c r="CV34" s="609"/>
      <c r="CW34" s="609"/>
      <c r="CX34" s="609"/>
      <c r="CY34" s="610"/>
      <c r="CZ34" s="611">
        <v>13.3</v>
      </c>
      <c r="DA34" s="623"/>
      <c r="DB34" s="623"/>
      <c r="DC34" s="624"/>
      <c r="DD34" s="614">
        <v>2168966</v>
      </c>
      <c r="DE34" s="609"/>
      <c r="DF34" s="609"/>
      <c r="DG34" s="609"/>
      <c r="DH34" s="609"/>
      <c r="DI34" s="609"/>
      <c r="DJ34" s="609"/>
      <c r="DK34" s="610"/>
      <c r="DL34" s="614">
        <v>1703882</v>
      </c>
      <c r="DM34" s="609"/>
      <c r="DN34" s="609"/>
      <c r="DO34" s="609"/>
      <c r="DP34" s="609"/>
      <c r="DQ34" s="609"/>
      <c r="DR34" s="609"/>
      <c r="DS34" s="609"/>
      <c r="DT34" s="609"/>
      <c r="DU34" s="609"/>
      <c r="DV34" s="610"/>
      <c r="DW34" s="611">
        <v>13.8</v>
      </c>
      <c r="DX34" s="623"/>
      <c r="DY34" s="623"/>
      <c r="DZ34" s="623"/>
      <c r="EA34" s="623"/>
      <c r="EB34" s="623"/>
      <c r="EC34" s="635"/>
    </row>
    <row r="35" spans="2:133" ht="11.25" customHeight="1" x14ac:dyDescent="0.15">
      <c r="B35" s="605" t="s">
        <v>311</v>
      </c>
      <c r="C35" s="606"/>
      <c r="D35" s="606"/>
      <c r="E35" s="606"/>
      <c r="F35" s="606"/>
      <c r="G35" s="606"/>
      <c r="H35" s="606"/>
      <c r="I35" s="606"/>
      <c r="J35" s="606"/>
      <c r="K35" s="606"/>
      <c r="L35" s="606"/>
      <c r="M35" s="606"/>
      <c r="N35" s="606"/>
      <c r="O35" s="606"/>
      <c r="P35" s="606"/>
      <c r="Q35" s="607"/>
      <c r="R35" s="608">
        <v>689778</v>
      </c>
      <c r="S35" s="609"/>
      <c r="T35" s="609"/>
      <c r="U35" s="609"/>
      <c r="V35" s="609"/>
      <c r="W35" s="609"/>
      <c r="X35" s="609"/>
      <c r="Y35" s="610"/>
      <c r="Z35" s="646">
        <v>2.9</v>
      </c>
      <c r="AA35" s="646"/>
      <c r="AB35" s="646"/>
      <c r="AC35" s="646"/>
      <c r="AD35" s="647" t="s">
        <v>122</v>
      </c>
      <c r="AE35" s="647"/>
      <c r="AF35" s="647"/>
      <c r="AG35" s="647"/>
      <c r="AH35" s="647"/>
      <c r="AI35" s="647"/>
      <c r="AJ35" s="647"/>
      <c r="AK35" s="647"/>
      <c r="AL35" s="611" t="s">
        <v>122</v>
      </c>
      <c r="AM35" s="612"/>
      <c r="AN35" s="612"/>
      <c r="AO35" s="648"/>
      <c r="AP35" s="216"/>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55794</v>
      </c>
      <c r="CS35" s="621"/>
      <c r="CT35" s="621"/>
      <c r="CU35" s="621"/>
      <c r="CV35" s="621"/>
      <c r="CW35" s="621"/>
      <c r="CX35" s="621"/>
      <c r="CY35" s="622"/>
      <c r="CZ35" s="611">
        <v>0.2</v>
      </c>
      <c r="DA35" s="623"/>
      <c r="DB35" s="623"/>
      <c r="DC35" s="624"/>
      <c r="DD35" s="614">
        <v>41016</v>
      </c>
      <c r="DE35" s="621"/>
      <c r="DF35" s="621"/>
      <c r="DG35" s="621"/>
      <c r="DH35" s="621"/>
      <c r="DI35" s="621"/>
      <c r="DJ35" s="621"/>
      <c r="DK35" s="622"/>
      <c r="DL35" s="614">
        <v>41016</v>
      </c>
      <c r="DM35" s="621"/>
      <c r="DN35" s="621"/>
      <c r="DO35" s="621"/>
      <c r="DP35" s="621"/>
      <c r="DQ35" s="621"/>
      <c r="DR35" s="621"/>
      <c r="DS35" s="621"/>
      <c r="DT35" s="621"/>
      <c r="DU35" s="621"/>
      <c r="DV35" s="622"/>
      <c r="DW35" s="611">
        <v>0.3</v>
      </c>
      <c r="DX35" s="623"/>
      <c r="DY35" s="623"/>
      <c r="DZ35" s="623"/>
      <c r="EA35" s="623"/>
      <c r="EB35" s="623"/>
      <c r="EC35" s="635"/>
    </row>
    <row r="36" spans="2:133" ht="11.25" customHeight="1" x14ac:dyDescent="0.15">
      <c r="B36" s="605" t="s">
        <v>315</v>
      </c>
      <c r="C36" s="606"/>
      <c r="D36" s="606"/>
      <c r="E36" s="606"/>
      <c r="F36" s="606"/>
      <c r="G36" s="606"/>
      <c r="H36" s="606"/>
      <c r="I36" s="606"/>
      <c r="J36" s="606"/>
      <c r="K36" s="606"/>
      <c r="L36" s="606"/>
      <c r="M36" s="606"/>
      <c r="N36" s="606"/>
      <c r="O36" s="606"/>
      <c r="P36" s="606"/>
      <c r="Q36" s="607"/>
      <c r="R36" s="608">
        <v>496447</v>
      </c>
      <c r="S36" s="609"/>
      <c r="T36" s="609"/>
      <c r="U36" s="609"/>
      <c r="V36" s="609"/>
      <c r="W36" s="609"/>
      <c r="X36" s="609"/>
      <c r="Y36" s="610"/>
      <c r="Z36" s="646">
        <v>2.1</v>
      </c>
      <c r="AA36" s="646"/>
      <c r="AB36" s="646"/>
      <c r="AC36" s="646"/>
      <c r="AD36" s="647" t="s">
        <v>122</v>
      </c>
      <c r="AE36" s="647"/>
      <c r="AF36" s="647"/>
      <c r="AG36" s="647"/>
      <c r="AH36" s="647"/>
      <c r="AI36" s="647"/>
      <c r="AJ36" s="647"/>
      <c r="AK36" s="647"/>
      <c r="AL36" s="611" t="s">
        <v>122</v>
      </c>
      <c r="AM36" s="612"/>
      <c r="AN36" s="612"/>
      <c r="AO36" s="648"/>
      <c r="AP36" s="216"/>
      <c r="AQ36" s="657" t="s">
        <v>316</v>
      </c>
      <c r="AR36" s="658"/>
      <c r="AS36" s="658"/>
      <c r="AT36" s="658"/>
      <c r="AU36" s="658"/>
      <c r="AV36" s="658"/>
      <c r="AW36" s="658"/>
      <c r="AX36" s="658"/>
      <c r="AY36" s="659"/>
      <c r="AZ36" s="663">
        <v>2660256</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182619</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2245237</v>
      </c>
      <c r="CS36" s="609"/>
      <c r="CT36" s="609"/>
      <c r="CU36" s="609"/>
      <c r="CV36" s="609"/>
      <c r="CW36" s="609"/>
      <c r="CX36" s="609"/>
      <c r="CY36" s="610"/>
      <c r="CZ36" s="611">
        <v>9.5</v>
      </c>
      <c r="DA36" s="623"/>
      <c r="DB36" s="623"/>
      <c r="DC36" s="624"/>
      <c r="DD36" s="614">
        <v>1527215</v>
      </c>
      <c r="DE36" s="609"/>
      <c r="DF36" s="609"/>
      <c r="DG36" s="609"/>
      <c r="DH36" s="609"/>
      <c r="DI36" s="609"/>
      <c r="DJ36" s="609"/>
      <c r="DK36" s="610"/>
      <c r="DL36" s="614">
        <v>872262</v>
      </c>
      <c r="DM36" s="609"/>
      <c r="DN36" s="609"/>
      <c r="DO36" s="609"/>
      <c r="DP36" s="609"/>
      <c r="DQ36" s="609"/>
      <c r="DR36" s="609"/>
      <c r="DS36" s="609"/>
      <c r="DT36" s="609"/>
      <c r="DU36" s="609"/>
      <c r="DV36" s="610"/>
      <c r="DW36" s="611">
        <v>7.1</v>
      </c>
      <c r="DX36" s="623"/>
      <c r="DY36" s="623"/>
      <c r="DZ36" s="623"/>
      <c r="EA36" s="623"/>
      <c r="EB36" s="623"/>
      <c r="EC36" s="635"/>
    </row>
    <row r="37" spans="2:133" ht="11.25" customHeight="1" x14ac:dyDescent="0.15">
      <c r="B37" s="605" t="s">
        <v>319</v>
      </c>
      <c r="C37" s="606"/>
      <c r="D37" s="606"/>
      <c r="E37" s="606"/>
      <c r="F37" s="606"/>
      <c r="G37" s="606"/>
      <c r="H37" s="606"/>
      <c r="I37" s="606"/>
      <c r="J37" s="606"/>
      <c r="K37" s="606"/>
      <c r="L37" s="606"/>
      <c r="M37" s="606"/>
      <c r="N37" s="606"/>
      <c r="O37" s="606"/>
      <c r="P37" s="606"/>
      <c r="Q37" s="607"/>
      <c r="R37" s="608">
        <v>279996</v>
      </c>
      <c r="S37" s="609"/>
      <c r="T37" s="609"/>
      <c r="U37" s="609"/>
      <c r="V37" s="609"/>
      <c r="W37" s="609"/>
      <c r="X37" s="609"/>
      <c r="Y37" s="610"/>
      <c r="Z37" s="646">
        <v>1.2</v>
      </c>
      <c r="AA37" s="646"/>
      <c r="AB37" s="646"/>
      <c r="AC37" s="646"/>
      <c r="AD37" s="647">
        <v>846</v>
      </c>
      <c r="AE37" s="647"/>
      <c r="AF37" s="647"/>
      <c r="AG37" s="647"/>
      <c r="AH37" s="647"/>
      <c r="AI37" s="647"/>
      <c r="AJ37" s="647"/>
      <c r="AK37" s="647"/>
      <c r="AL37" s="611">
        <v>0</v>
      </c>
      <c r="AM37" s="612"/>
      <c r="AN37" s="612"/>
      <c r="AO37" s="648"/>
      <c r="AQ37" s="641" t="s">
        <v>320</v>
      </c>
      <c r="AR37" s="642"/>
      <c r="AS37" s="642"/>
      <c r="AT37" s="642"/>
      <c r="AU37" s="642"/>
      <c r="AV37" s="642"/>
      <c r="AW37" s="642"/>
      <c r="AX37" s="642"/>
      <c r="AY37" s="643"/>
      <c r="AZ37" s="608">
        <v>526832</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179978</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49376</v>
      </c>
      <c r="CS37" s="621"/>
      <c r="CT37" s="621"/>
      <c r="CU37" s="621"/>
      <c r="CV37" s="621"/>
      <c r="CW37" s="621"/>
      <c r="CX37" s="621"/>
      <c r="CY37" s="622"/>
      <c r="CZ37" s="611">
        <v>0.2</v>
      </c>
      <c r="DA37" s="623"/>
      <c r="DB37" s="623"/>
      <c r="DC37" s="624"/>
      <c r="DD37" s="614">
        <v>49376</v>
      </c>
      <c r="DE37" s="621"/>
      <c r="DF37" s="621"/>
      <c r="DG37" s="621"/>
      <c r="DH37" s="621"/>
      <c r="DI37" s="621"/>
      <c r="DJ37" s="621"/>
      <c r="DK37" s="622"/>
      <c r="DL37" s="614">
        <v>47618</v>
      </c>
      <c r="DM37" s="621"/>
      <c r="DN37" s="621"/>
      <c r="DO37" s="621"/>
      <c r="DP37" s="621"/>
      <c r="DQ37" s="621"/>
      <c r="DR37" s="621"/>
      <c r="DS37" s="621"/>
      <c r="DT37" s="621"/>
      <c r="DU37" s="621"/>
      <c r="DV37" s="622"/>
      <c r="DW37" s="611">
        <v>0.4</v>
      </c>
      <c r="DX37" s="623"/>
      <c r="DY37" s="623"/>
      <c r="DZ37" s="623"/>
      <c r="EA37" s="623"/>
      <c r="EB37" s="623"/>
      <c r="EC37" s="635"/>
    </row>
    <row r="38" spans="2:133" ht="11.25" customHeight="1" x14ac:dyDescent="0.15">
      <c r="B38" s="605" t="s">
        <v>323</v>
      </c>
      <c r="C38" s="606"/>
      <c r="D38" s="606"/>
      <c r="E38" s="606"/>
      <c r="F38" s="606"/>
      <c r="G38" s="606"/>
      <c r="H38" s="606"/>
      <c r="I38" s="606"/>
      <c r="J38" s="606"/>
      <c r="K38" s="606"/>
      <c r="L38" s="606"/>
      <c r="M38" s="606"/>
      <c r="N38" s="606"/>
      <c r="O38" s="606"/>
      <c r="P38" s="606"/>
      <c r="Q38" s="607"/>
      <c r="R38" s="608">
        <v>2042232</v>
      </c>
      <c r="S38" s="609"/>
      <c r="T38" s="609"/>
      <c r="U38" s="609"/>
      <c r="V38" s="609"/>
      <c r="W38" s="609"/>
      <c r="X38" s="609"/>
      <c r="Y38" s="610"/>
      <c r="Z38" s="646">
        <v>8.5</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94096</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5053</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2043328</v>
      </c>
      <c r="CS38" s="609"/>
      <c r="CT38" s="609"/>
      <c r="CU38" s="609"/>
      <c r="CV38" s="609"/>
      <c r="CW38" s="609"/>
      <c r="CX38" s="609"/>
      <c r="CY38" s="610"/>
      <c r="CZ38" s="611">
        <v>8.6999999999999993</v>
      </c>
      <c r="DA38" s="623"/>
      <c r="DB38" s="623"/>
      <c r="DC38" s="624"/>
      <c r="DD38" s="614">
        <v>1611308</v>
      </c>
      <c r="DE38" s="609"/>
      <c r="DF38" s="609"/>
      <c r="DG38" s="609"/>
      <c r="DH38" s="609"/>
      <c r="DI38" s="609"/>
      <c r="DJ38" s="609"/>
      <c r="DK38" s="610"/>
      <c r="DL38" s="614">
        <v>1587511</v>
      </c>
      <c r="DM38" s="609"/>
      <c r="DN38" s="609"/>
      <c r="DO38" s="609"/>
      <c r="DP38" s="609"/>
      <c r="DQ38" s="609"/>
      <c r="DR38" s="609"/>
      <c r="DS38" s="609"/>
      <c r="DT38" s="609"/>
      <c r="DU38" s="609"/>
      <c r="DV38" s="610"/>
      <c r="DW38" s="611">
        <v>12.9</v>
      </c>
      <c r="DX38" s="623"/>
      <c r="DY38" s="623"/>
      <c r="DZ38" s="623"/>
      <c r="EA38" s="623"/>
      <c r="EB38" s="623"/>
      <c r="EC38" s="635"/>
    </row>
    <row r="39" spans="2:133" ht="11.25" customHeight="1" x14ac:dyDescent="0.15">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t="s">
        <v>122</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7362</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424502</v>
      </c>
      <c r="CS39" s="621"/>
      <c r="CT39" s="621"/>
      <c r="CU39" s="621"/>
      <c r="CV39" s="621"/>
      <c r="CW39" s="621"/>
      <c r="CX39" s="621"/>
      <c r="CY39" s="622"/>
      <c r="CZ39" s="611">
        <v>1.8</v>
      </c>
      <c r="DA39" s="623"/>
      <c r="DB39" s="623"/>
      <c r="DC39" s="624"/>
      <c r="DD39" s="614">
        <v>291588</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331</v>
      </c>
      <c r="C40" s="606"/>
      <c r="D40" s="606"/>
      <c r="E40" s="606"/>
      <c r="F40" s="606"/>
      <c r="G40" s="606"/>
      <c r="H40" s="606"/>
      <c r="I40" s="606"/>
      <c r="J40" s="606"/>
      <c r="K40" s="606"/>
      <c r="L40" s="606"/>
      <c r="M40" s="606"/>
      <c r="N40" s="606"/>
      <c r="O40" s="606"/>
      <c r="P40" s="606"/>
      <c r="Q40" s="607"/>
      <c r="R40" s="608">
        <v>67032</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t="s">
        <v>122</v>
      </c>
      <c r="BA40" s="609"/>
      <c r="BB40" s="609"/>
      <c r="BC40" s="609"/>
      <c r="BD40" s="621"/>
      <c r="BE40" s="621"/>
      <c r="BF40" s="644"/>
      <c r="BG40" s="649" t="s">
        <v>333</v>
      </c>
      <c r="BH40" s="650"/>
      <c r="BI40" s="650"/>
      <c r="BJ40" s="650"/>
      <c r="BK40" s="650"/>
      <c r="BL40" s="217"/>
      <c r="BM40" s="606" t="s">
        <v>334</v>
      </c>
      <c r="BN40" s="606"/>
      <c r="BO40" s="606"/>
      <c r="BP40" s="606"/>
      <c r="BQ40" s="606"/>
      <c r="BR40" s="606"/>
      <c r="BS40" s="606"/>
      <c r="BT40" s="606"/>
      <c r="BU40" s="607"/>
      <c r="BV40" s="608">
        <v>84</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269877</v>
      </c>
      <c r="CS40" s="609"/>
      <c r="CT40" s="609"/>
      <c r="CU40" s="609"/>
      <c r="CV40" s="609"/>
      <c r="CW40" s="609"/>
      <c r="CX40" s="609"/>
      <c r="CY40" s="610"/>
      <c r="CZ40" s="611">
        <v>1.1000000000000001</v>
      </c>
      <c r="DA40" s="623"/>
      <c r="DB40" s="623"/>
      <c r="DC40" s="624"/>
      <c r="DD40" s="614">
        <v>170331</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336</v>
      </c>
      <c r="C41" s="590"/>
      <c r="D41" s="590"/>
      <c r="E41" s="590"/>
      <c r="F41" s="590"/>
      <c r="G41" s="590"/>
      <c r="H41" s="590"/>
      <c r="I41" s="590"/>
      <c r="J41" s="590"/>
      <c r="K41" s="590"/>
      <c r="L41" s="590"/>
      <c r="M41" s="590"/>
      <c r="N41" s="590"/>
      <c r="O41" s="590"/>
      <c r="P41" s="590"/>
      <c r="Q41" s="591"/>
      <c r="R41" s="592">
        <v>24034592</v>
      </c>
      <c r="S41" s="633"/>
      <c r="T41" s="633"/>
      <c r="U41" s="633"/>
      <c r="V41" s="633"/>
      <c r="W41" s="633"/>
      <c r="X41" s="633"/>
      <c r="Y41" s="636"/>
      <c r="Z41" s="637">
        <v>100</v>
      </c>
      <c r="AA41" s="637"/>
      <c r="AB41" s="637"/>
      <c r="AC41" s="637"/>
      <c r="AD41" s="638">
        <v>12246306</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318591</v>
      </c>
      <c r="BA41" s="609"/>
      <c r="BB41" s="609"/>
      <c r="BC41" s="609"/>
      <c r="BD41" s="621"/>
      <c r="BE41" s="621"/>
      <c r="BF41" s="644"/>
      <c r="BG41" s="649"/>
      <c r="BH41" s="650"/>
      <c r="BI41" s="650"/>
      <c r="BJ41" s="650"/>
      <c r="BK41" s="650"/>
      <c r="BL41" s="217"/>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340</v>
      </c>
      <c r="AR42" s="654"/>
      <c r="AS42" s="654"/>
      <c r="AT42" s="654"/>
      <c r="AU42" s="654"/>
      <c r="AV42" s="654"/>
      <c r="AW42" s="654"/>
      <c r="AX42" s="654"/>
      <c r="AY42" s="655"/>
      <c r="AZ42" s="592">
        <v>1720737</v>
      </c>
      <c r="BA42" s="633"/>
      <c r="BB42" s="633"/>
      <c r="BC42" s="633"/>
      <c r="BD42" s="593"/>
      <c r="BE42" s="593"/>
      <c r="BF42" s="656"/>
      <c r="BG42" s="651"/>
      <c r="BH42" s="652"/>
      <c r="BI42" s="652"/>
      <c r="BJ42" s="652"/>
      <c r="BK42" s="652"/>
      <c r="BL42" s="218"/>
      <c r="BM42" s="590" t="s">
        <v>341</v>
      </c>
      <c r="BN42" s="590"/>
      <c r="BO42" s="590"/>
      <c r="BP42" s="590"/>
      <c r="BQ42" s="590"/>
      <c r="BR42" s="590"/>
      <c r="BS42" s="590"/>
      <c r="BT42" s="590"/>
      <c r="BU42" s="591"/>
      <c r="BV42" s="592">
        <v>513</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3367010</v>
      </c>
      <c r="CS42" s="621"/>
      <c r="CT42" s="621"/>
      <c r="CU42" s="621"/>
      <c r="CV42" s="621"/>
      <c r="CW42" s="621"/>
      <c r="CX42" s="621"/>
      <c r="CY42" s="622"/>
      <c r="CZ42" s="611">
        <v>14.3</v>
      </c>
      <c r="DA42" s="623"/>
      <c r="DB42" s="623"/>
      <c r="DC42" s="624"/>
      <c r="DD42" s="614">
        <v>603912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343</v>
      </c>
      <c r="CD43" s="605" t="s">
        <v>344</v>
      </c>
      <c r="CE43" s="606"/>
      <c r="CF43" s="606"/>
      <c r="CG43" s="606"/>
      <c r="CH43" s="606"/>
      <c r="CI43" s="606"/>
      <c r="CJ43" s="606"/>
      <c r="CK43" s="606"/>
      <c r="CL43" s="606"/>
      <c r="CM43" s="606"/>
      <c r="CN43" s="606"/>
      <c r="CO43" s="606"/>
      <c r="CP43" s="606"/>
      <c r="CQ43" s="607"/>
      <c r="CR43" s="608">
        <v>83151</v>
      </c>
      <c r="CS43" s="621"/>
      <c r="CT43" s="621"/>
      <c r="CU43" s="621"/>
      <c r="CV43" s="621"/>
      <c r="CW43" s="621"/>
      <c r="CX43" s="621"/>
      <c r="CY43" s="622"/>
      <c r="CZ43" s="611">
        <v>0.4</v>
      </c>
      <c r="DA43" s="623"/>
      <c r="DB43" s="623"/>
      <c r="DC43" s="624"/>
      <c r="DD43" s="614">
        <v>73425</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3202290</v>
      </c>
      <c r="CS44" s="609"/>
      <c r="CT44" s="609"/>
      <c r="CU44" s="609"/>
      <c r="CV44" s="609"/>
      <c r="CW44" s="609"/>
      <c r="CX44" s="609"/>
      <c r="CY44" s="610"/>
      <c r="CZ44" s="611">
        <v>13.6</v>
      </c>
      <c r="DA44" s="612"/>
      <c r="DB44" s="612"/>
      <c r="DC44" s="613"/>
      <c r="DD44" s="614">
        <v>597242</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959633</v>
      </c>
      <c r="CS45" s="621"/>
      <c r="CT45" s="621"/>
      <c r="CU45" s="621"/>
      <c r="CV45" s="621"/>
      <c r="CW45" s="621"/>
      <c r="CX45" s="621"/>
      <c r="CY45" s="622"/>
      <c r="CZ45" s="611">
        <v>4.0999999999999996</v>
      </c>
      <c r="DA45" s="623"/>
      <c r="DB45" s="623"/>
      <c r="DC45" s="624"/>
      <c r="DD45" s="614">
        <v>134318</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349</v>
      </c>
      <c r="CG46" s="606"/>
      <c r="CH46" s="606"/>
      <c r="CI46" s="606"/>
      <c r="CJ46" s="606"/>
      <c r="CK46" s="606"/>
      <c r="CL46" s="606"/>
      <c r="CM46" s="606"/>
      <c r="CN46" s="606"/>
      <c r="CO46" s="606"/>
      <c r="CP46" s="606"/>
      <c r="CQ46" s="607"/>
      <c r="CR46" s="608">
        <v>2042587</v>
      </c>
      <c r="CS46" s="609"/>
      <c r="CT46" s="609"/>
      <c r="CU46" s="609"/>
      <c r="CV46" s="609"/>
      <c r="CW46" s="609"/>
      <c r="CX46" s="609"/>
      <c r="CY46" s="610"/>
      <c r="CZ46" s="611">
        <v>8.6999999999999993</v>
      </c>
      <c r="DA46" s="612"/>
      <c r="DB46" s="612"/>
      <c r="DC46" s="613"/>
      <c r="DD46" s="614">
        <v>452413</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350</v>
      </c>
      <c r="CG47" s="606"/>
      <c r="CH47" s="606"/>
      <c r="CI47" s="606"/>
      <c r="CJ47" s="606"/>
      <c r="CK47" s="606"/>
      <c r="CL47" s="606"/>
      <c r="CM47" s="606"/>
      <c r="CN47" s="606"/>
      <c r="CO47" s="606"/>
      <c r="CP47" s="606"/>
      <c r="CQ47" s="607"/>
      <c r="CR47" s="608">
        <v>164720</v>
      </c>
      <c r="CS47" s="621"/>
      <c r="CT47" s="621"/>
      <c r="CU47" s="621"/>
      <c r="CV47" s="621"/>
      <c r="CW47" s="621"/>
      <c r="CX47" s="621"/>
      <c r="CY47" s="622"/>
      <c r="CZ47" s="611">
        <v>0.7</v>
      </c>
      <c r="DA47" s="623"/>
      <c r="DB47" s="623"/>
      <c r="DC47" s="624"/>
      <c r="DD47" s="614">
        <v>6670</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352</v>
      </c>
      <c r="CE49" s="590"/>
      <c r="CF49" s="590"/>
      <c r="CG49" s="590"/>
      <c r="CH49" s="590"/>
      <c r="CI49" s="590"/>
      <c r="CJ49" s="590"/>
      <c r="CK49" s="590"/>
      <c r="CL49" s="590"/>
      <c r="CM49" s="590"/>
      <c r="CN49" s="590"/>
      <c r="CO49" s="590"/>
      <c r="CP49" s="590"/>
      <c r="CQ49" s="591"/>
      <c r="CR49" s="592">
        <v>23563399</v>
      </c>
      <c r="CS49" s="593"/>
      <c r="CT49" s="593"/>
      <c r="CU49" s="593"/>
      <c r="CV49" s="593"/>
      <c r="CW49" s="593"/>
      <c r="CX49" s="593"/>
      <c r="CY49" s="594"/>
      <c r="CZ49" s="595">
        <v>100</v>
      </c>
      <c r="DA49" s="596"/>
      <c r="DB49" s="596"/>
      <c r="DC49" s="597"/>
      <c r="DD49" s="598">
        <v>14886806</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QgnaqoCqRWCxMut345vnkLNmjVl3Qen4GCZaHbNR1IoxWrgQszr4rx4AsbXcnhv+LtYkp8epVgK3olq7qDNjZw==" saltValue="PgXPdznZQgcjJ4aUV8AWH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Q23" sqref="Q23:U23"/>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375</v>
      </c>
      <c r="C7" s="1035"/>
      <c r="D7" s="1035"/>
      <c r="E7" s="1035"/>
      <c r="F7" s="1035"/>
      <c r="G7" s="1035"/>
      <c r="H7" s="1035"/>
      <c r="I7" s="1035"/>
      <c r="J7" s="1035"/>
      <c r="K7" s="1035"/>
      <c r="L7" s="1035"/>
      <c r="M7" s="1035"/>
      <c r="N7" s="1035"/>
      <c r="O7" s="1035"/>
      <c r="P7" s="1036"/>
      <c r="Q7" s="1089">
        <v>25042</v>
      </c>
      <c r="R7" s="1090"/>
      <c r="S7" s="1090"/>
      <c r="T7" s="1090"/>
      <c r="U7" s="1090"/>
      <c r="V7" s="1090">
        <v>23571</v>
      </c>
      <c r="W7" s="1090"/>
      <c r="X7" s="1090"/>
      <c r="Y7" s="1090"/>
      <c r="Z7" s="1090"/>
      <c r="AA7" s="1090">
        <v>471</v>
      </c>
      <c r="AB7" s="1090"/>
      <c r="AC7" s="1090"/>
      <c r="AD7" s="1090"/>
      <c r="AE7" s="1091"/>
      <c r="AF7" s="1092">
        <v>369</v>
      </c>
      <c r="AG7" s="1093"/>
      <c r="AH7" s="1093"/>
      <c r="AI7" s="1093"/>
      <c r="AJ7" s="1094"/>
      <c r="AK7" s="1095">
        <v>690</v>
      </c>
      <c r="AL7" s="1096"/>
      <c r="AM7" s="1096"/>
      <c r="AN7" s="1096"/>
      <c r="AO7" s="1096"/>
      <c r="AP7" s="1096">
        <v>25618</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556</v>
      </c>
      <c r="BT7" s="1087"/>
      <c r="BU7" s="1087"/>
      <c r="BV7" s="1087"/>
      <c r="BW7" s="1087"/>
      <c r="BX7" s="1087"/>
      <c r="BY7" s="1087"/>
      <c r="BZ7" s="1087"/>
      <c r="CA7" s="1087"/>
      <c r="CB7" s="1087"/>
      <c r="CC7" s="1087"/>
      <c r="CD7" s="1087"/>
      <c r="CE7" s="1087"/>
      <c r="CF7" s="1087"/>
      <c r="CG7" s="1099"/>
      <c r="CH7" s="1083">
        <v>3</v>
      </c>
      <c r="CI7" s="1084"/>
      <c r="CJ7" s="1084"/>
      <c r="CK7" s="1084"/>
      <c r="CL7" s="1085"/>
      <c r="CM7" s="1083">
        <v>56</v>
      </c>
      <c r="CN7" s="1084"/>
      <c r="CO7" s="1084"/>
      <c r="CP7" s="1084"/>
      <c r="CQ7" s="1085"/>
      <c r="CR7" s="1083">
        <v>19</v>
      </c>
      <c r="CS7" s="1084"/>
      <c r="CT7" s="1084"/>
      <c r="CU7" s="1084"/>
      <c r="CV7" s="1085"/>
      <c r="CW7" s="1083">
        <v>13</v>
      </c>
      <c r="CX7" s="1084"/>
      <c r="CY7" s="1084"/>
      <c r="CZ7" s="1084"/>
      <c r="DA7" s="1085"/>
      <c r="DB7" s="1083" t="s">
        <v>549</v>
      </c>
      <c r="DC7" s="1084"/>
      <c r="DD7" s="1084"/>
      <c r="DE7" s="1084"/>
      <c r="DF7" s="1085"/>
      <c r="DG7" s="1083" t="s">
        <v>549</v>
      </c>
      <c r="DH7" s="1084"/>
      <c r="DI7" s="1084"/>
      <c r="DJ7" s="1084"/>
      <c r="DK7" s="1085"/>
      <c r="DL7" s="1083" t="s">
        <v>549</v>
      </c>
      <c r="DM7" s="1084"/>
      <c r="DN7" s="1084"/>
      <c r="DO7" s="1084"/>
      <c r="DP7" s="1085"/>
      <c r="DQ7" s="1083" t="s">
        <v>549</v>
      </c>
      <c r="DR7" s="1084"/>
      <c r="DS7" s="1084"/>
      <c r="DT7" s="1084"/>
      <c r="DU7" s="1085"/>
      <c r="DV7" s="1086"/>
      <c r="DW7" s="1087"/>
      <c r="DX7" s="1087"/>
      <c r="DY7" s="1087"/>
      <c r="DZ7" s="1088"/>
      <c r="EA7" s="228"/>
    </row>
    <row r="8" spans="1:131" s="229" customFormat="1" ht="26.25" customHeight="1" x14ac:dyDescent="0.15">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562</v>
      </c>
      <c r="BT8" s="980"/>
      <c r="BU8" s="980"/>
      <c r="BV8" s="980"/>
      <c r="BW8" s="980"/>
      <c r="BX8" s="980"/>
      <c r="BY8" s="980"/>
      <c r="BZ8" s="980"/>
      <c r="CA8" s="980"/>
      <c r="CB8" s="980"/>
      <c r="CC8" s="980"/>
      <c r="CD8" s="980"/>
      <c r="CE8" s="980"/>
      <c r="CF8" s="980"/>
      <c r="CG8" s="1001"/>
      <c r="CH8" s="976">
        <v>1</v>
      </c>
      <c r="CI8" s="977"/>
      <c r="CJ8" s="977"/>
      <c r="CK8" s="977"/>
      <c r="CL8" s="978"/>
      <c r="CM8" s="976">
        <v>29</v>
      </c>
      <c r="CN8" s="977"/>
      <c r="CO8" s="977"/>
      <c r="CP8" s="977"/>
      <c r="CQ8" s="978"/>
      <c r="CR8" s="976">
        <v>10</v>
      </c>
      <c r="CS8" s="977"/>
      <c r="CT8" s="977"/>
      <c r="CU8" s="977"/>
      <c r="CV8" s="978"/>
      <c r="CW8" s="976">
        <v>6</v>
      </c>
      <c r="CX8" s="977"/>
      <c r="CY8" s="977"/>
      <c r="CZ8" s="977"/>
      <c r="DA8" s="978"/>
      <c r="DB8" s="976" t="s">
        <v>549</v>
      </c>
      <c r="DC8" s="977"/>
      <c r="DD8" s="977"/>
      <c r="DE8" s="977"/>
      <c r="DF8" s="978"/>
      <c r="DG8" s="976" t="s">
        <v>549</v>
      </c>
      <c r="DH8" s="977"/>
      <c r="DI8" s="977"/>
      <c r="DJ8" s="977"/>
      <c r="DK8" s="978"/>
      <c r="DL8" s="976" t="s">
        <v>549</v>
      </c>
      <c r="DM8" s="977"/>
      <c r="DN8" s="977"/>
      <c r="DO8" s="977"/>
      <c r="DP8" s="978"/>
      <c r="DQ8" s="976" t="s">
        <v>549</v>
      </c>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377</v>
      </c>
      <c r="B23" s="924" t="s">
        <v>378</v>
      </c>
      <c r="C23" s="925"/>
      <c r="D23" s="925"/>
      <c r="E23" s="925"/>
      <c r="F23" s="925"/>
      <c r="G23" s="925"/>
      <c r="H23" s="925"/>
      <c r="I23" s="925"/>
      <c r="J23" s="925"/>
      <c r="K23" s="925"/>
      <c r="L23" s="925"/>
      <c r="M23" s="925"/>
      <c r="N23" s="925"/>
      <c r="O23" s="925"/>
      <c r="P23" s="935"/>
      <c r="Q23" s="1054">
        <v>24035</v>
      </c>
      <c r="R23" s="1048"/>
      <c r="S23" s="1048"/>
      <c r="T23" s="1048"/>
      <c r="U23" s="1048"/>
      <c r="V23" s="1048">
        <v>23563</v>
      </c>
      <c r="W23" s="1048"/>
      <c r="X23" s="1048"/>
      <c r="Y23" s="1048"/>
      <c r="Z23" s="1048"/>
      <c r="AA23" s="1048">
        <v>471</v>
      </c>
      <c r="AB23" s="1048"/>
      <c r="AC23" s="1048"/>
      <c r="AD23" s="1048"/>
      <c r="AE23" s="1055"/>
      <c r="AF23" s="1056">
        <v>369</v>
      </c>
      <c r="AG23" s="1048"/>
      <c r="AH23" s="1048"/>
      <c r="AI23" s="1048"/>
      <c r="AJ23" s="1057"/>
      <c r="AK23" s="1058"/>
      <c r="AL23" s="1059"/>
      <c r="AM23" s="1059"/>
      <c r="AN23" s="1059"/>
      <c r="AO23" s="1059"/>
      <c r="AP23" s="1048">
        <v>25618</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358</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365</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389</v>
      </c>
      <c r="C28" s="1035"/>
      <c r="D28" s="1035"/>
      <c r="E28" s="1035"/>
      <c r="F28" s="1035"/>
      <c r="G28" s="1035"/>
      <c r="H28" s="1035"/>
      <c r="I28" s="1035"/>
      <c r="J28" s="1035"/>
      <c r="K28" s="1035"/>
      <c r="L28" s="1035"/>
      <c r="M28" s="1035"/>
      <c r="N28" s="1035"/>
      <c r="O28" s="1035"/>
      <c r="P28" s="1036"/>
      <c r="Q28" s="1037">
        <v>5290</v>
      </c>
      <c r="R28" s="1038"/>
      <c r="S28" s="1038"/>
      <c r="T28" s="1038"/>
      <c r="U28" s="1038"/>
      <c r="V28" s="1038">
        <v>5107</v>
      </c>
      <c r="W28" s="1038"/>
      <c r="X28" s="1038"/>
      <c r="Y28" s="1038"/>
      <c r="Z28" s="1038"/>
      <c r="AA28" s="1038">
        <v>183</v>
      </c>
      <c r="AB28" s="1038"/>
      <c r="AC28" s="1038"/>
      <c r="AD28" s="1038"/>
      <c r="AE28" s="1039"/>
      <c r="AF28" s="1040">
        <v>183</v>
      </c>
      <c r="AG28" s="1038"/>
      <c r="AH28" s="1038"/>
      <c r="AI28" s="1038"/>
      <c r="AJ28" s="1041"/>
      <c r="AK28" s="1029">
        <v>319</v>
      </c>
      <c r="AL28" s="1030"/>
      <c r="AM28" s="1030"/>
      <c r="AN28" s="1030"/>
      <c r="AO28" s="1030"/>
      <c r="AP28" s="1030" t="s">
        <v>549</v>
      </c>
      <c r="AQ28" s="1030"/>
      <c r="AR28" s="1030"/>
      <c r="AS28" s="1030"/>
      <c r="AT28" s="1030"/>
      <c r="AU28" s="1030" t="s">
        <v>549</v>
      </c>
      <c r="AV28" s="1030"/>
      <c r="AW28" s="1030"/>
      <c r="AX28" s="1030"/>
      <c r="AY28" s="1030"/>
      <c r="AZ28" s="1031" t="s">
        <v>549</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390</v>
      </c>
      <c r="C29" s="1018"/>
      <c r="D29" s="1018"/>
      <c r="E29" s="1018"/>
      <c r="F29" s="1018"/>
      <c r="G29" s="1018"/>
      <c r="H29" s="1018"/>
      <c r="I29" s="1018"/>
      <c r="J29" s="1018"/>
      <c r="K29" s="1018"/>
      <c r="L29" s="1018"/>
      <c r="M29" s="1018"/>
      <c r="N29" s="1018"/>
      <c r="O29" s="1018"/>
      <c r="P29" s="1019"/>
      <c r="Q29" s="1025">
        <v>4936</v>
      </c>
      <c r="R29" s="1026"/>
      <c r="S29" s="1026"/>
      <c r="T29" s="1026"/>
      <c r="U29" s="1026"/>
      <c r="V29" s="1026">
        <v>4757</v>
      </c>
      <c r="W29" s="1026"/>
      <c r="X29" s="1026"/>
      <c r="Y29" s="1026"/>
      <c r="Z29" s="1026"/>
      <c r="AA29" s="1026">
        <v>179</v>
      </c>
      <c r="AB29" s="1026"/>
      <c r="AC29" s="1026"/>
      <c r="AD29" s="1026"/>
      <c r="AE29" s="1027"/>
      <c r="AF29" s="1022">
        <v>179</v>
      </c>
      <c r="AG29" s="1023"/>
      <c r="AH29" s="1023"/>
      <c r="AI29" s="1023"/>
      <c r="AJ29" s="1024"/>
      <c r="AK29" s="967">
        <v>730</v>
      </c>
      <c r="AL29" s="958"/>
      <c r="AM29" s="958"/>
      <c r="AN29" s="958"/>
      <c r="AO29" s="958"/>
      <c r="AP29" s="958" t="s">
        <v>549</v>
      </c>
      <c r="AQ29" s="958"/>
      <c r="AR29" s="958"/>
      <c r="AS29" s="958"/>
      <c r="AT29" s="958"/>
      <c r="AU29" s="958" t="s">
        <v>549</v>
      </c>
      <c r="AV29" s="958"/>
      <c r="AW29" s="958"/>
      <c r="AX29" s="958"/>
      <c r="AY29" s="958"/>
      <c r="AZ29" s="1028" t="s">
        <v>549</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391</v>
      </c>
      <c r="C30" s="1018"/>
      <c r="D30" s="1018"/>
      <c r="E30" s="1018"/>
      <c r="F30" s="1018"/>
      <c r="G30" s="1018"/>
      <c r="H30" s="1018"/>
      <c r="I30" s="1018"/>
      <c r="J30" s="1018"/>
      <c r="K30" s="1018"/>
      <c r="L30" s="1018"/>
      <c r="M30" s="1018"/>
      <c r="N30" s="1018"/>
      <c r="O30" s="1018"/>
      <c r="P30" s="1019"/>
      <c r="Q30" s="1025">
        <v>738</v>
      </c>
      <c r="R30" s="1026"/>
      <c r="S30" s="1026"/>
      <c r="T30" s="1026"/>
      <c r="U30" s="1026"/>
      <c r="V30" s="1026">
        <v>735</v>
      </c>
      <c r="W30" s="1026"/>
      <c r="X30" s="1026"/>
      <c r="Y30" s="1026"/>
      <c r="Z30" s="1026"/>
      <c r="AA30" s="1026">
        <v>3</v>
      </c>
      <c r="AB30" s="1026"/>
      <c r="AC30" s="1026"/>
      <c r="AD30" s="1026"/>
      <c r="AE30" s="1027"/>
      <c r="AF30" s="1022">
        <v>3</v>
      </c>
      <c r="AG30" s="1023"/>
      <c r="AH30" s="1023"/>
      <c r="AI30" s="1023"/>
      <c r="AJ30" s="1024"/>
      <c r="AK30" s="967">
        <v>205</v>
      </c>
      <c r="AL30" s="958"/>
      <c r="AM30" s="958"/>
      <c r="AN30" s="958"/>
      <c r="AO30" s="958"/>
      <c r="AP30" s="958" t="s">
        <v>549</v>
      </c>
      <c r="AQ30" s="958"/>
      <c r="AR30" s="958"/>
      <c r="AS30" s="958"/>
      <c r="AT30" s="958"/>
      <c r="AU30" s="958" t="s">
        <v>549</v>
      </c>
      <c r="AV30" s="958"/>
      <c r="AW30" s="958"/>
      <c r="AX30" s="958"/>
      <c r="AY30" s="958"/>
      <c r="AZ30" s="1028" t="s">
        <v>549</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392</v>
      </c>
      <c r="C31" s="1018"/>
      <c r="D31" s="1018"/>
      <c r="E31" s="1018"/>
      <c r="F31" s="1018"/>
      <c r="G31" s="1018"/>
      <c r="H31" s="1018"/>
      <c r="I31" s="1018"/>
      <c r="J31" s="1018"/>
      <c r="K31" s="1018"/>
      <c r="L31" s="1018"/>
      <c r="M31" s="1018"/>
      <c r="N31" s="1018"/>
      <c r="O31" s="1018"/>
      <c r="P31" s="1019"/>
      <c r="Q31" s="1025">
        <v>686</v>
      </c>
      <c r="R31" s="1026"/>
      <c r="S31" s="1026"/>
      <c r="T31" s="1026"/>
      <c r="U31" s="1026"/>
      <c r="V31" s="1026">
        <v>683</v>
      </c>
      <c r="W31" s="1026"/>
      <c r="X31" s="1026"/>
      <c r="Y31" s="1026"/>
      <c r="Z31" s="1026"/>
      <c r="AA31" s="1026">
        <v>3</v>
      </c>
      <c r="AB31" s="1026"/>
      <c r="AC31" s="1026"/>
      <c r="AD31" s="1026"/>
      <c r="AE31" s="1027"/>
      <c r="AF31" s="1022">
        <v>330</v>
      </c>
      <c r="AG31" s="1023"/>
      <c r="AH31" s="1023"/>
      <c r="AI31" s="1023"/>
      <c r="AJ31" s="1024"/>
      <c r="AK31" s="967">
        <v>93</v>
      </c>
      <c r="AL31" s="958"/>
      <c r="AM31" s="958"/>
      <c r="AN31" s="958"/>
      <c r="AO31" s="958"/>
      <c r="AP31" s="958">
        <v>3330</v>
      </c>
      <c r="AQ31" s="958"/>
      <c r="AR31" s="958"/>
      <c r="AS31" s="958"/>
      <c r="AT31" s="958"/>
      <c r="AU31" s="958">
        <v>470</v>
      </c>
      <c r="AV31" s="958"/>
      <c r="AW31" s="958"/>
      <c r="AX31" s="958"/>
      <c r="AY31" s="958"/>
      <c r="AZ31" s="1028" t="s">
        <v>549</v>
      </c>
      <c r="BA31" s="1028"/>
      <c r="BB31" s="1028"/>
      <c r="BC31" s="1028"/>
      <c r="BD31" s="1028"/>
      <c r="BE31" s="959" t="s">
        <v>393</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394</v>
      </c>
      <c r="C32" s="1018"/>
      <c r="D32" s="1018"/>
      <c r="E32" s="1018"/>
      <c r="F32" s="1018"/>
      <c r="G32" s="1018"/>
      <c r="H32" s="1018"/>
      <c r="I32" s="1018"/>
      <c r="J32" s="1018"/>
      <c r="K32" s="1018"/>
      <c r="L32" s="1018"/>
      <c r="M32" s="1018"/>
      <c r="N32" s="1018"/>
      <c r="O32" s="1018"/>
      <c r="P32" s="1019"/>
      <c r="Q32" s="1025">
        <v>1142</v>
      </c>
      <c r="R32" s="1026"/>
      <c r="S32" s="1026"/>
      <c r="T32" s="1026"/>
      <c r="U32" s="1026"/>
      <c r="V32" s="1026">
        <v>1133</v>
      </c>
      <c r="W32" s="1026"/>
      <c r="X32" s="1026"/>
      <c r="Y32" s="1026"/>
      <c r="Z32" s="1026"/>
      <c r="AA32" s="1026">
        <v>9</v>
      </c>
      <c r="AB32" s="1026"/>
      <c r="AC32" s="1026"/>
      <c r="AD32" s="1026"/>
      <c r="AE32" s="1027"/>
      <c r="AF32" s="1022">
        <v>225</v>
      </c>
      <c r="AG32" s="1023"/>
      <c r="AH32" s="1023"/>
      <c r="AI32" s="1023"/>
      <c r="AJ32" s="1024"/>
      <c r="AK32" s="967">
        <v>523</v>
      </c>
      <c r="AL32" s="958"/>
      <c r="AM32" s="958"/>
      <c r="AN32" s="958"/>
      <c r="AO32" s="958"/>
      <c r="AP32" s="958">
        <v>5931</v>
      </c>
      <c r="AQ32" s="958"/>
      <c r="AR32" s="958"/>
      <c r="AS32" s="958"/>
      <c r="AT32" s="958"/>
      <c r="AU32" s="958">
        <v>4655</v>
      </c>
      <c r="AV32" s="958"/>
      <c r="AW32" s="958"/>
      <c r="AX32" s="958"/>
      <c r="AY32" s="958"/>
      <c r="AZ32" s="1028" t="s">
        <v>549</v>
      </c>
      <c r="BA32" s="1028"/>
      <c r="BB32" s="1028"/>
      <c r="BC32" s="1028"/>
      <c r="BD32" s="1028"/>
      <c r="BE32" s="959" t="s">
        <v>393</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t="s">
        <v>395</v>
      </c>
      <c r="C33" s="1018"/>
      <c r="D33" s="1018"/>
      <c r="E33" s="1018"/>
      <c r="F33" s="1018"/>
      <c r="G33" s="1018"/>
      <c r="H33" s="1018"/>
      <c r="I33" s="1018"/>
      <c r="J33" s="1018"/>
      <c r="K33" s="1018"/>
      <c r="L33" s="1018"/>
      <c r="M33" s="1018"/>
      <c r="N33" s="1018"/>
      <c r="O33" s="1018"/>
      <c r="P33" s="1019"/>
      <c r="Q33" s="1025">
        <v>10</v>
      </c>
      <c r="R33" s="1026"/>
      <c r="S33" s="1026"/>
      <c r="T33" s="1026"/>
      <c r="U33" s="1026"/>
      <c r="V33" s="1026">
        <v>9</v>
      </c>
      <c r="W33" s="1026"/>
      <c r="X33" s="1026"/>
      <c r="Y33" s="1026"/>
      <c r="Z33" s="1026"/>
      <c r="AA33" s="1026">
        <v>1</v>
      </c>
      <c r="AB33" s="1026"/>
      <c r="AC33" s="1026"/>
      <c r="AD33" s="1026"/>
      <c r="AE33" s="1027"/>
      <c r="AF33" s="1022">
        <v>1</v>
      </c>
      <c r="AG33" s="1023"/>
      <c r="AH33" s="1023"/>
      <c r="AI33" s="1023"/>
      <c r="AJ33" s="1024"/>
      <c r="AK33" s="967">
        <v>4</v>
      </c>
      <c r="AL33" s="958"/>
      <c r="AM33" s="958"/>
      <c r="AN33" s="958"/>
      <c r="AO33" s="958"/>
      <c r="AP33" s="958">
        <v>32</v>
      </c>
      <c r="AQ33" s="958"/>
      <c r="AR33" s="958"/>
      <c r="AS33" s="958"/>
      <c r="AT33" s="958"/>
      <c r="AU33" s="958">
        <v>32</v>
      </c>
      <c r="AV33" s="958"/>
      <c r="AW33" s="958"/>
      <c r="AX33" s="958"/>
      <c r="AY33" s="958"/>
      <c r="AZ33" s="1028" t="s">
        <v>549</v>
      </c>
      <c r="BA33" s="1028"/>
      <c r="BB33" s="1028"/>
      <c r="BC33" s="1028"/>
      <c r="BD33" s="1028"/>
      <c r="BE33" s="959" t="s">
        <v>396</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t="s">
        <v>397</v>
      </c>
      <c r="C34" s="1018"/>
      <c r="D34" s="1018"/>
      <c r="E34" s="1018"/>
      <c r="F34" s="1018"/>
      <c r="G34" s="1018"/>
      <c r="H34" s="1018"/>
      <c r="I34" s="1018"/>
      <c r="J34" s="1018"/>
      <c r="K34" s="1018"/>
      <c r="L34" s="1018"/>
      <c r="M34" s="1018"/>
      <c r="N34" s="1018"/>
      <c r="O34" s="1018"/>
      <c r="P34" s="1019"/>
      <c r="Q34" s="1025">
        <v>40</v>
      </c>
      <c r="R34" s="1026"/>
      <c r="S34" s="1026"/>
      <c r="T34" s="1026"/>
      <c r="U34" s="1026"/>
      <c r="V34" s="1026">
        <v>40</v>
      </c>
      <c r="W34" s="1026"/>
      <c r="X34" s="1026"/>
      <c r="Y34" s="1026"/>
      <c r="Z34" s="1026"/>
      <c r="AA34" s="1026" t="s">
        <v>549</v>
      </c>
      <c r="AB34" s="1026"/>
      <c r="AC34" s="1026"/>
      <c r="AD34" s="1026"/>
      <c r="AE34" s="1027"/>
      <c r="AF34" s="1022" t="s">
        <v>122</v>
      </c>
      <c r="AG34" s="1023"/>
      <c r="AH34" s="1023"/>
      <c r="AI34" s="1023"/>
      <c r="AJ34" s="1024"/>
      <c r="AK34" s="967" t="s">
        <v>549</v>
      </c>
      <c r="AL34" s="958"/>
      <c r="AM34" s="958"/>
      <c r="AN34" s="958"/>
      <c r="AO34" s="958"/>
      <c r="AP34" s="958" t="s">
        <v>549</v>
      </c>
      <c r="AQ34" s="958"/>
      <c r="AR34" s="958"/>
      <c r="AS34" s="958"/>
      <c r="AT34" s="958"/>
      <c r="AU34" s="958" t="s">
        <v>549</v>
      </c>
      <c r="AV34" s="958"/>
      <c r="AW34" s="958"/>
      <c r="AX34" s="958"/>
      <c r="AY34" s="958"/>
      <c r="AZ34" s="1028" t="s">
        <v>549</v>
      </c>
      <c r="BA34" s="1028"/>
      <c r="BB34" s="1028"/>
      <c r="BC34" s="1028"/>
      <c r="BD34" s="1028"/>
      <c r="BE34" s="959" t="s">
        <v>396</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398</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377</v>
      </c>
      <c r="B63" s="924" t="s">
        <v>399</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921</v>
      </c>
      <c r="AG63" s="946"/>
      <c r="AH63" s="946"/>
      <c r="AI63" s="946"/>
      <c r="AJ63" s="1009"/>
      <c r="AK63" s="1010"/>
      <c r="AL63" s="950"/>
      <c r="AM63" s="950"/>
      <c r="AN63" s="950"/>
      <c r="AO63" s="950"/>
      <c r="AP63" s="946">
        <v>9292</v>
      </c>
      <c r="AQ63" s="946"/>
      <c r="AR63" s="946"/>
      <c r="AS63" s="946"/>
      <c r="AT63" s="946"/>
      <c r="AU63" s="946">
        <v>5157</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401</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402</v>
      </c>
      <c r="AV66" s="989"/>
      <c r="AW66" s="989"/>
      <c r="AX66" s="989"/>
      <c r="AY66" s="990"/>
      <c r="AZ66" s="988" t="s">
        <v>365</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550</v>
      </c>
      <c r="C68" s="973"/>
      <c r="D68" s="973"/>
      <c r="E68" s="973"/>
      <c r="F68" s="973"/>
      <c r="G68" s="973"/>
      <c r="H68" s="973"/>
      <c r="I68" s="973"/>
      <c r="J68" s="973"/>
      <c r="K68" s="973"/>
      <c r="L68" s="973"/>
      <c r="M68" s="973"/>
      <c r="N68" s="973"/>
      <c r="O68" s="973"/>
      <c r="P68" s="974"/>
      <c r="Q68" s="975">
        <v>115</v>
      </c>
      <c r="R68" s="969"/>
      <c r="S68" s="969"/>
      <c r="T68" s="969"/>
      <c r="U68" s="969"/>
      <c r="V68" s="969">
        <v>105</v>
      </c>
      <c r="W68" s="969"/>
      <c r="X68" s="969"/>
      <c r="Y68" s="969"/>
      <c r="Z68" s="969"/>
      <c r="AA68" s="969">
        <v>10</v>
      </c>
      <c r="AB68" s="969"/>
      <c r="AC68" s="969"/>
      <c r="AD68" s="969"/>
      <c r="AE68" s="969"/>
      <c r="AF68" s="969">
        <v>10</v>
      </c>
      <c r="AG68" s="969"/>
      <c r="AH68" s="969"/>
      <c r="AI68" s="969"/>
      <c r="AJ68" s="969"/>
      <c r="AK68" s="969" t="s">
        <v>549</v>
      </c>
      <c r="AL68" s="969"/>
      <c r="AM68" s="969"/>
      <c r="AN68" s="969"/>
      <c r="AO68" s="969"/>
      <c r="AP68" s="969">
        <v>26</v>
      </c>
      <c r="AQ68" s="969"/>
      <c r="AR68" s="969"/>
      <c r="AS68" s="969"/>
      <c r="AT68" s="969"/>
      <c r="AU68" s="969">
        <v>26</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551</v>
      </c>
      <c r="C69" s="962"/>
      <c r="D69" s="962"/>
      <c r="E69" s="962"/>
      <c r="F69" s="962"/>
      <c r="G69" s="962"/>
      <c r="H69" s="962"/>
      <c r="I69" s="962"/>
      <c r="J69" s="962"/>
      <c r="K69" s="962"/>
      <c r="L69" s="962"/>
      <c r="M69" s="962"/>
      <c r="N69" s="962"/>
      <c r="O69" s="962"/>
      <c r="P69" s="963"/>
      <c r="Q69" s="964">
        <v>27</v>
      </c>
      <c r="R69" s="958"/>
      <c r="S69" s="958"/>
      <c r="T69" s="958"/>
      <c r="U69" s="958"/>
      <c r="V69" s="958">
        <v>26</v>
      </c>
      <c r="W69" s="958"/>
      <c r="X69" s="958"/>
      <c r="Y69" s="958"/>
      <c r="Z69" s="958"/>
      <c r="AA69" s="958">
        <v>2</v>
      </c>
      <c r="AB69" s="958"/>
      <c r="AC69" s="958"/>
      <c r="AD69" s="958"/>
      <c r="AE69" s="958"/>
      <c r="AF69" s="958">
        <v>2</v>
      </c>
      <c r="AG69" s="958"/>
      <c r="AH69" s="958"/>
      <c r="AI69" s="958"/>
      <c r="AJ69" s="958"/>
      <c r="AK69" s="958" t="s">
        <v>549</v>
      </c>
      <c r="AL69" s="958"/>
      <c r="AM69" s="958"/>
      <c r="AN69" s="958"/>
      <c r="AO69" s="958"/>
      <c r="AP69" s="958" t="s">
        <v>549</v>
      </c>
      <c r="AQ69" s="958"/>
      <c r="AR69" s="958"/>
      <c r="AS69" s="958"/>
      <c r="AT69" s="958"/>
      <c r="AU69" s="958" t="s">
        <v>549</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552</v>
      </c>
      <c r="C70" s="962"/>
      <c r="D70" s="962"/>
      <c r="E70" s="962"/>
      <c r="F70" s="962"/>
      <c r="G70" s="962"/>
      <c r="H70" s="962"/>
      <c r="I70" s="962"/>
      <c r="J70" s="962"/>
      <c r="K70" s="962"/>
      <c r="L70" s="962"/>
      <c r="M70" s="962"/>
      <c r="N70" s="962"/>
      <c r="O70" s="962"/>
      <c r="P70" s="963"/>
      <c r="Q70" s="964">
        <v>63</v>
      </c>
      <c r="R70" s="958"/>
      <c r="S70" s="958"/>
      <c r="T70" s="958"/>
      <c r="U70" s="958"/>
      <c r="V70" s="958">
        <v>51</v>
      </c>
      <c r="W70" s="958"/>
      <c r="X70" s="958"/>
      <c r="Y70" s="958"/>
      <c r="Z70" s="958"/>
      <c r="AA70" s="958">
        <v>13</v>
      </c>
      <c r="AB70" s="958"/>
      <c r="AC70" s="958"/>
      <c r="AD70" s="958"/>
      <c r="AE70" s="958"/>
      <c r="AF70" s="958">
        <v>13</v>
      </c>
      <c r="AG70" s="958"/>
      <c r="AH70" s="958"/>
      <c r="AI70" s="958"/>
      <c r="AJ70" s="958"/>
      <c r="AK70" s="958" t="s">
        <v>549</v>
      </c>
      <c r="AL70" s="958"/>
      <c r="AM70" s="958"/>
      <c r="AN70" s="958"/>
      <c r="AO70" s="958"/>
      <c r="AP70" s="958" t="s">
        <v>549</v>
      </c>
      <c r="AQ70" s="958"/>
      <c r="AR70" s="958"/>
      <c r="AS70" s="958"/>
      <c r="AT70" s="958"/>
      <c r="AU70" s="958" t="s">
        <v>549</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553</v>
      </c>
      <c r="C71" s="962"/>
      <c r="D71" s="962"/>
      <c r="E71" s="962"/>
      <c r="F71" s="962"/>
      <c r="G71" s="962"/>
      <c r="H71" s="962"/>
      <c r="I71" s="962"/>
      <c r="J71" s="962"/>
      <c r="K71" s="962"/>
      <c r="L71" s="962"/>
      <c r="M71" s="962"/>
      <c r="N71" s="962"/>
      <c r="O71" s="962"/>
      <c r="P71" s="963"/>
      <c r="Q71" s="964">
        <v>332</v>
      </c>
      <c r="R71" s="958"/>
      <c r="S71" s="958"/>
      <c r="T71" s="958"/>
      <c r="U71" s="958"/>
      <c r="V71" s="958">
        <v>216</v>
      </c>
      <c r="W71" s="958"/>
      <c r="X71" s="958"/>
      <c r="Y71" s="958"/>
      <c r="Z71" s="958"/>
      <c r="AA71" s="958">
        <v>117</v>
      </c>
      <c r="AB71" s="958"/>
      <c r="AC71" s="958"/>
      <c r="AD71" s="958"/>
      <c r="AE71" s="958"/>
      <c r="AF71" s="958">
        <v>117</v>
      </c>
      <c r="AG71" s="958"/>
      <c r="AH71" s="958"/>
      <c r="AI71" s="958"/>
      <c r="AJ71" s="958"/>
      <c r="AK71" s="958">
        <v>133</v>
      </c>
      <c r="AL71" s="958"/>
      <c r="AM71" s="958"/>
      <c r="AN71" s="958"/>
      <c r="AO71" s="958"/>
      <c r="AP71" s="958" t="s">
        <v>549</v>
      </c>
      <c r="AQ71" s="958"/>
      <c r="AR71" s="958"/>
      <c r="AS71" s="958"/>
      <c r="AT71" s="958"/>
      <c r="AU71" s="958" t="s">
        <v>549</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554</v>
      </c>
      <c r="C72" s="962"/>
      <c r="D72" s="962"/>
      <c r="E72" s="962"/>
      <c r="F72" s="962"/>
      <c r="G72" s="962"/>
      <c r="H72" s="962"/>
      <c r="I72" s="962"/>
      <c r="J72" s="962"/>
      <c r="K72" s="962"/>
      <c r="L72" s="962"/>
      <c r="M72" s="962"/>
      <c r="N72" s="962"/>
      <c r="O72" s="962"/>
      <c r="P72" s="963"/>
      <c r="Q72" s="964">
        <v>211512</v>
      </c>
      <c r="R72" s="958"/>
      <c r="S72" s="958"/>
      <c r="T72" s="958"/>
      <c r="U72" s="958"/>
      <c r="V72" s="958">
        <v>207502</v>
      </c>
      <c r="W72" s="958"/>
      <c r="X72" s="958"/>
      <c r="Y72" s="958"/>
      <c r="Z72" s="958"/>
      <c r="AA72" s="958">
        <v>4010</v>
      </c>
      <c r="AB72" s="958"/>
      <c r="AC72" s="958"/>
      <c r="AD72" s="958"/>
      <c r="AE72" s="958"/>
      <c r="AF72" s="958">
        <v>4010</v>
      </c>
      <c r="AG72" s="958"/>
      <c r="AH72" s="958"/>
      <c r="AI72" s="958"/>
      <c r="AJ72" s="958"/>
      <c r="AK72" s="958" t="s">
        <v>549</v>
      </c>
      <c r="AL72" s="958"/>
      <c r="AM72" s="958"/>
      <c r="AN72" s="958"/>
      <c r="AO72" s="958"/>
      <c r="AP72" s="958" t="s">
        <v>549</v>
      </c>
      <c r="AQ72" s="958"/>
      <c r="AR72" s="958"/>
      <c r="AS72" s="958"/>
      <c r="AT72" s="958"/>
      <c r="AU72" s="958" t="s">
        <v>549</v>
      </c>
      <c r="AV72" s="958"/>
      <c r="AW72" s="958"/>
      <c r="AX72" s="958"/>
      <c r="AY72" s="958"/>
      <c r="AZ72" s="959" t="s">
        <v>555</v>
      </c>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377</v>
      </c>
      <c r="B88" s="924" t="s">
        <v>403</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4151</v>
      </c>
      <c r="AG88" s="946"/>
      <c r="AH88" s="946"/>
      <c r="AI88" s="946"/>
      <c r="AJ88" s="946"/>
      <c r="AK88" s="950"/>
      <c r="AL88" s="950"/>
      <c r="AM88" s="950"/>
      <c r="AN88" s="950"/>
      <c r="AO88" s="950"/>
      <c r="AP88" s="946">
        <v>26</v>
      </c>
      <c r="AQ88" s="946"/>
      <c r="AR88" s="946"/>
      <c r="AS88" s="946"/>
      <c r="AT88" s="946"/>
      <c r="AU88" s="946"/>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29</v>
      </c>
      <c r="CS102" s="940"/>
      <c r="CT102" s="940"/>
      <c r="CU102" s="940"/>
      <c r="CV102" s="941"/>
      <c r="CW102" s="939">
        <v>19</v>
      </c>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412</v>
      </c>
      <c r="AB109" s="883"/>
      <c r="AC109" s="883"/>
      <c r="AD109" s="883"/>
      <c r="AE109" s="884"/>
      <c r="AF109" s="885" t="s">
        <v>413</v>
      </c>
      <c r="AG109" s="883"/>
      <c r="AH109" s="883"/>
      <c r="AI109" s="883"/>
      <c r="AJ109" s="884"/>
      <c r="AK109" s="885" t="s">
        <v>295</v>
      </c>
      <c r="AL109" s="883"/>
      <c r="AM109" s="883"/>
      <c r="AN109" s="883"/>
      <c r="AO109" s="884"/>
      <c r="AP109" s="885" t="s">
        <v>414</v>
      </c>
      <c r="AQ109" s="883"/>
      <c r="AR109" s="883"/>
      <c r="AS109" s="883"/>
      <c r="AT109" s="916"/>
      <c r="AU109" s="882" t="s">
        <v>411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412</v>
      </c>
      <c r="BR109" s="883"/>
      <c r="BS109" s="883"/>
      <c r="BT109" s="883"/>
      <c r="BU109" s="884"/>
      <c r="BV109" s="885" t="s">
        <v>413</v>
      </c>
      <c r="BW109" s="883"/>
      <c r="BX109" s="883"/>
      <c r="BY109" s="883"/>
      <c r="BZ109" s="884"/>
      <c r="CA109" s="885" t="s">
        <v>295</v>
      </c>
      <c r="CB109" s="883"/>
      <c r="CC109" s="883"/>
      <c r="CD109" s="883"/>
      <c r="CE109" s="884"/>
      <c r="CF109" s="923" t="s">
        <v>414</v>
      </c>
      <c r="CG109" s="923"/>
      <c r="CH109" s="923"/>
      <c r="CI109" s="923"/>
      <c r="CJ109" s="923"/>
      <c r="CK109" s="885" t="s">
        <v>415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412</v>
      </c>
      <c r="DH109" s="883"/>
      <c r="DI109" s="883"/>
      <c r="DJ109" s="883"/>
      <c r="DK109" s="884"/>
      <c r="DL109" s="885" t="s">
        <v>413</v>
      </c>
      <c r="DM109" s="883"/>
      <c r="DN109" s="883"/>
      <c r="DO109" s="883"/>
      <c r="DP109" s="884"/>
      <c r="DQ109" s="885" t="s">
        <v>295</v>
      </c>
      <c r="DR109" s="883"/>
      <c r="DS109" s="883"/>
      <c r="DT109" s="883"/>
      <c r="DU109" s="884"/>
      <c r="DV109" s="885" t="s">
        <v>414</v>
      </c>
      <c r="DW109" s="883"/>
      <c r="DX109" s="883"/>
      <c r="DY109" s="883"/>
      <c r="DZ109" s="916"/>
    </row>
    <row r="110" spans="1:131" s="224" customFormat="1" ht="26.25" customHeight="1" x14ac:dyDescent="0.15">
      <c r="A110" s="794" t="s">
        <v>416</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2784750</v>
      </c>
      <c r="AB110" s="876"/>
      <c r="AC110" s="876"/>
      <c r="AD110" s="876"/>
      <c r="AE110" s="877"/>
      <c r="AF110" s="878">
        <v>2851926</v>
      </c>
      <c r="AG110" s="876"/>
      <c r="AH110" s="876"/>
      <c r="AI110" s="876"/>
      <c r="AJ110" s="877"/>
      <c r="AK110" s="878">
        <v>2969974</v>
      </c>
      <c r="AL110" s="876"/>
      <c r="AM110" s="876"/>
      <c r="AN110" s="876"/>
      <c r="AO110" s="877"/>
      <c r="AP110" s="879">
        <v>30.3</v>
      </c>
      <c r="AQ110" s="880"/>
      <c r="AR110" s="880"/>
      <c r="AS110" s="880"/>
      <c r="AT110" s="881"/>
      <c r="AU110" s="917" t="s">
        <v>69</v>
      </c>
      <c r="AV110" s="918"/>
      <c r="AW110" s="918"/>
      <c r="AX110" s="918"/>
      <c r="AY110" s="918"/>
      <c r="AZ110" s="847" t="s">
        <v>417</v>
      </c>
      <c r="BA110" s="795"/>
      <c r="BB110" s="795"/>
      <c r="BC110" s="795"/>
      <c r="BD110" s="795"/>
      <c r="BE110" s="795"/>
      <c r="BF110" s="795"/>
      <c r="BG110" s="795"/>
      <c r="BH110" s="795"/>
      <c r="BI110" s="795"/>
      <c r="BJ110" s="795"/>
      <c r="BK110" s="795"/>
      <c r="BL110" s="795"/>
      <c r="BM110" s="795"/>
      <c r="BN110" s="795"/>
      <c r="BO110" s="795"/>
      <c r="BP110" s="796"/>
      <c r="BQ110" s="848">
        <v>27595250</v>
      </c>
      <c r="BR110" s="829"/>
      <c r="BS110" s="829"/>
      <c r="BT110" s="829"/>
      <c r="BU110" s="829"/>
      <c r="BV110" s="829">
        <v>26745644</v>
      </c>
      <c r="BW110" s="829"/>
      <c r="BX110" s="829"/>
      <c r="BY110" s="829"/>
      <c r="BZ110" s="829"/>
      <c r="CA110" s="829">
        <v>25617733</v>
      </c>
      <c r="CB110" s="829"/>
      <c r="CC110" s="829"/>
      <c r="CD110" s="829"/>
      <c r="CE110" s="829"/>
      <c r="CF110" s="853">
        <v>261.3</v>
      </c>
      <c r="CG110" s="854"/>
      <c r="CH110" s="854"/>
      <c r="CI110" s="854"/>
      <c r="CJ110" s="854"/>
      <c r="CK110" s="913" t="s">
        <v>418</v>
      </c>
      <c r="CL110" s="806"/>
      <c r="CM110" s="847" t="s">
        <v>419</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420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421</v>
      </c>
      <c r="BA111" s="739"/>
      <c r="BB111" s="739"/>
      <c r="BC111" s="739"/>
      <c r="BD111" s="739"/>
      <c r="BE111" s="739"/>
      <c r="BF111" s="739"/>
      <c r="BG111" s="739"/>
      <c r="BH111" s="739"/>
      <c r="BI111" s="739"/>
      <c r="BJ111" s="739"/>
      <c r="BK111" s="739"/>
      <c r="BL111" s="739"/>
      <c r="BM111" s="739"/>
      <c r="BN111" s="739"/>
      <c r="BO111" s="739"/>
      <c r="BP111" s="740"/>
      <c r="BQ111" s="803">
        <v>183931</v>
      </c>
      <c r="BR111" s="804"/>
      <c r="BS111" s="804"/>
      <c r="BT111" s="804"/>
      <c r="BU111" s="804"/>
      <c r="BV111" s="804">
        <v>185431</v>
      </c>
      <c r="BW111" s="804"/>
      <c r="BX111" s="804"/>
      <c r="BY111" s="804"/>
      <c r="BZ111" s="804"/>
      <c r="CA111" s="804">
        <v>156759</v>
      </c>
      <c r="CB111" s="804"/>
      <c r="CC111" s="804"/>
      <c r="CD111" s="804"/>
      <c r="CE111" s="804"/>
      <c r="CF111" s="862">
        <v>1.6</v>
      </c>
      <c r="CG111" s="863"/>
      <c r="CH111" s="863"/>
      <c r="CI111" s="863"/>
      <c r="CJ111" s="863"/>
      <c r="CK111" s="914"/>
      <c r="CL111" s="808"/>
      <c r="CM111" s="802" t="s">
        <v>422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423</v>
      </c>
      <c r="B112" s="900"/>
      <c r="C112" s="739" t="s">
        <v>424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425</v>
      </c>
      <c r="BA112" s="739"/>
      <c r="BB112" s="739"/>
      <c r="BC112" s="739"/>
      <c r="BD112" s="739"/>
      <c r="BE112" s="739"/>
      <c r="BF112" s="739"/>
      <c r="BG112" s="739"/>
      <c r="BH112" s="739"/>
      <c r="BI112" s="739"/>
      <c r="BJ112" s="739"/>
      <c r="BK112" s="739"/>
      <c r="BL112" s="739"/>
      <c r="BM112" s="739"/>
      <c r="BN112" s="739"/>
      <c r="BO112" s="739"/>
      <c r="BP112" s="740"/>
      <c r="BQ112" s="803">
        <v>5844265</v>
      </c>
      <c r="BR112" s="804"/>
      <c r="BS112" s="804"/>
      <c r="BT112" s="804"/>
      <c r="BU112" s="804"/>
      <c r="BV112" s="804">
        <v>5680745</v>
      </c>
      <c r="BW112" s="804"/>
      <c r="BX112" s="804"/>
      <c r="BY112" s="804"/>
      <c r="BZ112" s="804"/>
      <c r="CA112" s="804">
        <v>5156862</v>
      </c>
      <c r="CB112" s="804"/>
      <c r="CC112" s="804"/>
      <c r="CD112" s="804"/>
      <c r="CE112" s="804"/>
      <c r="CF112" s="862">
        <v>52.6</v>
      </c>
      <c r="CG112" s="863"/>
      <c r="CH112" s="863"/>
      <c r="CI112" s="863"/>
      <c r="CJ112" s="863"/>
      <c r="CK112" s="914"/>
      <c r="CL112" s="808"/>
      <c r="CM112" s="802" t="s">
        <v>426</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427</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523486</v>
      </c>
      <c r="AB113" s="906"/>
      <c r="AC113" s="906"/>
      <c r="AD113" s="906"/>
      <c r="AE113" s="907"/>
      <c r="AF113" s="908">
        <v>485932</v>
      </c>
      <c r="AG113" s="906"/>
      <c r="AH113" s="906"/>
      <c r="AI113" s="906"/>
      <c r="AJ113" s="907"/>
      <c r="AK113" s="908">
        <v>442740</v>
      </c>
      <c r="AL113" s="906"/>
      <c r="AM113" s="906"/>
      <c r="AN113" s="906"/>
      <c r="AO113" s="907"/>
      <c r="AP113" s="909">
        <v>4.5</v>
      </c>
      <c r="AQ113" s="910"/>
      <c r="AR113" s="910"/>
      <c r="AS113" s="910"/>
      <c r="AT113" s="911"/>
      <c r="AU113" s="919"/>
      <c r="AV113" s="920"/>
      <c r="AW113" s="920"/>
      <c r="AX113" s="920"/>
      <c r="AY113" s="920"/>
      <c r="AZ113" s="802" t="s">
        <v>428</v>
      </c>
      <c r="BA113" s="739"/>
      <c r="BB113" s="739"/>
      <c r="BC113" s="739"/>
      <c r="BD113" s="739"/>
      <c r="BE113" s="739"/>
      <c r="BF113" s="739"/>
      <c r="BG113" s="739"/>
      <c r="BH113" s="739"/>
      <c r="BI113" s="739"/>
      <c r="BJ113" s="739"/>
      <c r="BK113" s="739"/>
      <c r="BL113" s="739"/>
      <c r="BM113" s="739"/>
      <c r="BN113" s="739"/>
      <c r="BO113" s="739"/>
      <c r="BP113" s="740"/>
      <c r="BQ113" s="803">
        <v>38813</v>
      </c>
      <c r="BR113" s="804"/>
      <c r="BS113" s="804"/>
      <c r="BT113" s="804"/>
      <c r="BU113" s="804"/>
      <c r="BV113" s="804">
        <v>31050</v>
      </c>
      <c r="BW113" s="804"/>
      <c r="BX113" s="804"/>
      <c r="BY113" s="804"/>
      <c r="BZ113" s="804"/>
      <c r="CA113" s="804">
        <v>25875</v>
      </c>
      <c r="CB113" s="804"/>
      <c r="CC113" s="804"/>
      <c r="CD113" s="804"/>
      <c r="CE113" s="804"/>
      <c r="CF113" s="862">
        <v>0.3</v>
      </c>
      <c r="CG113" s="863"/>
      <c r="CH113" s="863"/>
      <c r="CI113" s="863"/>
      <c r="CJ113" s="863"/>
      <c r="CK113" s="914"/>
      <c r="CL113" s="808"/>
      <c r="CM113" s="802" t="s">
        <v>429</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430</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5380</v>
      </c>
      <c r="AB114" s="767"/>
      <c r="AC114" s="767"/>
      <c r="AD114" s="767"/>
      <c r="AE114" s="768"/>
      <c r="AF114" s="769">
        <v>5353</v>
      </c>
      <c r="AG114" s="767"/>
      <c r="AH114" s="767"/>
      <c r="AI114" s="767"/>
      <c r="AJ114" s="768"/>
      <c r="AK114" s="769">
        <v>5327</v>
      </c>
      <c r="AL114" s="767"/>
      <c r="AM114" s="767"/>
      <c r="AN114" s="767"/>
      <c r="AO114" s="768"/>
      <c r="AP114" s="811">
        <v>0.1</v>
      </c>
      <c r="AQ114" s="812"/>
      <c r="AR114" s="812"/>
      <c r="AS114" s="812"/>
      <c r="AT114" s="813"/>
      <c r="AU114" s="919"/>
      <c r="AV114" s="920"/>
      <c r="AW114" s="920"/>
      <c r="AX114" s="920"/>
      <c r="AY114" s="920"/>
      <c r="AZ114" s="802" t="s">
        <v>431</v>
      </c>
      <c r="BA114" s="739"/>
      <c r="BB114" s="739"/>
      <c r="BC114" s="739"/>
      <c r="BD114" s="739"/>
      <c r="BE114" s="739"/>
      <c r="BF114" s="739"/>
      <c r="BG114" s="739"/>
      <c r="BH114" s="739"/>
      <c r="BI114" s="739"/>
      <c r="BJ114" s="739"/>
      <c r="BK114" s="739"/>
      <c r="BL114" s="739"/>
      <c r="BM114" s="739"/>
      <c r="BN114" s="739"/>
      <c r="BO114" s="739"/>
      <c r="BP114" s="740"/>
      <c r="BQ114" s="803">
        <v>3126931</v>
      </c>
      <c r="BR114" s="804"/>
      <c r="BS114" s="804"/>
      <c r="BT114" s="804"/>
      <c r="BU114" s="804"/>
      <c r="BV114" s="804">
        <v>3226546</v>
      </c>
      <c r="BW114" s="804"/>
      <c r="BX114" s="804"/>
      <c r="BY114" s="804"/>
      <c r="BZ114" s="804"/>
      <c r="CA114" s="804">
        <v>3297940</v>
      </c>
      <c r="CB114" s="804"/>
      <c r="CC114" s="804"/>
      <c r="CD114" s="804"/>
      <c r="CE114" s="804"/>
      <c r="CF114" s="862">
        <v>33.6</v>
      </c>
      <c r="CG114" s="863"/>
      <c r="CH114" s="863"/>
      <c r="CI114" s="863"/>
      <c r="CJ114" s="863"/>
      <c r="CK114" s="914"/>
      <c r="CL114" s="808"/>
      <c r="CM114" s="802" t="s">
        <v>432</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433</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36684</v>
      </c>
      <c r="AB115" s="906"/>
      <c r="AC115" s="906"/>
      <c r="AD115" s="906"/>
      <c r="AE115" s="907"/>
      <c r="AF115" s="908">
        <v>39217</v>
      </c>
      <c r="AG115" s="906"/>
      <c r="AH115" s="906"/>
      <c r="AI115" s="906"/>
      <c r="AJ115" s="907"/>
      <c r="AK115" s="908">
        <v>50663</v>
      </c>
      <c r="AL115" s="906"/>
      <c r="AM115" s="906"/>
      <c r="AN115" s="906"/>
      <c r="AO115" s="907"/>
      <c r="AP115" s="909">
        <v>0.5</v>
      </c>
      <c r="AQ115" s="910"/>
      <c r="AR115" s="910"/>
      <c r="AS115" s="910"/>
      <c r="AT115" s="911"/>
      <c r="AU115" s="919"/>
      <c r="AV115" s="920"/>
      <c r="AW115" s="920"/>
      <c r="AX115" s="920"/>
      <c r="AY115" s="920"/>
      <c r="AZ115" s="802" t="s">
        <v>434</v>
      </c>
      <c r="BA115" s="739"/>
      <c r="BB115" s="739"/>
      <c r="BC115" s="739"/>
      <c r="BD115" s="739"/>
      <c r="BE115" s="739"/>
      <c r="BF115" s="739"/>
      <c r="BG115" s="739"/>
      <c r="BH115" s="739"/>
      <c r="BI115" s="739"/>
      <c r="BJ115" s="739"/>
      <c r="BK115" s="739"/>
      <c r="BL115" s="739"/>
      <c r="BM115" s="739"/>
      <c r="BN115" s="739"/>
      <c r="BO115" s="739"/>
      <c r="BP115" s="740"/>
      <c r="BQ115" s="803">
        <v>1664</v>
      </c>
      <c r="BR115" s="804"/>
      <c r="BS115" s="804"/>
      <c r="BT115" s="804"/>
      <c r="BU115" s="804"/>
      <c r="BV115" s="804">
        <v>1390</v>
      </c>
      <c r="BW115" s="804"/>
      <c r="BX115" s="804"/>
      <c r="BY115" s="804"/>
      <c r="BZ115" s="804"/>
      <c r="CA115" s="804">
        <v>1115</v>
      </c>
      <c r="CB115" s="804"/>
      <c r="CC115" s="804"/>
      <c r="CD115" s="804"/>
      <c r="CE115" s="804"/>
      <c r="CF115" s="862">
        <v>0</v>
      </c>
      <c r="CG115" s="863"/>
      <c r="CH115" s="863"/>
      <c r="CI115" s="863"/>
      <c r="CJ115" s="863"/>
      <c r="CK115" s="914"/>
      <c r="CL115" s="808"/>
      <c r="CM115" s="802" t="s">
        <v>435</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436</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437</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438</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439</v>
      </c>
      <c r="Z117" s="884"/>
      <c r="AA117" s="889">
        <v>3350300</v>
      </c>
      <c r="AB117" s="890"/>
      <c r="AC117" s="890"/>
      <c r="AD117" s="890"/>
      <c r="AE117" s="891"/>
      <c r="AF117" s="892">
        <v>3382428</v>
      </c>
      <c r="AG117" s="890"/>
      <c r="AH117" s="890"/>
      <c r="AI117" s="890"/>
      <c r="AJ117" s="891"/>
      <c r="AK117" s="892">
        <v>3468704</v>
      </c>
      <c r="AL117" s="890"/>
      <c r="AM117" s="890"/>
      <c r="AN117" s="890"/>
      <c r="AO117" s="891"/>
      <c r="AP117" s="893"/>
      <c r="AQ117" s="894"/>
      <c r="AR117" s="894"/>
      <c r="AS117" s="894"/>
      <c r="AT117" s="895"/>
      <c r="AU117" s="919"/>
      <c r="AV117" s="920"/>
      <c r="AW117" s="920"/>
      <c r="AX117" s="920"/>
      <c r="AY117" s="920"/>
      <c r="AZ117" s="850" t="s">
        <v>440</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441</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412</v>
      </c>
      <c r="AB118" s="883"/>
      <c r="AC118" s="883"/>
      <c r="AD118" s="883"/>
      <c r="AE118" s="884"/>
      <c r="AF118" s="885" t="s">
        <v>413</v>
      </c>
      <c r="AG118" s="883"/>
      <c r="AH118" s="883"/>
      <c r="AI118" s="883"/>
      <c r="AJ118" s="884"/>
      <c r="AK118" s="885" t="s">
        <v>295</v>
      </c>
      <c r="AL118" s="883"/>
      <c r="AM118" s="883"/>
      <c r="AN118" s="883"/>
      <c r="AO118" s="884"/>
      <c r="AP118" s="886" t="s">
        <v>414</v>
      </c>
      <c r="AQ118" s="887"/>
      <c r="AR118" s="887"/>
      <c r="AS118" s="887"/>
      <c r="AT118" s="888"/>
      <c r="AU118" s="919"/>
      <c r="AV118" s="920"/>
      <c r="AW118" s="920"/>
      <c r="AX118" s="920"/>
      <c r="AY118" s="920"/>
      <c r="AZ118" s="825" t="s">
        <v>442</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443</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418</v>
      </c>
      <c r="B119" s="806"/>
      <c r="C119" s="847" t="s">
        <v>419</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178</v>
      </c>
      <c r="BA119" s="245"/>
      <c r="BB119" s="245"/>
      <c r="BC119" s="245"/>
      <c r="BD119" s="245"/>
      <c r="BE119" s="245"/>
      <c r="BF119" s="245"/>
      <c r="BG119" s="245"/>
      <c r="BH119" s="245"/>
      <c r="BI119" s="245"/>
      <c r="BJ119" s="245"/>
      <c r="BK119" s="245"/>
      <c r="BL119" s="245"/>
      <c r="BM119" s="245"/>
      <c r="BN119" s="245"/>
      <c r="BO119" s="864" t="s">
        <v>444</v>
      </c>
      <c r="BP119" s="865"/>
      <c r="BQ119" s="866">
        <v>36790854</v>
      </c>
      <c r="BR119" s="832"/>
      <c r="BS119" s="832"/>
      <c r="BT119" s="832"/>
      <c r="BU119" s="832"/>
      <c r="BV119" s="832">
        <v>35870806</v>
      </c>
      <c r="BW119" s="832"/>
      <c r="BX119" s="832"/>
      <c r="BY119" s="832"/>
      <c r="BZ119" s="832"/>
      <c r="CA119" s="832">
        <v>34256284</v>
      </c>
      <c r="CB119" s="832"/>
      <c r="CC119" s="832"/>
      <c r="CD119" s="832"/>
      <c r="CE119" s="832"/>
      <c r="CF119" s="735"/>
      <c r="CG119" s="736"/>
      <c r="CH119" s="736"/>
      <c r="CI119" s="736"/>
      <c r="CJ119" s="821"/>
      <c r="CK119" s="915"/>
      <c r="CL119" s="810"/>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183931</v>
      </c>
      <c r="DH119" s="751"/>
      <c r="DI119" s="751"/>
      <c r="DJ119" s="751"/>
      <c r="DK119" s="752"/>
      <c r="DL119" s="753">
        <v>185431</v>
      </c>
      <c r="DM119" s="751"/>
      <c r="DN119" s="751"/>
      <c r="DO119" s="751"/>
      <c r="DP119" s="752"/>
      <c r="DQ119" s="753">
        <v>156759</v>
      </c>
      <c r="DR119" s="751"/>
      <c r="DS119" s="751"/>
      <c r="DT119" s="751"/>
      <c r="DU119" s="752"/>
      <c r="DV119" s="835">
        <v>1.6</v>
      </c>
      <c r="DW119" s="836"/>
      <c r="DX119" s="836"/>
      <c r="DY119" s="836"/>
      <c r="DZ119" s="837"/>
    </row>
    <row r="120" spans="1:130" s="224" customFormat="1" ht="26.25" customHeight="1" x14ac:dyDescent="0.15">
      <c r="A120" s="807"/>
      <c r="B120" s="808"/>
      <c r="C120" s="802" t="s">
        <v>422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446</v>
      </c>
      <c r="AV120" s="868"/>
      <c r="AW120" s="868"/>
      <c r="AX120" s="868"/>
      <c r="AY120" s="869"/>
      <c r="AZ120" s="847" t="s">
        <v>447</v>
      </c>
      <c r="BA120" s="795"/>
      <c r="BB120" s="795"/>
      <c r="BC120" s="795"/>
      <c r="BD120" s="795"/>
      <c r="BE120" s="795"/>
      <c r="BF120" s="795"/>
      <c r="BG120" s="795"/>
      <c r="BH120" s="795"/>
      <c r="BI120" s="795"/>
      <c r="BJ120" s="795"/>
      <c r="BK120" s="795"/>
      <c r="BL120" s="795"/>
      <c r="BM120" s="795"/>
      <c r="BN120" s="795"/>
      <c r="BO120" s="795"/>
      <c r="BP120" s="796"/>
      <c r="BQ120" s="848">
        <v>10739876</v>
      </c>
      <c r="BR120" s="829"/>
      <c r="BS120" s="829"/>
      <c r="BT120" s="829"/>
      <c r="BU120" s="829"/>
      <c r="BV120" s="829">
        <v>11074383</v>
      </c>
      <c r="BW120" s="829"/>
      <c r="BX120" s="829"/>
      <c r="BY120" s="829"/>
      <c r="BZ120" s="829"/>
      <c r="CA120" s="829">
        <v>10987557</v>
      </c>
      <c r="CB120" s="829"/>
      <c r="CC120" s="829"/>
      <c r="CD120" s="829"/>
      <c r="CE120" s="829"/>
      <c r="CF120" s="853">
        <v>112.1</v>
      </c>
      <c r="CG120" s="854"/>
      <c r="CH120" s="854"/>
      <c r="CI120" s="854"/>
      <c r="CJ120" s="854"/>
      <c r="CK120" s="855" t="s">
        <v>448</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5402942</v>
      </c>
      <c r="DH120" s="829"/>
      <c r="DI120" s="829"/>
      <c r="DJ120" s="829"/>
      <c r="DK120" s="829"/>
      <c r="DL120" s="829">
        <v>5168935</v>
      </c>
      <c r="DM120" s="829"/>
      <c r="DN120" s="829"/>
      <c r="DO120" s="829"/>
      <c r="DP120" s="829"/>
      <c r="DQ120" s="829">
        <v>4655488</v>
      </c>
      <c r="DR120" s="829"/>
      <c r="DS120" s="829"/>
      <c r="DT120" s="829"/>
      <c r="DU120" s="829"/>
      <c r="DV120" s="830">
        <v>47.5</v>
      </c>
      <c r="DW120" s="830"/>
      <c r="DX120" s="830"/>
      <c r="DY120" s="830"/>
      <c r="DZ120" s="831"/>
    </row>
    <row r="121" spans="1:130" s="224" customFormat="1" ht="26.25" customHeight="1" x14ac:dyDescent="0.15">
      <c r="A121" s="807"/>
      <c r="B121" s="808"/>
      <c r="C121" s="850" t="s">
        <v>449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450</v>
      </c>
      <c r="BA121" s="739"/>
      <c r="BB121" s="739"/>
      <c r="BC121" s="739"/>
      <c r="BD121" s="739"/>
      <c r="BE121" s="739"/>
      <c r="BF121" s="739"/>
      <c r="BG121" s="739"/>
      <c r="BH121" s="739"/>
      <c r="BI121" s="739"/>
      <c r="BJ121" s="739"/>
      <c r="BK121" s="739"/>
      <c r="BL121" s="739"/>
      <c r="BM121" s="739"/>
      <c r="BN121" s="739"/>
      <c r="BO121" s="739"/>
      <c r="BP121" s="740"/>
      <c r="BQ121" s="803">
        <v>2523510</v>
      </c>
      <c r="BR121" s="804"/>
      <c r="BS121" s="804"/>
      <c r="BT121" s="804"/>
      <c r="BU121" s="804"/>
      <c r="BV121" s="804">
        <v>2208815</v>
      </c>
      <c r="BW121" s="804"/>
      <c r="BX121" s="804"/>
      <c r="BY121" s="804"/>
      <c r="BZ121" s="804"/>
      <c r="CA121" s="804">
        <v>1761683</v>
      </c>
      <c r="CB121" s="804"/>
      <c r="CC121" s="804"/>
      <c r="CD121" s="804"/>
      <c r="CE121" s="804"/>
      <c r="CF121" s="862">
        <v>18</v>
      </c>
      <c r="CG121" s="863"/>
      <c r="CH121" s="863"/>
      <c r="CI121" s="863"/>
      <c r="CJ121" s="863"/>
      <c r="CK121" s="856"/>
      <c r="CL121" s="842"/>
      <c r="CM121" s="842"/>
      <c r="CN121" s="842"/>
      <c r="CO121" s="843"/>
      <c r="CP121" s="822" t="s">
        <v>392</v>
      </c>
      <c r="CQ121" s="823"/>
      <c r="CR121" s="823"/>
      <c r="CS121" s="823"/>
      <c r="CT121" s="823"/>
      <c r="CU121" s="823"/>
      <c r="CV121" s="823"/>
      <c r="CW121" s="823"/>
      <c r="CX121" s="823"/>
      <c r="CY121" s="823"/>
      <c r="CZ121" s="823"/>
      <c r="DA121" s="823"/>
      <c r="DB121" s="823"/>
      <c r="DC121" s="823"/>
      <c r="DD121" s="823"/>
      <c r="DE121" s="823"/>
      <c r="DF121" s="824"/>
      <c r="DG121" s="803">
        <v>405475</v>
      </c>
      <c r="DH121" s="804"/>
      <c r="DI121" s="804"/>
      <c r="DJ121" s="804"/>
      <c r="DK121" s="804"/>
      <c r="DL121" s="804">
        <v>477934</v>
      </c>
      <c r="DM121" s="804"/>
      <c r="DN121" s="804"/>
      <c r="DO121" s="804"/>
      <c r="DP121" s="804"/>
      <c r="DQ121" s="804">
        <v>469510</v>
      </c>
      <c r="DR121" s="804"/>
      <c r="DS121" s="804"/>
      <c r="DT121" s="804"/>
      <c r="DU121" s="804"/>
      <c r="DV121" s="781">
        <v>4.8</v>
      </c>
      <c r="DW121" s="781"/>
      <c r="DX121" s="781"/>
      <c r="DY121" s="781"/>
      <c r="DZ121" s="782"/>
    </row>
    <row r="122" spans="1:130" s="224" customFormat="1" ht="26.25" customHeight="1" x14ac:dyDescent="0.15">
      <c r="A122" s="807"/>
      <c r="B122" s="808"/>
      <c r="C122" s="802" t="s">
        <v>432</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451</v>
      </c>
      <c r="BA122" s="826"/>
      <c r="BB122" s="826"/>
      <c r="BC122" s="826"/>
      <c r="BD122" s="826"/>
      <c r="BE122" s="826"/>
      <c r="BF122" s="826"/>
      <c r="BG122" s="826"/>
      <c r="BH122" s="826"/>
      <c r="BI122" s="826"/>
      <c r="BJ122" s="826"/>
      <c r="BK122" s="826"/>
      <c r="BL122" s="826"/>
      <c r="BM122" s="826"/>
      <c r="BN122" s="826"/>
      <c r="BO122" s="826"/>
      <c r="BP122" s="827"/>
      <c r="BQ122" s="866">
        <v>24871674</v>
      </c>
      <c r="BR122" s="832"/>
      <c r="BS122" s="832"/>
      <c r="BT122" s="832"/>
      <c r="BU122" s="832"/>
      <c r="BV122" s="832">
        <v>24186431</v>
      </c>
      <c r="BW122" s="832"/>
      <c r="BX122" s="832"/>
      <c r="BY122" s="832"/>
      <c r="BZ122" s="832"/>
      <c r="CA122" s="832">
        <v>23108911</v>
      </c>
      <c r="CB122" s="832"/>
      <c r="CC122" s="832"/>
      <c r="CD122" s="832"/>
      <c r="CE122" s="832"/>
      <c r="CF122" s="833">
        <v>235.7</v>
      </c>
      <c r="CG122" s="834"/>
      <c r="CH122" s="834"/>
      <c r="CI122" s="834"/>
      <c r="CJ122" s="834"/>
      <c r="CK122" s="856"/>
      <c r="CL122" s="842"/>
      <c r="CM122" s="842"/>
      <c r="CN122" s="842"/>
      <c r="CO122" s="843"/>
      <c r="CP122" s="822" t="s">
        <v>395</v>
      </c>
      <c r="CQ122" s="823"/>
      <c r="CR122" s="823"/>
      <c r="CS122" s="823"/>
      <c r="CT122" s="823"/>
      <c r="CU122" s="823"/>
      <c r="CV122" s="823"/>
      <c r="CW122" s="823"/>
      <c r="CX122" s="823"/>
      <c r="CY122" s="823"/>
      <c r="CZ122" s="823"/>
      <c r="DA122" s="823"/>
      <c r="DB122" s="823"/>
      <c r="DC122" s="823"/>
      <c r="DD122" s="823"/>
      <c r="DE122" s="823"/>
      <c r="DF122" s="824"/>
      <c r="DG122" s="803">
        <v>35848</v>
      </c>
      <c r="DH122" s="804"/>
      <c r="DI122" s="804"/>
      <c r="DJ122" s="804"/>
      <c r="DK122" s="804"/>
      <c r="DL122" s="804">
        <v>33876</v>
      </c>
      <c r="DM122" s="804"/>
      <c r="DN122" s="804"/>
      <c r="DO122" s="804"/>
      <c r="DP122" s="804"/>
      <c r="DQ122" s="804">
        <v>31864</v>
      </c>
      <c r="DR122" s="804"/>
      <c r="DS122" s="804"/>
      <c r="DT122" s="804"/>
      <c r="DU122" s="804"/>
      <c r="DV122" s="781">
        <v>0.3</v>
      </c>
      <c r="DW122" s="781"/>
      <c r="DX122" s="781"/>
      <c r="DY122" s="781"/>
      <c r="DZ122" s="782"/>
    </row>
    <row r="123" spans="1:130" s="224" customFormat="1" ht="26.25" customHeight="1" x14ac:dyDescent="0.15">
      <c r="A123" s="807"/>
      <c r="B123" s="808"/>
      <c r="C123" s="802" t="s">
        <v>438</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178</v>
      </c>
      <c r="BA123" s="245"/>
      <c r="BB123" s="245"/>
      <c r="BC123" s="245"/>
      <c r="BD123" s="245"/>
      <c r="BE123" s="245"/>
      <c r="BF123" s="245"/>
      <c r="BG123" s="245"/>
      <c r="BH123" s="245"/>
      <c r="BI123" s="245"/>
      <c r="BJ123" s="245"/>
      <c r="BK123" s="245"/>
      <c r="BL123" s="245"/>
      <c r="BM123" s="245"/>
      <c r="BN123" s="245"/>
      <c r="BO123" s="864" t="s">
        <v>452</v>
      </c>
      <c r="BP123" s="865"/>
      <c r="BQ123" s="819">
        <v>38135060</v>
      </c>
      <c r="BR123" s="820"/>
      <c r="BS123" s="820"/>
      <c r="BT123" s="820"/>
      <c r="BU123" s="820"/>
      <c r="BV123" s="820">
        <v>37469629</v>
      </c>
      <c r="BW123" s="820"/>
      <c r="BX123" s="820"/>
      <c r="BY123" s="820"/>
      <c r="BZ123" s="820"/>
      <c r="CA123" s="820">
        <v>35858151</v>
      </c>
      <c r="CB123" s="820"/>
      <c r="CC123" s="820"/>
      <c r="CD123" s="820"/>
      <c r="CE123" s="820"/>
      <c r="CF123" s="735"/>
      <c r="CG123" s="736"/>
      <c r="CH123" s="736"/>
      <c r="CI123" s="736"/>
      <c r="CJ123" s="821"/>
      <c r="CK123" s="856"/>
      <c r="CL123" s="842"/>
      <c r="CM123" s="842"/>
      <c r="CN123" s="842"/>
      <c r="CO123" s="843"/>
      <c r="CP123" s="822" t="s">
        <v>397</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441</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454</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443</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455</v>
      </c>
      <c r="CL125" s="839"/>
      <c r="CM125" s="839"/>
      <c r="CN125" s="839"/>
      <c r="CO125" s="840"/>
      <c r="CP125" s="847" t="s">
        <v>456</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445</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36684</v>
      </c>
      <c r="AB126" s="767"/>
      <c r="AC126" s="767"/>
      <c r="AD126" s="767"/>
      <c r="AE126" s="768"/>
      <c r="AF126" s="769">
        <v>39217</v>
      </c>
      <c r="AG126" s="767"/>
      <c r="AH126" s="767"/>
      <c r="AI126" s="767"/>
      <c r="AJ126" s="768"/>
      <c r="AK126" s="769">
        <v>50663</v>
      </c>
      <c r="AL126" s="767"/>
      <c r="AM126" s="767"/>
      <c r="AN126" s="767"/>
      <c r="AO126" s="768"/>
      <c r="AP126" s="811">
        <v>0.5</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457</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459</v>
      </c>
      <c r="AY127" s="799"/>
      <c r="AZ127" s="799"/>
      <c r="BA127" s="799"/>
      <c r="BB127" s="799"/>
      <c r="BC127" s="799"/>
      <c r="BD127" s="799"/>
      <c r="BE127" s="800"/>
      <c r="BF127" s="798" t="s">
        <v>460</v>
      </c>
      <c r="BG127" s="799"/>
      <c r="BH127" s="799"/>
      <c r="BI127" s="799"/>
      <c r="BJ127" s="799"/>
      <c r="BK127" s="799"/>
      <c r="BL127" s="800"/>
      <c r="BM127" s="798" t="s">
        <v>461</v>
      </c>
      <c r="BN127" s="799"/>
      <c r="BO127" s="799"/>
      <c r="BP127" s="799"/>
      <c r="BQ127" s="799"/>
      <c r="BR127" s="799"/>
      <c r="BS127" s="800"/>
      <c r="BT127" s="798" t="s">
        <v>462</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463</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464</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465</v>
      </c>
      <c r="X128" s="785"/>
      <c r="Y128" s="785"/>
      <c r="Z128" s="786"/>
      <c r="AA128" s="787">
        <v>209883</v>
      </c>
      <c r="AB128" s="788"/>
      <c r="AC128" s="788"/>
      <c r="AD128" s="788"/>
      <c r="AE128" s="789"/>
      <c r="AF128" s="790">
        <v>189585</v>
      </c>
      <c r="AG128" s="788"/>
      <c r="AH128" s="788"/>
      <c r="AI128" s="788"/>
      <c r="AJ128" s="789"/>
      <c r="AK128" s="790">
        <v>182993</v>
      </c>
      <c r="AL128" s="788"/>
      <c r="AM128" s="788"/>
      <c r="AN128" s="788"/>
      <c r="AO128" s="789"/>
      <c r="AP128" s="791"/>
      <c r="AQ128" s="792"/>
      <c r="AR128" s="792"/>
      <c r="AS128" s="792"/>
      <c r="AT128" s="793"/>
      <c r="AU128" s="226"/>
      <c r="AV128" s="226"/>
      <c r="AW128" s="226"/>
      <c r="AX128" s="794" t="s">
        <v>466</v>
      </c>
      <c r="AY128" s="795"/>
      <c r="AZ128" s="795"/>
      <c r="BA128" s="795"/>
      <c r="BB128" s="795"/>
      <c r="BC128" s="795"/>
      <c r="BD128" s="795"/>
      <c r="BE128" s="796"/>
      <c r="BF128" s="773" t="s">
        <v>122</v>
      </c>
      <c r="BG128" s="774"/>
      <c r="BH128" s="774"/>
      <c r="BI128" s="774"/>
      <c r="BJ128" s="774"/>
      <c r="BK128" s="774"/>
      <c r="BL128" s="797"/>
      <c r="BM128" s="773">
        <v>13.02</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467</v>
      </c>
      <c r="CQ128" s="717"/>
      <c r="CR128" s="717"/>
      <c r="CS128" s="717"/>
      <c r="CT128" s="717"/>
      <c r="CU128" s="717"/>
      <c r="CV128" s="717"/>
      <c r="CW128" s="717"/>
      <c r="CX128" s="717"/>
      <c r="CY128" s="717"/>
      <c r="CZ128" s="717"/>
      <c r="DA128" s="717"/>
      <c r="DB128" s="717"/>
      <c r="DC128" s="717"/>
      <c r="DD128" s="717"/>
      <c r="DE128" s="717"/>
      <c r="DF128" s="718"/>
      <c r="DG128" s="777">
        <v>1664</v>
      </c>
      <c r="DH128" s="778"/>
      <c r="DI128" s="778"/>
      <c r="DJ128" s="778"/>
      <c r="DK128" s="778"/>
      <c r="DL128" s="778">
        <v>1390</v>
      </c>
      <c r="DM128" s="778"/>
      <c r="DN128" s="778"/>
      <c r="DO128" s="778"/>
      <c r="DP128" s="778"/>
      <c r="DQ128" s="778">
        <v>1115</v>
      </c>
      <c r="DR128" s="778"/>
      <c r="DS128" s="778"/>
      <c r="DT128" s="778"/>
      <c r="DU128" s="778"/>
      <c r="DV128" s="779">
        <v>0</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468</v>
      </c>
      <c r="X129" s="764"/>
      <c r="Y129" s="764"/>
      <c r="Z129" s="765"/>
      <c r="AA129" s="766">
        <v>12449488</v>
      </c>
      <c r="AB129" s="767"/>
      <c r="AC129" s="767"/>
      <c r="AD129" s="767"/>
      <c r="AE129" s="768"/>
      <c r="AF129" s="769">
        <v>12060232</v>
      </c>
      <c r="AG129" s="767"/>
      <c r="AH129" s="767"/>
      <c r="AI129" s="767"/>
      <c r="AJ129" s="768"/>
      <c r="AK129" s="769">
        <v>12284344</v>
      </c>
      <c r="AL129" s="767"/>
      <c r="AM129" s="767"/>
      <c r="AN129" s="767"/>
      <c r="AO129" s="768"/>
      <c r="AP129" s="770"/>
      <c r="AQ129" s="771"/>
      <c r="AR129" s="771"/>
      <c r="AS129" s="771"/>
      <c r="AT129" s="772"/>
      <c r="AU129" s="227"/>
      <c r="AV129" s="227"/>
      <c r="AW129" s="227"/>
      <c r="AX129" s="738" t="s">
        <v>469</v>
      </c>
      <c r="AY129" s="739"/>
      <c r="AZ129" s="739"/>
      <c r="BA129" s="739"/>
      <c r="BB129" s="739"/>
      <c r="BC129" s="739"/>
      <c r="BD129" s="739"/>
      <c r="BE129" s="740"/>
      <c r="BF129" s="757" t="s">
        <v>122</v>
      </c>
      <c r="BG129" s="758"/>
      <c r="BH129" s="758"/>
      <c r="BI129" s="758"/>
      <c r="BJ129" s="758"/>
      <c r="BK129" s="758"/>
      <c r="BL129" s="759"/>
      <c r="BM129" s="757">
        <v>18.02</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471</v>
      </c>
      <c r="X130" s="764"/>
      <c r="Y130" s="764"/>
      <c r="Z130" s="765"/>
      <c r="AA130" s="766">
        <v>2368722</v>
      </c>
      <c r="AB130" s="767"/>
      <c r="AC130" s="767"/>
      <c r="AD130" s="767"/>
      <c r="AE130" s="768"/>
      <c r="AF130" s="769">
        <v>2370859</v>
      </c>
      <c r="AG130" s="767"/>
      <c r="AH130" s="767"/>
      <c r="AI130" s="767"/>
      <c r="AJ130" s="768"/>
      <c r="AK130" s="769">
        <v>2480727</v>
      </c>
      <c r="AL130" s="767"/>
      <c r="AM130" s="767"/>
      <c r="AN130" s="767"/>
      <c r="AO130" s="768"/>
      <c r="AP130" s="770"/>
      <c r="AQ130" s="771"/>
      <c r="AR130" s="771"/>
      <c r="AS130" s="771"/>
      <c r="AT130" s="772"/>
      <c r="AU130" s="227"/>
      <c r="AV130" s="227"/>
      <c r="AW130" s="227"/>
      <c r="AX130" s="738" t="s">
        <v>472</v>
      </c>
      <c r="AY130" s="739"/>
      <c r="AZ130" s="739"/>
      <c r="BA130" s="739"/>
      <c r="BB130" s="739"/>
      <c r="BC130" s="739"/>
      <c r="BD130" s="739"/>
      <c r="BE130" s="740"/>
      <c r="BF130" s="741">
        <v>8.1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473</v>
      </c>
      <c r="X131" s="748"/>
      <c r="Y131" s="748"/>
      <c r="Z131" s="749"/>
      <c r="AA131" s="750">
        <v>10080766</v>
      </c>
      <c r="AB131" s="751"/>
      <c r="AC131" s="751"/>
      <c r="AD131" s="751"/>
      <c r="AE131" s="752"/>
      <c r="AF131" s="753">
        <v>9689373</v>
      </c>
      <c r="AG131" s="751"/>
      <c r="AH131" s="751"/>
      <c r="AI131" s="751"/>
      <c r="AJ131" s="752"/>
      <c r="AK131" s="753">
        <v>9803617</v>
      </c>
      <c r="AL131" s="751"/>
      <c r="AM131" s="751"/>
      <c r="AN131" s="751"/>
      <c r="AO131" s="752"/>
      <c r="AP131" s="754"/>
      <c r="AQ131" s="755"/>
      <c r="AR131" s="755"/>
      <c r="AS131" s="755"/>
      <c r="AT131" s="756"/>
      <c r="AU131" s="227"/>
      <c r="AV131" s="227"/>
      <c r="AW131" s="227"/>
      <c r="AX131" s="716" t="s">
        <v>474</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476</v>
      </c>
      <c r="W132" s="729"/>
      <c r="X132" s="729"/>
      <c r="Y132" s="729"/>
      <c r="Z132" s="730"/>
      <c r="AA132" s="731">
        <v>7.6551226369999998</v>
      </c>
      <c r="AB132" s="732"/>
      <c r="AC132" s="732"/>
      <c r="AD132" s="732"/>
      <c r="AE132" s="733"/>
      <c r="AF132" s="734">
        <v>8.4833559409999992</v>
      </c>
      <c r="AG132" s="732"/>
      <c r="AH132" s="732"/>
      <c r="AI132" s="732"/>
      <c r="AJ132" s="733"/>
      <c r="AK132" s="734">
        <v>8.2110875780000008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477</v>
      </c>
      <c r="W133" s="708"/>
      <c r="X133" s="708"/>
      <c r="Y133" s="708"/>
      <c r="Z133" s="709"/>
      <c r="AA133" s="710">
        <v>7.4</v>
      </c>
      <c r="AB133" s="711"/>
      <c r="AC133" s="711"/>
      <c r="AD133" s="711"/>
      <c r="AE133" s="712"/>
      <c r="AF133" s="710">
        <v>7.7</v>
      </c>
      <c r="AG133" s="711"/>
      <c r="AH133" s="711"/>
      <c r="AI133" s="711"/>
      <c r="AJ133" s="712"/>
      <c r="AK133" s="710">
        <v>8.1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Dvv6cLzuY6bLqau4bKaBmhID871GRpKStZKQx1QwRovxP6m199La+SsPjxvRQbtLVdrCX4lI+wEm53YxC0sTyw==" saltValue="IF8DTwfrG8/5pemF6VeCp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CY72" sqref="CY72"/>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eqwUcrJhfvA6x8FTACR2f+z7jwYj3nrv9QXTiIvXjFvfO/dYTmIcjK/PuS2ewlrH/vBN7clG134fRPG6vVYYtQ==" saltValue="cnqiIJ7COSUmRWtNEcId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5F7wDNFMx3W2cpMof4iuJDxu5QioRRtnDrQojueZ/kkKh6UPCjvfDtxU6pqXzS1o8vZtU6iXX1bKN2BHmBvCg==" saltValue="e/6egTp+3A279NcG+TCN4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AM60" sqref="AM60"/>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480</v>
      </c>
      <c r="AL6" s="260"/>
      <c r="AM6" s="260"/>
      <c r="AN6" s="260"/>
    </row>
    <row r="7" spans="1:46" ht="13.5" customHeight="1" x14ac:dyDescent="0.15">
      <c r="A7" s="259"/>
      <c r="AK7" s="262"/>
      <c r="AL7" s="263"/>
      <c r="AM7" s="263"/>
      <c r="AN7" s="264"/>
      <c r="AO7" s="1105" t="s">
        <v>481</v>
      </c>
      <c r="AP7" s="265"/>
      <c r="AQ7" s="266" t="s">
        <v>482</v>
      </c>
      <c r="AR7" s="267"/>
    </row>
    <row r="8" spans="1:46" x14ac:dyDescent="0.15">
      <c r="A8" s="259"/>
      <c r="AK8" s="268"/>
      <c r="AL8" s="269"/>
      <c r="AM8" s="269"/>
      <c r="AN8" s="270"/>
      <c r="AO8" s="1106"/>
      <c r="AP8" s="271" t="s">
        <v>483</v>
      </c>
      <c r="AQ8" s="272" t="s">
        <v>484</v>
      </c>
      <c r="AR8" s="273" t="s">
        <v>485</v>
      </c>
    </row>
    <row r="9" spans="1:46" x14ac:dyDescent="0.15">
      <c r="A9" s="259"/>
      <c r="AK9" s="1117" t="s">
        <v>486</v>
      </c>
      <c r="AL9" s="1118"/>
      <c r="AM9" s="1118"/>
      <c r="AN9" s="1119"/>
      <c r="AO9" s="274">
        <v>3591302</v>
      </c>
      <c r="AP9" s="274">
        <v>100823</v>
      </c>
      <c r="AQ9" s="275">
        <v>90328</v>
      </c>
      <c r="AR9" s="276">
        <v>11.6</v>
      </c>
    </row>
    <row r="10" spans="1:46" ht="13.5" customHeight="1" x14ac:dyDescent="0.15">
      <c r="A10" s="259"/>
      <c r="AK10" s="1117" t="s">
        <v>487</v>
      </c>
      <c r="AL10" s="1118"/>
      <c r="AM10" s="1118"/>
      <c r="AN10" s="1119"/>
      <c r="AO10" s="277">
        <v>1741</v>
      </c>
      <c r="AP10" s="277">
        <v>49</v>
      </c>
      <c r="AQ10" s="278">
        <v>7878</v>
      </c>
      <c r="AR10" s="279">
        <v>-99.4</v>
      </c>
    </row>
    <row r="11" spans="1:46" ht="13.5" customHeight="1" x14ac:dyDescent="0.15">
      <c r="A11" s="259"/>
      <c r="AK11" s="1117" t="s">
        <v>488</v>
      </c>
      <c r="AL11" s="1118"/>
      <c r="AM11" s="1118"/>
      <c r="AN11" s="1119"/>
      <c r="AO11" s="277">
        <v>10905</v>
      </c>
      <c r="AP11" s="277">
        <v>306</v>
      </c>
      <c r="AQ11" s="278">
        <v>2111</v>
      </c>
      <c r="AR11" s="279">
        <v>-85.5</v>
      </c>
    </row>
    <row r="12" spans="1:46" ht="13.5" customHeight="1" x14ac:dyDescent="0.15">
      <c r="A12" s="259"/>
      <c r="AK12" s="1117" t="s">
        <v>489</v>
      </c>
      <c r="AL12" s="1118"/>
      <c r="AM12" s="1118"/>
      <c r="AN12" s="1119"/>
      <c r="AO12" s="277" t="s">
        <v>490</v>
      </c>
      <c r="AP12" s="277" t="s">
        <v>490</v>
      </c>
      <c r="AQ12" s="278">
        <v>26</v>
      </c>
      <c r="AR12" s="279" t="s">
        <v>490</v>
      </c>
    </row>
    <row r="13" spans="1:46" ht="13.5" customHeight="1" x14ac:dyDescent="0.15">
      <c r="A13" s="259"/>
      <c r="AK13" s="1117" t="s">
        <v>491</v>
      </c>
      <c r="AL13" s="1118"/>
      <c r="AM13" s="1118"/>
      <c r="AN13" s="1119"/>
      <c r="AO13" s="277">
        <v>121056</v>
      </c>
      <c r="AP13" s="277">
        <v>3399</v>
      </c>
      <c r="AQ13" s="278">
        <v>2999</v>
      </c>
      <c r="AR13" s="279">
        <v>13.3</v>
      </c>
    </row>
    <row r="14" spans="1:46" ht="13.5" customHeight="1" x14ac:dyDescent="0.15">
      <c r="A14" s="259"/>
      <c r="AK14" s="1117" t="s">
        <v>492</v>
      </c>
      <c r="AL14" s="1118"/>
      <c r="AM14" s="1118"/>
      <c r="AN14" s="1119"/>
      <c r="AO14" s="277">
        <v>83151</v>
      </c>
      <c r="AP14" s="277">
        <v>2334</v>
      </c>
      <c r="AQ14" s="278">
        <v>1839</v>
      </c>
      <c r="AR14" s="279">
        <v>26.9</v>
      </c>
    </row>
    <row r="15" spans="1:46" ht="13.5" customHeight="1" x14ac:dyDescent="0.15">
      <c r="A15" s="259"/>
      <c r="AK15" s="1120" t="s">
        <v>493</v>
      </c>
      <c r="AL15" s="1121"/>
      <c r="AM15" s="1121"/>
      <c r="AN15" s="1122"/>
      <c r="AO15" s="277">
        <v>-162816</v>
      </c>
      <c r="AP15" s="277">
        <v>-4571</v>
      </c>
      <c r="AQ15" s="278">
        <v>-5426</v>
      </c>
      <c r="AR15" s="279">
        <v>-15.8</v>
      </c>
    </row>
    <row r="16" spans="1:46" x14ac:dyDescent="0.15">
      <c r="A16" s="259"/>
      <c r="AK16" s="1120" t="s">
        <v>178</v>
      </c>
      <c r="AL16" s="1121"/>
      <c r="AM16" s="1121"/>
      <c r="AN16" s="1122"/>
      <c r="AO16" s="277">
        <v>3645339</v>
      </c>
      <c r="AP16" s="277">
        <v>102340</v>
      </c>
      <c r="AQ16" s="278">
        <v>99756</v>
      </c>
      <c r="AR16" s="279">
        <v>2.6</v>
      </c>
    </row>
    <row r="17" spans="1:46" x14ac:dyDescent="0.15">
      <c r="A17" s="259"/>
    </row>
    <row r="18" spans="1:46" x14ac:dyDescent="0.15">
      <c r="A18" s="259"/>
      <c r="AQ18" s="280"/>
      <c r="AR18" s="280"/>
    </row>
    <row r="19" spans="1:46" x14ac:dyDescent="0.15">
      <c r="A19" s="259"/>
      <c r="AK19" s="255" t="s">
        <v>494</v>
      </c>
    </row>
    <row r="20" spans="1:46" x14ac:dyDescent="0.15">
      <c r="A20" s="259"/>
      <c r="AK20" s="281"/>
      <c r="AL20" s="282"/>
      <c r="AM20" s="282"/>
      <c r="AN20" s="283"/>
      <c r="AO20" s="284" t="s">
        <v>495</v>
      </c>
      <c r="AP20" s="285" t="s">
        <v>496</v>
      </c>
      <c r="AQ20" s="286" t="s">
        <v>497</v>
      </c>
      <c r="AR20" s="287"/>
    </row>
    <row r="21" spans="1:46" s="260" customFormat="1" x14ac:dyDescent="0.15">
      <c r="A21" s="288"/>
      <c r="AK21" s="1123" t="s">
        <v>498</v>
      </c>
      <c r="AL21" s="1124"/>
      <c r="AM21" s="1124"/>
      <c r="AN21" s="1125"/>
      <c r="AO21" s="289">
        <v>10.19</v>
      </c>
      <c r="AP21" s="290">
        <v>9.01</v>
      </c>
      <c r="AQ21" s="291">
        <v>1.18</v>
      </c>
      <c r="AS21" s="292"/>
      <c r="AT21" s="288"/>
    </row>
    <row r="22" spans="1:46" s="260" customFormat="1" x14ac:dyDescent="0.15">
      <c r="A22" s="288"/>
      <c r="AK22" s="1123" t="s">
        <v>499</v>
      </c>
      <c r="AL22" s="1124"/>
      <c r="AM22" s="1124"/>
      <c r="AN22" s="1125"/>
      <c r="AO22" s="293">
        <v>100.2</v>
      </c>
      <c r="AP22" s="294">
        <v>97.5</v>
      </c>
      <c r="AQ22" s="295">
        <v>2.7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502</v>
      </c>
      <c r="AL29" s="260"/>
      <c r="AM29" s="260"/>
      <c r="AN29" s="260"/>
      <c r="AS29" s="302"/>
    </row>
    <row r="30" spans="1:46" ht="13.5" customHeight="1" x14ac:dyDescent="0.15">
      <c r="A30" s="259"/>
      <c r="AK30" s="262"/>
      <c r="AL30" s="263"/>
      <c r="AM30" s="263"/>
      <c r="AN30" s="264"/>
      <c r="AO30" s="1105" t="s">
        <v>481</v>
      </c>
      <c r="AP30" s="265"/>
      <c r="AQ30" s="266" t="s">
        <v>482</v>
      </c>
      <c r="AR30" s="267"/>
    </row>
    <row r="31" spans="1:46" x14ac:dyDescent="0.15">
      <c r="A31" s="259"/>
      <c r="AK31" s="268"/>
      <c r="AL31" s="269"/>
      <c r="AM31" s="269"/>
      <c r="AN31" s="270"/>
      <c r="AO31" s="1106"/>
      <c r="AP31" s="271" t="s">
        <v>483</v>
      </c>
      <c r="AQ31" s="272" t="s">
        <v>484</v>
      </c>
      <c r="AR31" s="273" t="s">
        <v>485</v>
      </c>
    </row>
    <row r="32" spans="1:46" ht="27" customHeight="1" x14ac:dyDescent="0.15">
      <c r="A32" s="259"/>
      <c r="AK32" s="1107" t="s">
        <v>503</v>
      </c>
      <c r="AL32" s="1108"/>
      <c r="AM32" s="1108"/>
      <c r="AN32" s="1109"/>
      <c r="AO32" s="303">
        <v>2969974</v>
      </c>
      <c r="AP32" s="303">
        <v>83379</v>
      </c>
      <c r="AQ32" s="304">
        <v>56025</v>
      </c>
      <c r="AR32" s="305">
        <v>48.8</v>
      </c>
    </row>
    <row r="33" spans="1:46" ht="13.5" customHeight="1" x14ac:dyDescent="0.15">
      <c r="A33" s="259"/>
      <c r="AK33" s="1107" t="s">
        <v>504</v>
      </c>
      <c r="AL33" s="1108"/>
      <c r="AM33" s="1108"/>
      <c r="AN33" s="1109"/>
      <c r="AO33" s="303" t="s">
        <v>490</v>
      </c>
      <c r="AP33" s="303" t="s">
        <v>490</v>
      </c>
      <c r="AQ33" s="304" t="s">
        <v>490</v>
      </c>
      <c r="AR33" s="305" t="s">
        <v>490</v>
      </c>
    </row>
    <row r="34" spans="1:46" ht="27" customHeight="1" x14ac:dyDescent="0.15">
      <c r="A34" s="259"/>
      <c r="AK34" s="1107" t="s">
        <v>505</v>
      </c>
      <c r="AL34" s="1108"/>
      <c r="AM34" s="1108"/>
      <c r="AN34" s="1109"/>
      <c r="AO34" s="303" t="s">
        <v>490</v>
      </c>
      <c r="AP34" s="303" t="s">
        <v>490</v>
      </c>
      <c r="AQ34" s="304" t="s">
        <v>490</v>
      </c>
      <c r="AR34" s="305" t="s">
        <v>490</v>
      </c>
    </row>
    <row r="35" spans="1:46" ht="27" customHeight="1" x14ac:dyDescent="0.15">
      <c r="A35" s="259"/>
      <c r="AK35" s="1107" t="s">
        <v>506</v>
      </c>
      <c r="AL35" s="1108"/>
      <c r="AM35" s="1108"/>
      <c r="AN35" s="1109"/>
      <c r="AO35" s="303">
        <v>442740</v>
      </c>
      <c r="AP35" s="303">
        <v>12430</v>
      </c>
      <c r="AQ35" s="304">
        <v>18604</v>
      </c>
      <c r="AR35" s="305">
        <v>-33.200000000000003</v>
      </c>
    </row>
    <row r="36" spans="1:46" ht="27" customHeight="1" x14ac:dyDescent="0.15">
      <c r="A36" s="259"/>
      <c r="AK36" s="1107" t="s">
        <v>507</v>
      </c>
      <c r="AL36" s="1108"/>
      <c r="AM36" s="1108"/>
      <c r="AN36" s="1109"/>
      <c r="AO36" s="303">
        <v>5327</v>
      </c>
      <c r="AP36" s="303">
        <v>150</v>
      </c>
      <c r="AQ36" s="304">
        <v>2667</v>
      </c>
      <c r="AR36" s="305">
        <v>-94.4</v>
      </c>
    </row>
    <row r="37" spans="1:46" ht="13.5" customHeight="1" x14ac:dyDescent="0.15">
      <c r="A37" s="259"/>
      <c r="AK37" s="1107" t="s">
        <v>508</v>
      </c>
      <c r="AL37" s="1108"/>
      <c r="AM37" s="1108"/>
      <c r="AN37" s="1109"/>
      <c r="AO37" s="303">
        <v>50663</v>
      </c>
      <c r="AP37" s="303">
        <v>1422</v>
      </c>
      <c r="AQ37" s="304">
        <v>441</v>
      </c>
      <c r="AR37" s="305">
        <v>222.4</v>
      </c>
    </row>
    <row r="38" spans="1:46" ht="27" customHeight="1" x14ac:dyDescent="0.15">
      <c r="A38" s="259"/>
      <c r="AK38" s="1110" t="s">
        <v>509</v>
      </c>
      <c r="AL38" s="1111"/>
      <c r="AM38" s="1111"/>
      <c r="AN38" s="1112"/>
      <c r="AO38" s="306" t="s">
        <v>490</v>
      </c>
      <c r="AP38" s="306" t="s">
        <v>490</v>
      </c>
      <c r="AQ38" s="307">
        <v>6</v>
      </c>
      <c r="AR38" s="295" t="s">
        <v>490</v>
      </c>
      <c r="AS38" s="302"/>
    </row>
    <row r="39" spans="1:46" x14ac:dyDescent="0.15">
      <c r="A39" s="259"/>
      <c r="AK39" s="1110" t="s">
        <v>510</v>
      </c>
      <c r="AL39" s="1111"/>
      <c r="AM39" s="1111"/>
      <c r="AN39" s="1112"/>
      <c r="AO39" s="303">
        <v>-182993</v>
      </c>
      <c r="AP39" s="303">
        <v>-5137</v>
      </c>
      <c r="AQ39" s="304">
        <v>-4261</v>
      </c>
      <c r="AR39" s="305">
        <v>20.6</v>
      </c>
      <c r="AS39" s="302"/>
    </row>
    <row r="40" spans="1:46" ht="27" customHeight="1" x14ac:dyDescent="0.15">
      <c r="A40" s="259"/>
      <c r="AK40" s="1107" t="s">
        <v>511</v>
      </c>
      <c r="AL40" s="1108"/>
      <c r="AM40" s="1108"/>
      <c r="AN40" s="1109"/>
      <c r="AO40" s="303">
        <v>-2480727</v>
      </c>
      <c r="AP40" s="303">
        <v>-69644</v>
      </c>
      <c r="AQ40" s="304">
        <v>-49695</v>
      </c>
      <c r="AR40" s="305">
        <v>40.1</v>
      </c>
      <c r="AS40" s="302"/>
    </row>
    <row r="41" spans="1:46" x14ac:dyDescent="0.15">
      <c r="A41" s="259"/>
      <c r="AK41" s="1113" t="s">
        <v>288</v>
      </c>
      <c r="AL41" s="1114"/>
      <c r="AM41" s="1114"/>
      <c r="AN41" s="1115"/>
      <c r="AO41" s="303">
        <v>804984</v>
      </c>
      <c r="AP41" s="303">
        <v>22599</v>
      </c>
      <c r="AQ41" s="304">
        <v>23786</v>
      </c>
      <c r="AR41" s="305">
        <v>-5</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512</v>
      </c>
    </row>
    <row r="48" spans="1:46" x14ac:dyDescent="0.15">
      <c r="A48" s="259"/>
      <c r="AK48" s="313" t="s">
        <v>513</v>
      </c>
      <c r="AL48" s="313"/>
      <c r="AM48" s="313"/>
      <c r="AN48" s="313"/>
      <c r="AO48" s="313"/>
      <c r="AP48" s="313"/>
      <c r="AQ48" s="314"/>
      <c r="AR48" s="313"/>
    </row>
    <row r="49" spans="1:44" ht="13.5" customHeight="1" x14ac:dyDescent="0.15">
      <c r="A49" s="259"/>
      <c r="AK49" s="315"/>
      <c r="AL49" s="316"/>
      <c r="AM49" s="1100" t="s">
        <v>481</v>
      </c>
      <c r="AN49" s="1102" t="s">
        <v>514</v>
      </c>
      <c r="AO49" s="1103"/>
      <c r="AP49" s="1103"/>
      <c r="AQ49" s="1103"/>
      <c r="AR49" s="1104"/>
    </row>
    <row r="50" spans="1:44" x14ac:dyDescent="0.15">
      <c r="A50" s="259"/>
      <c r="AK50" s="317"/>
      <c r="AL50" s="318"/>
      <c r="AM50" s="1101"/>
      <c r="AN50" s="319" t="s">
        <v>515</v>
      </c>
      <c r="AO50" s="320" t="s">
        <v>516</v>
      </c>
      <c r="AP50" s="321" t="s">
        <v>517</v>
      </c>
      <c r="AQ50" s="322" t="s">
        <v>518</v>
      </c>
      <c r="AR50" s="323" t="s">
        <v>519</v>
      </c>
    </row>
    <row r="51" spans="1:44" x14ac:dyDescent="0.15">
      <c r="A51" s="259"/>
      <c r="AK51" s="315" t="s">
        <v>520</v>
      </c>
      <c r="AL51" s="316"/>
      <c r="AM51" s="324">
        <v>4603840</v>
      </c>
      <c r="AN51" s="325">
        <v>120422</v>
      </c>
      <c r="AO51" s="326">
        <v>36.1</v>
      </c>
      <c r="AP51" s="327">
        <v>74581</v>
      </c>
      <c r="AQ51" s="328">
        <v>7</v>
      </c>
      <c r="AR51" s="329">
        <v>29.1</v>
      </c>
    </row>
    <row r="52" spans="1:44" x14ac:dyDescent="0.15">
      <c r="A52" s="259"/>
      <c r="AK52" s="330"/>
      <c r="AL52" s="331" t="s">
        <v>521</v>
      </c>
      <c r="AM52" s="332">
        <v>2934484</v>
      </c>
      <c r="AN52" s="333">
        <v>76757</v>
      </c>
      <c r="AO52" s="334">
        <v>21.7</v>
      </c>
      <c r="AP52" s="335">
        <v>41563</v>
      </c>
      <c r="AQ52" s="336">
        <v>6.8</v>
      </c>
      <c r="AR52" s="337">
        <v>14.9</v>
      </c>
    </row>
    <row r="53" spans="1:44" x14ac:dyDescent="0.15">
      <c r="A53" s="259"/>
      <c r="AK53" s="315" t="s">
        <v>522</v>
      </c>
      <c r="AL53" s="316"/>
      <c r="AM53" s="324">
        <v>4251636</v>
      </c>
      <c r="AN53" s="325">
        <v>113045</v>
      </c>
      <c r="AO53" s="326">
        <v>-6.1</v>
      </c>
      <c r="AP53" s="327">
        <v>76347</v>
      </c>
      <c r="AQ53" s="328">
        <v>2.4</v>
      </c>
      <c r="AR53" s="329">
        <v>-8.5</v>
      </c>
    </row>
    <row r="54" spans="1:44" x14ac:dyDescent="0.15">
      <c r="A54" s="259"/>
      <c r="AK54" s="330"/>
      <c r="AL54" s="331" t="s">
        <v>521</v>
      </c>
      <c r="AM54" s="332">
        <v>2398317</v>
      </c>
      <c r="AN54" s="333">
        <v>63768</v>
      </c>
      <c r="AO54" s="334">
        <v>-16.899999999999999</v>
      </c>
      <c r="AP54" s="335">
        <v>41762</v>
      </c>
      <c r="AQ54" s="336">
        <v>0.5</v>
      </c>
      <c r="AR54" s="337">
        <v>-17.399999999999999</v>
      </c>
    </row>
    <row r="55" spans="1:44" x14ac:dyDescent="0.15">
      <c r="A55" s="259"/>
      <c r="AK55" s="315" t="s">
        <v>523</v>
      </c>
      <c r="AL55" s="316"/>
      <c r="AM55" s="324">
        <v>3541611</v>
      </c>
      <c r="AN55" s="325">
        <v>96161</v>
      </c>
      <c r="AO55" s="326">
        <v>-14.9</v>
      </c>
      <c r="AP55" s="327">
        <v>69604</v>
      </c>
      <c r="AQ55" s="328">
        <v>-8.8000000000000007</v>
      </c>
      <c r="AR55" s="329">
        <v>-6.1</v>
      </c>
    </row>
    <row r="56" spans="1:44" x14ac:dyDescent="0.15">
      <c r="A56" s="259"/>
      <c r="AK56" s="330"/>
      <c r="AL56" s="331" t="s">
        <v>521</v>
      </c>
      <c r="AM56" s="332">
        <v>2060283</v>
      </c>
      <c r="AN56" s="333">
        <v>55940</v>
      </c>
      <c r="AO56" s="334">
        <v>-12.3</v>
      </c>
      <c r="AP56" s="335">
        <v>36247</v>
      </c>
      <c r="AQ56" s="336">
        <v>-13.2</v>
      </c>
      <c r="AR56" s="337">
        <v>0.9</v>
      </c>
    </row>
    <row r="57" spans="1:44" x14ac:dyDescent="0.15">
      <c r="A57" s="259"/>
      <c r="AK57" s="315" t="s">
        <v>524</v>
      </c>
      <c r="AL57" s="316"/>
      <c r="AM57" s="324">
        <v>3400068</v>
      </c>
      <c r="AN57" s="325">
        <v>94088</v>
      </c>
      <c r="AO57" s="326">
        <v>-2.2000000000000002</v>
      </c>
      <c r="AP57" s="327">
        <v>68410</v>
      </c>
      <c r="AQ57" s="328">
        <v>-1.7</v>
      </c>
      <c r="AR57" s="329">
        <v>-0.5</v>
      </c>
    </row>
    <row r="58" spans="1:44" x14ac:dyDescent="0.15">
      <c r="A58" s="259"/>
      <c r="AK58" s="330"/>
      <c r="AL58" s="331" t="s">
        <v>521</v>
      </c>
      <c r="AM58" s="332">
        <v>1920486</v>
      </c>
      <c r="AN58" s="333">
        <v>53145</v>
      </c>
      <c r="AO58" s="334">
        <v>-5</v>
      </c>
      <c r="AP58" s="335">
        <v>35086</v>
      </c>
      <c r="AQ58" s="336">
        <v>-3.2</v>
      </c>
      <c r="AR58" s="337">
        <v>-1.8</v>
      </c>
    </row>
    <row r="59" spans="1:44" x14ac:dyDescent="0.15">
      <c r="A59" s="259"/>
      <c r="AK59" s="315" t="s">
        <v>525</v>
      </c>
      <c r="AL59" s="316"/>
      <c r="AM59" s="324">
        <v>3202290</v>
      </c>
      <c r="AN59" s="325">
        <v>89901</v>
      </c>
      <c r="AO59" s="326">
        <v>-4.5</v>
      </c>
      <c r="AP59" s="327">
        <v>73019</v>
      </c>
      <c r="AQ59" s="328">
        <v>6.7</v>
      </c>
      <c r="AR59" s="329">
        <v>-11.2</v>
      </c>
    </row>
    <row r="60" spans="1:44" x14ac:dyDescent="0.15">
      <c r="A60" s="259"/>
      <c r="AK60" s="330"/>
      <c r="AL60" s="331" t="s">
        <v>521</v>
      </c>
      <c r="AM60" s="332">
        <v>2042587</v>
      </c>
      <c r="AN60" s="333">
        <v>57344</v>
      </c>
      <c r="AO60" s="334">
        <v>7.9</v>
      </c>
      <c r="AP60" s="335">
        <v>39427</v>
      </c>
      <c r="AQ60" s="336">
        <v>12.4</v>
      </c>
      <c r="AR60" s="337">
        <v>-4.5</v>
      </c>
    </row>
    <row r="61" spans="1:44" x14ac:dyDescent="0.15">
      <c r="A61" s="259"/>
      <c r="AK61" s="315" t="s">
        <v>526</v>
      </c>
      <c r="AL61" s="338"/>
      <c r="AM61" s="324">
        <v>3799889</v>
      </c>
      <c r="AN61" s="325">
        <v>102723</v>
      </c>
      <c r="AO61" s="326">
        <v>1.7</v>
      </c>
      <c r="AP61" s="327">
        <v>72392</v>
      </c>
      <c r="AQ61" s="339">
        <v>1.1000000000000001</v>
      </c>
      <c r="AR61" s="329">
        <v>0.6</v>
      </c>
    </row>
    <row r="62" spans="1:44" x14ac:dyDescent="0.15">
      <c r="A62" s="259"/>
      <c r="AK62" s="330"/>
      <c r="AL62" s="331" t="s">
        <v>521</v>
      </c>
      <c r="AM62" s="332">
        <v>2271231</v>
      </c>
      <c r="AN62" s="333">
        <v>61391</v>
      </c>
      <c r="AO62" s="334">
        <v>-0.9</v>
      </c>
      <c r="AP62" s="335">
        <v>38817</v>
      </c>
      <c r="AQ62" s="336">
        <v>0.7</v>
      </c>
      <c r="AR62" s="337">
        <v>-1.6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pT1gDQFEQYDy7x6bP5apA5qU28/ZU7tVIGVUv+7Cdi//d/U7cjH+pERGlmLGqncN9pTBDwhiOtykZwQgQTA3Kw==" saltValue="lqqxwIAx1k5cmP2XFawDK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7" zoomScaleNormal="77" zoomScaleSheetLayoutView="55" workbookViewId="0">
      <selection activeCell="BK100" sqref="BK100"/>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478</v>
      </c>
    </row>
    <row r="121" spans="125:125" ht="13.5" hidden="1" customHeight="1" x14ac:dyDescent="0.15">
      <c r="DU121" s="253"/>
    </row>
  </sheetData>
  <sheetProtection algorithmName="SHA-512" hashValue="iTnY2gPjhk69jqZvg2gvzgkkx0BrXYKjRZaGnNKGwsIvOrk3+hQOJwhtSBWPMk7G3G3NPIXfY7ilwdoAwFMX4A==" saltValue="Dyx2cxuWCOYgMppDNAdq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478</v>
      </c>
    </row>
  </sheetData>
  <sheetProtection algorithmName="SHA-512" hashValue="K4tgNnPXHVwN3MBQG9/cPjeGK1AQdkCbmAlHkMmcKLaKc6/2l+zKdpPY7fvHCu8x4uaqmrysl4PjbqSxfcgwRA==" saltValue="sHZpyu8XrZEW5zlMO2uo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26" t="s">
        <v>3</v>
      </c>
      <c r="D47" s="1126"/>
      <c r="E47" s="1127"/>
      <c r="F47" s="11">
        <v>26.45</v>
      </c>
      <c r="G47" s="12">
        <v>25.12</v>
      </c>
      <c r="H47" s="12">
        <v>23.71</v>
      </c>
      <c r="I47" s="12">
        <v>25.08</v>
      </c>
      <c r="J47" s="13">
        <v>24.49</v>
      </c>
    </row>
    <row r="48" spans="2:10" ht="57.75" customHeight="1" x14ac:dyDescent="0.15">
      <c r="B48" s="14"/>
      <c r="C48" s="1128" t="s">
        <v>4</v>
      </c>
      <c r="D48" s="1128"/>
      <c r="E48" s="1129"/>
      <c r="F48" s="15">
        <v>3.19</v>
      </c>
      <c r="G48" s="16">
        <v>3.08</v>
      </c>
      <c r="H48" s="16">
        <v>3.04</v>
      </c>
      <c r="I48" s="16">
        <v>3.91</v>
      </c>
      <c r="J48" s="17">
        <v>3</v>
      </c>
    </row>
    <row r="49" spans="2:10" ht="57.75" customHeight="1" thickBot="1" x14ac:dyDescent="0.2">
      <c r="B49" s="18"/>
      <c r="C49" s="1130" t="s">
        <v>5</v>
      </c>
      <c r="D49" s="1130"/>
      <c r="E49" s="1131"/>
      <c r="F49" s="19">
        <v>0.08</v>
      </c>
      <c r="G49" s="20" t="s">
        <v>533</v>
      </c>
      <c r="H49" s="20">
        <v>0.06</v>
      </c>
      <c r="I49" s="20">
        <v>1.37</v>
      </c>
      <c r="J49" s="21">
        <v>1.18</v>
      </c>
    </row>
    <row r="50" spans="2:10" x14ac:dyDescent="0.15"/>
  </sheetData>
  <sheetProtection algorithmName="SHA-512" hashValue="DxbuMEbVxJdCsy/Kqk1lVWSUCzdJPAhkKXRhqddOHyIKzkzueOrqHX/qIDwGjY2HxiHqGaGLCa3vJMOS75asAw==" saltValue="OgEcTnPysZvxSTtD3GiD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36" t="s">
        <v>534</v>
      </c>
      <c r="D34" s="1136"/>
      <c r="E34" s="1137"/>
      <c r="F34" s="32">
        <v>3.18</v>
      </c>
      <c r="G34" s="33">
        <v>3.07</v>
      </c>
      <c r="H34" s="33">
        <v>3.04</v>
      </c>
      <c r="I34" s="33">
        <v>3.91</v>
      </c>
      <c r="J34" s="34">
        <v>3</v>
      </c>
      <c r="K34" s="22"/>
      <c r="L34" s="22"/>
      <c r="M34" s="22"/>
      <c r="N34" s="22"/>
      <c r="O34" s="22"/>
      <c r="P34" s="22"/>
    </row>
    <row r="35" spans="1:16" ht="39" customHeight="1" x14ac:dyDescent="0.15">
      <c r="A35" s="22"/>
      <c r="B35" s="35"/>
      <c r="C35" s="1132" t="s">
        <v>535</v>
      </c>
      <c r="D35" s="1132"/>
      <c r="E35" s="1133"/>
      <c r="F35" s="36">
        <v>2.3199999999999998</v>
      </c>
      <c r="G35" s="37">
        <v>3.02</v>
      </c>
      <c r="H35" s="37">
        <v>2.7</v>
      </c>
      <c r="I35" s="37">
        <v>2.82</v>
      </c>
      <c r="J35" s="38">
        <v>2.68</v>
      </c>
      <c r="K35" s="22"/>
      <c r="L35" s="22"/>
      <c r="M35" s="22"/>
      <c r="N35" s="22"/>
      <c r="O35" s="22"/>
      <c r="P35" s="22"/>
    </row>
    <row r="36" spans="1:16" ht="39" customHeight="1" x14ac:dyDescent="0.15">
      <c r="A36" s="22"/>
      <c r="B36" s="35"/>
      <c r="C36" s="1132" t="s">
        <v>536</v>
      </c>
      <c r="D36" s="1132"/>
      <c r="E36" s="1133"/>
      <c r="F36" s="36" t="s">
        <v>490</v>
      </c>
      <c r="G36" s="37">
        <v>1.27</v>
      </c>
      <c r="H36" s="37">
        <v>1.71</v>
      </c>
      <c r="I36" s="37">
        <v>1.94</v>
      </c>
      <c r="J36" s="38">
        <v>1.83</v>
      </c>
      <c r="K36" s="22"/>
      <c r="L36" s="22"/>
      <c r="M36" s="22"/>
      <c r="N36" s="22"/>
      <c r="O36" s="22"/>
      <c r="P36" s="22"/>
    </row>
    <row r="37" spans="1:16" ht="39" customHeight="1" x14ac:dyDescent="0.15">
      <c r="A37" s="22"/>
      <c r="B37" s="35"/>
      <c r="C37" s="1132" t="s">
        <v>537</v>
      </c>
      <c r="D37" s="1132"/>
      <c r="E37" s="1133"/>
      <c r="F37" s="36">
        <v>2.67</v>
      </c>
      <c r="G37" s="37">
        <v>2.71</v>
      </c>
      <c r="H37" s="37">
        <v>3.88</v>
      </c>
      <c r="I37" s="37">
        <v>2.99</v>
      </c>
      <c r="J37" s="38">
        <v>1.48</v>
      </c>
      <c r="K37" s="22"/>
      <c r="L37" s="22"/>
      <c r="M37" s="22"/>
      <c r="N37" s="22"/>
      <c r="O37" s="22"/>
      <c r="P37" s="22"/>
    </row>
    <row r="38" spans="1:16" ht="39" customHeight="1" x14ac:dyDescent="0.15">
      <c r="A38" s="22"/>
      <c r="B38" s="35"/>
      <c r="C38" s="1132" t="s">
        <v>538</v>
      </c>
      <c r="D38" s="1132"/>
      <c r="E38" s="1133"/>
      <c r="F38" s="36">
        <v>0.04</v>
      </c>
      <c r="G38" s="37">
        <v>0</v>
      </c>
      <c r="H38" s="37">
        <v>0.52</v>
      </c>
      <c r="I38" s="37">
        <v>1.4</v>
      </c>
      <c r="J38" s="38">
        <v>1.45</v>
      </c>
      <c r="K38" s="22"/>
      <c r="L38" s="22"/>
      <c r="M38" s="22"/>
      <c r="N38" s="22"/>
      <c r="O38" s="22"/>
      <c r="P38" s="22"/>
    </row>
    <row r="39" spans="1:16" ht="39" customHeight="1" x14ac:dyDescent="0.15">
      <c r="A39" s="22"/>
      <c r="B39" s="35"/>
      <c r="C39" s="1132" t="s">
        <v>539</v>
      </c>
      <c r="D39" s="1132"/>
      <c r="E39" s="1133"/>
      <c r="F39" s="36">
        <v>0.01</v>
      </c>
      <c r="G39" s="37">
        <v>0.01</v>
      </c>
      <c r="H39" s="37">
        <v>0.01</v>
      </c>
      <c r="I39" s="37">
        <v>0.01</v>
      </c>
      <c r="J39" s="38">
        <v>0.02</v>
      </c>
      <c r="K39" s="22"/>
      <c r="L39" s="22"/>
      <c r="M39" s="22"/>
      <c r="N39" s="22"/>
      <c r="O39" s="22"/>
      <c r="P39" s="22"/>
    </row>
    <row r="40" spans="1:16" ht="39" customHeight="1" x14ac:dyDescent="0.15">
      <c r="A40" s="22"/>
      <c r="B40" s="35"/>
      <c r="C40" s="1132" t="s">
        <v>540</v>
      </c>
      <c r="D40" s="1132"/>
      <c r="E40" s="1133"/>
      <c r="F40" s="36">
        <v>0</v>
      </c>
      <c r="G40" s="37">
        <v>0</v>
      </c>
      <c r="H40" s="37">
        <v>0</v>
      </c>
      <c r="I40" s="37">
        <v>0</v>
      </c>
      <c r="J40" s="38">
        <v>0</v>
      </c>
      <c r="K40" s="22"/>
      <c r="L40" s="22"/>
      <c r="M40" s="22"/>
      <c r="N40" s="22"/>
      <c r="O40" s="22"/>
      <c r="P40" s="22"/>
    </row>
    <row r="41" spans="1:16" ht="39" customHeight="1" x14ac:dyDescent="0.15">
      <c r="A41" s="22"/>
      <c r="B41" s="35"/>
      <c r="C41" s="1132" t="s">
        <v>541</v>
      </c>
      <c r="D41" s="1132"/>
      <c r="E41" s="1133"/>
      <c r="F41" s="36">
        <v>0.03</v>
      </c>
      <c r="G41" s="37">
        <v>0</v>
      </c>
      <c r="H41" s="37">
        <v>0</v>
      </c>
      <c r="I41" s="37">
        <v>0.03</v>
      </c>
      <c r="J41" s="38">
        <v>0</v>
      </c>
      <c r="K41" s="22"/>
      <c r="L41" s="22"/>
      <c r="M41" s="22"/>
      <c r="N41" s="22"/>
      <c r="O41" s="22"/>
      <c r="P41" s="22"/>
    </row>
    <row r="42" spans="1:16" ht="39" customHeight="1" x14ac:dyDescent="0.15">
      <c r="A42" s="22"/>
      <c r="B42" s="39"/>
      <c r="C42" s="1132" t="s">
        <v>542</v>
      </c>
      <c r="D42" s="1132"/>
      <c r="E42" s="1133"/>
      <c r="F42" s="36" t="s">
        <v>490</v>
      </c>
      <c r="G42" s="37" t="s">
        <v>490</v>
      </c>
      <c r="H42" s="37" t="s">
        <v>490</v>
      </c>
      <c r="I42" s="37" t="s">
        <v>490</v>
      </c>
      <c r="J42" s="38" t="s">
        <v>490</v>
      </c>
      <c r="K42" s="22"/>
      <c r="L42" s="22"/>
      <c r="M42" s="22"/>
      <c r="N42" s="22"/>
      <c r="O42" s="22"/>
      <c r="P42" s="22"/>
    </row>
    <row r="43" spans="1:16" ht="39" customHeight="1" thickBot="1" x14ac:dyDescent="0.2">
      <c r="A43" s="22"/>
      <c r="B43" s="40"/>
      <c r="C43" s="1134" t="s">
        <v>543</v>
      </c>
      <c r="D43" s="1134"/>
      <c r="E43" s="1135"/>
      <c r="F43" s="41">
        <v>0.25</v>
      </c>
      <c r="G43" s="42" t="s">
        <v>490</v>
      </c>
      <c r="H43" s="42" t="s">
        <v>490</v>
      </c>
      <c r="I43" s="42" t="s">
        <v>490</v>
      </c>
      <c r="J43" s="43" t="s">
        <v>490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slW6H3XxofMOxdaYT2poHeU3KFtkYBV1tfq8XcyC7OyG5w3ies0MH3sF076KVWvKWFIdwUsRb9l04qZUpGBLA==" saltValue="f3ewbvXHUTaYcbV4Dt/Z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2563</v>
      </c>
      <c r="L45" s="58">
        <v>2610</v>
      </c>
      <c r="M45" s="58">
        <v>2785</v>
      </c>
      <c r="N45" s="58">
        <v>2852</v>
      </c>
      <c r="O45" s="59">
        <v>2970</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490</v>
      </c>
      <c r="L46" s="62" t="s">
        <v>490</v>
      </c>
      <c r="M46" s="62" t="s">
        <v>490</v>
      </c>
      <c r="N46" s="62" t="s">
        <v>490</v>
      </c>
      <c r="O46" s="63" t="s">
        <v>490</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490</v>
      </c>
      <c r="L47" s="62" t="s">
        <v>490</v>
      </c>
      <c r="M47" s="62" t="s">
        <v>490</v>
      </c>
      <c r="N47" s="62" t="s">
        <v>490</v>
      </c>
      <c r="O47" s="63" t="s">
        <v>490</v>
      </c>
      <c r="P47" s="46"/>
      <c r="Q47" s="46"/>
      <c r="R47" s="46"/>
      <c r="S47" s="46"/>
      <c r="T47" s="46"/>
      <c r="U47" s="46"/>
    </row>
    <row r="48" spans="1:21" ht="30.75" customHeight="1" x14ac:dyDescent="0.15">
      <c r="A48" s="46"/>
      <c r="B48" s="1163"/>
      <c r="C48" s="1164"/>
      <c r="D48" s="60"/>
      <c r="E48" s="1140" t="s">
        <v>13</v>
      </c>
      <c r="F48" s="1140"/>
      <c r="G48" s="1140"/>
      <c r="H48" s="1140"/>
      <c r="I48" s="1140"/>
      <c r="J48" s="1141"/>
      <c r="K48" s="61">
        <v>575</v>
      </c>
      <c r="L48" s="62">
        <v>536</v>
      </c>
      <c r="M48" s="62">
        <v>523</v>
      </c>
      <c r="N48" s="62">
        <v>486</v>
      </c>
      <c r="O48" s="63">
        <v>443</v>
      </c>
      <c r="P48" s="46"/>
      <c r="Q48" s="46"/>
      <c r="R48" s="46"/>
      <c r="S48" s="46"/>
      <c r="T48" s="46"/>
      <c r="U48" s="46"/>
    </row>
    <row r="49" spans="1:21" ht="30.75" customHeight="1" x14ac:dyDescent="0.15">
      <c r="A49" s="46"/>
      <c r="B49" s="1163"/>
      <c r="C49" s="1164"/>
      <c r="D49" s="60"/>
      <c r="E49" s="1140" t="s">
        <v>14</v>
      </c>
      <c r="F49" s="1140"/>
      <c r="G49" s="1140"/>
      <c r="H49" s="1140"/>
      <c r="I49" s="1140"/>
      <c r="J49" s="1141"/>
      <c r="K49" s="61">
        <v>5</v>
      </c>
      <c r="L49" s="62">
        <v>5</v>
      </c>
      <c r="M49" s="62">
        <v>5</v>
      </c>
      <c r="N49" s="62">
        <v>5</v>
      </c>
      <c r="O49" s="63">
        <v>5</v>
      </c>
      <c r="P49" s="46"/>
      <c r="Q49" s="46"/>
      <c r="R49" s="46"/>
      <c r="S49" s="46"/>
      <c r="T49" s="46"/>
      <c r="U49" s="46"/>
    </row>
    <row r="50" spans="1:21" ht="30.75" customHeight="1" x14ac:dyDescent="0.15">
      <c r="A50" s="46"/>
      <c r="B50" s="1163"/>
      <c r="C50" s="1164"/>
      <c r="D50" s="60"/>
      <c r="E50" s="1140" t="s">
        <v>15</v>
      </c>
      <c r="F50" s="1140"/>
      <c r="G50" s="1140"/>
      <c r="H50" s="1140"/>
      <c r="I50" s="1140"/>
      <c r="J50" s="1141"/>
      <c r="K50" s="61">
        <v>42</v>
      </c>
      <c r="L50" s="62">
        <v>32</v>
      </c>
      <c r="M50" s="62">
        <v>37</v>
      </c>
      <c r="N50" s="62">
        <v>39</v>
      </c>
      <c r="O50" s="63">
        <v>51</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490</v>
      </c>
      <c r="L51" s="62" t="s">
        <v>490</v>
      </c>
      <c r="M51" s="62" t="s">
        <v>490</v>
      </c>
      <c r="N51" s="62" t="s">
        <v>490</v>
      </c>
      <c r="O51" s="63" t="s">
        <v>490</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2504</v>
      </c>
      <c r="L52" s="62">
        <v>2494</v>
      </c>
      <c r="M52" s="62">
        <v>2579</v>
      </c>
      <c r="N52" s="62">
        <v>2560</v>
      </c>
      <c r="O52" s="63">
        <v>2664</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681</v>
      </c>
      <c r="L53" s="67">
        <v>689</v>
      </c>
      <c r="M53" s="67">
        <v>771</v>
      </c>
      <c r="N53" s="67">
        <v>822</v>
      </c>
      <c r="O53" s="68">
        <v>805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0Wrz+EMj/b0npVGLxTmjUYgwITQa9DwlCqNyrDbI2ealvUAmN3i15CcOJQFSvOkltZiexzaAdnLz56ePXGwrxg==" saltValue="wlMx+BIz4ovWQJBz2lVIu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528</v>
      </c>
      <c r="J40" s="101" t="s">
        <v>529</v>
      </c>
      <c r="K40" s="101" t="s">
        <v>530</v>
      </c>
      <c r="L40" s="101" t="s">
        <v>531</v>
      </c>
      <c r="M40" s="102" t="s">
        <v>532</v>
      </c>
    </row>
    <row r="41" spans="2:13" ht="27.75" customHeight="1" x14ac:dyDescent="0.15">
      <c r="B41" s="1181" t="s">
        <v>30</v>
      </c>
      <c r="C41" s="1182"/>
      <c r="D41" s="103"/>
      <c r="E41" s="1183" t="s">
        <v>31</v>
      </c>
      <c r="F41" s="1183"/>
      <c r="G41" s="1183"/>
      <c r="H41" s="1184"/>
      <c r="I41" s="342">
        <v>27186</v>
      </c>
      <c r="J41" s="343">
        <v>27893</v>
      </c>
      <c r="K41" s="343">
        <v>27595</v>
      </c>
      <c r="L41" s="343">
        <v>26746</v>
      </c>
      <c r="M41" s="344">
        <v>25618</v>
      </c>
    </row>
    <row r="42" spans="2:13" ht="27.75" customHeight="1" x14ac:dyDescent="0.15">
      <c r="B42" s="1171"/>
      <c r="C42" s="1172"/>
      <c r="D42" s="104"/>
      <c r="E42" s="1175" t="s">
        <v>32</v>
      </c>
      <c r="F42" s="1175"/>
      <c r="G42" s="1175"/>
      <c r="H42" s="1176"/>
      <c r="I42" s="345">
        <v>131</v>
      </c>
      <c r="J42" s="346">
        <v>170</v>
      </c>
      <c r="K42" s="346">
        <v>184</v>
      </c>
      <c r="L42" s="346">
        <v>185</v>
      </c>
      <c r="M42" s="347">
        <v>157</v>
      </c>
    </row>
    <row r="43" spans="2:13" ht="27.75" customHeight="1" x14ac:dyDescent="0.15">
      <c r="B43" s="1171"/>
      <c r="C43" s="1172"/>
      <c r="D43" s="104"/>
      <c r="E43" s="1175" t="s">
        <v>33</v>
      </c>
      <c r="F43" s="1175"/>
      <c r="G43" s="1175"/>
      <c r="H43" s="1176"/>
      <c r="I43" s="345">
        <v>6810</v>
      </c>
      <c r="J43" s="346">
        <v>6089</v>
      </c>
      <c r="K43" s="346">
        <v>5844</v>
      </c>
      <c r="L43" s="346">
        <v>5681</v>
      </c>
      <c r="M43" s="347">
        <v>5157</v>
      </c>
    </row>
    <row r="44" spans="2:13" ht="27.75" customHeight="1" x14ac:dyDescent="0.15">
      <c r="B44" s="1171"/>
      <c r="C44" s="1172"/>
      <c r="D44" s="104"/>
      <c r="E44" s="1175" t="s">
        <v>34</v>
      </c>
      <c r="F44" s="1175"/>
      <c r="G44" s="1175"/>
      <c r="H44" s="1176"/>
      <c r="I44" s="345">
        <v>47</v>
      </c>
      <c r="J44" s="346">
        <v>41</v>
      </c>
      <c r="K44" s="346">
        <v>39</v>
      </c>
      <c r="L44" s="346">
        <v>31</v>
      </c>
      <c r="M44" s="347">
        <v>26</v>
      </c>
    </row>
    <row r="45" spans="2:13" ht="27.75" customHeight="1" x14ac:dyDescent="0.15">
      <c r="B45" s="1171"/>
      <c r="C45" s="1172"/>
      <c r="D45" s="104"/>
      <c r="E45" s="1175" t="s">
        <v>35</v>
      </c>
      <c r="F45" s="1175"/>
      <c r="G45" s="1175"/>
      <c r="H45" s="1176"/>
      <c r="I45" s="345">
        <v>3206</v>
      </c>
      <c r="J45" s="346">
        <v>3130</v>
      </c>
      <c r="K45" s="346">
        <v>3127</v>
      </c>
      <c r="L45" s="346">
        <v>3227</v>
      </c>
      <c r="M45" s="347">
        <v>3298</v>
      </c>
    </row>
    <row r="46" spans="2:13" ht="27.75" customHeight="1" x14ac:dyDescent="0.15">
      <c r="B46" s="1171"/>
      <c r="C46" s="1172"/>
      <c r="D46" s="105"/>
      <c r="E46" s="1175" t="s">
        <v>36</v>
      </c>
      <c r="F46" s="1175"/>
      <c r="G46" s="1175"/>
      <c r="H46" s="1176"/>
      <c r="I46" s="345">
        <v>2</v>
      </c>
      <c r="J46" s="346">
        <v>2</v>
      </c>
      <c r="K46" s="346">
        <v>2</v>
      </c>
      <c r="L46" s="346">
        <v>1</v>
      </c>
      <c r="M46" s="347">
        <v>1</v>
      </c>
    </row>
    <row r="47" spans="2:13" ht="27.75" customHeight="1" x14ac:dyDescent="0.15">
      <c r="B47" s="1171"/>
      <c r="C47" s="1172"/>
      <c r="D47" s="106"/>
      <c r="E47" s="1185" t="s">
        <v>37</v>
      </c>
      <c r="F47" s="1186"/>
      <c r="G47" s="1186"/>
      <c r="H47" s="1187"/>
      <c r="I47" s="345" t="s">
        <v>490</v>
      </c>
      <c r="J47" s="346" t="s">
        <v>490</v>
      </c>
      <c r="K47" s="346" t="s">
        <v>490</v>
      </c>
      <c r="L47" s="346" t="s">
        <v>490</v>
      </c>
      <c r="M47" s="347" t="s">
        <v>490</v>
      </c>
    </row>
    <row r="48" spans="2:13" ht="27.75" customHeight="1" x14ac:dyDescent="0.15">
      <c r="B48" s="1171"/>
      <c r="C48" s="1172"/>
      <c r="D48" s="104"/>
      <c r="E48" s="1175" t="s">
        <v>38</v>
      </c>
      <c r="F48" s="1175"/>
      <c r="G48" s="1175"/>
      <c r="H48" s="1176"/>
      <c r="I48" s="345" t="s">
        <v>490</v>
      </c>
      <c r="J48" s="346" t="s">
        <v>490</v>
      </c>
      <c r="K48" s="346" t="s">
        <v>490</v>
      </c>
      <c r="L48" s="346" t="s">
        <v>490</v>
      </c>
      <c r="M48" s="347" t="s">
        <v>490</v>
      </c>
    </row>
    <row r="49" spans="2:13" ht="27.75" customHeight="1" x14ac:dyDescent="0.15">
      <c r="B49" s="1173"/>
      <c r="C49" s="1174"/>
      <c r="D49" s="104"/>
      <c r="E49" s="1175" t="s">
        <v>39</v>
      </c>
      <c r="F49" s="1175"/>
      <c r="G49" s="1175"/>
      <c r="H49" s="1176"/>
      <c r="I49" s="345" t="s">
        <v>490</v>
      </c>
      <c r="J49" s="346" t="s">
        <v>490</v>
      </c>
      <c r="K49" s="346" t="s">
        <v>490</v>
      </c>
      <c r="L49" s="346" t="s">
        <v>490</v>
      </c>
      <c r="M49" s="347" t="s">
        <v>490</v>
      </c>
    </row>
    <row r="50" spans="2:13" ht="27.75" customHeight="1" x14ac:dyDescent="0.15">
      <c r="B50" s="1169" t="s">
        <v>40</v>
      </c>
      <c r="C50" s="1170"/>
      <c r="D50" s="107"/>
      <c r="E50" s="1175" t="s">
        <v>41</v>
      </c>
      <c r="F50" s="1175"/>
      <c r="G50" s="1175"/>
      <c r="H50" s="1176"/>
      <c r="I50" s="345">
        <v>9764</v>
      </c>
      <c r="J50" s="346">
        <v>9934</v>
      </c>
      <c r="K50" s="346">
        <v>10740</v>
      </c>
      <c r="L50" s="346">
        <v>11074</v>
      </c>
      <c r="M50" s="347">
        <v>10988</v>
      </c>
    </row>
    <row r="51" spans="2:13" ht="27.75" customHeight="1" x14ac:dyDescent="0.15">
      <c r="B51" s="1171"/>
      <c r="C51" s="1172"/>
      <c r="D51" s="104"/>
      <c r="E51" s="1175" t="s">
        <v>42</v>
      </c>
      <c r="F51" s="1175"/>
      <c r="G51" s="1175"/>
      <c r="H51" s="1176"/>
      <c r="I51" s="345">
        <v>2853</v>
      </c>
      <c r="J51" s="346">
        <v>3146</v>
      </c>
      <c r="K51" s="346">
        <v>2524</v>
      </c>
      <c r="L51" s="346">
        <v>2209</v>
      </c>
      <c r="M51" s="347">
        <v>1762</v>
      </c>
    </row>
    <row r="52" spans="2:13" ht="27.75" customHeight="1" x14ac:dyDescent="0.15">
      <c r="B52" s="1173"/>
      <c r="C52" s="1174"/>
      <c r="D52" s="104"/>
      <c r="E52" s="1175" t="s">
        <v>43</v>
      </c>
      <c r="F52" s="1175"/>
      <c r="G52" s="1175"/>
      <c r="H52" s="1176"/>
      <c r="I52" s="345">
        <v>24851</v>
      </c>
      <c r="J52" s="346">
        <v>25507</v>
      </c>
      <c r="K52" s="346">
        <v>24872</v>
      </c>
      <c r="L52" s="346">
        <v>24186</v>
      </c>
      <c r="M52" s="347">
        <v>23109</v>
      </c>
    </row>
    <row r="53" spans="2:13" ht="27.75" customHeight="1" thickBot="1" x14ac:dyDescent="0.2">
      <c r="B53" s="1177" t="s">
        <v>19</v>
      </c>
      <c r="C53" s="1178"/>
      <c r="D53" s="108"/>
      <c r="E53" s="1179" t="s">
        <v>44</v>
      </c>
      <c r="F53" s="1179"/>
      <c r="G53" s="1179"/>
      <c r="H53" s="1180"/>
      <c r="I53" s="348">
        <v>-87</v>
      </c>
      <c r="J53" s="349">
        <v>-1262</v>
      </c>
      <c r="K53" s="349">
        <v>-1344</v>
      </c>
      <c r="L53" s="349">
        <v>-1599</v>
      </c>
      <c r="M53" s="350">
        <v>-1602</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rsN82/6YFl+QxKqC2hkbdmVwNIiEHLgTEuU0mQd8hIjNh184iRNT8W8c3zSGI8urfAaNbgExkuTHALRkV+AYQw==" saltValue="r4AyEnA3ysa9paz3VzFf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530</v>
      </c>
      <c r="G54" s="117" t="s">
        <v>531</v>
      </c>
      <c r="H54" s="118" t="s">
        <v>532</v>
      </c>
    </row>
    <row r="55" spans="2:8" ht="52.5" customHeight="1" x14ac:dyDescent="0.15">
      <c r="B55" s="119"/>
      <c r="C55" s="1196" t="s">
        <v>46</v>
      </c>
      <c r="D55" s="1196"/>
      <c r="E55" s="1197"/>
      <c r="F55" s="120">
        <v>2952</v>
      </c>
      <c r="G55" s="120">
        <v>3024</v>
      </c>
      <c r="H55" s="121">
        <v>3009</v>
      </c>
    </row>
    <row r="56" spans="2:8" ht="52.5" customHeight="1" x14ac:dyDescent="0.15">
      <c r="B56" s="122"/>
      <c r="C56" s="1198" t="s">
        <v>47</v>
      </c>
      <c r="D56" s="1198"/>
      <c r="E56" s="1199"/>
      <c r="F56" s="123">
        <v>1106</v>
      </c>
      <c r="G56" s="123">
        <v>1126</v>
      </c>
      <c r="H56" s="124">
        <v>911</v>
      </c>
    </row>
    <row r="57" spans="2:8" ht="53.25" customHeight="1" x14ac:dyDescent="0.15">
      <c r="B57" s="122"/>
      <c r="C57" s="1200" t="s">
        <v>48</v>
      </c>
      <c r="D57" s="1200"/>
      <c r="E57" s="1201"/>
      <c r="F57" s="125">
        <v>5148</v>
      </c>
      <c r="G57" s="125">
        <v>5195</v>
      </c>
      <c r="H57" s="126">
        <v>5164</v>
      </c>
    </row>
    <row r="58" spans="2:8" ht="45.75" customHeight="1" x14ac:dyDescent="0.15">
      <c r="B58" s="127"/>
      <c r="C58" s="1188" t="s">
        <v>557</v>
      </c>
      <c r="D58" s="1189"/>
      <c r="E58" s="1190"/>
      <c r="F58" s="128">
        <v>1456</v>
      </c>
      <c r="G58" s="128">
        <v>1457</v>
      </c>
      <c r="H58" s="129">
        <v>1457</v>
      </c>
    </row>
    <row r="59" spans="2:8" ht="45.75" customHeight="1" x14ac:dyDescent="0.15">
      <c r="B59" s="127"/>
      <c r="C59" s="1188" t="s">
        <v>558</v>
      </c>
      <c r="D59" s="1189"/>
      <c r="E59" s="1190"/>
      <c r="F59" s="128">
        <v>1330</v>
      </c>
      <c r="G59" s="128">
        <v>1380</v>
      </c>
      <c r="H59" s="129">
        <v>1401</v>
      </c>
    </row>
    <row r="60" spans="2:8" ht="45.75" customHeight="1" x14ac:dyDescent="0.15">
      <c r="B60" s="127"/>
      <c r="C60" s="1188" t="s">
        <v>559</v>
      </c>
      <c r="D60" s="1189"/>
      <c r="E60" s="1190"/>
      <c r="F60" s="128">
        <v>646</v>
      </c>
      <c r="G60" s="128">
        <v>666</v>
      </c>
      <c r="H60" s="129">
        <v>694</v>
      </c>
    </row>
    <row r="61" spans="2:8" ht="45.75" customHeight="1" x14ac:dyDescent="0.15">
      <c r="B61" s="127"/>
      <c r="C61" s="1188" t="s">
        <v>560</v>
      </c>
      <c r="D61" s="1189"/>
      <c r="E61" s="1190"/>
      <c r="F61" s="128">
        <v>613</v>
      </c>
      <c r="G61" s="128">
        <v>613</v>
      </c>
      <c r="H61" s="129">
        <v>613</v>
      </c>
    </row>
    <row r="62" spans="2:8" ht="45.75" customHeight="1" thickBot="1" x14ac:dyDescent="0.2">
      <c r="B62" s="130"/>
      <c r="C62" s="1191" t="s">
        <v>561</v>
      </c>
      <c r="D62" s="1192"/>
      <c r="E62" s="1193"/>
      <c r="F62" s="131">
        <v>378</v>
      </c>
      <c r="G62" s="131">
        <v>357</v>
      </c>
      <c r="H62" s="132">
        <v>340</v>
      </c>
    </row>
    <row r="63" spans="2:8" ht="52.5" customHeight="1" thickBot="1" x14ac:dyDescent="0.2">
      <c r="B63" s="133"/>
      <c r="C63" s="1194" t="s">
        <v>49</v>
      </c>
      <c r="D63" s="1194"/>
      <c r="E63" s="1195"/>
      <c r="F63" s="134">
        <v>9206</v>
      </c>
      <c r="G63" s="134">
        <v>9346</v>
      </c>
      <c r="H63" s="135">
        <v>9084</v>
      </c>
    </row>
    <row r="64" spans="2:8" x14ac:dyDescent="0.15"/>
  </sheetData>
  <sheetProtection algorithmName="SHA-512" hashValue="RHuheiOOP7e6SGHp1YzxHP+l/V6ZhCzceJyvP4AfXYi3cWohg74+5uQopZK/6x0pIw9zMXSBm06h5MCf9DCklA==" saltValue="vnhmirwVwXVqea20A7st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527</v>
      </c>
      <c r="G2" s="149"/>
      <c r="H2" s="150"/>
    </row>
    <row r="3" spans="1:8" x14ac:dyDescent="0.15">
      <c r="A3" s="146" t="s">
        <v>520</v>
      </c>
      <c r="B3" s="151"/>
      <c r="C3" s="152"/>
      <c r="D3" s="153">
        <v>120422</v>
      </c>
      <c r="E3" s="154"/>
      <c r="F3" s="155">
        <v>74581</v>
      </c>
      <c r="G3" s="156"/>
      <c r="H3" s="157"/>
    </row>
    <row r="4" spans="1:8" x14ac:dyDescent="0.15">
      <c r="A4" s="158"/>
      <c r="B4" s="159"/>
      <c r="C4" s="160"/>
      <c r="D4" s="161">
        <v>76757</v>
      </c>
      <c r="E4" s="162"/>
      <c r="F4" s="163">
        <v>41563</v>
      </c>
      <c r="G4" s="164"/>
      <c r="H4" s="165"/>
    </row>
    <row r="5" spans="1:8" x14ac:dyDescent="0.15">
      <c r="A5" s="146" t="s">
        <v>522</v>
      </c>
      <c r="B5" s="151"/>
      <c r="C5" s="152"/>
      <c r="D5" s="153">
        <v>113045</v>
      </c>
      <c r="E5" s="154"/>
      <c r="F5" s="155">
        <v>76347</v>
      </c>
      <c r="G5" s="156"/>
      <c r="H5" s="157"/>
    </row>
    <row r="6" spans="1:8" x14ac:dyDescent="0.15">
      <c r="A6" s="158"/>
      <c r="B6" s="159"/>
      <c r="C6" s="160"/>
      <c r="D6" s="161">
        <v>63768</v>
      </c>
      <c r="E6" s="162"/>
      <c r="F6" s="163">
        <v>41762</v>
      </c>
      <c r="G6" s="164"/>
      <c r="H6" s="165"/>
    </row>
    <row r="7" spans="1:8" x14ac:dyDescent="0.15">
      <c r="A7" s="146" t="s">
        <v>523</v>
      </c>
      <c r="B7" s="151"/>
      <c r="C7" s="152"/>
      <c r="D7" s="153">
        <v>96161</v>
      </c>
      <c r="E7" s="154"/>
      <c r="F7" s="155">
        <v>69604</v>
      </c>
      <c r="G7" s="156"/>
      <c r="H7" s="157"/>
    </row>
    <row r="8" spans="1:8" x14ac:dyDescent="0.15">
      <c r="A8" s="158"/>
      <c r="B8" s="159"/>
      <c r="C8" s="160"/>
      <c r="D8" s="161">
        <v>55940</v>
      </c>
      <c r="E8" s="162"/>
      <c r="F8" s="163">
        <v>36247</v>
      </c>
      <c r="G8" s="164"/>
      <c r="H8" s="165"/>
    </row>
    <row r="9" spans="1:8" x14ac:dyDescent="0.15">
      <c r="A9" s="146" t="s">
        <v>524</v>
      </c>
      <c r="B9" s="151"/>
      <c r="C9" s="152"/>
      <c r="D9" s="153">
        <v>94088</v>
      </c>
      <c r="E9" s="154"/>
      <c r="F9" s="155">
        <v>68410</v>
      </c>
      <c r="G9" s="156"/>
      <c r="H9" s="157"/>
    </row>
    <row r="10" spans="1:8" x14ac:dyDescent="0.15">
      <c r="A10" s="158"/>
      <c r="B10" s="159"/>
      <c r="C10" s="160"/>
      <c r="D10" s="161">
        <v>53145</v>
      </c>
      <c r="E10" s="162"/>
      <c r="F10" s="163">
        <v>35086</v>
      </c>
      <c r="G10" s="164"/>
      <c r="H10" s="165"/>
    </row>
    <row r="11" spans="1:8" x14ac:dyDescent="0.15">
      <c r="A11" s="146" t="s">
        <v>525</v>
      </c>
      <c r="B11" s="151"/>
      <c r="C11" s="152"/>
      <c r="D11" s="153">
        <v>89901</v>
      </c>
      <c r="E11" s="154"/>
      <c r="F11" s="155">
        <v>73019</v>
      </c>
      <c r="G11" s="156"/>
      <c r="H11" s="157"/>
    </row>
    <row r="12" spans="1:8" x14ac:dyDescent="0.15">
      <c r="A12" s="158"/>
      <c r="B12" s="159"/>
      <c r="C12" s="166"/>
      <c r="D12" s="161">
        <v>57344</v>
      </c>
      <c r="E12" s="162"/>
      <c r="F12" s="163">
        <v>39427</v>
      </c>
      <c r="G12" s="164"/>
      <c r="H12" s="165"/>
    </row>
    <row r="13" spans="1:8" x14ac:dyDescent="0.15">
      <c r="A13" s="146"/>
      <c r="B13" s="151"/>
      <c r="C13" s="152"/>
      <c r="D13" s="153">
        <v>102723</v>
      </c>
      <c r="E13" s="154"/>
      <c r="F13" s="155">
        <v>72392</v>
      </c>
      <c r="G13" s="167"/>
      <c r="H13" s="157"/>
    </row>
    <row r="14" spans="1:8" x14ac:dyDescent="0.15">
      <c r="A14" s="158"/>
      <c r="B14" s="159"/>
      <c r="C14" s="160"/>
      <c r="D14" s="161">
        <v>61391</v>
      </c>
      <c r="E14" s="162"/>
      <c r="F14" s="163">
        <v>38817</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3.19</v>
      </c>
      <c r="C19" s="168">
        <f>ROUND(VALUE(SUBSTITUTE(実質収支比率等に係る経年分析!G$48,"▲","-")),2)</f>
        <v>3.08</v>
      </c>
      <c r="D19" s="168">
        <f>ROUND(VALUE(SUBSTITUTE(実質収支比率等に係る経年分析!H$48,"▲","-")),2)</f>
        <v>3.04</v>
      </c>
      <c r="E19" s="168">
        <f>ROUND(VALUE(SUBSTITUTE(実質収支比率等に係る経年分析!I$48,"▲","-")),2)</f>
        <v>3.91</v>
      </c>
      <c r="F19" s="168">
        <f>ROUND(VALUE(SUBSTITUTE(実質収支比率等に係る経年分析!J$48,"▲","-")),2)</f>
        <v>3</v>
      </c>
    </row>
    <row r="20" spans="1:11" x14ac:dyDescent="0.15">
      <c r="A20" s="168" t="s">
        <v>53</v>
      </c>
      <c r="B20" s="168">
        <f>ROUND(VALUE(SUBSTITUTE(実質収支比率等に係る経年分析!F$47,"▲","-")),2)</f>
        <v>26.45</v>
      </c>
      <c r="C20" s="168">
        <f>ROUND(VALUE(SUBSTITUTE(実質収支比率等に係る経年分析!G$47,"▲","-")),2)</f>
        <v>25.12</v>
      </c>
      <c r="D20" s="168">
        <f>ROUND(VALUE(SUBSTITUTE(実質収支比率等に係る経年分析!H$47,"▲","-")),2)</f>
        <v>23.71</v>
      </c>
      <c r="E20" s="168">
        <f>ROUND(VALUE(SUBSTITUTE(実質収支比率等に係る経年分析!I$47,"▲","-")),2)</f>
        <v>25.08</v>
      </c>
      <c r="F20" s="168">
        <f>ROUND(VALUE(SUBSTITUTE(実質収支比率等に係る経年分析!J$47,"▲","-")),2)</f>
        <v>24.49</v>
      </c>
    </row>
    <row r="21" spans="1:11" x14ac:dyDescent="0.15">
      <c r="A21" s="168" t="s">
        <v>54</v>
      </c>
      <c r="B21" s="168">
        <f>IF(ISNUMBER(VALUE(SUBSTITUTE(実質収支比率等に係る経年分析!F$49,"▲","-"))),ROUND(VALUE(SUBSTITUTE(実質収支比率等に係る経年分析!F$49,"▲","-")),2),NA())</f>
        <v>0.08</v>
      </c>
      <c r="C21" s="168">
        <f>IF(ISNUMBER(VALUE(SUBSTITUTE(実質収支比率等に係る経年分析!G$49,"▲","-"))),ROUND(VALUE(SUBSTITUTE(実質収支比率等に係る経年分析!G$49,"▲","-")),2),NA())</f>
        <v>-0.67</v>
      </c>
      <c r="D21" s="168">
        <f>IF(ISNUMBER(VALUE(SUBSTITUTE(実質収支比率等に係る経年分析!H$49,"▲","-"))),ROUND(VALUE(SUBSTITUTE(実質収支比率等に係る経年分析!H$49,"▲","-")),2),NA())</f>
        <v>0.06</v>
      </c>
      <c r="E21" s="168">
        <f>IF(ISNUMBER(VALUE(SUBSTITUTE(実質収支比率等に係る経年分析!I$49,"▲","-"))),ROUND(VALUE(SUBSTITUTE(実質収支比率等に係る経年分析!I$49,"▲","-")),2),NA())</f>
        <v>1.37</v>
      </c>
      <c r="F21" s="168">
        <f>IF(ISNUMBER(VALUE(SUBSTITUTE(実質収支比率等に係る経年分析!J$49,"▲","-"))),ROUND(VALUE(SUBSTITUTE(実質収支比率等に係る経年分析!J$49,"▲","-")),2),NA())</f>
        <v>1.18</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0.25</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臼杵石仏特別会計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0.03</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0.03</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浄化槽整備推進事業特別会計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15">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1.45</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2.67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2.71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3.88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2.99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1.48</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1.27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1.71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1.94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1.83</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2.3199999999999998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3.02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2.82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2.68</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3.18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3.07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3.04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3.91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2504</v>
      </c>
      <c r="E42" s="170"/>
      <c r="F42" s="170"/>
      <c r="G42" s="170">
        <f>'実質公債費比率（分子）の構造'!L$52</f>
        <v>2494</v>
      </c>
      <c r="H42" s="170"/>
      <c r="I42" s="170"/>
      <c r="J42" s="170">
        <f>'実質公債費比率（分子）の構造'!M$52</f>
        <v>2579</v>
      </c>
      <c r="K42" s="170"/>
      <c r="L42" s="170"/>
      <c r="M42" s="170">
        <f>'実質公債費比率（分子）の構造'!N$52</f>
        <v>2560</v>
      </c>
      <c r="N42" s="170"/>
      <c r="O42" s="170"/>
      <c r="P42" s="170">
        <f>'実質公債費比率（分子）の構造'!O$52</f>
        <v>2664</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42</v>
      </c>
      <c r="C44" s="170"/>
      <c r="D44" s="170"/>
      <c r="E44" s="170">
        <f>'実質公債費比率（分子）の構造'!L$50</f>
        <v>32</v>
      </c>
      <c r="F44" s="170"/>
      <c r="G44" s="170"/>
      <c r="H44" s="170">
        <f>'実質公債費比率（分子）の構造'!M$50</f>
        <v>37</v>
      </c>
      <c r="I44" s="170"/>
      <c r="J44" s="170"/>
      <c r="K44" s="170">
        <f>'実質公債費比率（分子）の構造'!N$50</f>
        <v>39</v>
      </c>
      <c r="L44" s="170"/>
      <c r="M44" s="170"/>
      <c r="N44" s="170">
        <f>'実質公債費比率（分子）の構造'!O$50</f>
        <v>51</v>
      </c>
      <c r="O44" s="170"/>
      <c r="P44" s="170"/>
    </row>
    <row r="45" spans="1:16" x14ac:dyDescent="0.15">
      <c r="A45" s="170" t="s">
        <v>63</v>
      </c>
      <c r="B45" s="170">
        <f>'実質公債費比率（分子）の構造'!K$49</f>
        <v>5</v>
      </c>
      <c r="C45" s="170"/>
      <c r="D45" s="170"/>
      <c r="E45" s="170">
        <f>'実質公債費比率（分子）の構造'!L$49</f>
        <v>5</v>
      </c>
      <c r="F45" s="170"/>
      <c r="G45" s="170"/>
      <c r="H45" s="170">
        <f>'実質公債費比率（分子）の構造'!M$49</f>
        <v>5</v>
      </c>
      <c r="I45" s="170"/>
      <c r="J45" s="170"/>
      <c r="K45" s="170">
        <f>'実質公債費比率（分子）の構造'!N$49</f>
        <v>5</v>
      </c>
      <c r="L45" s="170"/>
      <c r="M45" s="170"/>
      <c r="N45" s="170">
        <f>'実質公債費比率（分子）の構造'!O$49</f>
        <v>5</v>
      </c>
      <c r="O45" s="170"/>
      <c r="P45" s="170"/>
    </row>
    <row r="46" spans="1:16" x14ac:dyDescent="0.15">
      <c r="A46" s="170" t="s">
        <v>64</v>
      </c>
      <c r="B46" s="170">
        <f>'実質公債費比率（分子）の構造'!K$48</f>
        <v>575</v>
      </c>
      <c r="C46" s="170"/>
      <c r="D46" s="170"/>
      <c r="E46" s="170">
        <f>'実質公債費比率（分子）の構造'!L$48</f>
        <v>536</v>
      </c>
      <c r="F46" s="170"/>
      <c r="G46" s="170"/>
      <c r="H46" s="170">
        <f>'実質公債費比率（分子）の構造'!M$48</f>
        <v>523</v>
      </c>
      <c r="I46" s="170"/>
      <c r="J46" s="170"/>
      <c r="K46" s="170">
        <f>'実質公債費比率（分子）の構造'!N$48</f>
        <v>486</v>
      </c>
      <c r="L46" s="170"/>
      <c r="M46" s="170"/>
      <c r="N46" s="170">
        <f>'実質公債費比率（分子）の構造'!O$48</f>
        <v>443</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2563</v>
      </c>
      <c r="C49" s="170"/>
      <c r="D49" s="170"/>
      <c r="E49" s="170">
        <f>'実質公債費比率（分子）の構造'!L$45</f>
        <v>2610</v>
      </c>
      <c r="F49" s="170"/>
      <c r="G49" s="170"/>
      <c r="H49" s="170">
        <f>'実質公債費比率（分子）の構造'!M$45</f>
        <v>2785</v>
      </c>
      <c r="I49" s="170"/>
      <c r="J49" s="170"/>
      <c r="K49" s="170">
        <f>'実質公債費比率（分子）の構造'!N$45</f>
        <v>2852</v>
      </c>
      <c r="L49" s="170"/>
      <c r="M49" s="170"/>
      <c r="N49" s="170">
        <f>'実質公債費比率（分子）の構造'!O$45</f>
        <v>2970</v>
      </c>
      <c r="O49" s="170"/>
      <c r="P49" s="170"/>
    </row>
    <row r="50" spans="1:16" x14ac:dyDescent="0.15">
      <c r="A50" s="170" t="s">
        <v>67</v>
      </c>
      <c r="B50" s="170" t="e">
        <f>NA()</f>
        <v>#N/A</v>
      </c>
      <c r="C50" s="170">
        <f>IF(ISNUMBER('実質公債費比率（分子）の構造'!K$53),'実質公債費比率（分子）の構造'!K$53,NA())</f>
        <v>681</v>
      </c>
      <c r="D50" s="170" t="e">
        <f>NA()</f>
        <v>#N/A</v>
      </c>
      <c r="E50" s="170" t="e">
        <f>NA()</f>
        <v>#N/A</v>
      </c>
      <c r="F50" s="170">
        <f>IF(ISNUMBER('実質公債費比率（分子）の構造'!L$53),'実質公債費比率（分子）の構造'!L$53,NA())</f>
        <v>689</v>
      </c>
      <c r="G50" s="170" t="e">
        <f>NA()</f>
        <v>#N/A</v>
      </c>
      <c r="H50" s="170" t="e">
        <f>NA()</f>
        <v>#N/A</v>
      </c>
      <c r="I50" s="170">
        <f>IF(ISNUMBER('実質公債費比率（分子）の構造'!M$53),'実質公債費比率（分子）の構造'!M$53,NA())</f>
        <v>771</v>
      </c>
      <c r="J50" s="170" t="e">
        <f>NA()</f>
        <v>#N/A</v>
      </c>
      <c r="K50" s="170" t="e">
        <f>NA()</f>
        <v>#N/A</v>
      </c>
      <c r="L50" s="170">
        <f>IF(ISNUMBER('実質公債費比率（分子）の構造'!N$53),'実質公債費比率（分子）の構造'!N$53,NA())</f>
        <v>822</v>
      </c>
      <c r="M50" s="170" t="e">
        <f>NA()</f>
        <v>#N/A</v>
      </c>
      <c r="N50" s="170" t="e">
        <f>NA()</f>
        <v>#N/A</v>
      </c>
      <c r="O50" s="170">
        <f>IF(ISNUMBER('実質公債費比率（分子）の構造'!O$53),'実質公債費比率（分子）の構造'!O$53,NA())</f>
        <v>805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24851</v>
      </c>
      <c r="E56" s="169"/>
      <c r="F56" s="169"/>
      <c r="G56" s="169">
        <f>'将来負担比率（分子）の構造'!J$52</f>
        <v>25507</v>
      </c>
      <c r="H56" s="169"/>
      <c r="I56" s="169"/>
      <c r="J56" s="169">
        <f>'将来負担比率（分子）の構造'!K$52</f>
        <v>24872</v>
      </c>
      <c r="K56" s="169"/>
      <c r="L56" s="169"/>
      <c r="M56" s="169">
        <f>'将来負担比率（分子）の構造'!L$52</f>
        <v>24186</v>
      </c>
      <c r="N56" s="169"/>
      <c r="O56" s="169"/>
      <c r="P56" s="169">
        <f>'将来負担比率（分子）の構造'!M$52</f>
        <v>23109</v>
      </c>
    </row>
    <row r="57" spans="1:16" x14ac:dyDescent="0.15">
      <c r="A57" s="169" t="s">
        <v>42</v>
      </c>
      <c r="B57" s="169"/>
      <c r="C57" s="169"/>
      <c r="D57" s="169">
        <f>'将来負担比率（分子）の構造'!I$51</f>
        <v>2853</v>
      </c>
      <c r="E57" s="169"/>
      <c r="F57" s="169"/>
      <c r="G57" s="169">
        <f>'将来負担比率（分子）の構造'!J$51</f>
        <v>3146</v>
      </c>
      <c r="H57" s="169"/>
      <c r="I57" s="169"/>
      <c r="J57" s="169">
        <f>'将来負担比率（分子）の構造'!K$51</f>
        <v>2524</v>
      </c>
      <c r="K57" s="169"/>
      <c r="L57" s="169"/>
      <c r="M57" s="169">
        <f>'将来負担比率（分子）の構造'!L$51</f>
        <v>2209</v>
      </c>
      <c r="N57" s="169"/>
      <c r="O57" s="169"/>
      <c r="P57" s="169">
        <f>'将来負担比率（分子）の構造'!M$51</f>
        <v>1762</v>
      </c>
    </row>
    <row r="58" spans="1:16" x14ac:dyDescent="0.15">
      <c r="A58" s="169" t="s">
        <v>41</v>
      </c>
      <c r="B58" s="169"/>
      <c r="C58" s="169"/>
      <c r="D58" s="169">
        <f>'将来負担比率（分子）の構造'!I$50</f>
        <v>9764</v>
      </c>
      <c r="E58" s="169"/>
      <c r="F58" s="169"/>
      <c r="G58" s="169">
        <f>'将来負担比率（分子）の構造'!J$50</f>
        <v>9934</v>
      </c>
      <c r="H58" s="169"/>
      <c r="I58" s="169"/>
      <c r="J58" s="169">
        <f>'将来負担比率（分子）の構造'!K$50</f>
        <v>10740</v>
      </c>
      <c r="K58" s="169"/>
      <c r="L58" s="169"/>
      <c r="M58" s="169">
        <f>'将来負担比率（分子）の構造'!L$50</f>
        <v>11074</v>
      </c>
      <c r="N58" s="169"/>
      <c r="O58" s="169"/>
      <c r="P58" s="169">
        <f>'将来負担比率（分子）の構造'!M$50</f>
        <v>10988</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2</v>
      </c>
      <c r="C61" s="169"/>
      <c r="D61" s="169"/>
      <c r="E61" s="169">
        <f>'将来負担比率（分子）の構造'!J$46</f>
        <v>2</v>
      </c>
      <c r="F61" s="169"/>
      <c r="G61" s="169"/>
      <c r="H61" s="169">
        <f>'将来負担比率（分子）の構造'!K$46</f>
        <v>2</v>
      </c>
      <c r="I61" s="169"/>
      <c r="J61" s="169"/>
      <c r="K61" s="169">
        <f>'将来負担比率（分子）の構造'!L$46</f>
        <v>1</v>
      </c>
      <c r="L61" s="169"/>
      <c r="M61" s="169"/>
      <c r="N61" s="169">
        <f>'将来負担比率（分子）の構造'!M$46</f>
        <v>1</v>
      </c>
      <c r="O61" s="169"/>
      <c r="P61" s="169"/>
    </row>
    <row r="62" spans="1:16" x14ac:dyDescent="0.15">
      <c r="A62" s="169" t="s">
        <v>35</v>
      </c>
      <c r="B62" s="169">
        <f>'将来負担比率（分子）の構造'!I$45</f>
        <v>3206</v>
      </c>
      <c r="C62" s="169"/>
      <c r="D62" s="169"/>
      <c r="E62" s="169">
        <f>'将来負担比率（分子）の構造'!J$45</f>
        <v>3130</v>
      </c>
      <c r="F62" s="169"/>
      <c r="G62" s="169"/>
      <c r="H62" s="169">
        <f>'将来負担比率（分子）の構造'!K$45</f>
        <v>3127</v>
      </c>
      <c r="I62" s="169"/>
      <c r="J62" s="169"/>
      <c r="K62" s="169">
        <f>'将来負担比率（分子）の構造'!L$45</f>
        <v>3227</v>
      </c>
      <c r="L62" s="169"/>
      <c r="M62" s="169"/>
      <c r="N62" s="169">
        <f>'将来負担比率（分子）の構造'!M$45</f>
        <v>3298</v>
      </c>
      <c r="O62" s="169"/>
      <c r="P62" s="169"/>
    </row>
    <row r="63" spans="1:16" x14ac:dyDescent="0.15">
      <c r="A63" s="169" t="s">
        <v>34</v>
      </c>
      <c r="B63" s="169">
        <f>'将来負担比率（分子）の構造'!I$44</f>
        <v>47</v>
      </c>
      <c r="C63" s="169"/>
      <c r="D63" s="169"/>
      <c r="E63" s="169">
        <f>'将来負担比率（分子）の構造'!J$44</f>
        <v>41</v>
      </c>
      <c r="F63" s="169"/>
      <c r="G63" s="169"/>
      <c r="H63" s="169">
        <f>'将来負担比率（分子）の構造'!K$44</f>
        <v>39</v>
      </c>
      <c r="I63" s="169"/>
      <c r="J63" s="169"/>
      <c r="K63" s="169">
        <f>'将来負担比率（分子）の構造'!L$44</f>
        <v>31</v>
      </c>
      <c r="L63" s="169"/>
      <c r="M63" s="169"/>
      <c r="N63" s="169">
        <f>'将来負担比率（分子）の構造'!M$44</f>
        <v>26</v>
      </c>
      <c r="O63" s="169"/>
      <c r="P63" s="169"/>
    </row>
    <row r="64" spans="1:16" x14ac:dyDescent="0.15">
      <c r="A64" s="169" t="s">
        <v>33</v>
      </c>
      <c r="B64" s="169">
        <f>'将来負担比率（分子）の構造'!I$43</f>
        <v>6810</v>
      </c>
      <c r="C64" s="169"/>
      <c r="D64" s="169"/>
      <c r="E64" s="169">
        <f>'将来負担比率（分子）の構造'!J$43</f>
        <v>6089</v>
      </c>
      <c r="F64" s="169"/>
      <c r="G64" s="169"/>
      <c r="H64" s="169">
        <f>'将来負担比率（分子）の構造'!K$43</f>
        <v>5844</v>
      </c>
      <c r="I64" s="169"/>
      <c r="J64" s="169"/>
      <c r="K64" s="169">
        <f>'将来負担比率（分子）の構造'!L$43</f>
        <v>5681</v>
      </c>
      <c r="L64" s="169"/>
      <c r="M64" s="169"/>
      <c r="N64" s="169">
        <f>'将来負担比率（分子）の構造'!M$43</f>
        <v>5157</v>
      </c>
      <c r="O64" s="169"/>
      <c r="P64" s="169"/>
    </row>
    <row r="65" spans="1:16" x14ac:dyDescent="0.15">
      <c r="A65" s="169" t="s">
        <v>32</v>
      </c>
      <c r="B65" s="169">
        <f>'将来負担比率（分子）の構造'!I$42</f>
        <v>131</v>
      </c>
      <c r="C65" s="169"/>
      <c r="D65" s="169"/>
      <c r="E65" s="169">
        <f>'将来負担比率（分子）の構造'!J$42</f>
        <v>170</v>
      </c>
      <c r="F65" s="169"/>
      <c r="G65" s="169"/>
      <c r="H65" s="169">
        <f>'将来負担比率（分子）の構造'!K$42</f>
        <v>184</v>
      </c>
      <c r="I65" s="169"/>
      <c r="J65" s="169"/>
      <c r="K65" s="169">
        <f>'将来負担比率（分子）の構造'!L$42</f>
        <v>185</v>
      </c>
      <c r="L65" s="169"/>
      <c r="M65" s="169"/>
      <c r="N65" s="169">
        <f>'将来負担比率（分子）の構造'!M$42</f>
        <v>157</v>
      </c>
      <c r="O65" s="169"/>
      <c r="P65" s="169"/>
    </row>
    <row r="66" spans="1:16" x14ac:dyDescent="0.15">
      <c r="A66" s="169" t="s">
        <v>31</v>
      </c>
      <c r="B66" s="169">
        <f>'将来負担比率（分子）の構造'!I$41</f>
        <v>27186</v>
      </c>
      <c r="C66" s="169"/>
      <c r="D66" s="169"/>
      <c r="E66" s="169">
        <f>'将来負担比率（分子）の構造'!J$41</f>
        <v>27893</v>
      </c>
      <c r="F66" s="169"/>
      <c r="G66" s="169"/>
      <c r="H66" s="169">
        <f>'将来負担比率（分子）の構造'!K$41</f>
        <v>27595</v>
      </c>
      <c r="I66" s="169"/>
      <c r="J66" s="169"/>
      <c r="K66" s="169">
        <f>'将来負担比率（分子）の構造'!L$41</f>
        <v>26746</v>
      </c>
      <c r="L66" s="169"/>
      <c r="M66" s="169"/>
      <c r="N66" s="169">
        <f>'将来負担比率（分子）の構造'!M$41</f>
        <v>25618</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2952</v>
      </c>
      <c r="C72" s="173">
        <f>基金残高に係る経年分析!G55</f>
        <v>3024</v>
      </c>
      <c r="D72" s="173">
        <f>基金残高に係る経年分析!H55</f>
        <v>3009</v>
      </c>
    </row>
    <row r="73" spans="1:16" x14ac:dyDescent="0.15">
      <c r="A73" s="172" t="s">
        <v>74</v>
      </c>
      <c r="B73" s="173">
        <f>基金残高に係る経年分析!F56</f>
        <v>1106</v>
      </c>
      <c r="C73" s="173">
        <f>基金残高に係る経年分析!G56</f>
        <v>1126</v>
      </c>
      <c r="D73" s="173">
        <f>基金残高に係る経年分析!H56</f>
        <v>911</v>
      </c>
    </row>
    <row r="74" spans="1:16" x14ac:dyDescent="0.15">
      <c r="A74" s="172" t="s">
        <v>75</v>
      </c>
      <c r="B74" s="173">
        <f>基金残高に係る経年分析!F57</f>
        <v>5148</v>
      </c>
      <c r="C74" s="173">
        <f>基金残高に係る経年分析!G57</f>
        <v>5195</v>
      </c>
      <c r="D74" s="173">
        <f>基金残高に係る経年分析!H57</f>
        <v>5164</v>
      </c>
    </row>
  </sheetData>
  <sheetProtection algorithmName="SHA-512" hashValue="JHqCMz9ogXmJaOgQxTEy8Qud+UGL6hZ+OIv56c8GQ1eOyL5Qi+Pp+syPaEEVDWP7/LphfOBew+xphG9oEs+mkQ==" saltValue="9k7/Ll9/YL2nNgdl5eA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瀬々　惣二郎</cp:lastModifiedBy>
  <cp:lastPrinted>2025-03-17T04:33:25Z</cp:lastPrinted>
  <dcterms:created xsi:type="dcterms:W3CDTF">2025-02-19T05:22:30Z</dcterms:created>
  <dcterms:modified xsi:type="dcterms:W3CDTF">2025-03-18T04:41:36Z</dcterms:modified>
  <cp:category/>
</cp:coreProperties>
</file>