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v802269\市町村振興課共有\財政班\財政担当R6年度\決算統計\01普通会計\R5財政状況資料集\3月公表分\07HP公開\"/>
    </mc:Choice>
  </mc:AlternateContent>
  <xr:revisionPtr revIDLastSave="0" documentId="13_ncr:1_{654766AC-B44D-440E-AE88-D96AD063832B}"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U38" i="10"/>
  <c r="C38" i="10"/>
  <c r="BE37" i="10"/>
  <c r="AM37" i="10"/>
  <c r="U37" i="10"/>
  <c r="BE36" i="10"/>
  <c r="AM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l="1"/>
  <c r="U35" i="10" l="1"/>
  <c r="U36" i="10" s="1"/>
  <c r="AM34" i="10"/>
  <c r="AM35" i="10" s="1"/>
  <c r="BW34" i="10" l="1"/>
  <c r="BW35" i="10" s="1"/>
  <c r="BW36" i="10" s="1"/>
  <c r="BW37" i="10" s="1"/>
  <c r="BW38" i="10" s="1"/>
  <c r="CO34" i="10" l="1"/>
  <c r="CO35" i="10" s="1"/>
  <c r="CO36" i="10" s="1"/>
  <c r="CO37" i="10" s="1"/>
  <c r="CO38" i="10" s="1"/>
  <c r="CO39" i="10" s="1"/>
  <c r="CO40" i="10" s="1"/>
</calcChain>
</file>

<file path=xl/sharedStrings.xml><?xml version="1.0" encoding="utf-8"?>
<sst xmlns="http://schemas.openxmlformats.org/spreadsheetml/2006/main" count="1086" uniqueCount="585">
  <si>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</si>
  <si>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</si>
  <si>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</si>
  <si>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</si>
  <si>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</si>
  <si>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</si>
  <si>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</si>
  <si>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</si>
  <si>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</si>
  <si>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</si>
  <si>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</si>
  <si>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</si>
  <si>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</si>
  <si>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</si>
  <si>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</si>
  <si>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</si>
  <si>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</si>
  <si>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</si>
  <si>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</si>
  <si>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</si>
  <si>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</si>
  <si>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</si>
  <si>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</si>
  <si>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</si>
  <si>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</si>
  <si>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</si>
  <si>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</si>
  <si>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</si>
  <si>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</si>
  <si>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</si>
  <si>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</si>
  <si>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</si>
  <si>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</si>
  <si>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</si>
  <si>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</si>
  <si>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</si>
  <si>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</si>
  <si>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</si>
  <si>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</si>
  <si>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</si>
  <si>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</si>
  <si>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</si>
  <si>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</si>
  <si>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</si>
  <si>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</si>
  <si>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</si>
  <si>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</si>
  <si>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</si>
  <si>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</si>
  <si>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</si>
  <si>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</si>
  <si>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</si>
  <si>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</si>
  <si>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</si>
  <si>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</si>
  <si>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</si>
  <si>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</si>
  <si>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</si>
  <si>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</si>
  <si>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</si>
  <si>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</si>
  <si>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</si>
  <si>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</si>
  <si>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</si>
  <si>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</si>
  <si>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</si>
  <si>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</si>
  <si>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</si>
  <si>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</si>
  <si>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</si>
  <si>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</si>
  <si>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</si>
  <si>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</si>
  <si>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</si>
  <si>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</si>
  <si>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</si>
  <si>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</si>
  <si>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</si>
  <si>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</si>
  <si>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</si>
  <si>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</si>
  <si>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</si>
  <si>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</si>
  <si>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</si>
  <si>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</si>
  <si>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</si>
  <si>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</si>
  <si>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</si>
  <si>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</si>
  <si>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</si>
  <si>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</si>
  <si>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</si>
  <si>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</si>
  <si>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</si>
  <si>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日田市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</si>
  <si>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</si>
  <si>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</si>
  <si>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</si>
  <si>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</si>
  <si>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</si>
  <si>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</si>
  <si>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</si>
  <si>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</si>
  <si>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</si>
  <si>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</si>
  <si>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</si>
  <si>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</si>
  <si>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</si>
  <si>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</si>
  <si>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</si>
  <si>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</si>
  <si>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</si>
  <si>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</si>
  <si>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</si>
  <si>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</si>
  <si>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</si>
  <si>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</si>
  <si>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</si>
  <si>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</si>
  <si>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</si>
  <si>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</si>
  <si>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</si>
  <si>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</si>
  <si>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</si>
  <si>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</si>
  <si>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</si>
  <si>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</si>
  <si>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</si>
  <si>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</si>
  <si>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</si>
  <si>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</si>
  <si>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</si>
  <si>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</si>
  <si>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</si>
  <si>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</si>
  <si>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</si>
  <si>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</si>
  <si>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</si>
  <si>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</si>
  <si>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</si>
  <si>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</si>
  <si>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</si>
  <si>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</si>
  <si>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</si>
  <si>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</si>
  <si>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</si>
  <si>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</si>
  <si>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</si>
  <si>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</si>
  <si>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</si>
  <si>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</si>
  <si>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</si>
  <si>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</si>
  <si>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</si>
  <si>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</si>
  <si>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</si>
  <si>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</si>
  <si>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</si>
  <si>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</si>
  <si>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</si>
  <si>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</si>
  <si>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</si>
  <si>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</si>
  <si>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</si>
  <si>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</si>
  <si>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</si>
  <si>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</si>
  <si>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</si>
  <si>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</si>
  <si>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</si>
  <si>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</si>
  <si>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</si>
  <si>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</si>
  <si>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</si>
  <si>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</si>
  <si>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</si>
  <si>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</si>
  <si>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</si>
  <si>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</si>
  <si>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</si>
  <si>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</si>
  <si>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</si>
  <si>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</si>
  <si>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</si>
  <si>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</si>
  <si>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</si>
  <si>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</si>
  <si>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</si>
  <si>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</si>
  <si>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</si>
  <si>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</si>
  <si>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</si>
  <si>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</si>
  <si>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</si>
  <si>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</si>
  <si>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</si>
  <si>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</si>
  <si>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</si>
  <si>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</si>
  <si>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</si>
  <si>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</si>
  <si>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</si>
  <si>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</si>
  <si>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大分県日田市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</si>
  <si>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</si>
  <si>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</si>
  <si>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</si>
  <si>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</si>
  <si>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</si>
  <si>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</si>
  <si>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</si>
  <si>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</si>
  <si>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</si>
  <si>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</si>
  <si>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</si>
  <si>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</si>
  <si>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</si>
  <si>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</si>
  <si>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</si>
  <si>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</si>
  <si>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</si>
  <si>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</si>
  <si>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</si>
  <si>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</si>
  <si>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</si>
  <si>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</si>
  <si>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</si>
  <si>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</si>
  <si>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</si>
  <si>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</si>
  <si>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</si>
  <si>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</si>
  <si>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</si>
  <si>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</si>
  <si>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</si>
  <si>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</si>
  <si>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</si>
  <si>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</si>
  <si>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</si>
  <si>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</si>
  <si>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</si>
  <si>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</si>
  <si>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</si>
  <si>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</si>
  <si>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</si>
  <si>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</si>
  <si>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</si>
  <si>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</si>
  <si>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</si>
  <si>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</si>
  <si>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</si>
  <si>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</si>
  <si>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</si>
  <si>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</si>
  <si>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</si>
  <si>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</si>
  <si>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</si>
  <si>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</si>
  <si>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</si>
  <si>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</si>
  <si>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</si>
  <si>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</si>
  <si>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</si>
  <si>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</si>
  <si>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</si>
  <si>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</si>
  <si>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</si>
  <si>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</si>
  <si>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</si>
  <si>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</si>
  <si>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</si>
  <si>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</si>
  <si>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</si>
  <si>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</si>
  <si>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</si>
  <si>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</si>
  <si>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</si>
  <si>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</si>
  <si>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</si>
  <si>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</si>
  <si>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</si>
  <si>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</si>
  <si>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</si>
  <si>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</si>
  <si>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</si>
  <si>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</si>
  <si>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</si>
  <si>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</si>
  <si>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</si>
  <si>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</si>
  <si>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</si>
  <si>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</si>
  <si>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</si>
  <si>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</si>
  <si>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</si>
  <si>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</si>
  <si>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</si>
  <si>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</si>
  <si>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</si>
  <si>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</si>
  <si>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</si>
  <si>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</si>
  <si>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</si>
  <si>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</si>
  <si>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</si>
  <si>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</si>
  <si>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</si>
  <si>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</si>
  <si>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</si>
  <si>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</si>
  <si>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</si>
  <si>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</si>
  <si>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</si>
  <si>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</si>
  <si>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</si>
  <si>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</si>
  <si>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</si>
  <si>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</si>
  <si>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</si>
  <si>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</si>
  <si>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</si>
  <si>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</si>
  <si>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</si>
  <si>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</si>
  <si>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</si>
  <si>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</si>
  <si>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</si>
  <si>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</si>
  <si>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</si>
  <si>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</si>
  <si>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</si>
  <si>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</si>
  <si>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</si>
  <si>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</si>
  <si>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</si>
  <si>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</si>
  <si>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</si>
  <si>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</si>
  <si>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</si>
  <si>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</si>
  <si>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</si>
  <si>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</si>
  <si>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</si>
  <si>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</si>
  <si>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</si>
  <si>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</si>
  <si>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</si>
  <si>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</si>
  <si>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</si>
  <si>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</si>
  <si>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</si>
  <si>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</si>
  <si>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</si>
  <si>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</si>
  <si>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大分県日田市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</si>
  <si>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</si>
  <si>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</si>
  <si>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</si>
  <si>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</si>
  <si>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</si>
  <si>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</si>
  <si>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</si>
  <si>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</si>
  <si>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</si>
  <si>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</si>
  <si>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</si>
  <si>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</si>
  <si>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</si>
  <si>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</si>
  <si>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</si>
  <si>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</si>
  <si>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</si>
  <si>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</si>
  <si>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</si>
  <si>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</si>
  <si>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</si>
  <si>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給水施設事業特別会計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</si>
  <si>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</si>
  <si>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</si>
  <si>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</si>
  <si>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</si>
  <si>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</si>
  <si>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</si>
  <si>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</si>
  <si>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</si>
  <si>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</si>
  <si>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</si>
  <si>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</si>
  <si>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</si>
  <si>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</si>
  <si>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</si>
  <si>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</si>
  <si>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</si>
  <si>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</si>
  <si>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</si>
  <si>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</si>
  <si>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</si>
  <si>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</si>
  <si>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</si>
  <si>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</si>
  <si>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</si>
  <si>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</si>
  <si>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</si>
  <si>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</si>
  <si>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</si>
  <si>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</si>
  <si>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</si>
  <si>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</si>
  <si>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</si>
  <si>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</si>
  <si>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</si>
  <si>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</si>
  <si>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</si>
  <si>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</si>
  <si>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</si>
  <si>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</si>
  <si>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</si>
  <si>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</si>
  <si>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</si>
  <si>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</si>
  <si>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</si>
  <si>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</si>
  <si>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</si>
  <si>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</si>
  <si>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</si>
  <si>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</si>
  <si>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</si>
  <si>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</si>
  <si>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</si>
  <si>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</si>
  <si>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</si>
  <si>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</si>
  <si>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</si>
  <si>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</si>
  <si>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</si>
  <si>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</si>
  <si>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</si>
  <si>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</si>
  <si>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</si>
  <si>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</si>
  <si>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</si>
  <si>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</si>
  <si>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</si>
  <si>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</si>
  <si>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</si>
  <si>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</si>
  <si>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</si>
  <si>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</si>
  <si>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</si>
  <si>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</si>
  <si>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</si>
  <si>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</si>
  <si>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</si>
  <si>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</si>
  <si>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</si>
  <si>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</si>
  <si>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</si>
  <si>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</si>
  <si>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</si>
  <si>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</si>
  <si>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</si>
  <si>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</si>
  <si>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</si>
  <si>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</si>
  <si>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</si>
  <si>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</si>
  <si>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</si>
  <si>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</si>
  <si>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</si>
  <si>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</si>
  <si>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</si>
  <si>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</si>
  <si>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</si>
  <si>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</si>
  <si>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</si>
  <si>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</si>
  <si>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</si>
  <si>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</si>
  <si>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</si>
  <si>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</si>
  <si>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</si>
  <si>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</si>
  <si>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</si>
  <si>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</si>
  <si>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</si>
  <si>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</si>
  <si>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</si>
  <si>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</si>
  <si>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</si>
  <si>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</si>
  <si>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</si>
  <si>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</si>
  <si>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</si>
  <si>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</si>
  <si>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</si>
  <si>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</si>
  <si>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</si>
  <si>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</si>
  <si>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</si>
  <si>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</si>
  <si>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</si>
  <si>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</si>
  <si>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</si>
  <si>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</si>
  <si>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</si>
  <si>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</si>
  <si>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</si>
  <si>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</si>
  <si>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</si>
  <si>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</si>
  <si>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</si>
  <si>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</si>
  <si>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</si>
  <si>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</si>
  <si>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</si>
  <si>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</si>
  <si>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</si>
  <si>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</si>
  <si>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</si>
  <si>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</si>
  <si>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</si>
  <si>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</si>
  <si>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</si>
  <si>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</si>
  <si>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</si>
  <si>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</si>
  <si>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</si>
  <si>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</si>
  <si>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</si>
  <si>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</si>
  <si>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</si>
  <si>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</si>
  <si>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5.47</t>
  </si>
  <si>
    <t>▲ 0.28</t>
  </si>
  <si>
    <t>▲ 0.95</t>
  </si>
  <si>
    <t>▲ 2.64</t>
  </si>
  <si>
    <t>水道事業会計</t>
  </si>
  <si>
    <t>下水道事業会計</t>
  </si>
  <si>
    <t>一般会計</t>
  </si>
  <si>
    <t>国民健康保険特別会計</t>
  </si>
  <si>
    <t>介護保険特別会計</t>
  </si>
  <si>
    <t>後期高齢者医療特別会計</t>
  </si>
  <si>
    <t>住宅新築資金等貸付事業特別会計</t>
  </si>
  <si>
    <t>給水施設事業特別会計</t>
  </si>
  <si>
    <t>その他会計（赤字）</t>
  </si>
  <si>
    <t>その他会計（黒字）</t>
  </si>
  <si>
    <t>R01</t>
    <phoneticPr fontId="5"/>
  </si>
  <si>
    <t>R02</t>
    <phoneticPr fontId="5"/>
  </si>
  <si>
    <t>R03</t>
    <phoneticPr fontId="5"/>
  </si>
  <si>
    <t>R04</t>
    <phoneticPr fontId="5"/>
  </si>
  <si>
    <t>R05</t>
    <phoneticPr fontId="5"/>
  </si>
  <si>
    <t>基金から732百万円繰入</t>
    <rPh sb="0" eb="2">
      <t>キキン</t>
    </rPh>
    <rPh sb="7" eb="10">
      <t>ヒャクマンエン</t>
    </rPh>
    <rPh sb="10" eb="12">
      <t>クリイレ</t>
    </rPh>
    <phoneticPr fontId="2"/>
  </si>
  <si>
    <t>-</t>
    <phoneticPr fontId="2"/>
  </si>
  <si>
    <t>-</t>
    <phoneticPr fontId="2"/>
  </si>
  <si>
    <t>-</t>
    <phoneticPr fontId="2"/>
  </si>
  <si>
    <t>-</t>
    <phoneticPr fontId="2"/>
  </si>
  <si>
    <t>-</t>
    <phoneticPr fontId="2"/>
  </si>
  <si>
    <t>基金から7百万円繰入</t>
    <rPh sb="0" eb="2">
      <t>キキン</t>
    </rPh>
    <rPh sb="5" eb="8">
      <t>ヒャクマンエン</t>
    </rPh>
    <rPh sb="8" eb="10">
      <t>クリイレ</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</si>
  <si>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</si>
  <si>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</si>
  <si>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</si>
  <si>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</si>
  <si>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日田玖珠広域消防組合</t>
    <rPh sb="0" eb="2">
      <t>ヒタ</t>
    </rPh>
    <rPh sb="2" eb="4">
      <t>クス</t>
    </rPh>
    <rPh sb="4" eb="6">
      <t>コウイキ</t>
    </rPh>
    <rPh sb="6" eb="8">
      <t>ショウボウ</t>
    </rPh>
    <rPh sb="8" eb="10">
      <t>クミアイ</t>
    </rPh>
    <phoneticPr fontId="2"/>
  </si>
  <si>
    <t>-</t>
    <phoneticPr fontId="2"/>
  </si>
  <si>
    <t>-</t>
    <phoneticPr fontId="2"/>
  </si>
  <si>
    <t>-</t>
    <phoneticPr fontId="2"/>
  </si>
  <si>
    <t>-</t>
    <phoneticPr fontId="2"/>
  </si>
  <si>
    <t>-</t>
    <phoneticPr fontId="2"/>
  </si>
  <si>
    <t>基金から133百万円繰入</t>
    <rPh sb="0" eb="2">
      <t>キキン</t>
    </rPh>
    <rPh sb="7" eb="10">
      <t>ヒャクマンエン</t>
    </rPh>
    <rPh sb="10" eb="12">
      <t>クリイレ</t>
    </rPh>
    <phoneticPr fontId="2"/>
  </si>
  <si>
    <t>-</t>
    <phoneticPr fontId="2"/>
  </si>
  <si>
    <t>基金から22百万円繰入</t>
    <rPh sb="0" eb="2">
      <t>キキン</t>
    </rPh>
    <rPh sb="6" eb="9">
      <t>ヒャクマンエン</t>
    </rPh>
    <rPh sb="9" eb="11">
      <t>クリイレ</t>
    </rPh>
    <phoneticPr fontId="2"/>
  </si>
  <si>
    <t>日田市市民サービス公社</t>
  </si>
  <si>
    <t>日田玖珠地域産業振興センター</t>
  </si>
  <si>
    <t>つえエーピー</t>
  </si>
  <si>
    <t>中津江村地球財団</t>
  </si>
  <si>
    <t>トライ・ウッド</t>
  </si>
  <si>
    <t>上津江農業公社</t>
  </si>
  <si>
    <t>日田市公民館運営事業団</t>
  </si>
  <si>
    <t>-</t>
    <phoneticPr fontId="2"/>
  </si>
  <si>
    <t>-</t>
    <phoneticPr fontId="2"/>
  </si>
  <si>
    <t>地域振興基金</t>
    <rPh sb="0" eb="2">
      <t>チイキ</t>
    </rPh>
    <rPh sb="2" eb="4">
      <t>シンコウ</t>
    </rPh>
    <rPh sb="4" eb="6">
      <t>キキン</t>
    </rPh>
    <phoneticPr fontId="5"/>
  </si>
  <si>
    <t>市有施設整備基金</t>
    <rPh sb="0" eb="2">
      <t>シユウ</t>
    </rPh>
    <rPh sb="2" eb="4">
      <t>シセツ</t>
    </rPh>
    <rPh sb="4" eb="6">
      <t>セイビ</t>
    </rPh>
    <rPh sb="6" eb="8">
      <t>キキン</t>
    </rPh>
    <phoneticPr fontId="2"/>
  </si>
  <si>
    <t>災害対策基金</t>
    <rPh sb="0" eb="2">
      <t>サイガイ</t>
    </rPh>
    <rPh sb="2" eb="4">
      <t>タイサク</t>
    </rPh>
    <rPh sb="4" eb="6">
      <t>キキン</t>
    </rPh>
    <phoneticPr fontId="2"/>
  </si>
  <si>
    <t>地域福祉基金</t>
    <rPh sb="0" eb="2">
      <t>チイキ</t>
    </rPh>
    <rPh sb="2" eb="4">
      <t>フクシ</t>
    </rPh>
    <rPh sb="4" eb="6">
      <t>キキン</t>
    </rPh>
    <phoneticPr fontId="2"/>
  </si>
  <si>
    <t>市職員退職手当基金</t>
    <rPh sb="0" eb="1">
      <t>シ</t>
    </rPh>
    <rPh sb="1" eb="3">
      <t>ショクイン</t>
    </rPh>
    <rPh sb="3" eb="5">
      <t>タイショク</t>
    </rPh>
    <rPh sb="5" eb="7">
      <t>テアテ</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</si>
</sst>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CD19-4FA7-BA28-8CDF36F8A4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74408</c:v>
                </c:pt>
                <c:pt idx="1">
                  <c:v>81962</c:v>
                </c:pt>
                <c:pt idx="2">
                  <c:v>78786</c:v>
                </c:pt>
                <c:pt idx="3">
                  <c:v>76486</c:v>
                </c:pt>
                <c:pt idx="4">
                  <c:v>60913</c:v>
                </c:pt>
              </c:numCache>
            </c:numRef>
          </c:val>
          <c:smooth val="0"/>
          <c:extLst>
            <c:ext xmlns:c16="http://schemas.microsoft.com/office/drawing/2014/chart" uri="{C3380CC4-5D6E-409C-BE32-E72D297353CC}">
              <c16:uniqueId val="{00000001-CD19-4FA7-BA28-8CDF36F8A44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2.82</c:v>
                </c:pt>
                <c:pt idx="1">
                  <c:v>2.4700000000000002</c:v>
                </c:pt>
                <c:pt idx="2">
                  <c:v>7.11</c:v>
                </c:pt>
                <c:pt idx="3">
                  <c:v>6.37</c:v>
                </c:pt>
                <c:pt idx="4">
                  <c:v>3.58</c:v>
                </c:pt>
              </c:numCache>
            </c:numRef>
          </c:val>
          <c:extLst>
            <c:ext xmlns:c16="http://schemas.microsoft.com/office/drawing/2014/chart" uri="{C3380CC4-5D6E-409C-BE32-E72D297353CC}">
              <c16:uniqueId val="{00000000-3B76-4022-8BC4-8C55B346C5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19.73</c:v>
                </c:pt>
                <c:pt idx="1">
                  <c:v>21.06</c:v>
                </c:pt>
                <c:pt idx="2">
                  <c:v>21.85</c:v>
                </c:pt>
                <c:pt idx="3">
                  <c:v>26.56</c:v>
                </c:pt>
                <c:pt idx="4">
                  <c:v>29.94</c:v>
                </c:pt>
              </c:numCache>
            </c:numRef>
          </c:val>
          <c:extLst>
            <c:ext xmlns:c16="http://schemas.microsoft.com/office/drawing/2014/chart" uri="{C3380CC4-5D6E-409C-BE32-E72D297353CC}">
              <c16:uniqueId val="{00000001-3B76-4022-8BC4-8C55B346C5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-5.47</c:v>
                </c:pt>
                <c:pt idx="1">
                  <c:v>-0.28000000000000003</c:v>
                </c:pt>
                <c:pt idx="2">
                  <c:v>4.78</c:v>
                </c:pt>
                <c:pt idx="3">
                  <c:v>-0.95</c:v>
                </c:pt>
                <c:pt idx="4">
                  <c:v>-2.64</c:v>
                </c:pt>
              </c:numCache>
            </c:numRef>
          </c:val>
          <c:smooth val="0"/>
          <c:extLst>
            <c:ext xmlns:c16="http://schemas.microsoft.com/office/drawing/2014/chart" uri="{C3380CC4-5D6E-409C-BE32-E72D297353CC}">
              <c16:uniqueId val="{00000002-3B76-4022-8BC4-8C55B346C5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265-4F14-8F41-2D4C3D5524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65-4F14-8F41-2D4C3D55248E}"/>
            </c:ext>
          </c:extLst>
        </c:ser>
        <c:ser>
          <c:idx val="2"/>
          <c:order val="2"/>
          <c:tx>
            <c:strRef>
              <c:f>データシート!$A$29</c:f>
              <c:strCache>
                <c:ptCount val="1"/>
                <c:pt idx="0">
                  <c:v>給水施設事業特別会計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265-4F14-8F41-2D4C3D55248E}"/>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265-4F14-8F41-2D4C3D55248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4-1265-4F14-8F41-2D4C3D55248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0.65</c:v>
                </c:pt>
                <c:pt idx="2">
                  <c:v>#N/A</c:v>
                </c:pt>
                <c:pt idx="3">
                  <c:v>0.69</c:v>
                </c:pt>
                <c:pt idx="4">
                  <c:v>#N/A</c:v>
                </c:pt>
                <c:pt idx="5">
                  <c:v>1.39</c:v>
                </c:pt>
                <c:pt idx="6">
                  <c:v>#N/A</c:v>
                </c:pt>
                <c:pt idx="7">
                  <c:v>1.22</c:v>
                </c:pt>
                <c:pt idx="8">
                  <c:v>#N/A</c:v>
                </c:pt>
                <c:pt idx="9">
                  <c:v>1.34</c:v>
                </c:pt>
              </c:numCache>
            </c:numRef>
          </c:val>
          <c:extLst>
            <c:ext xmlns:c16="http://schemas.microsoft.com/office/drawing/2014/chart" uri="{C3380CC4-5D6E-409C-BE32-E72D297353CC}">
              <c16:uniqueId val="{00000005-1265-4F14-8F41-2D4C3D55248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1.57</c:v>
                </c:pt>
                <c:pt idx="2">
                  <c:v>#N/A</c:v>
                </c:pt>
                <c:pt idx="3">
                  <c:v>1.79</c:v>
                </c:pt>
                <c:pt idx="4">
                  <c:v>#N/A</c:v>
                </c:pt>
                <c:pt idx="5">
                  <c:v>2.36</c:v>
                </c:pt>
                <c:pt idx="6">
                  <c:v>#N/A</c:v>
                </c:pt>
                <c:pt idx="7">
                  <c:v>2.75</c:v>
                </c:pt>
                <c:pt idx="8">
                  <c:v>#N/A</c:v>
                </c:pt>
                <c:pt idx="9">
                  <c:v>1.41</c:v>
                </c:pt>
              </c:numCache>
            </c:numRef>
          </c:val>
          <c:extLst>
            <c:ext xmlns:c16="http://schemas.microsoft.com/office/drawing/2014/chart" uri="{C3380CC4-5D6E-409C-BE32-E72D297353CC}">
              <c16:uniqueId val="{00000006-1265-4F14-8F41-2D4C3D55248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2.82</c:v>
                </c:pt>
                <c:pt idx="2">
                  <c:v>#N/A</c:v>
                </c:pt>
                <c:pt idx="3">
                  <c:v>2.46</c:v>
                </c:pt>
                <c:pt idx="4">
                  <c:v>#N/A</c:v>
                </c:pt>
                <c:pt idx="5">
                  <c:v>7.11</c:v>
                </c:pt>
                <c:pt idx="6">
                  <c:v>#N/A</c:v>
                </c:pt>
                <c:pt idx="7">
                  <c:v>6.37</c:v>
                </c:pt>
                <c:pt idx="8">
                  <c:v>#N/A</c:v>
                </c:pt>
                <c:pt idx="9">
                  <c:v>3.58</c:v>
                </c:pt>
              </c:numCache>
            </c:numRef>
          </c:val>
          <c:extLst>
            <c:ext xmlns:c16="http://schemas.microsoft.com/office/drawing/2014/chart" uri="{C3380CC4-5D6E-409C-BE32-E72D297353CC}">
              <c16:uniqueId val="{00000007-1265-4F14-8F41-2D4C3D55248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1.79</c:v>
                </c:pt>
                <c:pt idx="2">
                  <c:v>#N/A</c:v>
                </c:pt>
                <c:pt idx="3">
                  <c:v>2.73</c:v>
                </c:pt>
                <c:pt idx="4">
                  <c:v>#N/A</c:v>
                </c:pt>
                <c:pt idx="5">
                  <c:v>3.24</c:v>
                </c:pt>
                <c:pt idx="6">
                  <c:v>#N/A</c:v>
                </c:pt>
                <c:pt idx="7">
                  <c:v>4.28</c:v>
                </c:pt>
                <c:pt idx="8">
                  <c:v>#N/A</c:v>
                </c:pt>
                <c:pt idx="9">
                  <c:v>4.3</c:v>
                </c:pt>
              </c:numCache>
            </c:numRef>
          </c:val>
          <c:extLst>
            <c:ext xmlns:c16="http://schemas.microsoft.com/office/drawing/2014/chart" uri="{C3380CC4-5D6E-409C-BE32-E72D297353CC}">
              <c16:uniqueId val="{00000008-1265-4F14-8F41-2D4C3D55248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7.56</c:v>
                </c:pt>
                <c:pt idx="2">
                  <c:v>#N/A</c:v>
                </c:pt>
                <c:pt idx="3">
                  <c:v>8.2799999999999994</c:v>
                </c:pt>
                <c:pt idx="4">
                  <c:v>#N/A</c:v>
                </c:pt>
                <c:pt idx="5">
                  <c:v>8.83</c:v>
                </c:pt>
                <c:pt idx="6">
                  <c:v>#N/A</c:v>
                </c:pt>
                <c:pt idx="7">
                  <c:v>9.61</c:v>
                </c:pt>
                <c:pt idx="8">
                  <c:v>#N/A</c:v>
                </c:pt>
                <c:pt idx="9">
                  <c:v>10.029999999999999</c:v>
                </c:pt>
              </c:numCache>
            </c:numRef>
          </c:val>
          <c:extLst>
            <c:ext xmlns:c16="http://schemas.microsoft.com/office/drawing/2014/chart" uri="{C3380CC4-5D6E-409C-BE32-E72D297353CC}">
              <c16:uniqueId val="{00000009-1265-4F14-8F41-2D4C3D5524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4519</c:v>
                </c:pt>
                <c:pt idx="5">
                  <c:v>4244</c:v>
                </c:pt>
                <c:pt idx="8">
                  <c:v>4138</c:v>
                </c:pt>
                <c:pt idx="11">
                  <c:v>3945</c:v>
                </c:pt>
                <c:pt idx="14">
                  <c:v>3980</c:v>
                </c:pt>
              </c:numCache>
            </c:numRef>
          </c:val>
          <c:extLst>
            <c:ext xmlns:c16="http://schemas.microsoft.com/office/drawing/2014/chart" uri="{C3380CC4-5D6E-409C-BE32-E72D297353CC}">
              <c16:uniqueId val="{00000000-C0C1-43BD-AD31-C79488B451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C0C1-43BD-AD31-C79488B451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2</c:v>
                </c:pt>
                <c:pt idx="9">
                  <c:v>13</c:v>
                </c:pt>
                <c:pt idx="12">
                  <c:v>15</c:v>
                </c:pt>
              </c:numCache>
            </c:numRef>
          </c:val>
          <c:extLst>
            <c:ext xmlns:c16="http://schemas.microsoft.com/office/drawing/2014/chart" uri="{C3380CC4-5D6E-409C-BE32-E72D297353CC}">
              <c16:uniqueId val="{00000002-C0C1-43BD-AD31-C79488B451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26</c:v>
                </c:pt>
                <c:pt idx="3">
                  <c:v>30</c:v>
                </c:pt>
                <c:pt idx="6">
                  <c:v>33</c:v>
                </c:pt>
                <c:pt idx="9">
                  <c:v>34</c:v>
                </c:pt>
                <c:pt idx="12">
                  <c:v>45</c:v>
                </c:pt>
              </c:numCache>
            </c:numRef>
          </c:val>
          <c:extLst>
            <c:ext xmlns:c16="http://schemas.microsoft.com/office/drawing/2014/chart" uri="{C3380CC4-5D6E-409C-BE32-E72D297353CC}">
              <c16:uniqueId val="{00000003-C0C1-43BD-AD31-C79488B451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580</c:v>
                </c:pt>
                <c:pt idx="3">
                  <c:v>602</c:v>
                </c:pt>
                <c:pt idx="6">
                  <c:v>608</c:v>
                </c:pt>
                <c:pt idx="9">
                  <c:v>591</c:v>
                </c:pt>
                <c:pt idx="12">
                  <c:v>612</c:v>
                </c:pt>
              </c:numCache>
            </c:numRef>
          </c:val>
          <c:extLst>
            <c:ext xmlns:c16="http://schemas.microsoft.com/office/drawing/2014/chart" uri="{C3380CC4-5D6E-409C-BE32-E72D297353CC}">
              <c16:uniqueId val="{00000004-C0C1-43BD-AD31-C79488B451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C1-43BD-AD31-C79488B451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C1-43BD-AD31-C79488B451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4538</c:v>
                </c:pt>
                <c:pt idx="3">
                  <c:v>4283</c:v>
                </c:pt>
                <c:pt idx="6">
                  <c:v>4366</c:v>
                </c:pt>
                <c:pt idx="9">
                  <c:v>4382</c:v>
                </c:pt>
                <c:pt idx="12">
                  <c:v>4283</c:v>
                </c:pt>
              </c:numCache>
            </c:numRef>
          </c:val>
          <c:extLst>
            <c:ext xmlns:c16="http://schemas.microsoft.com/office/drawing/2014/chart" uri="{C3380CC4-5D6E-409C-BE32-E72D297353CC}">
              <c16:uniqueId val="{00000007-C0C1-43BD-AD31-C79488B451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627</c:v>
                </c:pt>
                <c:pt idx="2">
                  <c:v>#N/A</c:v>
                </c:pt>
                <c:pt idx="3">
                  <c:v>#N/A</c:v>
                </c:pt>
                <c:pt idx="4">
                  <c:v>672</c:v>
                </c:pt>
                <c:pt idx="5">
                  <c:v>#N/A</c:v>
                </c:pt>
                <c:pt idx="6">
                  <c:v>#N/A</c:v>
                </c:pt>
                <c:pt idx="7">
                  <c:v>871</c:v>
                </c:pt>
                <c:pt idx="8">
                  <c:v>#N/A</c:v>
                </c:pt>
                <c:pt idx="9">
                  <c:v>#N/A</c:v>
                </c:pt>
                <c:pt idx="10">
                  <c:v>1075</c:v>
                </c:pt>
                <c:pt idx="11">
                  <c:v>#N/A</c:v>
                </c:pt>
                <c:pt idx="12">
                  <c:v>#N/A</c:v>
                </c:pt>
                <c:pt idx="13">
                  <c:v>975</c:v>
                </c:pt>
                <c:pt idx="14">
                  <c:v>#N/A</c:v>
                </c:pt>
              </c:numCache>
            </c:numRef>
          </c:val>
          <c:smooth val="0"/>
          <c:extLst>
            <c:ext xmlns:c16="http://schemas.microsoft.com/office/drawing/2014/chart" uri="{C3380CC4-5D6E-409C-BE32-E72D297353CC}">
              <c16:uniqueId val="{00000008-C0C1-43BD-AD31-C79488B451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34497</c:v>
                </c:pt>
                <c:pt idx="5">
                  <c:v>33778</c:v>
                </c:pt>
                <c:pt idx="8">
                  <c:v>32332</c:v>
                </c:pt>
                <c:pt idx="11">
                  <c:v>31681</c:v>
                </c:pt>
                <c:pt idx="14">
                  <c:v>30877</c:v>
                </c:pt>
              </c:numCache>
            </c:numRef>
          </c:val>
          <c:extLst>
            <c:ext xmlns:c16="http://schemas.microsoft.com/office/drawing/2014/chart" uri="{C3380CC4-5D6E-409C-BE32-E72D297353CC}">
              <c16:uniqueId val="{00000000-FCDF-4028-9D17-157B5EB2C0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3049</c:v>
                </c:pt>
                <c:pt idx="5">
                  <c:v>3016</c:v>
                </c:pt>
                <c:pt idx="8">
                  <c:v>3226</c:v>
                </c:pt>
                <c:pt idx="11">
                  <c:v>3333</c:v>
                </c:pt>
                <c:pt idx="14">
                  <c:v>3629</c:v>
                </c:pt>
              </c:numCache>
            </c:numRef>
          </c:val>
          <c:extLst>
            <c:ext xmlns:c16="http://schemas.microsoft.com/office/drawing/2014/chart" uri="{C3380CC4-5D6E-409C-BE32-E72D297353CC}">
              <c16:uniqueId val="{00000001-FCDF-4028-9D17-157B5EB2C0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12783</c:v>
                </c:pt>
                <c:pt idx="5">
                  <c:v>12536</c:v>
                </c:pt>
                <c:pt idx="8">
                  <c:v>13337</c:v>
                </c:pt>
                <c:pt idx="11">
                  <c:v>14670</c:v>
                </c:pt>
                <c:pt idx="14">
                  <c:v>15419</c:v>
                </c:pt>
              </c:numCache>
            </c:numRef>
          </c:val>
          <c:extLst>
            <c:ext xmlns:c16="http://schemas.microsoft.com/office/drawing/2014/chart" uri="{C3380CC4-5D6E-409C-BE32-E72D297353CC}">
              <c16:uniqueId val="{00000002-FCDF-4028-9D17-157B5EB2C0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DF-4028-9D17-157B5EB2C0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DF-4028-9D17-157B5EB2C0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3</c:v>
                </c:pt>
                <c:pt idx="6">
                  <c:v>1</c:v>
                </c:pt>
                <c:pt idx="9">
                  <c:v>2</c:v>
                </c:pt>
                <c:pt idx="12">
                  <c:v>1</c:v>
                </c:pt>
              </c:numCache>
            </c:numRef>
          </c:val>
          <c:extLst>
            <c:ext xmlns:c16="http://schemas.microsoft.com/office/drawing/2014/chart" uri="{C3380CC4-5D6E-409C-BE32-E72D297353CC}">
              <c16:uniqueId val="{00000005-FCDF-4028-9D17-157B5EB2C0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4081</c:v>
                </c:pt>
                <c:pt idx="3">
                  <c:v>3997</c:v>
                </c:pt>
                <c:pt idx="6">
                  <c:v>4047</c:v>
                </c:pt>
                <c:pt idx="9">
                  <c:v>4012</c:v>
                </c:pt>
                <c:pt idx="12">
                  <c:v>4151</c:v>
                </c:pt>
              </c:numCache>
            </c:numRef>
          </c:val>
          <c:extLst>
            <c:ext xmlns:c16="http://schemas.microsoft.com/office/drawing/2014/chart" uri="{C3380CC4-5D6E-409C-BE32-E72D297353CC}">
              <c16:uniqueId val="{00000006-FCDF-4028-9D17-157B5EB2C0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359</c:v>
                </c:pt>
                <c:pt idx="3">
                  <c:v>423</c:v>
                </c:pt>
                <c:pt idx="6">
                  <c:v>416</c:v>
                </c:pt>
                <c:pt idx="9">
                  <c:v>381</c:v>
                </c:pt>
                <c:pt idx="12">
                  <c:v>359</c:v>
                </c:pt>
              </c:numCache>
            </c:numRef>
          </c:val>
          <c:extLst>
            <c:ext xmlns:c16="http://schemas.microsoft.com/office/drawing/2014/chart" uri="{C3380CC4-5D6E-409C-BE32-E72D297353CC}">
              <c16:uniqueId val="{00000007-FCDF-4028-9D17-157B5EB2C0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6519</c:v>
                </c:pt>
                <c:pt idx="3">
                  <c:v>4706</c:v>
                </c:pt>
                <c:pt idx="6">
                  <c:v>5394</c:v>
                </c:pt>
                <c:pt idx="9">
                  <c:v>5874</c:v>
                </c:pt>
                <c:pt idx="12">
                  <c:v>5810</c:v>
                </c:pt>
              </c:numCache>
            </c:numRef>
          </c:val>
          <c:extLst>
            <c:ext xmlns:c16="http://schemas.microsoft.com/office/drawing/2014/chart" uri="{C3380CC4-5D6E-409C-BE32-E72D297353CC}">
              <c16:uniqueId val="{00000008-FCDF-4028-9D17-157B5EB2C0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CDF-4028-9D17-157B5EB2C0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35124</c:v>
                </c:pt>
                <c:pt idx="3">
                  <c:v>35888</c:v>
                </c:pt>
                <c:pt idx="6">
                  <c:v>35447</c:v>
                </c:pt>
                <c:pt idx="9">
                  <c:v>34332</c:v>
                </c:pt>
                <c:pt idx="12">
                  <c:v>33084</c:v>
                </c:pt>
              </c:numCache>
            </c:numRef>
          </c:val>
          <c:extLst>
            <c:ext xmlns:c16="http://schemas.microsoft.com/office/drawing/2014/chart" uri="{C3380CC4-5D6E-409C-BE32-E72D297353CC}">
              <c16:uniqueId val="{0000000A-FCDF-4028-9D17-157B5EB2C0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CDF-4028-9D17-157B5EB2C0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4733</c:v>
                </c:pt>
                <c:pt idx="1">
                  <c:v>5545</c:v>
                </c:pt>
                <c:pt idx="2">
                  <c:v>6259</c:v>
                </c:pt>
              </c:numCache>
            </c:numRef>
          </c:val>
          <c:extLst>
            <c:ext xmlns:c16="http://schemas.microsoft.com/office/drawing/2014/chart" uri="{C3380CC4-5D6E-409C-BE32-E72D297353CC}">
              <c16:uniqueId val="{00000000-99D3-42DE-A6AA-8A12EAAAE1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1776</c:v>
                </c:pt>
                <c:pt idx="1">
                  <c:v>1780</c:v>
                </c:pt>
                <c:pt idx="2">
                  <c:v>1875</c:v>
                </c:pt>
              </c:numCache>
            </c:numRef>
          </c:val>
          <c:extLst>
            <c:ext xmlns:c16="http://schemas.microsoft.com/office/drawing/2014/chart" uri="{C3380CC4-5D6E-409C-BE32-E72D297353CC}">
              <c16:uniqueId val="{00000001-99D3-42DE-A6AA-8A12EAAAE1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8057</c:v>
                </c:pt>
                <c:pt idx="1">
                  <c:v>8337</c:v>
                </c:pt>
                <c:pt idx="2">
                  <c:v>8189</c:v>
                </c:pt>
              </c:numCache>
            </c:numRef>
          </c:val>
          <c:extLst>
            <c:ext xmlns:c16="http://schemas.microsoft.com/office/drawing/2014/chart" uri="{C3380CC4-5D6E-409C-BE32-E72D297353CC}">
              <c16:uniqueId val="{00000002-99D3-42DE-A6AA-8A12EAAAE1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61,125
60,542
666.03
40,855,344
39,918,822
749,238
20,905,762
33,084,375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令和５年度は、市町村民税や地方消費税交付金の増額等により、基準財政収入額が前年度比</a:t>
          </a:r>
          <a:r>
            <a:rPr kumimoji="1" lang="en-US" altLang="ja-JP" sz="1300">
              <a:latin typeface="ＭＳ Ｐゴシック" panose="020B0600070205080204" pitchFamily="50" charset="-128"/>
              <a:ea typeface="ＭＳ Ｐゴシック" panose="020B0600070205080204" pitchFamily="50" charset="-128"/>
            </a:rPr>
            <a:t>315,264</a:t>
          </a:r>
          <a:r>
            <a:rPr kumimoji="1" lang="ja-JP" altLang="en-US" sz="1300">
              <a:latin typeface="ＭＳ Ｐゴシック" panose="020B0600070205080204" pitchFamily="50" charset="-128"/>
              <a:ea typeface="ＭＳ Ｐゴシック" panose="020B0600070205080204" pitchFamily="50" charset="-128"/>
            </a:rPr>
            <a:t>千円増額し、基準財政需要額については前年度比</a:t>
          </a:r>
          <a:r>
            <a:rPr kumimoji="1" lang="en-US" altLang="ja-JP" sz="1300">
              <a:latin typeface="ＭＳ Ｐゴシック" panose="020B0600070205080204" pitchFamily="50" charset="-128"/>
              <a:ea typeface="ＭＳ Ｐゴシック" panose="020B0600070205080204" pitchFamily="50" charset="-128"/>
            </a:rPr>
            <a:t>109,909</a:t>
          </a:r>
          <a:r>
            <a:rPr kumimoji="1" lang="ja-JP" altLang="en-US" sz="1300">
              <a:latin typeface="ＭＳ Ｐゴシック" panose="020B0600070205080204" pitchFamily="50" charset="-128"/>
              <a:ea typeface="ＭＳ Ｐゴシック" panose="020B0600070205080204" pitchFamily="50" charset="-128"/>
            </a:rPr>
            <a:t>千円増加している。依然として類似団体より低い水準となっていることから、引き続き自主財源の確保に努めるとともに、各種事務事業の見直しにより、経費の節減・合理化に努める。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9045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139294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2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122360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122360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基準財政収入額の増により普通地方交付税が前年度比減となり、経常一般財源が減少する一方、扶助費や補助費の増により経常経費充当一般財源が増加したため、全体では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ポイント上昇した。今後も自主財源の確保、行財政運営の効率化、各種事務事業の見直しと経費の節減・合理化に努める。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97536</xdr:rowOff>
    </xdr:from>
    <xdr:to>
      <xdr:col>23</xdr:col>
      <xdr:colOff>133350</xdr:colOff>
      <xdr:row>62</xdr:row>
      <xdr:rowOff>140970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2743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24655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62</xdr:row>
      <xdr:rowOff>97536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81310"/>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62</xdr:row>
      <xdr:rowOff>73406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8131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63263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73406</xdr:rowOff>
    </xdr:from>
    <xdr:to>
      <xdr:col>11</xdr:col>
      <xdr:colOff>31750</xdr:colOff>
      <xdr:row>63</xdr:row>
      <xdr:rowOff>8128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0330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62247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46736</xdr:rowOff>
    </xdr:from>
    <xdr:to>
      <xdr:col>19</xdr:col>
      <xdr:colOff>184150</xdr:colOff>
      <xdr:row>62</xdr:row>
      <xdr:rowOff>148336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22606</xdr:rowOff>
    </xdr:from>
    <xdr:to>
      <xdr:col>11</xdr:col>
      <xdr:colOff>82550</xdr:colOff>
      <xdr:row>62</xdr:row>
      <xdr:rowOff>124206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108983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128778</xdr:rowOff>
    </xdr:from>
    <xdr:to>
      <xdr:col>7</xdr:col>
      <xdr:colOff>31750</xdr:colOff>
      <xdr:row>63</xdr:row>
      <xdr:rowOff>58928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43705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令和５年度は前年度と比較し、人口一人当たりの決算額が</a:t>
          </a:r>
          <a:r>
            <a:rPr kumimoji="1" lang="en-US" altLang="ja-JP" sz="1300">
              <a:latin typeface="ＭＳ Ｐゴシック" panose="020B0600070205080204" pitchFamily="50" charset="-128"/>
              <a:ea typeface="ＭＳ Ｐゴシック" panose="020B0600070205080204" pitchFamily="50" charset="-128"/>
            </a:rPr>
            <a:t>640</a:t>
          </a:r>
          <a:r>
            <a:rPr kumimoji="1" lang="ja-JP" altLang="en-US" sz="1300">
              <a:latin typeface="ＭＳ Ｐゴシック" panose="020B0600070205080204" pitchFamily="50" charset="-128"/>
              <a:ea typeface="ＭＳ Ｐゴシック" panose="020B0600070205080204" pitchFamily="50" charset="-128"/>
            </a:rPr>
            <a:t>円増となり、類似団体平均と県平均を上回っている。主な要因としては、健康診査事業費等の増が挙げられる。引き続き、事務事業の見直しや公共施設等総合管理計画に基づく施設の適正配置を行い、経費節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43686</xdr:rowOff>
    </xdr:from>
    <xdr:to>
      <xdr:col>23</xdr:col>
      <xdr:colOff>133350</xdr:colOff>
      <xdr:row>85</xdr:row>
      <xdr:rowOff>48834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16936"/>
          <a:ext cx="838200" cy="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164589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23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142827</xdr:rowOff>
    </xdr:from>
    <xdr:to>
      <xdr:col>19</xdr:col>
      <xdr:colOff>133350</xdr:colOff>
      <xdr:row>85</xdr:row>
      <xdr:rowOff>43686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44627"/>
          <a:ext cx="889000" cy="7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73486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142827</xdr:rowOff>
    </xdr:from>
    <xdr:to>
      <xdr:col>15</xdr:col>
      <xdr:colOff>82550</xdr:colOff>
      <xdr:row>84</xdr:row>
      <xdr:rowOff>163264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544627"/>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34315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822</xdr:rowOff>
    </xdr:from>
    <xdr:to>
      <xdr:col>11</xdr:col>
      <xdr:colOff>31750</xdr:colOff>
      <xdr:row>84</xdr:row>
      <xdr:rowOff>163264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02622"/>
          <a:ext cx="889000" cy="16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147424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169484</xdr:rowOff>
    </xdr:from>
    <xdr:to>
      <xdr:col>23</xdr:col>
      <xdr:colOff>184150</xdr:colOff>
      <xdr:row>85</xdr:row>
      <xdr:rowOff>99634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7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141561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164336</xdr:rowOff>
    </xdr:from>
    <xdr:to>
      <xdr:col>19</xdr:col>
      <xdr:colOff>184150</xdr:colOff>
      <xdr:row>85</xdr:row>
      <xdr:rowOff>94486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79263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52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92027</xdr:rowOff>
    </xdr:from>
    <xdr:to>
      <xdr:col>15</xdr:col>
      <xdr:colOff>133350</xdr:colOff>
      <xdr:row>85</xdr:row>
      <xdr:rowOff>22177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6954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8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112464</xdr:rowOff>
    </xdr:from>
    <xdr:to>
      <xdr:col>11</xdr:col>
      <xdr:colOff>82550</xdr:colOff>
      <xdr:row>85</xdr:row>
      <xdr:rowOff>42614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5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27391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6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121472</xdr:rowOff>
    </xdr:from>
    <xdr:to>
      <xdr:col>7</xdr:col>
      <xdr:colOff>31750</xdr:colOff>
      <xdr:row>84</xdr:row>
      <xdr:rowOff>51622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5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36399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3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月より、職員給の見直しと給与制度の総合的見直しを行い、現給保障を</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とせず上限</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、期間も国の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年間に対し</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年間とし、平成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年度末で現給保障を終了した。さらには、平成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年度より、行政職給料表等級別基準職務表を８級制から７級制へと見直しを行っている。今後もラスパイレス指数の動向を注視しながら見直しを行うなど、定員管理と併せ給与制度の適正化に努めていく。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86179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8760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51707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876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88</xdr:row>
      <xdr:rowOff>68943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13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88</xdr:row>
      <xdr:rowOff>120650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1565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102706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1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分権に伴う権限移譲など、事務事業の増加が見込まれるが、最小の人数で最大の成果を挙げるため、組織や事務事業の見直し、民間活力の導入や市民との協働を積極的に進める。今後の行政需要に対応できる効率的な組織運営に向け、定年延長による退職者数の変動も踏まえながら、定員管理方針による職員数の適正化を図っ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786</xdr:rowOff>
    </xdr:from>
    <xdr:to>
      <xdr:col>81</xdr:col>
      <xdr:colOff>44450</xdr:colOff>
      <xdr:row>62</xdr:row>
      <xdr:rowOff>16873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3068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105790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92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144659</xdr:rowOff>
    </xdr:from>
    <xdr:to>
      <xdr:col>77</xdr:col>
      <xdr:colOff>44450</xdr:colOff>
      <xdr:row>62</xdr:row>
      <xdr:rowOff>786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0310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15801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128572</xdr:rowOff>
    </xdr:from>
    <xdr:to>
      <xdr:col>72</xdr:col>
      <xdr:colOff>203200</xdr:colOff>
      <xdr:row>61</xdr:row>
      <xdr:rowOff>144659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8702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111337</xdr:rowOff>
    </xdr:from>
    <xdr:to>
      <xdr:col>68</xdr:col>
      <xdr:colOff>152400</xdr:colOff>
      <xdr:row>61</xdr:row>
      <xdr:rowOff>128572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69787"/>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137842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137523</xdr:rowOff>
    </xdr:from>
    <xdr:to>
      <xdr:col>81</xdr:col>
      <xdr:colOff>95250</xdr:colOff>
      <xdr:row>62</xdr:row>
      <xdr:rowOff>67673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109600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6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121436</xdr:rowOff>
    </xdr:from>
    <xdr:to>
      <xdr:col>77</xdr:col>
      <xdr:colOff>95250</xdr:colOff>
      <xdr:row>62</xdr:row>
      <xdr:rowOff>51586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93859</xdr:rowOff>
    </xdr:from>
    <xdr:to>
      <xdr:col>73</xdr:col>
      <xdr:colOff>44450</xdr:colOff>
      <xdr:row>62</xdr:row>
      <xdr:rowOff>24009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8786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3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77772</xdr:rowOff>
    </xdr:from>
    <xdr:to>
      <xdr:col>68</xdr:col>
      <xdr:colOff>203200</xdr:colOff>
      <xdr:row>62</xdr:row>
      <xdr:rowOff>7922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164149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2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146914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くなっているが、類似団体平均を下回っている。今後も地方債の借入にあたっては、交付税算入の面で有利な地方債の活用を基本とするとともに、普通建設事業の精査により借入額の抑制を行う。また、繰上償還等も検討しながら実質公債費比率の抑制に努めるものとす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171148</xdr:rowOff>
    </xdr:from>
    <xdr:to>
      <xdr:col>81</xdr:col>
      <xdr:colOff>44450</xdr:colOff>
      <xdr:row>39</xdr:row>
      <xdr:rowOff>68641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68624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79224</xdr:rowOff>
    </xdr:from>
    <xdr:to>
      <xdr:col>77</xdr:col>
      <xdr:colOff>44450</xdr:colOff>
      <xdr:row>38</xdr:row>
      <xdr:rowOff>171148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59432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79224</xdr:rowOff>
    </xdr:from>
    <xdr:to>
      <xdr:col>72</xdr:col>
      <xdr:colOff>203200</xdr:colOff>
      <xdr:row>38</xdr:row>
      <xdr:rowOff>79224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594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79224</xdr:rowOff>
    </xdr:from>
    <xdr:to>
      <xdr:col>68</xdr:col>
      <xdr:colOff>152400</xdr:colOff>
      <xdr:row>38</xdr:row>
      <xdr:rowOff>136676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5943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14108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17841</xdr:rowOff>
    </xdr:from>
    <xdr:to>
      <xdr:col>81</xdr:col>
      <xdr:colOff>95250</xdr:colOff>
      <xdr:row>39</xdr:row>
      <xdr:rowOff>119441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34368</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5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120348</xdr:rowOff>
    </xdr:from>
    <xdr:to>
      <xdr:col>77</xdr:col>
      <xdr:colOff>95250</xdr:colOff>
      <xdr:row>39</xdr:row>
      <xdr:rowOff>50498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60675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0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28424</xdr:rowOff>
    </xdr:from>
    <xdr:to>
      <xdr:col>73</xdr:col>
      <xdr:colOff>44450</xdr:colOff>
      <xdr:row>38</xdr:row>
      <xdr:rowOff>130024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140201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28424</xdr:rowOff>
    </xdr:from>
    <xdr:to>
      <xdr:col>68</xdr:col>
      <xdr:colOff>203200</xdr:colOff>
      <xdr:row>38</xdr:row>
      <xdr:rowOff>130024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140201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85876</xdr:rowOff>
    </xdr:from>
    <xdr:to>
      <xdr:col>64</xdr:col>
      <xdr:colOff>152400</xdr:colOff>
      <xdr:row>39</xdr:row>
      <xdr:rowOff>16026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26203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今後も公債費等義務的経費の削減を図るとともに、より効率的な基金の運用を行い財政の健全化に努める。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10237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39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79526</xdr:rowOff>
    </xdr:from>
    <xdr:to>
      <xdr:col>77</xdr:col>
      <xdr:colOff>95250</xdr:colOff>
      <xdr:row>14</xdr:row>
      <xdr:rowOff>9676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80433</xdr:rowOff>
    </xdr:from>
    <xdr:to>
      <xdr:col>73</xdr:col>
      <xdr:colOff>44450</xdr:colOff>
      <xdr:row>15</xdr:row>
      <xdr:rowOff>10583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61,125
60,542
666.03
40,855,344
39,918,822
749,238
20,905,762
33,084,375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令和４年度から横ばいであり、類似団体平均を上回っている。新陳代謝による職員人件費の増があったが、退職者の減に伴い退職手当は減となっている。今後も計画的な職員採用や組織及び事務事業の見直しにより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37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38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37</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382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り、依然として類似団体平均より高くなっている。主な要因としては健康診査事業費の増等が挙げられる。今後は、公共施設等総合管理計画に基づく施設の適正配置を行い、施設の維持管理等に係る委託料などの業務内容の見直し等、経費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19</xdr:row>
      <xdr:rowOff>120650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65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101600</xdr:rowOff>
    </xdr:from>
    <xdr:to>
      <xdr:col>78</xdr:col>
      <xdr:colOff>69850</xdr:colOff>
      <xdr:row>19</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87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101600</xdr:rowOff>
    </xdr:from>
    <xdr:to>
      <xdr:col>73</xdr:col>
      <xdr:colOff>180975</xdr:colOff>
      <xdr:row>18</xdr:row>
      <xdr:rowOff>139700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8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139700</xdr:rowOff>
    </xdr:from>
    <xdr:to>
      <xdr:col>69</xdr:col>
      <xdr:colOff>92075</xdr:colOff>
      <xdr:row>19</xdr:row>
      <xdr:rowOff>44450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2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69850</xdr:rowOff>
    </xdr:from>
    <xdr:to>
      <xdr:col>82</xdr:col>
      <xdr:colOff>158750</xdr:colOff>
      <xdr:row>20</xdr:row>
      <xdr:rowOff>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41927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50800</xdr:rowOff>
    </xdr:from>
    <xdr:to>
      <xdr:col>74</xdr:col>
      <xdr:colOff>31750</xdr:colOff>
      <xdr:row>18</xdr:row>
      <xdr:rowOff>152400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88900</xdr:rowOff>
    </xdr:from>
    <xdr:to>
      <xdr:col>69</xdr:col>
      <xdr:colOff>142875</xdr:colOff>
      <xdr:row>19</xdr:row>
      <xdr:rowOff>19050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165100</xdr:rowOff>
    </xdr:from>
    <xdr:to>
      <xdr:col>65</xdr:col>
      <xdr:colOff>53975</xdr:colOff>
      <xdr:row>19</xdr:row>
      <xdr:rowOff>95250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80027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上回っている。主な要因は子ども・子育て支援給付事業費や子ども医療費助成事業費が増額となったこと等が挙げられる。今後も障害福祉サービスの介護給付費の増が見込まれるが、児童数減少による給付費減等により、扶助費は中長期的には減少すると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113284</xdr:rowOff>
    </xdr:from>
    <xdr:to>
      <xdr:col>24</xdr:col>
      <xdr:colOff>25400</xdr:colOff>
      <xdr:row>56</xdr:row>
      <xdr:rowOff>168148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144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113301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113284</xdr:rowOff>
    </xdr:from>
    <xdr:to>
      <xdr:col>19</xdr:col>
      <xdr:colOff>187325</xdr:colOff>
      <xdr:row>56</xdr:row>
      <xdr:rowOff>122428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14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9669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122428</xdr:rowOff>
    </xdr:from>
    <xdr:to>
      <xdr:col>15</xdr:col>
      <xdr:colOff>98425</xdr:colOff>
      <xdr:row>56</xdr:row>
      <xdr:rowOff>149860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23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57</xdr:row>
      <xdr:rowOff>33274</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751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2811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117348</xdr:rowOff>
    </xdr:from>
    <xdr:to>
      <xdr:col>24</xdr:col>
      <xdr:colOff>76200</xdr:colOff>
      <xdr:row>57</xdr:row>
      <xdr:rowOff>47498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89425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62484</xdr:rowOff>
    </xdr:from>
    <xdr:to>
      <xdr:col>20</xdr:col>
      <xdr:colOff>38100</xdr:colOff>
      <xdr:row>56</xdr:row>
      <xdr:rowOff>164084</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148861</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71628</xdr:rowOff>
    </xdr:from>
    <xdr:to>
      <xdr:col>15</xdr:col>
      <xdr:colOff>149225</xdr:colOff>
      <xdr:row>57</xdr:row>
      <xdr:rowOff>1778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158005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153924</xdr:rowOff>
    </xdr:from>
    <xdr:to>
      <xdr:col>6</xdr:col>
      <xdr:colOff>171450</xdr:colOff>
      <xdr:row>57</xdr:row>
      <xdr:rowOff>84074</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68851</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その他に係る経常収支比率は、特別会計への繰出金の増等で前年度より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ポイント増となったものの、類似団体平均より低い水準となっている。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127000</xdr:rowOff>
    </xdr:from>
    <xdr:to>
      <xdr:col>82</xdr:col>
      <xdr:colOff>107950</xdr:colOff>
      <xdr:row>55</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556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146050</xdr:rowOff>
    </xdr:from>
    <xdr:to>
      <xdr:col>78</xdr:col>
      <xdr:colOff>69850</xdr:colOff>
      <xdr:row>55</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4043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146050</xdr:rowOff>
    </xdr:from>
    <xdr:to>
      <xdr:col>73</xdr:col>
      <xdr:colOff>180975</xdr:colOff>
      <xdr:row>55</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4043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165100</xdr:rowOff>
    </xdr:from>
    <xdr:to>
      <xdr:col>69</xdr:col>
      <xdr:colOff>92075</xdr:colOff>
      <xdr:row>56</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59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105427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130827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76200</xdr:rowOff>
    </xdr:from>
    <xdr:to>
      <xdr:col>78</xdr:col>
      <xdr:colOff>120650</xdr:colOff>
      <xdr:row>56</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95250</xdr:rowOff>
    </xdr:from>
    <xdr:to>
      <xdr:col>74</xdr:col>
      <xdr:colOff>31750</xdr:colOff>
      <xdr:row>55</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35577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114300</xdr:rowOff>
    </xdr:from>
    <xdr:to>
      <xdr:col>69</xdr:col>
      <xdr:colOff>142875</xdr:colOff>
      <xdr:row>56</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補助費等に係る経常収支比率は、類似団体平均より低い水準を維持しているが、前年度より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主な要因としては、消火栓設置数の増や広域消防職員の退職手当に係る負担金の増による常備消防費の増等が挙げられる。今後も補助金交付事業を精査し、補助金の適正化の取り組み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0843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42418</xdr:rowOff>
    </xdr:from>
    <xdr:to>
      <xdr:col>78</xdr:col>
      <xdr:colOff>69850</xdr:colOff>
      <xdr:row>35</xdr:row>
      <xdr:rowOff>83566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0431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42418</xdr:rowOff>
    </xdr:from>
    <xdr:to>
      <xdr:col>73</xdr:col>
      <xdr:colOff>180975</xdr:colOff>
      <xdr:row>35</xdr:row>
      <xdr:rowOff>60706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0431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60706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052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163068</xdr:rowOff>
    </xdr:from>
    <xdr:to>
      <xdr:col>74</xdr:col>
      <xdr:colOff>31750</xdr:colOff>
      <xdr:row>35</xdr:row>
      <xdr:rowOff>93218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103395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たが、類似団体平均を上回っている。これは合併特例債の償還終了に伴う減があるものの、過疎対策事業債の償還額が増となったことによるもので、依然として経常一般財源に占める割合は高い。今後も交付税算入の面で有利な地方債の活用を基本とし、普通建設事業の精査、繰上償還等の検討により借入額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139700</xdr:rowOff>
    </xdr:from>
    <xdr:to>
      <xdr:col>24</xdr:col>
      <xdr:colOff>25400</xdr:colOff>
      <xdr:row>79</xdr:row>
      <xdr:rowOff>6350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512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76200</xdr:rowOff>
    </xdr:from>
    <xdr:to>
      <xdr:col>19</xdr:col>
      <xdr:colOff>187325</xdr:colOff>
      <xdr:row>79</xdr:row>
      <xdr:rowOff>6350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449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76200</xdr:rowOff>
    </xdr:from>
    <xdr:to>
      <xdr:col>15</xdr:col>
      <xdr:colOff>98425</xdr:colOff>
      <xdr:row>78</xdr:row>
      <xdr:rowOff>139700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449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139700</xdr:rowOff>
    </xdr:from>
    <xdr:to>
      <xdr:col>11</xdr:col>
      <xdr:colOff>9525</xdr:colOff>
      <xdr:row>79</xdr:row>
      <xdr:rowOff>107950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512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88900</xdr:rowOff>
    </xdr:from>
    <xdr:to>
      <xdr:col>24</xdr:col>
      <xdr:colOff>76200</xdr:colOff>
      <xdr:row>79</xdr:row>
      <xdr:rowOff>19050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60977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127000</xdr:rowOff>
    </xdr:from>
    <xdr:to>
      <xdr:col>20</xdr:col>
      <xdr:colOff>38100</xdr:colOff>
      <xdr:row>79</xdr:row>
      <xdr:rowOff>57150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41927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58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25400</xdr:rowOff>
    </xdr:from>
    <xdr:to>
      <xdr:col>15</xdr:col>
      <xdr:colOff>149225</xdr:colOff>
      <xdr:row>78</xdr:row>
      <xdr:rowOff>127000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111777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88900</xdr:rowOff>
    </xdr:from>
    <xdr:to>
      <xdr:col>11</xdr:col>
      <xdr:colOff>60325</xdr:colOff>
      <xdr:row>79</xdr:row>
      <xdr:rowOff>19050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3827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となっており、類似団体平均より高い水準となっている。主な要因としては、子ども・子育て支援給付事業や子ども医療費助成事業の扶助費が増となったことが挙げられる。今後も事務事業の見直しによる経常的経費の抑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144962</xdr:rowOff>
    </xdr:from>
    <xdr:to>
      <xdr:col>82</xdr:col>
      <xdr:colOff>107950</xdr:colOff>
      <xdr:row>76</xdr:row>
      <xdr:rowOff>51888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003712"/>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35560</xdr:rowOff>
    </xdr:from>
    <xdr:to>
      <xdr:col>78</xdr:col>
      <xdr:colOff>69850</xdr:colOff>
      <xdr:row>75</xdr:row>
      <xdr:rowOff>144962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22860"/>
          <a:ext cx="889000" cy="2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35560</xdr:rowOff>
    </xdr:from>
    <xdr:to>
      <xdr:col>73</xdr:col>
      <xdr:colOff>180975</xdr:colOff>
      <xdr:row>75</xdr:row>
      <xdr:rowOff>131899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22860"/>
          <a:ext cx="889000" cy="26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149514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131899</xdr:rowOff>
    </xdr:from>
    <xdr:to>
      <xdr:col>69</xdr:col>
      <xdr:colOff>92075</xdr:colOff>
      <xdr:row>76</xdr:row>
      <xdr:rowOff>32294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9906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41746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87465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1088</xdr:rowOff>
    </xdr:from>
    <xdr:to>
      <xdr:col>82</xdr:col>
      <xdr:colOff>158750</xdr:colOff>
      <xdr:row>76</xdr:row>
      <xdr:rowOff>102688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144615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94162</xdr:rowOff>
    </xdr:from>
    <xdr:to>
      <xdr:col>78</xdr:col>
      <xdr:colOff>120650</xdr:colOff>
      <xdr:row>76</xdr:row>
      <xdr:rowOff>24312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9089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039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156210</xdr:rowOff>
    </xdr:from>
    <xdr:to>
      <xdr:col>74</xdr:col>
      <xdr:colOff>31750</xdr:colOff>
      <xdr:row>74</xdr:row>
      <xdr:rowOff>86360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96537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81099</xdr:rowOff>
    </xdr:from>
    <xdr:to>
      <xdr:col>69</xdr:col>
      <xdr:colOff>142875</xdr:colOff>
      <xdr:row>76</xdr:row>
      <xdr:rowOff>11249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21426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152944</xdr:rowOff>
    </xdr:from>
    <xdr:to>
      <xdr:col>65</xdr:col>
      <xdr:colOff>53975</xdr:colOff>
      <xdr:row>76</xdr:row>
      <xdr:rowOff>83094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93271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82944</xdr:rowOff>
    </xdr:from>
    <xdr:to>
      <xdr:col>29</xdr:col>
      <xdr:colOff>127000</xdr:colOff>
      <xdr:row>17</xdr:row>
      <xdr:rowOff>127343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45219"/>
          <a:ext cx="647700" cy="44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67720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29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127343</xdr:rowOff>
    </xdr:from>
    <xdr:to>
      <xdr:col>26</xdr:col>
      <xdr:colOff>50800</xdr:colOff>
      <xdr:row>17</xdr:row>
      <xdr:rowOff>150724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9618"/>
          <a:ext cx="698500" cy="23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23296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134595</xdr:rowOff>
    </xdr:from>
    <xdr:to>
      <xdr:col>22</xdr:col>
      <xdr:colOff>114300</xdr:colOff>
      <xdr:row>17</xdr:row>
      <xdr:rowOff>150724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96870"/>
          <a:ext cx="698500" cy="16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134595</xdr:rowOff>
    </xdr:from>
    <xdr:to>
      <xdr:col>18</xdr:col>
      <xdr:colOff>177800</xdr:colOff>
      <xdr:row>18</xdr:row>
      <xdr:rowOff>14770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96870"/>
          <a:ext cx="698500" cy="51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123118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5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153230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32144</xdr:rowOff>
    </xdr:from>
    <xdr:to>
      <xdr:col>29</xdr:col>
      <xdr:colOff>177800</xdr:colOff>
      <xdr:row>17</xdr:row>
      <xdr:rowOff>133744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94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48671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3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76543</xdr:rowOff>
    </xdr:from>
    <xdr:to>
      <xdr:col>26</xdr:col>
      <xdr:colOff>101600</xdr:colOff>
      <xdr:row>18</xdr:row>
      <xdr:rowOff>6693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16870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07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99924</xdr:rowOff>
    </xdr:from>
    <xdr:to>
      <xdr:col>22</xdr:col>
      <xdr:colOff>165100</xdr:colOff>
      <xdr:row>18</xdr:row>
      <xdr:rowOff>30074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62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40251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3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83795</xdr:rowOff>
    </xdr:from>
    <xdr:to>
      <xdr:col>19</xdr:col>
      <xdr:colOff>38100</xdr:colOff>
      <xdr:row>18</xdr:row>
      <xdr:rowOff>13945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46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24122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1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135420</xdr:rowOff>
    </xdr:from>
    <xdr:to>
      <xdr:col>15</xdr:col>
      <xdr:colOff>101600</xdr:colOff>
      <xdr:row>18</xdr:row>
      <xdr:rowOff>65570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97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75747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6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92514</xdr:rowOff>
    </xdr:from>
    <xdr:to>
      <xdr:col>29</xdr:col>
      <xdr:colOff>127000</xdr:colOff>
      <xdr:row>36</xdr:row>
      <xdr:rowOff>137058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45764"/>
          <a:ext cx="647700" cy="44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41553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51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92514</xdr:rowOff>
    </xdr:from>
    <xdr:to>
      <xdr:col>26</xdr:col>
      <xdr:colOff>50800</xdr:colOff>
      <xdr:row>37</xdr:row>
      <xdr:rowOff>34580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45764"/>
          <a:ext cx="698500" cy="113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339637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0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34580</xdr:rowOff>
    </xdr:from>
    <xdr:to>
      <xdr:col>22</xdr:col>
      <xdr:colOff>114300</xdr:colOff>
      <xdr:row>37</xdr:row>
      <xdr:rowOff>142806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59280"/>
          <a:ext cx="698500" cy="108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36317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4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142806</xdr:rowOff>
    </xdr:from>
    <xdr:to>
      <xdr:col>18</xdr:col>
      <xdr:colOff>177800</xdr:colOff>
      <xdr:row>37</xdr:row>
      <xdr:rowOff>170695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67506"/>
          <a:ext cx="698500" cy="2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148560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5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143204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5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86258</xdr:rowOff>
    </xdr:from>
    <xdr:to>
      <xdr:col>29</xdr:col>
      <xdr:colOff>177800</xdr:colOff>
      <xdr:row>37</xdr:row>
      <xdr:rowOff>16408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39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58335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1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41714</xdr:rowOff>
    </xdr:from>
    <xdr:to>
      <xdr:col>26</xdr:col>
      <xdr:colOff>101600</xdr:colOff>
      <xdr:row>36</xdr:row>
      <xdr:rowOff>143314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9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128091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8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155230</xdr:rowOff>
    </xdr:from>
    <xdr:to>
      <xdr:col>22</xdr:col>
      <xdr:colOff>165100</xdr:colOff>
      <xdr:row>37</xdr:row>
      <xdr:rowOff>85380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0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70157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92006</xdr:rowOff>
    </xdr:from>
    <xdr:to>
      <xdr:col>19</xdr:col>
      <xdr:colOff>38100</xdr:colOff>
      <xdr:row>37</xdr:row>
      <xdr:rowOff>193606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16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178383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0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119895</xdr:rowOff>
    </xdr:from>
    <xdr:to>
      <xdr:col>15</xdr:col>
      <xdr:colOff>101600</xdr:colOff>
      <xdr:row>37</xdr:row>
      <xdr:rowOff>221495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44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206272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61,125
60,542
666.03
40,855,344
39,918,822
749,238
20,905,762
33,084,375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151460</xdr:rowOff>
    </xdr:from>
    <xdr:to>
      <xdr:col>24</xdr:col>
      <xdr:colOff>63500</xdr:colOff>
      <xdr:row>36</xdr:row>
      <xdr:rowOff>167132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3660"/>
          <a:ext cx="8382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124998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9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167132</xdr:rowOff>
    </xdr:from>
    <xdr:to>
      <xdr:col>19</xdr:col>
      <xdr:colOff>177800</xdr:colOff>
      <xdr:row>37</xdr:row>
      <xdr:rowOff>22352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3933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88218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159906</xdr:rowOff>
    </xdr:from>
    <xdr:to>
      <xdr:col>15</xdr:col>
      <xdr:colOff>50800</xdr:colOff>
      <xdr:row>37</xdr:row>
      <xdr:rowOff>22352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32106"/>
          <a:ext cx="889000" cy="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159906</xdr:rowOff>
    </xdr:from>
    <xdr:to>
      <xdr:col>10</xdr:col>
      <xdr:colOff>114300</xdr:colOff>
      <xdr:row>37</xdr:row>
      <xdr:rowOff>51422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32106"/>
          <a:ext cx="889000" cy="6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160062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91241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100660</xdr:rowOff>
    </xdr:from>
    <xdr:to>
      <xdr:col>24</xdr:col>
      <xdr:colOff>114300</xdr:colOff>
      <xdr:row>37</xdr:row>
      <xdr:rowOff>30810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123537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2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116332</xdr:rowOff>
    </xdr:from>
    <xdr:to>
      <xdr:col>20</xdr:col>
      <xdr:colOff>38100</xdr:colOff>
      <xdr:row>37</xdr:row>
      <xdr:rowOff>46482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63009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143002</xdr:rowOff>
    </xdr:from>
    <xdr:to>
      <xdr:col>15</xdr:col>
      <xdr:colOff>101600</xdr:colOff>
      <xdr:row>37</xdr:row>
      <xdr:rowOff>73152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109106</xdr:rowOff>
    </xdr:from>
    <xdr:to>
      <xdr:col>10</xdr:col>
      <xdr:colOff>165100</xdr:colOff>
      <xdr:row>37</xdr:row>
      <xdr:rowOff>39256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55783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5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622</xdr:rowOff>
    </xdr:from>
    <xdr:to>
      <xdr:col>6</xdr:col>
      <xdr:colOff>38100</xdr:colOff>
      <xdr:row>37</xdr:row>
      <xdr:rowOff>102222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118749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139733</xdr:rowOff>
    </xdr:from>
    <xdr:to>
      <xdr:col>24</xdr:col>
      <xdr:colOff>63500</xdr:colOff>
      <xdr:row>53</xdr:row>
      <xdr:rowOff>10133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055133"/>
          <a:ext cx="838200" cy="4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160073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139733</xdr:rowOff>
    </xdr:from>
    <xdr:to>
      <xdr:col>19</xdr:col>
      <xdr:colOff>177800</xdr:colOff>
      <xdr:row>53</xdr:row>
      <xdr:rowOff>81848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055133"/>
          <a:ext cx="889000" cy="1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95755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70091</xdr:rowOff>
    </xdr:from>
    <xdr:to>
      <xdr:col>15</xdr:col>
      <xdr:colOff>50800</xdr:colOff>
      <xdr:row>53</xdr:row>
      <xdr:rowOff>81848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156941"/>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152611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70091</xdr:rowOff>
    </xdr:from>
    <xdr:to>
      <xdr:col>10</xdr:col>
      <xdr:colOff>114300</xdr:colOff>
      <xdr:row>54</xdr:row>
      <xdr:rowOff>73406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156941"/>
          <a:ext cx="889000" cy="1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142177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18178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130783</xdr:rowOff>
    </xdr:from>
    <xdr:to>
      <xdr:col>24</xdr:col>
      <xdr:colOff>114300</xdr:colOff>
      <xdr:row>53</xdr:row>
      <xdr:rowOff>60933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0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153660</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89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88933</xdr:rowOff>
    </xdr:from>
    <xdr:to>
      <xdr:col>20</xdr:col>
      <xdr:colOff>38100</xdr:colOff>
      <xdr:row>53</xdr:row>
      <xdr:rowOff>19083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00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35610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77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31048</xdr:rowOff>
    </xdr:from>
    <xdr:to>
      <xdr:col>15</xdr:col>
      <xdr:colOff>101600</xdr:colOff>
      <xdr:row>53</xdr:row>
      <xdr:rowOff>132648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1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149175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89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19291</xdr:rowOff>
    </xdr:from>
    <xdr:to>
      <xdr:col>10</xdr:col>
      <xdr:colOff>165100</xdr:colOff>
      <xdr:row>53</xdr:row>
      <xdr:rowOff>120891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10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137418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88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22606</xdr:rowOff>
    </xdr:from>
    <xdr:to>
      <xdr:col>6</xdr:col>
      <xdr:colOff>38100</xdr:colOff>
      <xdr:row>54</xdr:row>
      <xdr:rowOff>124206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2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140733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0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71486</xdr:rowOff>
    </xdr:from>
    <xdr:to>
      <xdr:col>24</xdr:col>
      <xdr:colOff>63500</xdr:colOff>
      <xdr:row>77</xdr:row>
      <xdr:rowOff>80995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73136"/>
          <a:ext cx="8382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80995</xdr:rowOff>
    </xdr:from>
    <xdr:to>
      <xdr:col>19</xdr:col>
      <xdr:colOff>177800</xdr:colOff>
      <xdr:row>77</xdr:row>
      <xdr:rowOff>110989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82645"/>
          <a:ext cx="889000" cy="2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78436</xdr:rowOff>
    </xdr:from>
    <xdr:to>
      <xdr:col>15</xdr:col>
      <xdr:colOff>50800</xdr:colOff>
      <xdr:row>77</xdr:row>
      <xdr:rowOff>110989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80086"/>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78436</xdr:rowOff>
    </xdr:from>
    <xdr:to>
      <xdr:col>10</xdr:col>
      <xdr:colOff>114300</xdr:colOff>
      <xdr:row>77</xdr:row>
      <xdr:rowOff>127172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80086"/>
          <a:ext cx="889000" cy="4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20686</xdr:rowOff>
    </xdr:from>
    <xdr:to>
      <xdr:col>24</xdr:col>
      <xdr:colOff>114300</xdr:colOff>
      <xdr:row>77</xdr:row>
      <xdr:rowOff>122286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170563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0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30195</xdr:rowOff>
    </xdr:from>
    <xdr:to>
      <xdr:col>20</xdr:col>
      <xdr:colOff>38100</xdr:colOff>
      <xdr:row>77</xdr:row>
      <xdr:rowOff>131795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3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122922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2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60189</xdr:rowOff>
    </xdr:from>
    <xdr:to>
      <xdr:col>15</xdr:col>
      <xdr:colOff>101600</xdr:colOff>
      <xdr:row>77</xdr:row>
      <xdr:rowOff>161789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152916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5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27636</xdr:rowOff>
    </xdr:from>
    <xdr:to>
      <xdr:col>10</xdr:col>
      <xdr:colOff>165100</xdr:colOff>
      <xdr:row>77</xdr:row>
      <xdr:rowOff>129236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120363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2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76372</xdr:rowOff>
    </xdr:from>
    <xdr:to>
      <xdr:col>6</xdr:col>
      <xdr:colOff>38100</xdr:colOff>
      <xdr:row>78</xdr:row>
      <xdr:rowOff>6522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169099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149845</xdr:rowOff>
    </xdr:from>
    <xdr:to>
      <xdr:col>24</xdr:col>
      <xdr:colOff>63500</xdr:colOff>
      <xdr:row>94</xdr:row>
      <xdr:rowOff>95994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94695"/>
          <a:ext cx="838200" cy="11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47080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4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92129</xdr:rowOff>
    </xdr:from>
    <xdr:to>
      <xdr:col>19</xdr:col>
      <xdr:colOff>177800</xdr:colOff>
      <xdr:row>94</xdr:row>
      <xdr:rowOff>95994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036979"/>
          <a:ext cx="889000" cy="17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101291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92129</xdr:rowOff>
    </xdr:from>
    <xdr:to>
      <xdr:col>15</xdr:col>
      <xdr:colOff>50800</xdr:colOff>
      <xdr:row>95</xdr:row>
      <xdr:rowOff>12305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036979"/>
          <a:ext cx="889000" cy="26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132294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12305</xdr:rowOff>
    </xdr:from>
    <xdr:to>
      <xdr:col>10</xdr:col>
      <xdr:colOff>114300</xdr:colOff>
      <xdr:row>95</xdr:row>
      <xdr:rowOff>71185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00055"/>
          <a:ext cx="889000" cy="5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40820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99045</xdr:rowOff>
    </xdr:from>
    <xdr:to>
      <xdr:col>24</xdr:col>
      <xdr:colOff>114300</xdr:colOff>
      <xdr:row>94</xdr:row>
      <xdr:rowOff>29195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121922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9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45194</xdr:rowOff>
    </xdr:from>
    <xdr:to>
      <xdr:col>20</xdr:col>
      <xdr:colOff>38100</xdr:colOff>
      <xdr:row>94</xdr:row>
      <xdr:rowOff>146794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163321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93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41329</xdr:rowOff>
    </xdr:from>
    <xdr:to>
      <xdr:col>15</xdr:col>
      <xdr:colOff>101600</xdr:colOff>
      <xdr:row>93</xdr:row>
      <xdr:rowOff>142929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98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159456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132955</xdr:rowOff>
    </xdr:from>
    <xdr:to>
      <xdr:col>10</xdr:col>
      <xdr:colOff>165100</xdr:colOff>
      <xdr:row>95</xdr:row>
      <xdr:rowOff>63105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79632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0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20385</xdr:rowOff>
    </xdr:from>
    <xdr:to>
      <xdr:col>6</xdr:col>
      <xdr:colOff>38100</xdr:colOff>
      <xdr:row>95</xdr:row>
      <xdr:rowOff>121985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138512</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08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69422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67198"/>
          <a:ext cx="1270" cy="148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73249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69422</xdr:rowOff>
    </xdr:from>
    <xdr:to>
      <xdr:col>55</xdr:col>
      <xdr:colOff>88900</xdr:colOff>
      <xdr:row>39</xdr:row>
      <xdr:rowOff>69422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114445</xdr:rowOff>
    </xdr:from>
    <xdr:to>
      <xdr:col>55</xdr:col>
      <xdr:colOff>0</xdr:colOff>
      <xdr:row>37</xdr:row>
      <xdr:rowOff>131547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58095"/>
          <a:ext cx="838200" cy="1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27608</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28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4731</xdr:rowOff>
    </xdr:from>
    <xdr:to>
      <xdr:col>55</xdr:col>
      <xdr:colOff>50800</xdr:colOff>
      <xdr:row>36</xdr:row>
      <xdr:rowOff>106331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131547</xdr:rowOff>
    </xdr:from>
    <xdr:to>
      <xdr:col>50</xdr:col>
      <xdr:colOff>114300</xdr:colOff>
      <xdr:row>37</xdr:row>
      <xdr:rowOff>157847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75197"/>
          <a:ext cx="889000" cy="2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9206</xdr:rowOff>
    </xdr:from>
    <xdr:to>
      <xdr:col>50</xdr:col>
      <xdr:colOff>165100</xdr:colOff>
      <xdr:row>36</xdr:row>
      <xdr:rowOff>110806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127333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99924</xdr:rowOff>
    </xdr:from>
    <xdr:to>
      <xdr:col>45</xdr:col>
      <xdr:colOff>177800</xdr:colOff>
      <xdr:row>37</xdr:row>
      <xdr:rowOff>157847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414874"/>
          <a:ext cx="889000" cy="108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42483</xdr:rowOff>
    </xdr:from>
    <xdr:to>
      <xdr:col>46</xdr:col>
      <xdr:colOff>38100</xdr:colOff>
      <xdr:row>36</xdr:row>
      <xdr:rowOff>144083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160610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99924</xdr:rowOff>
    </xdr:from>
    <xdr:to>
      <xdr:col>41</xdr:col>
      <xdr:colOff>50800</xdr:colOff>
      <xdr:row>38</xdr:row>
      <xdr:rowOff>168046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414874"/>
          <a:ext cx="889000" cy="126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69987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63645</xdr:rowOff>
    </xdr:from>
    <xdr:to>
      <xdr:col>55</xdr:col>
      <xdr:colOff>50800</xdr:colOff>
      <xdr:row>37</xdr:row>
      <xdr:rowOff>165245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42072</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80747</xdr:rowOff>
    </xdr:from>
    <xdr:to>
      <xdr:col>50</xdr:col>
      <xdr:colOff>165100</xdr:colOff>
      <xdr:row>38</xdr:row>
      <xdr:rowOff>10897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2023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1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107047</xdr:rowOff>
    </xdr:from>
    <xdr:to>
      <xdr:col>46</xdr:col>
      <xdr:colOff>38100</xdr:colOff>
      <xdr:row>38</xdr:row>
      <xdr:rowOff>37196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506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28323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4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49124</xdr:rowOff>
    </xdr:from>
    <xdr:to>
      <xdr:col>41</xdr:col>
      <xdr:colOff>101600</xdr:colOff>
      <xdr:row>31</xdr:row>
      <xdr:rowOff>150724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36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141851</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45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117246</xdr:rowOff>
    </xdr:from>
    <xdr:to>
      <xdr:col>36</xdr:col>
      <xdr:colOff>165100</xdr:colOff>
      <xdr:row>39</xdr:row>
      <xdr:rowOff>47396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38523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2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147427</xdr:rowOff>
    </xdr:from>
    <xdr:to>
      <xdr:col>55</xdr:col>
      <xdr:colOff>0</xdr:colOff>
      <xdr:row>56</xdr:row>
      <xdr:rowOff>94643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577177"/>
          <a:ext cx="838200" cy="11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86471</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3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129901</xdr:rowOff>
    </xdr:from>
    <xdr:to>
      <xdr:col>50</xdr:col>
      <xdr:colOff>114300</xdr:colOff>
      <xdr:row>55</xdr:row>
      <xdr:rowOff>147427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55965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53557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6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105700</xdr:rowOff>
    </xdr:from>
    <xdr:to>
      <xdr:col>45</xdr:col>
      <xdr:colOff>177800</xdr:colOff>
      <xdr:row>55</xdr:row>
      <xdr:rowOff>129901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535450"/>
          <a:ext cx="889000" cy="2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53070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6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105700</xdr:rowOff>
    </xdr:from>
    <xdr:to>
      <xdr:col>41</xdr:col>
      <xdr:colOff>50800</xdr:colOff>
      <xdr:row>55</xdr:row>
      <xdr:rowOff>163261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535450"/>
          <a:ext cx="889000" cy="5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64820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66062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43843</xdr:rowOff>
    </xdr:from>
    <xdr:to>
      <xdr:col>55</xdr:col>
      <xdr:colOff>50800</xdr:colOff>
      <xdr:row>56</xdr:row>
      <xdr:rowOff>145443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64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22270</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62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96627</xdr:rowOff>
    </xdr:from>
    <xdr:to>
      <xdr:col>50</xdr:col>
      <xdr:colOff>165100</xdr:colOff>
      <xdr:row>56</xdr:row>
      <xdr:rowOff>26777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2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43304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30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79101</xdr:rowOff>
    </xdr:from>
    <xdr:to>
      <xdr:col>46</xdr:col>
      <xdr:colOff>38100</xdr:colOff>
      <xdr:row>56</xdr:row>
      <xdr:rowOff>9251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50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25778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2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54900</xdr:rowOff>
    </xdr:from>
    <xdr:to>
      <xdr:col>41</xdr:col>
      <xdr:colOff>101600</xdr:colOff>
      <xdr:row>55</xdr:row>
      <xdr:rowOff>156500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4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1577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25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112461</xdr:rowOff>
    </xdr:from>
    <xdr:to>
      <xdr:col>36</xdr:col>
      <xdr:colOff>165100</xdr:colOff>
      <xdr:row>56</xdr:row>
      <xdr:rowOff>42611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4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59138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3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7093</xdr:rowOff>
    </xdr:from>
    <xdr:to>
      <xdr:col>55</xdr:col>
      <xdr:colOff>0</xdr:colOff>
      <xdr:row>78</xdr:row>
      <xdr:rowOff>10540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38019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9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124783</xdr:rowOff>
    </xdr:from>
    <xdr:to>
      <xdr:col>50</xdr:col>
      <xdr:colOff>114300</xdr:colOff>
      <xdr:row>78</xdr:row>
      <xdr:rowOff>7093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326433"/>
          <a:ext cx="889000" cy="5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19114</xdr:rowOff>
    </xdr:from>
    <xdr:to>
      <xdr:col>45</xdr:col>
      <xdr:colOff>177800</xdr:colOff>
      <xdr:row>77</xdr:row>
      <xdr:rowOff>124783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220764"/>
          <a:ext cx="889000" cy="10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138847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162331</xdr:rowOff>
    </xdr:from>
    <xdr:to>
      <xdr:col>41</xdr:col>
      <xdr:colOff>50800</xdr:colOff>
      <xdr:row>77</xdr:row>
      <xdr:rowOff>19114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192531"/>
          <a:ext cx="8890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85444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107370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3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131190</xdr:rowOff>
    </xdr:from>
    <xdr:to>
      <xdr:col>55</xdr:col>
      <xdr:colOff>50800</xdr:colOff>
      <xdr:row>78</xdr:row>
      <xdr:rowOff>61340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109617</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1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127743</xdr:rowOff>
    </xdr:from>
    <xdr:to>
      <xdr:col>50</xdr:col>
      <xdr:colOff>165100</xdr:colOff>
      <xdr:row>78</xdr:row>
      <xdr:rowOff>57893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49020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4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73983</xdr:rowOff>
    </xdr:from>
    <xdr:to>
      <xdr:col>46</xdr:col>
      <xdr:colOff>38100</xdr:colOff>
      <xdr:row>78</xdr:row>
      <xdr:rowOff>4133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166710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36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139764</xdr:rowOff>
    </xdr:from>
    <xdr:to>
      <xdr:col>41</xdr:col>
      <xdr:colOff>101600</xdr:colOff>
      <xdr:row>77</xdr:row>
      <xdr:rowOff>69914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1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86441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94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111531</xdr:rowOff>
    </xdr:from>
    <xdr:to>
      <xdr:col>36</xdr:col>
      <xdr:colOff>165100</xdr:colOff>
      <xdr:row>77</xdr:row>
      <xdr:rowOff>41681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1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58208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9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92935</xdr:rowOff>
    </xdr:from>
    <xdr:to>
      <xdr:col>55</xdr:col>
      <xdr:colOff>0</xdr:colOff>
      <xdr:row>97</xdr:row>
      <xdr:rowOff>37342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552135"/>
          <a:ext cx="838200" cy="1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21534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09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92587</xdr:rowOff>
    </xdr:from>
    <xdr:to>
      <xdr:col>50</xdr:col>
      <xdr:colOff>114300</xdr:colOff>
      <xdr:row>96</xdr:row>
      <xdr:rowOff>92935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551787"/>
          <a:ext cx="8890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92587</xdr:rowOff>
    </xdr:from>
    <xdr:to>
      <xdr:col>45</xdr:col>
      <xdr:colOff>177800</xdr:colOff>
      <xdr:row>97</xdr:row>
      <xdr:rowOff>11607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551787"/>
          <a:ext cx="889000" cy="9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17905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6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11607</xdr:rowOff>
    </xdr:from>
    <xdr:to>
      <xdr:col>41</xdr:col>
      <xdr:colOff>50800</xdr:colOff>
      <xdr:row>97</xdr:row>
      <xdr:rowOff>83911</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642257"/>
          <a:ext cx="889000" cy="7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65481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3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70945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5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157992</xdr:rowOff>
    </xdr:from>
    <xdr:to>
      <xdr:col>55</xdr:col>
      <xdr:colOff>50800</xdr:colOff>
      <xdr:row>97</xdr:row>
      <xdr:rowOff>88142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1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136419</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59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42135</xdr:rowOff>
    </xdr:from>
    <xdr:to>
      <xdr:col>50</xdr:col>
      <xdr:colOff>165100</xdr:colOff>
      <xdr:row>96</xdr:row>
      <xdr:rowOff>143735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50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160262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27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41787</xdr:rowOff>
    </xdr:from>
    <xdr:to>
      <xdr:col>46</xdr:col>
      <xdr:colOff>38100</xdr:colOff>
      <xdr:row>96</xdr:row>
      <xdr:rowOff>143387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50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159914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27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132257</xdr:rowOff>
    </xdr:from>
    <xdr:to>
      <xdr:col>41</xdr:col>
      <xdr:colOff>101600</xdr:colOff>
      <xdr:row>97</xdr:row>
      <xdr:rowOff>62407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5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53534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68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33111</xdr:rowOff>
    </xdr:from>
    <xdr:to>
      <xdr:col>36</xdr:col>
      <xdr:colOff>165100</xdr:colOff>
      <xdr:row>97</xdr:row>
      <xdr:rowOff>134711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6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125838</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7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9227</xdr:rowOff>
    </xdr:from>
    <xdr:to>
      <xdr:col>85</xdr:col>
      <xdr:colOff>127000</xdr:colOff>
      <xdr:row>36</xdr:row>
      <xdr:rowOff>166351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009977"/>
          <a:ext cx="838200" cy="3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34047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49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102629</xdr:rowOff>
    </xdr:from>
    <xdr:to>
      <xdr:col>81</xdr:col>
      <xdr:colOff>50800</xdr:colOff>
      <xdr:row>36</xdr:row>
      <xdr:rowOff>166351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5931929"/>
          <a:ext cx="889000" cy="40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120610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63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102629</xdr:rowOff>
    </xdr:from>
    <xdr:to>
      <xdr:col>76</xdr:col>
      <xdr:colOff>114300</xdr:colOff>
      <xdr:row>35</xdr:row>
      <xdr:rowOff>30677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5931929"/>
          <a:ext cx="889000" cy="9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67918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5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17685</xdr:rowOff>
    </xdr:from>
    <xdr:to>
      <xdr:col>71</xdr:col>
      <xdr:colOff>177800</xdr:colOff>
      <xdr:row>35</xdr:row>
      <xdr:rowOff>30677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5846985"/>
          <a:ext cx="889000" cy="18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109408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6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110018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129877</xdr:rowOff>
    </xdr:from>
    <xdr:to>
      <xdr:col>85</xdr:col>
      <xdr:colOff>177800</xdr:colOff>
      <xdr:row>35</xdr:row>
      <xdr:rowOff>60027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595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152754</xdr:rowOff>
    </xdr:from>
    <xdr:ext cx="534377"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581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115551</xdr:rowOff>
    </xdr:from>
    <xdr:to>
      <xdr:col>81</xdr:col>
      <xdr:colOff>101600</xdr:colOff>
      <xdr:row>37</xdr:row>
      <xdr:rowOff>45701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28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62228</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14111" y="606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51829</xdr:rowOff>
    </xdr:from>
    <xdr:to>
      <xdr:col>76</xdr:col>
      <xdr:colOff>165100</xdr:colOff>
      <xdr:row>34</xdr:row>
      <xdr:rowOff>153429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588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169956</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25111" y="56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151327</xdr:rowOff>
    </xdr:from>
    <xdr:to>
      <xdr:col>72</xdr:col>
      <xdr:colOff>38100</xdr:colOff>
      <xdr:row>35</xdr:row>
      <xdr:rowOff>81477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598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98004</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36111" y="57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138335</xdr:rowOff>
    </xdr:from>
    <xdr:to>
      <xdr:col>67</xdr:col>
      <xdr:colOff>101600</xdr:colOff>
      <xdr:row>34</xdr:row>
      <xdr:rowOff>68485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579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85012</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47111" y="557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130262</xdr:rowOff>
    </xdr:from>
    <xdr:to>
      <xdr:col>85</xdr:col>
      <xdr:colOff>127000</xdr:colOff>
      <xdr:row>74</xdr:row>
      <xdr:rowOff>134687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817562"/>
          <a:ext cx="8382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166457</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5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130262</xdr:rowOff>
    </xdr:from>
    <xdr:to>
      <xdr:col>81</xdr:col>
      <xdr:colOff>50800</xdr:colOff>
      <xdr:row>74</xdr:row>
      <xdr:rowOff>150803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817562"/>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127709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150803</xdr:rowOff>
    </xdr:from>
    <xdr:to>
      <xdr:col>76</xdr:col>
      <xdr:colOff>114300</xdr:colOff>
      <xdr:row>75</xdr:row>
      <xdr:rowOff>18265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838103"/>
          <a:ext cx="889000" cy="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127547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60621</xdr:rowOff>
    </xdr:from>
    <xdr:to>
      <xdr:col>71</xdr:col>
      <xdr:colOff>177800</xdr:colOff>
      <xdr:row>75</xdr:row>
      <xdr:rowOff>18265</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2747921"/>
          <a:ext cx="889000" cy="12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86072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90971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83887</xdr:rowOff>
    </xdr:from>
    <xdr:to>
      <xdr:col>85</xdr:col>
      <xdr:colOff>177800</xdr:colOff>
      <xdr:row>75</xdr:row>
      <xdr:rowOff>14037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77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106764</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6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79462</xdr:rowOff>
    </xdr:from>
    <xdr:to>
      <xdr:col>81</xdr:col>
      <xdr:colOff>101600</xdr:colOff>
      <xdr:row>75</xdr:row>
      <xdr:rowOff>9612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76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26139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54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100003</xdr:rowOff>
    </xdr:from>
    <xdr:to>
      <xdr:col>76</xdr:col>
      <xdr:colOff>165100</xdr:colOff>
      <xdr:row>75</xdr:row>
      <xdr:rowOff>30153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78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46680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56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138915</xdr:rowOff>
    </xdr:from>
    <xdr:to>
      <xdr:col>72</xdr:col>
      <xdr:colOff>38100</xdr:colOff>
      <xdr:row>75</xdr:row>
      <xdr:rowOff>69065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8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85592</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60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9821</xdr:rowOff>
    </xdr:from>
    <xdr:to>
      <xdr:col>67</xdr:col>
      <xdr:colOff>101600</xdr:colOff>
      <xdr:row>74</xdr:row>
      <xdr:rowOff>111421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69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127948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4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57519</xdr:rowOff>
    </xdr:from>
    <xdr:to>
      <xdr:col>85</xdr:col>
      <xdr:colOff>127000</xdr:colOff>
      <xdr:row>98</xdr:row>
      <xdr:rowOff>72137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859619"/>
          <a:ext cx="838200" cy="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21938</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8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149340</xdr:rowOff>
    </xdr:from>
    <xdr:to>
      <xdr:col>81</xdr:col>
      <xdr:colOff>50800</xdr:colOff>
      <xdr:row>98</xdr:row>
      <xdr:rowOff>57519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779990"/>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115397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149340</xdr:rowOff>
    </xdr:from>
    <xdr:to>
      <xdr:col>76</xdr:col>
      <xdr:colOff>114300</xdr:colOff>
      <xdr:row>98</xdr:row>
      <xdr:rowOff>60058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779990"/>
          <a:ext cx="889000" cy="8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57002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60058</xdr:rowOff>
    </xdr:from>
    <xdr:to>
      <xdr:col>71</xdr:col>
      <xdr:colOff>177800</xdr:colOff>
      <xdr:row>98</xdr:row>
      <xdr:rowOff>87934</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862158"/>
          <a:ext cx="889000" cy="2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82250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98582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21337</xdr:rowOff>
    </xdr:from>
    <xdr:to>
      <xdr:col>85</xdr:col>
      <xdr:colOff>177800</xdr:colOff>
      <xdr:row>98</xdr:row>
      <xdr:rowOff>122937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82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171214</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8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6719</xdr:rowOff>
    </xdr:from>
    <xdr:to>
      <xdr:col>81</xdr:col>
      <xdr:colOff>101600</xdr:colOff>
      <xdr:row>98</xdr:row>
      <xdr:rowOff>108319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8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99446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9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98540</xdr:rowOff>
    </xdr:from>
    <xdr:to>
      <xdr:col>76</xdr:col>
      <xdr:colOff>165100</xdr:colOff>
      <xdr:row>98</xdr:row>
      <xdr:rowOff>28690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7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19817</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82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9258</xdr:rowOff>
    </xdr:from>
    <xdr:to>
      <xdr:col>72</xdr:col>
      <xdr:colOff>38100</xdr:colOff>
      <xdr:row>98</xdr:row>
      <xdr:rowOff>110858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81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101985</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90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37134</xdr:rowOff>
    </xdr:from>
    <xdr:to>
      <xdr:col>67</xdr:col>
      <xdr:colOff>101600</xdr:colOff>
      <xdr:row>98</xdr:row>
      <xdr:rowOff>138734</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8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129861</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93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94986</xdr:rowOff>
    </xdr:from>
    <xdr:to>
      <xdr:col>116</xdr:col>
      <xdr:colOff>63500</xdr:colOff>
      <xdr:row>38</xdr:row>
      <xdr:rowOff>44374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438636"/>
          <a:ext cx="838200" cy="12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42100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214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94986</xdr:rowOff>
    </xdr:from>
    <xdr:to>
      <xdr:col>111</xdr:col>
      <xdr:colOff>177800</xdr:colOff>
      <xdr:row>37</xdr:row>
      <xdr:rowOff>101295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438636"/>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158015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1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101295</xdr:rowOff>
    </xdr:from>
    <xdr:to>
      <xdr:col>107</xdr:col>
      <xdr:colOff>50800</xdr:colOff>
      <xdr:row>37</xdr:row>
      <xdr:rowOff>107833</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444945"/>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137030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1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74549</xdr:rowOff>
    </xdr:from>
    <xdr:to>
      <xdr:col>102</xdr:col>
      <xdr:colOff>114300</xdr:colOff>
      <xdr:row>37</xdr:row>
      <xdr:rowOff>107833</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418199"/>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169466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73042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165024</xdr:rowOff>
    </xdr:from>
    <xdr:to>
      <xdr:col>116</xdr:col>
      <xdr:colOff>114300</xdr:colOff>
      <xdr:row>38</xdr:row>
      <xdr:rowOff>95174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5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79951</xdr:rowOff>
    </xdr:from>
    <xdr:ext cx="469744"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4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44186</xdr:rowOff>
    </xdr:from>
    <xdr:to>
      <xdr:col>112</xdr:col>
      <xdr:colOff>38100</xdr:colOff>
      <xdr:row>37</xdr:row>
      <xdr:rowOff>145786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38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136913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648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50495</xdr:rowOff>
    </xdr:from>
    <xdr:to>
      <xdr:col>107</xdr:col>
      <xdr:colOff>101600</xdr:colOff>
      <xdr:row>37</xdr:row>
      <xdr:rowOff>152095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3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143222</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64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57033</xdr:rowOff>
    </xdr:from>
    <xdr:to>
      <xdr:col>102</xdr:col>
      <xdr:colOff>165100</xdr:colOff>
      <xdr:row>37</xdr:row>
      <xdr:rowOff>158633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4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3710</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617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23749</xdr:rowOff>
    </xdr:from>
    <xdr:to>
      <xdr:col>98</xdr:col>
      <xdr:colOff>38100</xdr:colOff>
      <xdr:row>37</xdr:row>
      <xdr:rowOff>125349</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141876</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21428" y="614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132705</xdr:rowOff>
    </xdr:from>
    <xdr:to>
      <xdr:col>116</xdr:col>
      <xdr:colOff>63500</xdr:colOff>
      <xdr:row>57</xdr:row>
      <xdr:rowOff>153325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905355"/>
          <a:ext cx="8382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121000</xdr:rowOff>
    </xdr:from>
    <xdr:to>
      <xdr:col>111</xdr:col>
      <xdr:colOff>177800</xdr:colOff>
      <xdr:row>57</xdr:row>
      <xdr:rowOff>132705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9893650"/>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48351</xdr:rowOff>
    </xdr:from>
    <xdr:to>
      <xdr:col>107</xdr:col>
      <xdr:colOff>50800</xdr:colOff>
      <xdr:row>57</xdr:row>
      <xdr:rowOff>121000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649551"/>
          <a:ext cx="889000" cy="24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48351</xdr:rowOff>
    </xdr:from>
    <xdr:to>
      <xdr:col>102</xdr:col>
      <xdr:colOff>114300</xdr:colOff>
      <xdr:row>57</xdr:row>
      <xdr:rowOff>46706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9649551"/>
          <a:ext cx="889000" cy="16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99423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110076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102525</xdr:rowOff>
    </xdr:from>
    <xdr:to>
      <xdr:col>116</xdr:col>
      <xdr:colOff>114300</xdr:colOff>
      <xdr:row>58</xdr:row>
      <xdr:rowOff>32675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8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80952</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85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81905</xdr:rowOff>
    </xdr:from>
    <xdr:to>
      <xdr:col>112</xdr:col>
      <xdr:colOff>38100</xdr:colOff>
      <xdr:row>58</xdr:row>
      <xdr:rowOff>12055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85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3182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94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70200</xdr:rowOff>
    </xdr:from>
    <xdr:to>
      <xdr:col>107</xdr:col>
      <xdr:colOff>101600</xdr:colOff>
      <xdr:row>58</xdr:row>
      <xdr:rowOff>350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8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162927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9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169001</xdr:rowOff>
    </xdr:from>
    <xdr:to>
      <xdr:col>102</xdr:col>
      <xdr:colOff>165100</xdr:colOff>
      <xdr:row>56</xdr:row>
      <xdr:rowOff>99151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59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115678</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93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167356</xdr:rowOff>
    </xdr:from>
    <xdr:to>
      <xdr:col>98</xdr:col>
      <xdr:colOff>38100</xdr:colOff>
      <xdr:row>57</xdr:row>
      <xdr:rowOff>97506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76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114033</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954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82397</xdr:rowOff>
    </xdr:from>
    <xdr:to>
      <xdr:col>116</xdr:col>
      <xdr:colOff>63500</xdr:colOff>
      <xdr:row>74</xdr:row>
      <xdr:rowOff>137909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769697"/>
          <a:ext cx="838200" cy="5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137909</xdr:rowOff>
    </xdr:from>
    <xdr:to>
      <xdr:col>111</xdr:col>
      <xdr:colOff>177800</xdr:colOff>
      <xdr:row>75</xdr:row>
      <xdr:rowOff>27419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825209"/>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27419</xdr:rowOff>
    </xdr:from>
    <xdr:to>
      <xdr:col>107</xdr:col>
      <xdr:colOff>50800</xdr:colOff>
      <xdr:row>75</xdr:row>
      <xdr:rowOff>68072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886169"/>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37744</xdr:rowOff>
    </xdr:from>
    <xdr:to>
      <xdr:col>102</xdr:col>
      <xdr:colOff>114300</xdr:colOff>
      <xdr:row>75</xdr:row>
      <xdr:rowOff>68072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725044"/>
          <a:ext cx="889000" cy="2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117924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65041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31597</xdr:rowOff>
    </xdr:from>
    <xdr:to>
      <xdr:col>116</xdr:col>
      <xdr:colOff>114300</xdr:colOff>
      <xdr:row>74</xdr:row>
      <xdr:rowOff>133197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7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54474</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57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87109</xdr:rowOff>
    </xdr:from>
    <xdr:to>
      <xdr:col>112</xdr:col>
      <xdr:colOff>38100</xdr:colOff>
      <xdr:row>75</xdr:row>
      <xdr:rowOff>17259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7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33786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5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148069</xdr:rowOff>
    </xdr:from>
    <xdr:to>
      <xdr:col>107</xdr:col>
      <xdr:colOff>101600</xdr:colOff>
      <xdr:row>75</xdr:row>
      <xdr:rowOff>78219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8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94746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17272</xdr:rowOff>
    </xdr:from>
    <xdr:to>
      <xdr:col>102</xdr:col>
      <xdr:colOff>165100</xdr:colOff>
      <xdr:row>75</xdr:row>
      <xdr:rowOff>118872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8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135399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65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158394</xdr:rowOff>
    </xdr:from>
    <xdr:to>
      <xdr:col>98</xdr:col>
      <xdr:colOff>38100</xdr:colOff>
      <xdr:row>74</xdr:row>
      <xdr:rowOff>88544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67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105071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44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653,069</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92,074</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円となっており、依然として類似団体平均と比べて高い水準にある。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および扶助費は類似団体平均と比べて高い水準で推移しており、物件費では小中学校机・椅子更新事業費の増、扶助費については、住民税非課税世帯等に対する物価高騰重点支援給付金給付事業費等により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普通建設事業費は、林業・木材産業構造改革事業費や地区公民館整備事業費の減により住民一人当たり</a:t>
          </a:r>
          <a:r>
            <a:rPr kumimoji="1" lang="en-US" altLang="ja-JP" sz="1300">
              <a:latin typeface="ＭＳ Ｐゴシック" panose="020B0600070205080204" pitchFamily="50" charset="-128"/>
              <a:ea typeface="ＭＳ Ｐゴシック" panose="020B0600070205080204" pitchFamily="50" charset="-128"/>
            </a:rPr>
            <a:t>60,913</a:t>
          </a:r>
          <a:r>
            <a:rPr kumimoji="1" lang="ja-JP" altLang="en-US" sz="1300">
              <a:latin typeface="ＭＳ Ｐゴシック" panose="020B0600070205080204" pitchFamily="50" charset="-128"/>
              <a:ea typeface="ＭＳ Ｐゴシック" panose="020B0600070205080204" pitchFamily="50" charset="-128"/>
            </a:rPr>
            <a:t>円で昨年度より</a:t>
          </a:r>
          <a:r>
            <a:rPr kumimoji="1" lang="en-US" altLang="ja-JP" sz="1300">
              <a:latin typeface="ＭＳ Ｐゴシック" panose="020B0600070205080204" pitchFamily="50" charset="-128"/>
              <a:ea typeface="ＭＳ Ｐゴシック" panose="020B0600070205080204" pitchFamily="50" charset="-128"/>
            </a:rPr>
            <a:t>15,573</a:t>
          </a:r>
          <a:r>
            <a:rPr kumimoji="1" lang="ja-JP" altLang="en-US" sz="1300">
              <a:latin typeface="ＭＳ Ｐゴシック" panose="020B0600070205080204" pitchFamily="50" charset="-128"/>
              <a:ea typeface="ＭＳ Ｐゴシック" panose="020B0600070205080204" pitchFamily="50" charset="-128"/>
            </a:rPr>
            <a:t>円減額となっている。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繰出金については、介護保険特別会計や、後期高齢者医療特別会計の繰出金が増となったこと等により類似団体平均より</a:t>
          </a:r>
          <a:r>
            <a:rPr kumimoji="1" lang="en-US" altLang="ja-JP" sz="1300">
              <a:latin typeface="ＭＳ Ｐゴシック" panose="020B0600070205080204" pitchFamily="50" charset="-128"/>
              <a:ea typeface="ＭＳ Ｐゴシック" panose="020B0600070205080204" pitchFamily="50" charset="-128"/>
            </a:rPr>
            <a:t>3,408</a:t>
          </a:r>
          <a:r>
            <a:rPr kumimoji="1" lang="ja-JP" altLang="en-US" sz="1300">
              <a:latin typeface="ＭＳ Ｐゴシック" panose="020B0600070205080204" pitchFamily="50" charset="-128"/>
              <a:ea typeface="ＭＳ Ｐゴシック" panose="020B0600070205080204" pitchFamily="50" charset="-128"/>
            </a:rPr>
            <a:t>円高い、住民一人当たり</a:t>
          </a:r>
          <a:r>
            <a:rPr kumimoji="1" lang="en-US" altLang="ja-JP" sz="1300">
              <a:latin typeface="ＭＳ Ｐゴシック" panose="020B0600070205080204" pitchFamily="50" charset="-128"/>
              <a:ea typeface="ＭＳ Ｐゴシック" panose="020B0600070205080204" pitchFamily="50" charset="-128"/>
            </a:rPr>
            <a:t>51,504</a:t>
          </a:r>
          <a:r>
            <a:rPr kumimoji="1" lang="ja-JP" altLang="en-US" sz="1300">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61,125
60,542
666.03
40,855,344
39,918,822
749,238
20,905,762
33,084,375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22733</xdr:rowOff>
    </xdr:from>
    <xdr:to>
      <xdr:col>24</xdr:col>
      <xdr:colOff>63500</xdr:colOff>
      <xdr:row>35</xdr:row>
      <xdr:rowOff>26543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23483"/>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22733</xdr:rowOff>
    </xdr:from>
    <xdr:to>
      <xdr:col>19</xdr:col>
      <xdr:colOff>177800</xdr:colOff>
      <xdr:row>35</xdr:row>
      <xdr:rowOff>41402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23483"/>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38354</xdr:rowOff>
    </xdr:from>
    <xdr:to>
      <xdr:col>15</xdr:col>
      <xdr:colOff>50800</xdr:colOff>
      <xdr:row>35</xdr:row>
      <xdr:rowOff>41402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3910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15113</xdr:rowOff>
    </xdr:from>
    <xdr:to>
      <xdr:col>10</xdr:col>
      <xdr:colOff>114300</xdr:colOff>
      <xdr:row>35</xdr:row>
      <xdr:rowOff>38354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15863"/>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73042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33799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147193</xdr:rowOff>
    </xdr:from>
    <xdr:to>
      <xdr:col>24</xdr:col>
      <xdr:colOff>114300</xdr:colOff>
      <xdr:row>35</xdr:row>
      <xdr:rowOff>77343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170070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143383</xdr:rowOff>
    </xdr:from>
    <xdr:to>
      <xdr:col>20</xdr:col>
      <xdr:colOff>38100</xdr:colOff>
      <xdr:row>35</xdr:row>
      <xdr:rowOff>73533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7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90060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4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162052</xdr:rowOff>
    </xdr:from>
    <xdr:to>
      <xdr:col>15</xdr:col>
      <xdr:colOff>101600</xdr:colOff>
      <xdr:row>35</xdr:row>
      <xdr:rowOff>92202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108729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159004</xdr:rowOff>
    </xdr:from>
    <xdr:to>
      <xdr:col>10</xdr:col>
      <xdr:colOff>165100</xdr:colOff>
      <xdr:row>35</xdr:row>
      <xdr:rowOff>89154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135763</xdr:rowOff>
    </xdr:from>
    <xdr:to>
      <xdr:col>6</xdr:col>
      <xdr:colOff>38100</xdr:colOff>
      <xdr:row>35</xdr:row>
      <xdr:rowOff>65913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82440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153494</xdr:rowOff>
    </xdr:from>
    <xdr:to>
      <xdr:col>24</xdr:col>
      <xdr:colOff>63500</xdr:colOff>
      <xdr:row>56</xdr:row>
      <xdr:rowOff>167228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54694"/>
          <a:ext cx="8382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162796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117965</xdr:rowOff>
    </xdr:from>
    <xdr:to>
      <xdr:col>19</xdr:col>
      <xdr:colOff>177800</xdr:colOff>
      <xdr:row>56</xdr:row>
      <xdr:rowOff>153494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19165"/>
          <a:ext cx="889000" cy="3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157252</xdr:rowOff>
    </xdr:from>
    <xdr:to>
      <xdr:col>15</xdr:col>
      <xdr:colOff>50800</xdr:colOff>
      <xdr:row>56</xdr:row>
      <xdr:rowOff>117965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244102"/>
          <a:ext cx="889000" cy="47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120337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157252</xdr:rowOff>
    </xdr:from>
    <xdr:to>
      <xdr:col>10</xdr:col>
      <xdr:colOff>114300</xdr:colOff>
      <xdr:row>56</xdr:row>
      <xdr:rowOff>122185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44102"/>
          <a:ext cx="889000" cy="47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116428</xdr:rowOff>
    </xdr:from>
    <xdr:to>
      <xdr:col>24</xdr:col>
      <xdr:colOff>114300</xdr:colOff>
      <xdr:row>57</xdr:row>
      <xdr:rowOff>46578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1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94855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9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102694</xdr:rowOff>
    </xdr:from>
    <xdr:to>
      <xdr:col>20</xdr:col>
      <xdr:colOff>38100</xdr:colOff>
      <xdr:row>57</xdr:row>
      <xdr:rowOff>32844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0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23971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9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67165</xdr:rowOff>
    </xdr:from>
    <xdr:to>
      <xdr:col>15</xdr:col>
      <xdr:colOff>101600</xdr:colOff>
      <xdr:row>56</xdr:row>
      <xdr:rowOff>168765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159892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6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106452</xdr:rowOff>
    </xdr:from>
    <xdr:to>
      <xdr:col>10</xdr:col>
      <xdr:colOff>165100</xdr:colOff>
      <xdr:row>54</xdr:row>
      <xdr:rowOff>36602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19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53129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96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71385</xdr:rowOff>
    </xdr:from>
    <xdr:to>
      <xdr:col>6</xdr:col>
      <xdr:colOff>38100</xdr:colOff>
      <xdr:row>57</xdr:row>
      <xdr:rowOff>1535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18062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4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91041</xdr:rowOff>
    </xdr:from>
    <xdr:to>
      <xdr:col>24</xdr:col>
      <xdr:colOff>62865</xdr:colOff>
      <xdr:row>78</xdr:row>
      <xdr:rowOff>142622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21091"/>
          <a:ext cx="1270" cy="159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146449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142622</xdr:rowOff>
    </xdr:from>
    <xdr:to>
      <xdr:col>24</xdr:col>
      <xdr:colOff>152400</xdr:colOff>
      <xdr:row>78</xdr:row>
      <xdr:rowOff>142622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37718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9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91041</xdr:rowOff>
    </xdr:from>
    <xdr:to>
      <xdr:col>24</xdr:col>
      <xdr:colOff>152400</xdr:colOff>
      <xdr:row>69</xdr:row>
      <xdr:rowOff>91041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21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111550</xdr:rowOff>
    </xdr:from>
    <xdr:to>
      <xdr:col>24</xdr:col>
      <xdr:colOff>63500</xdr:colOff>
      <xdr:row>74</xdr:row>
      <xdr:rowOff>33124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455950"/>
          <a:ext cx="838200" cy="26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165200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52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15323</xdr:rowOff>
    </xdr:from>
    <xdr:to>
      <xdr:col>24</xdr:col>
      <xdr:colOff>114300</xdr:colOff>
      <xdr:row>75</xdr:row>
      <xdr:rowOff>116923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165581</xdr:rowOff>
    </xdr:from>
    <xdr:to>
      <xdr:col>19</xdr:col>
      <xdr:colOff>177800</xdr:colOff>
      <xdr:row>74</xdr:row>
      <xdr:rowOff>33124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509981"/>
          <a:ext cx="889000" cy="21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56586</xdr:rowOff>
    </xdr:from>
    <xdr:to>
      <xdr:col>20</xdr:col>
      <xdr:colOff>38100</xdr:colOff>
      <xdr:row>76</xdr:row>
      <xdr:rowOff>158186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149313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7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165581</xdr:rowOff>
    </xdr:from>
    <xdr:to>
      <xdr:col>15</xdr:col>
      <xdr:colOff>50800</xdr:colOff>
      <xdr:row>74</xdr:row>
      <xdr:rowOff>131128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509981"/>
          <a:ext cx="889000" cy="30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48242</xdr:rowOff>
    </xdr:from>
    <xdr:to>
      <xdr:col>15</xdr:col>
      <xdr:colOff>101600</xdr:colOff>
      <xdr:row>75</xdr:row>
      <xdr:rowOff>149842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0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140969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9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131128</xdr:rowOff>
    </xdr:from>
    <xdr:to>
      <xdr:col>10</xdr:col>
      <xdr:colOff>114300</xdr:colOff>
      <xdr:row>76</xdr:row>
      <xdr:rowOff>15047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18428"/>
          <a:ext cx="889000" cy="2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136399</xdr:rowOff>
    </xdr:from>
    <xdr:to>
      <xdr:col>10</xdr:col>
      <xdr:colOff>165100</xdr:colOff>
      <xdr:row>78</xdr:row>
      <xdr:rowOff>66549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3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57676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3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52112</xdr:rowOff>
    </xdr:from>
    <xdr:to>
      <xdr:col>6</xdr:col>
      <xdr:colOff>38100</xdr:colOff>
      <xdr:row>78</xdr:row>
      <xdr:rowOff>153712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144839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60750</xdr:rowOff>
    </xdr:from>
    <xdr:to>
      <xdr:col>24</xdr:col>
      <xdr:colOff>114300</xdr:colOff>
      <xdr:row>72</xdr:row>
      <xdr:rowOff>162350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4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83627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25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153774</xdr:rowOff>
    </xdr:from>
    <xdr:to>
      <xdr:col>20</xdr:col>
      <xdr:colOff>38100</xdr:colOff>
      <xdr:row>74</xdr:row>
      <xdr:rowOff>83924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6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100451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4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114781</xdr:rowOff>
    </xdr:from>
    <xdr:to>
      <xdr:col>15</xdr:col>
      <xdr:colOff>101600</xdr:colOff>
      <xdr:row>73</xdr:row>
      <xdr:rowOff>44931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45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61458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23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80328</xdr:rowOff>
    </xdr:from>
    <xdr:to>
      <xdr:col>10</xdr:col>
      <xdr:colOff>165100</xdr:colOff>
      <xdr:row>75</xdr:row>
      <xdr:rowOff>10478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27005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135698</xdr:rowOff>
    </xdr:from>
    <xdr:to>
      <xdr:col>6</xdr:col>
      <xdr:colOff>38100</xdr:colOff>
      <xdr:row>76</xdr:row>
      <xdr:rowOff>65847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944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82375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6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108649</xdr:rowOff>
    </xdr:from>
    <xdr:to>
      <xdr:col>24</xdr:col>
      <xdr:colOff>63500</xdr:colOff>
      <xdr:row>95</xdr:row>
      <xdr:rowOff>1663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224949"/>
          <a:ext cx="838200" cy="6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48658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3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108649</xdr:rowOff>
    </xdr:from>
    <xdr:to>
      <xdr:col>19</xdr:col>
      <xdr:colOff>177800</xdr:colOff>
      <xdr:row>95</xdr:row>
      <xdr:rowOff>71806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224949"/>
          <a:ext cx="889000" cy="13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153261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71806</xdr:rowOff>
    </xdr:from>
    <xdr:to>
      <xdr:col>15</xdr:col>
      <xdr:colOff>50800</xdr:colOff>
      <xdr:row>95</xdr:row>
      <xdr:rowOff>134919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359556"/>
          <a:ext cx="889000" cy="6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148765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134919</xdr:rowOff>
    </xdr:from>
    <xdr:to>
      <xdr:col>10</xdr:col>
      <xdr:colOff>114300</xdr:colOff>
      <xdr:row>96</xdr:row>
      <xdr:rowOff>121050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422669"/>
          <a:ext cx="889000" cy="15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165530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122313</xdr:rowOff>
    </xdr:from>
    <xdr:to>
      <xdr:col>24</xdr:col>
      <xdr:colOff>114300</xdr:colOff>
      <xdr:row>95</xdr:row>
      <xdr:rowOff>52463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145190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09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57849</xdr:rowOff>
    </xdr:from>
    <xdr:to>
      <xdr:col>20</xdr:col>
      <xdr:colOff>38100</xdr:colOff>
      <xdr:row>94</xdr:row>
      <xdr:rowOff>159449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17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4526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9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21006</xdr:rowOff>
    </xdr:from>
    <xdr:to>
      <xdr:col>15</xdr:col>
      <xdr:colOff>101600</xdr:colOff>
      <xdr:row>95</xdr:row>
      <xdr:rowOff>122606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3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139133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08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84119</xdr:rowOff>
    </xdr:from>
    <xdr:to>
      <xdr:col>10</xdr:col>
      <xdr:colOff>165100</xdr:colOff>
      <xdr:row>96</xdr:row>
      <xdr:rowOff>14269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30796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70250</xdr:rowOff>
    </xdr:from>
    <xdr:to>
      <xdr:col>6</xdr:col>
      <xdr:colOff>38100</xdr:colOff>
      <xdr:row>97</xdr:row>
      <xdr:rowOff>400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16927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135509</xdr:rowOff>
    </xdr:from>
    <xdr:to>
      <xdr:col>55</xdr:col>
      <xdr:colOff>0</xdr:colOff>
      <xdr:row>36</xdr:row>
      <xdr:rowOff>142367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30770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25798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69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140462</xdr:rowOff>
    </xdr:from>
    <xdr:to>
      <xdr:col>50</xdr:col>
      <xdr:colOff>114300</xdr:colOff>
      <xdr:row>36</xdr:row>
      <xdr:rowOff>142367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31266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36847</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36068</xdr:rowOff>
    </xdr:from>
    <xdr:to>
      <xdr:col>45</xdr:col>
      <xdr:colOff>177800</xdr:colOff>
      <xdr:row>36</xdr:row>
      <xdr:rowOff>140462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5865368"/>
          <a:ext cx="889000" cy="4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24655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36068</xdr:rowOff>
    </xdr:from>
    <xdr:to>
      <xdr:col>41</xdr:col>
      <xdr:colOff>50800</xdr:colOff>
      <xdr:row>35</xdr:row>
      <xdr:rowOff>78740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5865368"/>
          <a:ext cx="889000" cy="2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80662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2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159148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0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84709</xdr:rowOff>
    </xdr:from>
    <xdr:to>
      <xdr:col>55</xdr:col>
      <xdr:colOff>50800</xdr:colOff>
      <xdr:row>37</xdr:row>
      <xdr:rowOff>14859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2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107586</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10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91567</xdr:rowOff>
    </xdr:from>
    <xdr:to>
      <xdr:col>50</xdr:col>
      <xdr:colOff>165100</xdr:colOff>
      <xdr:row>37</xdr:row>
      <xdr:rowOff>21717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38244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03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89662</xdr:rowOff>
    </xdr:from>
    <xdr:to>
      <xdr:col>46</xdr:col>
      <xdr:colOff>38100</xdr:colOff>
      <xdr:row>37</xdr:row>
      <xdr:rowOff>19812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36339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156718</xdr:rowOff>
    </xdr:from>
    <xdr:to>
      <xdr:col>41</xdr:col>
      <xdr:colOff>101600</xdr:colOff>
      <xdr:row>34</xdr:row>
      <xdr:rowOff>86868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8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103395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58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27940</xdr:rowOff>
    </xdr:from>
    <xdr:to>
      <xdr:col>36</xdr:col>
      <xdr:colOff>165100</xdr:colOff>
      <xdr:row>35</xdr:row>
      <xdr:rowOff>129540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146067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80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119602</xdr:rowOff>
    </xdr:from>
    <xdr:to>
      <xdr:col>55</xdr:col>
      <xdr:colOff>0</xdr:colOff>
      <xdr:row>56</xdr:row>
      <xdr:rowOff>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549352"/>
          <a:ext cx="838200" cy="5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141190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399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119602</xdr:rowOff>
    </xdr:from>
    <xdr:to>
      <xdr:col>50</xdr:col>
      <xdr:colOff>114300</xdr:colOff>
      <xdr:row>56</xdr:row>
      <xdr:rowOff>24676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549352"/>
          <a:ext cx="889000" cy="7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50220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19971</xdr:rowOff>
    </xdr:from>
    <xdr:to>
      <xdr:col>45</xdr:col>
      <xdr:colOff>177800</xdr:colOff>
      <xdr:row>56</xdr:row>
      <xdr:rowOff>24676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621171"/>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80071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19971</xdr:rowOff>
    </xdr:from>
    <xdr:to>
      <xdr:col>41</xdr:col>
      <xdr:colOff>50800</xdr:colOff>
      <xdr:row>56</xdr:row>
      <xdr:rowOff>49384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621171"/>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138784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156462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120714</xdr:rowOff>
    </xdr:from>
    <xdr:to>
      <xdr:col>55</xdr:col>
      <xdr:colOff>50800</xdr:colOff>
      <xdr:row>56</xdr:row>
      <xdr:rowOff>50864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99141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68802</xdr:rowOff>
    </xdr:from>
    <xdr:to>
      <xdr:col>50</xdr:col>
      <xdr:colOff>165100</xdr:colOff>
      <xdr:row>55</xdr:row>
      <xdr:rowOff>170402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49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15479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27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145326</xdr:rowOff>
    </xdr:from>
    <xdr:to>
      <xdr:col>46</xdr:col>
      <xdr:colOff>38100</xdr:colOff>
      <xdr:row>56</xdr:row>
      <xdr:rowOff>75476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7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92003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35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140621</xdr:rowOff>
    </xdr:from>
    <xdr:to>
      <xdr:col>41</xdr:col>
      <xdr:colOff>101600</xdr:colOff>
      <xdr:row>56</xdr:row>
      <xdr:rowOff>70771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87298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3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170034</xdr:rowOff>
    </xdr:from>
    <xdr:to>
      <xdr:col>36</xdr:col>
      <xdr:colOff>165100</xdr:colOff>
      <xdr:row>56</xdr:row>
      <xdr:rowOff>100184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116711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12827</xdr:rowOff>
    </xdr:from>
    <xdr:to>
      <xdr:col>55</xdr:col>
      <xdr:colOff>0</xdr:colOff>
      <xdr:row>75</xdr:row>
      <xdr:rowOff>28372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871577"/>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34180</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9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99630</xdr:rowOff>
    </xdr:from>
    <xdr:to>
      <xdr:col>50</xdr:col>
      <xdr:colOff>114300</xdr:colOff>
      <xdr:row>75</xdr:row>
      <xdr:rowOff>28372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786930"/>
          <a:ext cx="889000" cy="10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99630</xdr:rowOff>
    </xdr:from>
    <xdr:to>
      <xdr:col>45</xdr:col>
      <xdr:colOff>177800</xdr:colOff>
      <xdr:row>74</xdr:row>
      <xdr:rowOff>108545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786930"/>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26604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88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108545</xdr:rowOff>
    </xdr:from>
    <xdr:to>
      <xdr:col>41</xdr:col>
      <xdr:colOff>50800</xdr:colOff>
      <xdr:row>76</xdr:row>
      <xdr:rowOff>107403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795845"/>
          <a:ext cx="889000" cy="3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104458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67327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133477</xdr:rowOff>
    </xdr:from>
    <xdr:to>
      <xdr:col>55</xdr:col>
      <xdr:colOff>50800</xdr:colOff>
      <xdr:row>75</xdr:row>
      <xdr:rowOff>63627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82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156354</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6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149022</xdr:rowOff>
    </xdr:from>
    <xdr:to>
      <xdr:col>50</xdr:col>
      <xdr:colOff>165100</xdr:colOff>
      <xdr:row>75</xdr:row>
      <xdr:rowOff>79172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8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70299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9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48830</xdr:rowOff>
    </xdr:from>
    <xdr:to>
      <xdr:col>46</xdr:col>
      <xdr:colOff>38100</xdr:colOff>
      <xdr:row>74</xdr:row>
      <xdr:rowOff>150430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7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166957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5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57745</xdr:rowOff>
    </xdr:from>
    <xdr:to>
      <xdr:col>41</xdr:col>
      <xdr:colOff>101600</xdr:colOff>
      <xdr:row>74</xdr:row>
      <xdr:rowOff>159345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74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4422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52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56603</xdr:rowOff>
    </xdr:from>
    <xdr:to>
      <xdr:col>36</xdr:col>
      <xdr:colOff>165100</xdr:colOff>
      <xdr:row>76</xdr:row>
      <xdr:rowOff>158203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0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3279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86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147586</xdr:rowOff>
    </xdr:from>
    <xdr:to>
      <xdr:col>55</xdr:col>
      <xdr:colOff>0</xdr:colOff>
      <xdr:row>96</xdr:row>
      <xdr:rowOff>26867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263886"/>
          <a:ext cx="838200" cy="22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145396</xdr:rowOff>
    </xdr:from>
    <xdr:to>
      <xdr:col>50</xdr:col>
      <xdr:colOff>114300</xdr:colOff>
      <xdr:row>94</xdr:row>
      <xdr:rowOff>147586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261696"/>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94702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145396</xdr:rowOff>
    </xdr:from>
    <xdr:to>
      <xdr:col>45</xdr:col>
      <xdr:colOff>177800</xdr:colOff>
      <xdr:row>94</xdr:row>
      <xdr:rowOff>170580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261696"/>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61517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4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170580</xdr:rowOff>
    </xdr:from>
    <xdr:to>
      <xdr:col>41</xdr:col>
      <xdr:colOff>50800</xdr:colOff>
      <xdr:row>95</xdr:row>
      <xdr:rowOff>24791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286880"/>
          <a:ext cx="889000" cy="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5548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61517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147517</xdr:rowOff>
    </xdr:from>
    <xdr:to>
      <xdr:col>55</xdr:col>
      <xdr:colOff>50800</xdr:colOff>
      <xdr:row>96</xdr:row>
      <xdr:rowOff>77667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125944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1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96786</xdr:rowOff>
    </xdr:from>
    <xdr:to>
      <xdr:col>50</xdr:col>
      <xdr:colOff>165100</xdr:colOff>
      <xdr:row>95</xdr:row>
      <xdr:rowOff>26936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21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43463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98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94596</xdr:rowOff>
    </xdr:from>
    <xdr:to>
      <xdr:col>46</xdr:col>
      <xdr:colOff>38100</xdr:colOff>
      <xdr:row>95</xdr:row>
      <xdr:rowOff>24746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2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41273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9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119780</xdr:rowOff>
    </xdr:from>
    <xdr:to>
      <xdr:col>41</xdr:col>
      <xdr:colOff>101600</xdr:colOff>
      <xdr:row>95</xdr:row>
      <xdr:rowOff>49930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2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66457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145441</xdr:rowOff>
    </xdr:from>
    <xdr:to>
      <xdr:col>36</xdr:col>
      <xdr:colOff>165100</xdr:colOff>
      <xdr:row>95</xdr:row>
      <xdr:rowOff>75591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2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92118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03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142138</xdr:rowOff>
    </xdr:from>
    <xdr:to>
      <xdr:col>85</xdr:col>
      <xdr:colOff>127000</xdr:colOff>
      <xdr:row>38</xdr:row>
      <xdr:rowOff>12370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485788"/>
          <a:ext cx="838200" cy="4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113530</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78321</xdr:rowOff>
    </xdr:from>
    <xdr:to>
      <xdr:col>81</xdr:col>
      <xdr:colOff>50800</xdr:colOff>
      <xdr:row>38</xdr:row>
      <xdr:rowOff>12370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421971"/>
          <a:ext cx="889000" cy="1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90936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45669</xdr:rowOff>
    </xdr:from>
    <xdr:to>
      <xdr:col>76</xdr:col>
      <xdr:colOff>114300</xdr:colOff>
      <xdr:row>37</xdr:row>
      <xdr:rowOff>78321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217869"/>
          <a:ext cx="889000" cy="20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50550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45669</xdr:rowOff>
    </xdr:from>
    <xdr:to>
      <xdr:col>71</xdr:col>
      <xdr:colOff>177800</xdr:colOff>
      <xdr:row>37</xdr:row>
      <xdr:rowOff>27038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217869"/>
          <a:ext cx="889000" cy="15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4195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74337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91338</xdr:rowOff>
    </xdr:from>
    <xdr:to>
      <xdr:col>85</xdr:col>
      <xdr:colOff>177800</xdr:colOff>
      <xdr:row>38</xdr:row>
      <xdr:rowOff>21489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349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69765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133020</xdr:rowOff>
    </xdr:from>
    <xdr:to>
      <xdr:col>81</xdr:col>
      <xdr:colOff>101600</xdr:colOff>
      <xdr:row>38</xdr:row>
      <xdr:rowOff>63170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54297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27521</xdr:rowOff>
    </xdr:from>
    <xdr:to>
      <xdr:col>76</xdr:col>
      <xdr:colOff>165100</xdr:colOff>
      <xdr:row>37</xdr:row>
      <xdr:rowOff>129121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7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120248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166319</xdr:rowOff>
    </xdr:from>
    <xdr:to>
      <xdr:col>72</xdr:col>
      <xdr:colOff>38100</xdr:colOff>
      <xdr:row>36</xdr:row>
      <xdr:rowOff>96469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112996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9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147688</xdr:rowOff>
    </xdr:from>
    <xdr:to>
      <xdr:col>67</xdr:col>
      <xdr:colOff>101600</xdr:colOff>
      <xdr:row>37</xdr:row>
      <xdr:rowOff>77838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94365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0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48470</xdr:rowOff>
    </xdr:from>
    <xdr:to>
      <xdr:col>85</xdr:col>
      <xdr:colOff>127000</xdr:colOff>
      <xdr:row>56</xdr:row>
      <xdr:rowOff>126708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649670"/>
          <a:ext cx="838200" cy="7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48470</xdr:rowOff>
    </xdr:from>
    <xdr:to>
      <xdr:col>81</xdr:col>
      <xdr:colOff>50800</xdr:colOff>
      <xdr:row>56</xdr:row>
      <xdr:rowOff>134023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649670"/>
          <a:ext cx="889000" cy="8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63802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134023</xdr:rowOff>
    </xdr:from>
    <xdr:to>
      <xdr:col>76</xdr:col>
      <xdr:colOff>114300</xdr:colOff>
      <xdr:row>57</xdr:row>
      <xdr:rowOff>81273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35223"/>
          <a:ext cx="889000" cy="1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124153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81273</xdr:rowOff>
    </xdr:from>
    <xdr:to>
      <xdr:col>71</xdr:col>
      <xdr:colOff>177800</xdr:colOff>
      <xdr:row>57</xdr:row>
      <xdr:rowOff>104534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53923"/>
          <a:ext cx="889000" cy="2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122540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75908</xdr:rowOff>
    </xdr:from>
    <xdr:to>
      <xdr:col>85</xdr:col>
      <xdr:colOff>177800</xdr:colOff>
      <xdr:row>57</xdr:row>
      <xdr:rowOff>6058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7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54335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5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169120</xdr:rowOff>
    </xdr:from>
    <xdr:to>
      <xdr:col>81</xdr:col>
      <xdr:colOff>101600</xdr:colOff>
      <xdr:row>56</xdr:row>
      <xdr:rowOff>99270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115797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7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83223</xdr:rowOff>
    </xdr:from>
    <xdr:to>
      <xdr:col>76</xdr:col>
      <xdr:colOff>165100</xdr:colOff>
      <xdr:row>57</xdr:row>
      <xdr:rowOff>13373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8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29900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45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30473</xdr:rowOff>
    </xdr:from>
    <xdr:to>
      <xdr:col>72</xdr:col>
      <xdr:colOff>38100</xdr:colOff>
      <xdr:row>57</xdr:row>
      <xdr:rowOff>132073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123200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9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53734</xdr:rowOff>
    </xdr:from>
    <xdr:to>
      <xdr:col>67</xdr:col>
      <xdr:colOff>101600</xdr:colOff>
      <xdr:row>57</xdr:row>
      <xdr:rowOff>155334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60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9227</xdr:rowOff>
    </xdr:from>
    <xdr:to>
      <xdr:col>85</xdr:col>
      <xdr:colOff>127000</xdr:colOff>
      <xdr:row>76</xdr:row>
      <xdr:rowOff>166351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2867977"/>
          <a:ext cx="838200" cy="3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34047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0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101257</xdr:rowOff>
    </xdr:from>
    <xdr:to>
      <xdr:col>81</xdr:col>
      <xdr:colOff>50800</xdr:colOff>
      <xdr:row>76</xdr:row>
      <xdr:rowOff>166351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2788557"/>
          <a:ext cx="889000" cy="40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120344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4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101257</xdr:rowOff>
    </xdr:from>
    <xdr:to>
      <xdr:col>76</xdr:col>
      <xdr:colOff>114300</xdr:colOff>
      <xdr:row>75</xdr:row>
      <xdr:rowOff>30677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2788557"/>
          <a:ext cx="889000" cy="10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67879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4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17685</xdr:rowOff>
    </xdr:from>
    <xdr:to>
      <xdr:col>71</xdr:col>
      <xdr:colOff>177800</xdr:colOff>
      <xdr:row>75</xdr:row>
      <xdr:rowOff>30677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2704985"/>
          <a:ext cx="889000" cy="18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109408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48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110017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48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129877</xdr:rowOff>
    </xdr:from>
    <xdr:to>
      <xdr:col>85</xdr:col>
      <xdr:colOff>177800</xdr:colOff>
      <xdr:row>75</xdr:row>
      <xdr:rowOff>60027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8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152754</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66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115551</xdr:rowOff>
    </xdr:from>
    <xdr:to>
      <xdr:col>81</xdr:col>
      <xdr:colOff>101600</xdr:colOff>
      <xdr:row>77</xdr:row>
      <xdr:rowOff>45701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14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62228</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292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50457</xdr:rowOff>
    </xdr:from>
    <xdr:to>
      <xdr:col>76</xdr:col>
      <xdr:colOff>165100</xdr:colOff>
      <xdr:row>74</xdr:row>
      <xdr:rowOff>152057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168584</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251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151327</xdr:rowOff>
    </xdr:from>
    <xdr:to>
      <xdr:col>72</xdr:col>
      <xdr:colOff>38100</xdr:colOff>
      <xdr:row>75</xdr:row>
      <xdr:rowOff>81477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283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98004</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261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138335</xdr:rowOff>
    </xdr:from>
    <xdr:to>
      <xdr:col>67</xdr:col>
      <xdr:colOff>101600</xdr:colOff>
      <xdr:row>74</xdr:row>
      <xdr:rowOff>68485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26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85012</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24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130262</xdr:rowOff>
    </xdr:from>
    <xdr:to>
      <xdr:col>85</xdr:col>
      <xdr:colOff>127000</xdr:colOff>
      <xdr:row>94</xdr:row>
      <xdr:rowOff>134688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246562"/>
          <a:ext cx="8382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166344</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8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130262</xdr:rowOff>
    </xdr:from>
    <xdr:to>
      <xdr:col>81</xdr:col>
      <xdr:colOff>50800</xdr:colOff>
      <xdr:row>94</xdr:row>
      <xdr:rowOff>150803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246562"/>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127531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4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150803</xdr:rowOff>
    </xdr:from>
    <xdr:to>
      <xdr:col>76</xdr:col>
      <xdr:colOff>114300</xdr:colOff>
      <xdr:row>95</xdr:row>
      <xdr:rowOff>18264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267103"/>
          <a:ext cx="889000" cy="3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127432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60621</xdr:rowOff>
    </xdr:from>
    <xdr:to>
      <xdr:col>71</xdr:col>
      <xdr:colOff>177800</xdr:colOff>
      <xdr:row>95</xdr:row>
      <xdr:rowOff>18264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176921"/>
          <a:ext cx="889000" cy="12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86006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90890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83888</xdr:rowOff>
    </xdr:from>
    <xdr:to>
      <xdr:col>85</xdr:col>
      <xdr:colOff>177800</xdr:colOff>
      <xdr:row>95</xdr:row>
      <xdr:rowOff>14038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2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106765</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0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79462</xdr:rowOff>
    </xdr:from>
    <xdr:to>
      <xdr:col>81</xdr:col>
      <xdr:colOff>101600</xdr:colOff>
      <xdr:row>95</xdr:row>
      <xdr:rowOff>9612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1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26139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97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100003</xdr:rowOff>
    </xdr:from>
    <xdr:to>
      <xdr:col>76</xdr:col>
      <xdr:colOff>165100</xdr:colOff>
      <xdr:row>95</xdr:row>
      <xdr:rowOff>30153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21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46680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9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138914</xdr:rowOff>
    </xdr:from>
    <xdr:to>
      <xdr:col>72</xdr:col>
      <xdr:colOff>38100</xdr:colOff>
      <xdr:row>95</xdr:row>
      <xdr:rowOff>69064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25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85591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03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9821</xdr:rowOff>
    </xdr:from>
    <xdr:to>
      <xdr:col>67</xdr:col>
      <xdr:colOff>101600</xdr:colOff>
      <xdr:row>94</xdr:row>
      <xdr:rowOff>111421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1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127948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90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総務費は、災害対策基金の積立額の減によるもの。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232,724</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a:t>
          </a:r>
          <a:r>
            <a:rPr kumimoji="1" lang="en-US" altLang="ja-JP" sz="1300">
              <a:latin typeface="ＭＳ Ｐゴシック" panose="020B0600070205080204" pitchFamily="50" charset="-128"/>
              <a:ea typeface="ＭＳ Ｐゴシック" panose="020B0600070205080204" pitchFamily="50" charset="-128"/>
            </a:rPr>
            <a:t>28,718</a:t>
          </a:r>
          <a:r>
            <a:rPr kumimoji="1" lang="ja-JP" altLang="en-US" sz="1300">
              <a:latin typeface="ＭＳ Ｐゴシック" panose="020B0600070205080204" pitchFamily="50" charset="-128"/>
              <a:ea typeface="ＭＳ Ｐゴシック" panose="020B0600070205080204" pitchFamily="50" charset="-128"/>
            </a:rPr>
            <a:t>円高い水準となっている。これは住民税非課税世帯に対する物価高騰重点支援給付金給付事業費や子ども・子育て支援給付金事業費の増が主な要因である。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衛生費は、焼却設備整備補修事業費の減により、減額となっている。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 梅雨前線による大雨」に係る災害復旧事業費により増額となっている。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公債費は、旧合併特例債の償還終了に伴う減があるものの、過疎対策事業債の償還額が増となったことにより、住民一人当たり</a:t>
          </a:r>
          <a:r>
            <a:rPr kumimoji="1" lang="en-US" altLang="ja-JP" sz="1300">
              <a:latin typeface="ＭＳ Ｐゴシック" panose="020B0600070205080204" pitchFamily="50" charset="-128"/>
              <a:ea typeface="ＭＳ Ｐゴシック" panose="020B0600070205080204" pitchFamily="50" charset="-128"/>
            </a:rPr>
            <a:t>70,307</a:t>
          </a:r>
          <a:r>
            <a:rPr kumimoji="1" lang="ja-JP" altLang="en-US" sz="1300">
              <a:latin typeface="ＭＳ Ｐゴシック" panose="020B0600070205080204" pitchFamily="50" charset="-128"/>
              <a:ea typeface="ＭＳ Ｐゴシック" panose="020B0600070205080204" pitchFamily="50" charset="-128"/>
            </a:rPr>
            <a:t>円と類似団体平均と比較して高い水準で推移している。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財政調整基金残高は、適切な財源の確保と歳出の精査に努め、運用益と剰余金計</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1,350</a:t>
          </a:r>
          <a:r>
            <a:rPr kumimoji="1" lang="ja-JP" altLang="en-US" sz="1400">
              <a:latin typeface="ＭＳ ゴシック" pitchFamily="49" charset="-128"/>
              <a:ea typeface="ＭＳ ゴシック" pitchFamily="49" charset="-128"/>
            </a:rPr>
            <a:t>万円を積み立てた結果、約</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億円となっている。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実質収支額は黒字を維持しているが、実質単年度収支は、前年度と比較し、標準財政規模比</a:t>
          </a:r>
          <a:r>
            <a:rPr kumimoji="1" lang="en-US" altLang="ja-JP" sz="1400">
              <a:latin typeface="ＭＳ ゴシック" pitchFamily="49" charset="-128"/>
              <a:ea typeface="ＭＳ ゴシック" pitchFamily="49" charset="-128"/>
            </a:rPr>
            <a:t>1.69</a:t>
          </a:r>
          <a:r>
            <a:rPr kumimoji="1" lang="ja-JP" altLang="en-US" sz="1400">
              <a:latin typeface="ＭＳ ゴシック" pitchFamily="49" charset="-128"/>
              <a:ea typeface="ＭＳ ゴシック" pitchFamily="49" charset="-128"/>
            </a:rPr>
            <a:t>ポイントの減となった。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今後も、行財政運営の効率化、各種事務事業の見直しと経費の節減、さらなる財源の確保に努める。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年度以降、全会計黒字となっており、赤字は生じていない。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今後も適正な財政運営、企業運営に努める。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実質公債費比率は、元利償還金の減や算入公債費等の増等により全体として分子が減少している。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今後も地方債の発行の際には、各会計の事業精査により借入額を抑制し、交付税算入の面で有利な地方債の活用を基本とするとともに、繰上償還も検討しながら実質公債費比率の抑制に努めるものとする。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年度以降、分子がマイナスとなり、将来負担比率が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主な要因としては、基準財政需要額算入見込額は減少しているが、充当可能基金が増加し、地方債の現在高も減少したこと等が挙げられる。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今後も地方債の借入にあたっては、交付税算入の面で有利な地方債の活用を基本としながら、普通建設事業の精査により借入額の抑制に努めるとともに、より効率的な基金の運用に努めるものとする。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大分県日田市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万円減少したが、財政調整基金は運用益や剰余金を積み立てたことにより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・特定目的基金の減の要因としては、水郷ひた応援基金を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万円、森林環境譲与税基金を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万円積み増したものの、地域振興基金を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万円、水郷ひた応援基金を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万円、市民文化会館管理運営基金を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万円取り崩したこと等によるものである。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・地域振興や地域福祉に資する事業への充当のほか、新清掃センターの建設に市有施設整備基金の活用を見込んでいる。特定目的基金の活用額は、中長期的（令和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年度目途）には、各年度で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・水郷ひた応援基金：日田市の将来の発展を願い、その発展に対し貢献し、又は応援しようとする者からの寄付金を活用し、ふるさと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水郷ひた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を守り元気づける施策の推進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・観光振興基金：市の観光施設整備及び交流人口増加のための施策の推進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・災害対策基金：災害に対する迅速な対応と災害からの早期復旧・復興を図るもの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・地域振興基金：地域振興事業に充当する財源として、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・市民文化会館管理運営基金：市民文化会館の管理運営のための経費に充当する財源として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・災害対策基金：将来の災害発生に備え、災害からの早期普及・復興を図るため、積み立てを行っていく。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・市有施設整備基金：公共施設等総合管理計画等における施設整備・改修等の施策を着実に実施するための財源として、活用を予定している。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万円や剰余金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・令和５年度は財政調整基金の取り崩しなし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・財政調整基金については、減債基金・市職員退職手当基金・災害対策基金との総額で標準財政規模の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程度は確保したいと考えるが、国勢調査人口の減少に伴う普通交付税額の減少や、災害による災害復旧・復興関連経費などの財政需要も引き続き見込まれることから、中長期的（令和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年度目途）には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億円程度減少する見込である。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万円や、臨時財政対策債償還基金費として交付税措置された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・令和５年度は減債基金の取り崩しなし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・財政状況を考慮し市債の償還財源として適宜取り崩しを行っていく。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40855344</v>
      </c>
      <c r="BO4" s="358"/>
      <c r="BP4" s="358"/>
      <c r="BQ4" s="358"/>
      <c r="BR4" s="358"/>
      <c r="BS4" s="358"/>
      <c r="BT4" s="358"/>
      <c r="BU4" s="359"/>
      <c r="BV4" s="357">
        <v>41432774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3.6</v>
      </c>
      <c r="CU4" s="364"/>
      <c r="CV4" s="364"/>
      <c r="CW4" s="364"/>
      <c r="CX4" s="364"/>
      <c r="CY4" s="364"/>
      <c r="CZ4" s="364"/>
      <c r="DA4" s="365"/>
      <c r="DB4" s="363">
        <v>6.4</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39918822</v>
      </c>
      <c r="BO5" s="395"/>
      <c r="BP5" s="395"/>
      <c r="BQ5" s="395"/>
      <c r="BR5" s="395"/>
      <c r="BS5" s="395"/>
      <c r="BT5" s="395"/>
      <c r="BU5" s="396"/>
      <c r="BV5" s="394">
        <v>39929818</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94.5</v>
      </c>
      <c r="CU5" s="392"/>
      <c r="CV5" s="392"/>
      <c r="CW5" s="392"/>
      <c r="CX5" s="392"/>
      <c r="CY5" s="392"/>
      <c r="CZ5" s="392"/>
      <c r="DA5" s="393"/>
      <c r="DB5" s="391">
        <v>93.6</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936522</v>
      </c>
      <c r="BO6" s="395"/>
      <c r="BP6" s="395"/>
      <c r="BQ6" s="395"/>
      <c r="BR6" s="395"/>
      <c r="BS6" s="395"/>
      <c r="BT6" s="395"/>
      <c r="BU6" s="396"/>
      <c r="BV6" s="394">
        <v>1502956</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95</v>
      </c>
      <c r="CU6" s="432"/>
      <c r="CV6" s="432"/>
      <c r="CW6" s="432"/>
      <c r="CX6" s="432"/>
      <c r="CY6" s="432"/>
      <c r="CZ6" s="432"/>
      <c r="DA6" s="433"/>
      <c r="DB6" s="431">
        <v>94.8</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187284</v>
      </c>
      <c r="BO7" s="395"/>
      <c r="BP7" s="395"/>
      <c r="BQ7" s="395"/>
      <c r="BR7" s="395"/>
      <c r="BS7" s="395"/>
      <c r="BT7" s="395"/>
      <c r="BU7" s="396"/>
      <c r="BV7" s="394">
        <v>172789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20905762</v>
      </c>
      <c r="CU7" s="395"/>
      <c r="CV7" s="395"/>
      <c r="CW7" s="395"/>
      <c r="CX7" s="395"/>
      <c r="CY7" s="395"/>
      <c r="CZ7" s="395"/>
      <c r="DA7" s="396"/>
      <c r="DB7" s="394">
        <v>20880054</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749238</v>
      </c>
      <c r="BO8" s="395"/>
      <c r="BP8" s="395"/>
      <c r="BQ8" s="395"/>
      <c r="BR8" s="395"/>
      <c r="BS8" s="395"/>
      <c r="BT8" s="395"/>
      <c r="BU8" s="396"/>
      <c r="BV8" s="394">
        <v>1330167</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0.42</v>
      </c>
      <c r="CU8" s="435"/>
      <c r="CV8" s="435"/>
      <c r="CW8" s="435"/>
      <c r="CX8" s="435"/>
      <c r="CY8" s="435"/>
      <c r="CZ8" s="435"/>
      <c r="DA8" s="436"/>
      <c r="DB8" s="434">
        <v>0.41</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62657</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-580929</v>
      </c>
      <c r="BO9" s="395"/>
      <c r="BP9" s="395"/>
      <c r="BQ9" s="395"/>
      <c r="BR9" s="395"/>
      <c r="BS9" s="395"/>
      <c r="BT9" s="395"/>
      <c r="BU9" s="396"/>
      <c r="BV9" s="394">
        <v>-210677</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16.399999999999999</v>
      </c>
      <c r="CU9" s="392"/>
      <c r="CV9" s="392"/>
      <c r="CW9" s="392"/>
      <c r="CX9" s="392"/>
      <c r="CY9" s="392"/>
      <c r="CZ9" s="392"/>
      <c r="DA9" s="393"/>
      <c r="DB9" s="391">
        <v>16.899999999999999</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66523</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13525</v>
      </c>
      <c r="BO10" s="395"/>
      <c r="BP10" s="395"/>
      <c r="BQ10" s="395"/>
      <c r="BR10" s="395"/>
      <c r="BS10" s="395"/>
      <c r="BT10" s="395"/>
      <c r="BU10" s="396"/>
      <c r="BV10" s="394">
        <v>12189</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14675</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61125</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114</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60542</v>
      </c>
      <c r="S13" s="479"/>
      <c r="T13" s="479"/>
      <c r="U13" s="479"/>
      <c r="V13" s="480"/>
      <c r="W13" s="410" t="s">
        <v>131</v>
      </c>
      <c r="X13" s="411"/>
      <c r="Y13" s="411"/>
      <c r="Z13" s="411"/>
      <c r="AA13" s="411"/>
      <c r="AB13" s="401"/>
      <c r="AC13" s="445">
        <v>3140</v>
      </c>
      <c r="AD13" s="446"/>
      <c r="AE13" s="446"/>
      <c r="AF13" s="446"/>
      <c r="AG13" s="488"/>
      <c r="AH13" s="445">
        <v>3301</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-552729</v>
      </c>
      <c r="BO13" s="395"/>
      <c r="BP13" s="395"/>
      <c r="BQ13" s="395"/>
      <c r="BR13" s="395"/>
      <c r="BS13" s="395"/>
      <c r="BT13" s="395"/>
      <c r="BU13" s="396"/>
      <c r="BV13" s="394">
        <v>-198488</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5.5</v>
      </c>
      <c r="CU13" s="392"/>
      <c r="CV13" s="392"/>
      <c r="CW13" s="392"/>
      <c r="CX13" s="392"/>
      <c r="CY13" s="392"/>
      <c r="CZ13" s="392"/>
      <c r="DA13" s="393"/>
      <c r="DB13" s="391">
        <v>4.9000000000000004</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62080</v>
      </c>
      <c r="S14" s="479"/>
      <c r="T14" s="479"/>
      <c r="U14" s="479"/>
      <c r="V14" s="480"/>
      <c r="W14" s="384"/>
      <c r="X14" s="385"/>
      <c r="Y14" s="385"/>
      <c r="Z14" s="385"/>
      <c r="AA14" s="385"/>
      <c r="AB14" s="374"/>
      <c r="AC14" s="481">
        <v>10</v>
      </c>
      <c r="AD14" s="482"/>
      <c r="AE14" s="482"/>
      <c r="AF14" s="482"/>
      <c r="AG14" s="483"/>
      <c r="AH14" s="481">
        <v>10.199999999999999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61604</v>
      </c>
      <c r="S15" s="479"/>
      <c r="T15" s="479"/>
      <c r="U15" s="479"/>
      <c r="V15" s="480"/>
      <c r="W15" s="410" t="s">
        <v>137</v>
      </c>
      <c r="X15" s="411"/>
      <c r="Y15" s="411"/>
      <c r="Z15" s="411"/>
      <c r="AA15" s="411"/>
      <c r="AB15" s="401"/>
      <c r="AC15" s="445">
        <v>7650</v>
      </c>
      <c r="AD15" s="446"/>
      <c r="AE15" s="446"/>
      <c r="AF15" s="446"/>
      <c r="AG15" s="488"/>
      <c r="AH15" s="445">
        <v>8227</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8078921</v>
      </c>
      <c r="BO15" s="358"/>
      <c r="BP15" s="358"/>
      <c r="BQ15" s="358"/>
      <c r="BR15" s="358"/>
      <c r="BS15" s="358"/>
      <c r="BT15" s="358"/>
      <c r="BU15" s="359"/>
      <c r="BV15" s="357">
        <v>7763657</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24.5</v>
      </c>
      <c r="AD16" s="482"/>
      <c r="AE16" s="482"/>
      <c r="AF16" s="482"/>
      <c r="AG16" s="483"/>
      <c r="AH16" s="481">
        <v>25.4</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18787622</v>
      </c>
      <c r="BO16" s="395"/>
      <c r="BP16" s="395"/>
      <c r="BQ16" s="395"/>
      <c r="BR16" s="395"/>
      <c r="BS16" s="395"/>
      <c r="BT16" s="395"/>
      <c r="BU16" s="396"/>
      <c r="BV16" s="394">
        <v>18677713</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20488</v>
      </c>
      <c r="AD17" s="446"/>
      <c r="AE17" s="446"/>
      <c r="AF17" s="446"/>
      <c r="AG17" s="488"/>
      <c r="AH17" s="445">
        <v>20902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10085695</v>
      </c>
      <c r="BO17" s="395"/>
      <c r="BP17" s="395"/>
      <c r="BQ17" s="395"/>
      <c r="BR17" s="395"/>
      <c r="BS17" s="395"/>
      <c r="BT17" s="395"/>
      <c r="BU17" s="396"/>
      <c r="BV17" s="394">
        <v>9702115</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666.03</v>
      </c>
      <c r="M18" s="518"/>
      <c r="N18" s="518"/>
      <c r="O18" s="518"/>
      <c r="P18" s="518"/>
      <c r="Q18" s="518"/>
      <c r="R18" s="519"/>
      <c r="S18" s="519"/>
      <c r="T18" s="519"/>
      <c r="U18" s="519"/>
      <c r="V18" s="520"/>
      <c r="W18" s="412"/>
      <c r="X18" s="413"/>
      <c r="Y18" s="413"/>
      <c r="Z18" s="413"/>
      <c r="AA18" s="413"/>
      <c r="AB18" s="404"/>
      <c r="AC18" s="521">
        <v>65.5</v>
      </c>
      <c r="AD18" s="522"/>
      <c r="AE18" s="522"/>
      <c r="AF18" s="522"/>
      <c r="AG18" s="523"/>
      <c r="AH18" s="521">
        <v>64.5</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19937964</v>
      </c>
      <c r="BO18" s="395"/>
      <c r="BP18" s="395"/>
      <c r="BQ18" s="395"/>
      <c r="BR18" s="395"/>
      <c r="BS18" s="395"/>
      <c r="BT18" s="395"/>
      <c r="BU18" s="396"/>
      <c r="BV18" s="394">
        <v>19922425</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94</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25618686</v>
      </c>
      <c r="BO19" s="395"/>
      <c r="BP19" s="395"/>
      <c r="BQ19" s="395"/>
      <c r="BR19" s="395"/>
      <c r="BS19" s="395"/>
      <c r="BT19" s="395"/>
      <c r="BU19" s="396"/>
      <c r="BV19" s="394">
        <v>25436809</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25139</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33084375</v>
      </c>
      <c r="BO22" s="358"/>
      <c r="BP22" s="358"/>
      <c r="BQ22" s="358"/>
      <c r="BR22" s="358"/>
      <c r="BS22" s="358"/>
      <c r="BT22" s="358"/>
      <c r="BU22" s="359"/>
      <c r="BV22" s="357">
        <v>34332117</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26451619</v>
      </c>
      <c r="BO23" s="395"/>
      <c r="BP23" s="395"/>
      <c r="BQ23" s="395"/>
      <c r="BR23" s="395"/>
      <c r="BS23" s="395"/>
      <c r="BT23" s="395"/>
      <c r="BU23" s="396"/>
      <c r="BV23" s="394">
        <v>26669861</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7848</v>
      </c>
      <c r="R24" s="446"/>
      <c r="S24" s="446"/>
      <c r="T24" s="446"/>
      <c r="U24" s="446"/>
      <c r="V24" s="488"/>
      <c r="W24" s="540"/>
      <c r="X24" s="541"/>
      <c r="Y24" s="542"/>
      <c r="Z24" s="444" t="s">
        <v>162</v>
      </c>
      <c r="AA24" s="424"/>
      <c r="AB24" s="424"/>
      <c r="AC24" s="424"/>
      <c r="AD24" s="424"/>
      <c r="AE24" s="424"/>
      <c r="AF24" s="424"/>
      <c r="AG24" s="425"/>
      <c r="AH24" s="445">
        <v>554</v>
      </c>
      <c r="AI24" s="446"/>
      <c r="AJ24" s="446"/>
      <c r="AK24" s="446"/>
      <c r="AL24" s="488"/>
      <c r="AM24" s="445">
        <v>1764490</v>
      </c>
      <c r="AN24" s="446"/>
      <c r="AO24" s="446"/>
      <c r="AP24" s="446"/>
      <c r="AQ24" s="446"/>
      <c r="AR24" s="488"/>
      <c r="AS24" s="445">
        <v>3185</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21543010</v>
      </c>
      <c r="BO24" s="395"/>
      <c r="BP24" s="395"/>
      <c r="BQ24" s="395"/>
      <c r="BR24" s="395"/>
      <c r="BS24" s="395"/>
      <c r="BT24" s="395"/>
      <c r="BU24" s="396"/>
      <c r="BV24" s="394">
        <v>21649439</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7100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24910542</v>
      </c>
      <c r="BO25" s="358"/>
      <c r="BP25" s="358"/>
      <c r="BQ25" s="358"/>
      <c r="BR25" s="358"/>
      <c r="BS25" s="358"/>
      <c r="BT25" s="358"/>
      <c r="BU25" s="359"/>
      <c r="BV25" s="357">
        <v>3709016</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6020</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4470</v>
      </c>
      <c r="R27" s="446"/>
      <c r="S27" s="446"/>
      <c r="T27" s="446"/>
      <c r="U27" s="446"/>
      <c r="V27" s="488"/>
      <c r="W27" s="540"/>
      <c r="X27" s="541"/>
      <c r="Y27" s="542"/>
      <c r="Z27" s="444" t="s">
        <v>171</v>
      </c>
      <c r="AA27" s="424"/>
      <c r="AB27" s="424"/>
      <c r="AC27" s="424"/>
      <c r="AD27" s="424"/>
      <c r="AE27" s="424"/>
      <c r="AF27" s="424"/>
      <c r="AG27" s="425"/>
      <c r="AH27" s="445">
        <v>9</v>
      </c>
      <c r="AI27" s="446"/>
      <c r="AJ27" s="446"/>
      <c r="AK27" s="446"/>
      <c r="AL27" s="488"/>
      <c r="AM27" s="445">
        <v>35523</v>
      </c>
      <c r="AN27" s="446"/>
      <c r="AO27" s="446"/>
      <c r="AP27" s="446"/>
      <c r="AQ27" s="446"/>
      <c r="AR27" s="488"/>
      <c r="AS27" s="445">
        <v>3947</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642375</v>
      </c>
      <c r="BO27" s="514"/>
      <c r="BP27" s="514"/>
      <c r="BQ27" s="514"/>
      <c r="BR27" s="514"/>
      <c r="BS27" s="514"/>
      <c r="BT27" s="514"/>
      <c r="BU27" s="515"/>
      <c r="BV27" s="513">
        <v>642372</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3930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6258949</v>
      </c>
      <c r="BO28" s="358"/>
      <c r="BP28" s="358"/>
      <c r="BQ28" s="358"/>
      <c r="BR28" s="358"/>
      <c r="BS28" s="358"/>
      <c r="BT28" s="358"/>
      <c r="BU28" s="359"/>
      <c r="BV28" s="357">
        <v>5545423</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20</v>
      </c>
      <c r="M29" s="446"/>
      <c r="N29" s="446"/>
      <c r="O29" s="446"/>
      <c r="P29" s="488"/>
      <c r="Q29" s="445">
        <v>3820</v>
      </c>
      <c r="R29" s="446"/>
      <c r="S29" s="446"/>
      <c r="T29" s="446"/>
      <c r="U29" s="446"/>
      <c r="V29" s="488"/>
      <c r="W29" s="543"/>
      <c r="X29" s="544"/>
      <c r="Y29" s="545"/>
      <c r="Z29" s="444" t="s">
        <v>177</v>
      </c>
      <c r="AA29" s="424"/>
      <c r="AB29" s="424"/>
      <c r="AC29" s="424"/>
      <c r="AD29" s="424"/>
      <c r="AE29" s="424"/>
      <c r="AF29" s="424"/>
      <c r="AG29" s="425"/>
      <c r="AH29" s="445">
        <v>563</v>
      </c>
      <c r="AI29" s="446"/>
      <c r="AJ29" s="446"/>
      <c r="AK29" s="446"/>
      <c r="AL29" s="488"/>
      <c r="AM29" s="445">
        <v>1800013</v>
      </c>
      <c r="AN29" s="446"/>
      <c r="AO29" s="446"/>
      <c r="AP29" s="446"/>
      <c r="AQ29" s="446"/>
      <c r="AR29" s="488"/>
      <c r="AS29" s="445">
        <v>3197</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1875005</v>
      </c>
      <c r="BO29" s="395"/>
      <c r="BP29" s="395"/>
      <c r="BQ29" s="395"/>
      <c r="BR29" s="395"/>
      <c r="BS29" s="395"/>
      <c r="BT29" s="395"/>
      <c r="BU29" s="396"/>
      <c r="BV29" s="394">
        <v>1780142</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100.3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8188566</v>
      </c>
      <c r="BO30" s="514"/>
      <c r="BP30" s="514"/>
      <c r="BQ30" s="514"/>
      <c r="BR30" s="514"/>
      <c r="BS30" s="514"/>
      <c r="BT30" s="514"/>
      <c r="BU30" s="515"/>
      <c r="BV30" s="513">
        <v>8336658</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5</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8</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大分県交通災害共済組合（交通災害共済事業会計）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日田市市民サービス公社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住宅新築資金等貸付事業特別会計</v>
      </c>
      <c r="F35" s="585"/>
      <c r="G35" s="585"/>
      <c r="H35" s="585"/>
      <c r="I35" s="585"/>
      <c r="J35" s="585"/>
      <c r="K35" s="585"/>
      <c r="L35" s="585"/>
      <c r="M35" s="585"/>
      <c r="N35" s="585"/>
      <c r="O35" s="585"/>
      <c r="P35" s="585"/>
      <c r="Q35" s="585"/>
      <c r="R35" s="585"/>
      <c r="S35" s="585"/>
      <c r="T35" s="175"/>
      <c r="U35" s="584">
        <f>IF(W35="","",U34+1)</f>
        <v>6</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9</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大分県市町村会館管理組合</v>
      </c>
      <c r="BZ35" s="585"/>
      <c r="CA35" s="585"/>
      <c r="CB35" s="585"/>
      <c r="CC35" s="585"/>
      <c r="CD35" s="585"/>
      <c r="CE35" s="585"/>
      <c r="CF35" s="585"/>
      <c r="CG35" s="585"/>
      <c r="CH35" s="585"/>
      <c r="CI35" s="585"/>
      <c r="CJ35" s="585"/>
      <c r="CK35" s="585"/>
      <c r="CL35" s="585"/>
      <c r="CM35" s="585"/>
      <c r="CN35" s="175"/>
      <c r="CO35" s="584">
        <f t="shared" ref="CO35:CO43" si="3">IF(CQ35="","",CO34+1)</f>
        <v>16</v>
      </c>
      <c r="CP35" s="584"/>
      <c r="CQ35" s="585" t="str">
        <f>IF('各会計、関係団体の財政状況及び健全化判断比率'!BS8="","",'各会計、関係団体の財政状況及び健全化判断比率'!BS8)</f>
        <v>日田玖珠地域産業振興センター</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f>IF(E36="","",C35+1)</f>
        <v>3</v>
      </c>
      <c r="D36" s="584"/>
      <c r="E36" s="585" t="str">
        <f>IF('各会計、関係団体の財政状況及び健全化判断比率'!B9="","",'各会計、関係団体の財政状況及び健全化判断比率'!B9)</f>
        <v>給水施設事業特別会計</v>
      </c>
      <c r="F36" s="585"/>
      <c r="G36" s="585"/>
      <c r="H36" s="585"/>
      <c r="I36" s="585"/>
      <c r="J36" s="585"/>
      <c r="K36" s="585"/>
      <c r="L36" s="585"/>
      <c r="M36" s="585"/>
      <c r="N36" s="585"/>
      <c r="O36" s="585"/>
      <c r="P36" s="585"/>
      <c r="Q36" s="585"/>
      <c r="R36" s="585"/>
      <c r="S36" s="585"/>
      <c r="T36" s="175"/>
      <c r="U36" s="584">
        <f t="shared" ref="U36:U43" si="4">IF(W36="","",U35+1)</f>
        <v>7</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大分県後期高齢者医療広域連合（普通会計）</v>
      </c>
      <c r="BZ36" s="585"/>
      <c r="CA36" s="585"/>
      <c r="CB36" s="585"/>
      <c r="CC36" s="585"/>
      <c r="CD36" s="585"/>
      <c r="CE36" s="585"/>
      <c r="CF36" s="585"/>
      <c r="CG36" s="585"/>
      <c r="CH36" s="585"/>
      <c r="CI36" s="585"/>
      <c r="CJ36" s="585"/>
      <c r="CK36" s="585"/>
      <c r="CL36" s="585"/>
      <c r="CM36" s="585"/>
      <c r="CN36" s="175"/>
      <c r="CO36" s="584">
        <f t="shared" si="3"/>
        <v>17</v>
      </c>
      <c r="CP36" s="584"/>
      <c r="CQ36" s="585" t="str">
        <f>IF('各会計、関係団体の財政状況及び健全化判断比率'!BS9="","",'各会計、関係団体の財政状況及び健全化判断比率'!BS9)</f>
        <v>つえエーピー</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f>IF(E37="","",C36+1)</f>
        <v>4</v>
      </c>
      <c r="D37" s="584"/>
      <c r="E37" s="585" t="str">
        <f>IF('各会計、関係団体の財政状況及び健全化判断比率'!B10="","",'各会計、関係団体の財政状況及び健全化判断比率'!B10)</f>
        <v>診療所事業特別会計</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大分県後期高齢者医療広域連合（後期高齢者医療事業会計）</v>
      </c>
      <c r="BZ37" s="585"/>
      <c r="CA37" s="585"/>
      <c r="CB37" s="585"/>
      <c r="CC37" s="585"/>
      <c r="CD37" s="585"/>
      <c r="CE37" s="585"/>
      <c r="CF37" s="585"/>
      <c r="CG37" s="585"/>
      <c r="CH37" s="585"/>
      <c r="CI37" s="585"/>
      <c r="CJ37" s="585"/>
      <c r="CK37" s="585"/>
      <c r="CL37" s="585"/>
      <c r="CM37" s="585"/>
      <c r="CN37" s="175"/>
      <c r="CO37" s="584">
        <f t="shared" si="3"/>
        <v>18</v>
      </c>
      <c r="CP37" s="584"/>
      <c r="CQ37" s="585" t="str">
        <f>IF('各会計、関係団体の財政状況及び健全化判断比率'!BS10="","",'各会計、関係団体の財政状況及び健全化判断比率'!BS10)</f>
        <v>中津江村地球財団</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日田玖珠広域消防組合</v>
      </c>
      <c r="BZ38" s="585"/>
      <c r="CA38" s="585"/>
      <c r="CB38" s="585"/>
      <c r="CC38" s="585"/>
      <c r="CD38" s="585"/>
      <c r="CE38" s="585"/>
      <c r="CF38" s="585"/>
      <c r="CG38" s="585"/>
      <c r="CH38" s="585"/>
      <c r="CI38" s="585"/>
      <c r="CJ38" s="585"/>
      <c r="CK38" s="585"/>
      <c r="CL38" s="585"/>
      <c r="CM38" s="585"/>
      <c r="CN38" s="175"/>
      <c r="CO38" s="584">
        <f t="shared" si="3"/>
        <v>19</v>
      </c>
      <c r="CP38" s="584"/>
      <c r="CQ38" s="585" t="str">
        <f>IF('各会計、関係団体の財政状況及び健全化判断比率'!BS11="","",'各会計、関係団体の財政状況及び健全化判断比率'!BS11)</f>
        <v>トライ・ウッド</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f t="shared" si="3"/>
        <v>20</v>
      </c>
      <c r="CP39" s="584"/>
      <c r="CQ39" s="585" t="str">
        <f>IF('各会計、関係団体の財政状況及び健全化判断比率'!BS12="","",'各会計、関係団体の財政状況及び健全化判断比率'!BS12)</f>
        <v>上津江農業公社</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f t="shared" si="3"/>
        <v>21</v>
      </c>
      <c r="CP40" s="584"/>
      <c r="CQ40" s="585" t="str">
        <f>IF('各会計、関係団体の財政状況及び健全化判断比率'!BS13="","",'各会計、関係団体の財政状況及び健全化判断比率'!BS13)</f>
        <v>日田市公民館運営事業団</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LQuapieh8+9SELHNS5UertKvcu131kuf6/CQjY2NPtoF+RwEj9y6Fh0UN/yknfvdOqx2n63b9cXTMze+6Z8NLQ==" saltValue="HM+F9qQNx3bThJlkuA1yO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8154029</v>
      </c>
      <c r="S5" s="600"/>
      <c r="T5" s="600"/>
      <c r="U5" s="600"/>
      <c r="V5" s="600"/>
      <c r="W5" s="600"/>
      <c r="X5" s="600"/>
      <c r="Y5" s="601"/>
      <c r="Z5" s="602">
        <v>20</v>
      </c>
      <c r="AA5" s="602"/>
      <c r="AB5" s="602"/>
      <c r="AC5" s="602"/>
      <c r="AD5" s="603">
        <v>7709744</v>
      </c>
      <c r="AE5" s="603"/>
      <c r="AF5" s="603"/>
      <c r="AG5" s="603"/>
      <c r="AH5" s="603"/>
      <c r="AI5" s="603"/>
      <c r="AJ5" s="603"/>
      <c r="AK5" s="603"/>
      <c r="AL5" s="604">
        <v>36.700000000000003</v>
      </c>
      <c r="AM5" s="605"/>
      <c r="AN5" s="605"/>
      <c r="AO5" s="606"/>
      <c r="AP5" s="596" t="s">
        <v>216</v>
      </c>
      <c r="AQ5" s="597"/>
      <c r="AR5" s="597"/>
      <c r="AS5" s="597"/>
      <c r="AT5" s="597"/>
      <c r="AU5" s="597"/>
      <c r="AV5" s="597"/>
      <c r="AW5" s="597"/>
      <c r="AX5" s="597"/>
      <c r="AY5" s="597"/>
      <c r="AZ5" s="597"/>
      <c r="BA5" s="597"/>
      <c r="BB5" s="597"/>
      <c r="BC5" s="597"/>
      <c r="BD5" s="597"/>
      <c r="BE5" s="597"/>
      <c r="BF5" s="598"/>
      <c r="BG5" s="610">
        <v>7677363</v>
      </c>
      <c r="BH5" s="611"/>
      <c r="BI5" s="611"/>
      <c r="BJ5" s="611"/>
      <c r="BK5" s="611"/>
      <c r="BL5" s="611"/>
      <c r="BM5" s="611"/>
      <c r="BN5" s="612"/>
      <c r="BO5" s="613">
        <v>94.2</v>
      </c>
      <c r="BP5" s="613"/>
      <c r="BQ5" s="613"/>
      <c r="BR5" s="613"/>
      <c r="BS5" s="614">
        <v>86288</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611359</v>
      </c>
      <c r="S6" s="611"/>
      <c r="T6" s="611"/>
      <c r="U6" s="611"/>
      <c r="V6" s="611"/>
      <c r="W6" s="611"/>
      <c r="X6" s="611"/>
      <c r="Y6" s="612"/>
      <c r="Z6" s="613">
        <v>1.5</v>
      </c>
      <c r="AA6" s="613"/>
      <c r="AB6" s="613"/>
      <c r="AC6" s="613"/>
      <c r="AD6" s="614">
        <v>611359</v>
      </c>
      <c r="AE6" s="614"/>
      <c r="AF6" s="614"/>
      <c r="AG6" s="614"/>
      <c r="AH6" s="614"/>
      <c r="AI6" s="614"/>
      <c r="AJ6" s="614"/>
      <c r="AK6" s="614"/>
      <c r="AL6" s="615">
        <v>2.9</v>
      </c>
      <c r="AM6" s="616"/>
      <c r="AN6" s="616"/>
      <c r="AO6" s="617"/>
      <c r="AP6" s="607" t="s">
        <v>221</v>
      </c>
      <c r="AQ6" s="608"/>
      <c r="AR6" s="608"/>
      <c r="AS6" s="608"/>
      <c r="AT6" s="608"/>
      <c r="AU6" s="608"/>
      <c r="AV6" s="608"/>
      <c r="AW6" s="608"/>
      <c r="AX6" s="608"/>
      <c r="AY6" s="608"/>
      <c r="AZ6" s="608"/>
      <c r="BA6" s="608"/>
      <c r="BB6" s="608"/>
      <c r="BC6" s="608"/>
      <c r="BD6" s="608"/>
      <c r="BE6" s="608"/>
      <c r="BF6" s="609"/>
      <c r="BG6" s="610">
        <v>7677363</v>
      </c>
      <c r="BH6" s="611"/>
      <c r="BI6" s="611"/>
      <c r="BJ6" s="611"/>
      <c r="BK6" s="611"/>
      <c r="BL6" s="611"/>
      <c r="BM6" s="611"/>
      <c r="BN6" s="612"/>
      <c r="BO6" s="613">
        <v>94.2</v>
      </c>
      <c r="BP6" s="613"/>
      <c r="BQ6" s="613"/>
      <c r="BR6" s="613"/>
      <c r="BS6" s="614">
        <v>86288</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235119</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235119</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1989</v>
      </c>
      <c r="S7" s="611"/>
      <c r="T7" s="611"/>
      <c r="U7" s="611"/>
      <c r="V7" s="611"/>
      <c r="W7" s="611"/>
      <c r="X7" s="611"/>
      <c r="Y7" s="612"/>
      <c r="Z7" s="613">
        <v>0</v>
      </c>
      <c r="AA7" s="613"/>
      <c r="AB7" s="613"/>
      <c r="AC7" s="613"/>
      <c r="AD7" s="614">
        <v>1989</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2971391</v>
      </c>
      <c r="BH7" s="611"/>
      <c r="BI7" s="611"/>
      <c r="BJ7" s="611"/>
      <c r="BK7" s="611"/>
      <c r="BL7" s="611"/>
      <c r="BM7" s="611"/>
      <c r="BN7" s="612"/>
      <c r="BO7" s="613">
        <v>36.4</v>
      </c>
      <c r="BP7" s="613"/>
      <c r="BQ7" s="613"/>
      <c r="BR7" s="613"/>
      <c r="BS7" s="614">
        <v>86288</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4216370</v>
      </c>
      <c r="CS7" s="611"/>
      <c r="CT7" s="611"/>
      <c r="CU7" s="611"/>
      <c r="CV7" s="611"/>
      <c r="CW7" s="611"/>
      <c r="CX7" s="611"/>
      <c r="CY7" s="612"/>
      <c r="CZ7" s="613">
        <v>10.6</v>
      </c>
      <c r="DA7" s="613"/>
      <c r="DB7" s="613"/>
      <c r="DC7" s="613"/>
      <c r="DD7" s="619">
        <v>48048</v>
      </c>
      <c r="DE7" s="611"/>
      <c r="DF7" s="611"/>
      <c r="DG7" s="611"/>
      <c r="DH7" s="611"/>
      <c r="DI7" s="611"/>
      <c r="DJ7" s="611"/>
      <c r="DK7" s="611"/>
      <c r="DL7" s="611"/>
      <c r="DM7" s="611"/>
      <c r="DN7" s="611"/>
      <c r="DO7" s="611"/>
      <c r="DP7" s="612"/>
      <c r="DQ7" s="619">
        <v>3107753</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26845</v>
      </c>
      <c r="S8" s="611"/>
      <c r="T8" s="611"/>
      <c r="U8" s="611"/>
      <c r="V8" s="611"/>
      <c r="W8" s="611"/>
      <c r="X8" s="611"/>
      <c r="Y8" s="612"/>
      <c r="Z8" s="613">
        <v>0.1</v>
      </c>
      <c r="AA8" s="613"/>
      <c r="AB8" s="613"/>
      <c r="AC8" s="613"/>
      <c r="AD8" s="614">
        <v>26845</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106242</v>
      </c>
      <c r="BH8" s="611"/>
      <c r="BI8" s="611"/>
      <c r="BJ8" s="611"/>
      <c r="BK8" s="611"/>
      <c r="BL8" s="611"/>
      <c r="BM8" s="611"/>
      <c r="BN8" s="612"/>
      <c r="BO8" s="613">
        <v>1.3</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14225236</v>
      </c>
      <c r="CS8" s="611"/>
      <c r="CT8" s="611"/>
      <c r="CU8" s="611"/>
      <c r="CV8" s="611"/>
      <c r="CW8" s="611"/>
      <c r="CX8" s="611"/>
      <c r="CY8" s="612"/>
      <c r="CZ8" s="613">
        <v>35.6</v>
      </c>
      <c r="DA8" s="613"/>
      <c r="DB8" s="613"/>
      <c r="DC8" s="613"/>
      <c r="DD8" s="619">
        <v>484386</v>
      </c>
      <c r="DE8" s="611"/>
      <c r="DF8" s="611"/>
      <c r="DG8" s="611"/>
      <c r="DH8" s="611"/>
      <c r="DI8" s="611"/>
      <c r="DJ8" s="611"/>
      <c r="DK8" s="611"/>
      <c r="DL8" s="611"/>
      <c r="DM8" s="611"/>
      <c r="DN8" s="611"/>
      <c r="DO8" s="611"/>
      <c r="DP8" s="612"/>
      <c r="DQ8" s="619">
        <v>6950411</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28955</v>
      </c>
      <c r="S9" s="611"/>
      <c r="T9" s="611"/>
      <c r="U9" s="611"/>
      <c r="V9" s="611"/>
      <c r="W9" s="611"/>
      <c r="X9" s="611"/>
      <c r="Y9" s="612"/>
      <c r="Z9" s="613">
        <v>0.1</v>
      </c>
      <c r="AA9" s="613"/>
      <c r="AB9" s="613"/>
      <c r="AC9" s="613"/>
      <c r="AD9" s="614">
        <v>28955</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2377146</v>
      </c>
      <c r="BH9" s="611"/>
      <c r="BI9" s="611"/>
      <c r="BJ9" s="611"/>
      <c r="BK9" s="611"/>
      <c r="BL9" s="611"/>
      <c r="BM9" s="611"/>
      <c r="BN9" s="612"/>
      <c r="BO9" s="613">
        <v>29.2</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3560285</v>
      </c>
      <c r="CS9" s="611"/>
      <c r="CT9" s="611"/>
      <c r="CU9" s="611"/>
      <c r="CV9" s="611"/>
      <c r="CW9" s="611"/>
      <c r="CX9" s="611"/>
      <c r="CY9" s="612"/>
      <c r="CZ9" s="613">
        <v>8.9</v>
      </c>
      <c r="DA9" s="613"/>
      <c r="DB9" s="613"/>
      <c r="DC9" s="613"/>
      <c r="DD9" s="619">
        <v>520754</v>
      </c>
      <c r="DE9" s="611"/>
      <c r="DF9" s="611"/>
      <c r="DG9" s="611"/>
      <c r="DH9" s="611"/>
      <c r="DI9" s="611"/>
      <c r="DJ9" s="611"/>
      <c r="DK9" s="611"/>
      <c r="DL9" s="611"/>
      <c r="DM9" s="611"/>
      <c r="DN9" s="611"/>
      <c r="DO9" s="611"/>
      <c r="DP9" s="612"/>
      <c r="DQ9" s="619">
        <v>2475005</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185920</v>
      </c>
      <c r="BH10" s="611"/>
      <c r="BI10" s="611"/>
      <c r="BJ10" s="611"/>
      <c r="BK10" s="611"/>
      <c r="BL10" s="611"/>
      <c r="BM10" s="611"/>
      <c r="BN10" s="612"/>
      <c r="BO10" s="613">
        <v>2.2999999999999998</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67927</v>
      </c>
      <c r="CS10" s="611"/>
      <c r="CT10" s="611"/>
      <c r="CU10" s="611"/>
      <c r="CV10" s="611"/>
      <c r="CW10" s="611"/>
      <c r="CX10" s="611"/>
      <c r="CY10" s="612"/>
      <c r="CZ10" s="613">
        <v>0.2</v>
      </c>
      <c r="DA10" s="613"/>
      <c r="DB10" s="613"/>
      <c r="DC10" s="613"/>
      <c r="DD10" s="619" t="s">
        <v>122</v>
      </c>
      <c r="DE10" s="611"/>
      <c r="DF10" s="611"/>
      <c r="DG10" s="611"/>
      <c r="DH10" s="611"/>
      <c r="DI10" s="611"/>
      <c r="DJ10" s="611"/>
      <c r="DK10" s="611"/>
      <c r="DL10" s="611"/>
      <c r="DM10" s="611"/>
      <c r="DN10" s="611"/>
      <c r="DO10" s="611"/>
      <c r="DP10" s="612"/>
      <c r="DQ10" s="619">
        <v>35186</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1579946</v>
      </c>
      <c r="S11" s="611"/>
      <c r="T11" s="611"/>
      <c r="U11" s="611"/>
      <c r="V11" s="611"/>
      <c r="W11" s="611"/>
      <c r="X11" s="611"/>
      <c r="Y11" s="612"/>
      <c r="Z11" s="615">
        <v>3.9</v>
      </c>
      <c r="AA11" s="616"/>
      <c r="AB11" s="616"/>
      <c r="AC11" s="622"/>
      <c r="AD11" s="619">
        <v>1579946</v>
      </c>
      <c r="AE11" s="611"/>
      <c r="AF11" s="611"/>
      <c r="AG11" s="611"/>
      <c r="AH11" s="611"/>
      <c r="AI11" s="611"/>
      <c r="AJ11" s="611"/>
      <c r="AK11" s="612"/>
      <c r="AL11" s="615">
        <v>7.5</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302083</v>
      </c>
      <c r="BH11" s="611"/>
      <c r="BI11" s="611"/>
      <c r="BJ11" s="611"/>
      <c r="BK11" s="611"/>
      <c r="BL11" s="611"/>
      <c r="BM11" s="611"/>
      <c r="BN11" s="612"/>
      <c r="BO11" s="613">
        <v>3.7</v>
      </c>
      <c r="BP11" s="613"/>
      <c r="BQ11" s="613"/>
      <c r="BR11" s="613"/>
      <c r="BS11" s="614">
        <v>86288</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1792792</v>
      </c>
      <c r="CS11" s="611"/>
      <c r="CT11" s="611"/>
      <c r="CU11" s="611"/>
      <c r="CV11" s="611"/>
      <c r="CW11" s="611"/>
      <c r="CX11" s="611"/>
      <c r="CY11" s="612"/>
      <c r="CZ11" s="613">
        <v>4.5</v>
      </c>
      <c r="DA11" s="613"/>
      <c r="DB11" s="613"/>
      <c r="DC11" s="613"/>
      <c r="DD11" s="619">
        <v>676319</v>
      </c>
      <c r="DE11" s="611"/>
      <c r="DF11" s="611"/>
      <c r="DG11" s="611"/>
      <c r="DH11" s="611"/>
      <c r="DI11" s="611"/>
      <c r="DJ11" s="611"/>
      <c r="DK11" s="611"/>
      <c r="DL11" s="611"/>
      <c r="DM11" s="611"/>
      <c r="DN11" s="611"/>
      <c r="DO11" s="611"/>
      <c r="DP11" s="612"/>
      <c r="DQ11" s="619">
        <v>1038337</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21936</v>
      </c>
      <c r="S12" s="611"/>
      <c r="T12" s="611"/>
      <c r="U12" s="611"/>
      <c r="V12" s="611"/>
      <c r="W12" s="611"/>
      <c r="X12" s="611"/>
      <c r="Y12" s="612"/>
      <c r="Z12" s="613">
        <v>0.1</v>
      </c>
      <c r="AA12" s="613"/>
      <c r="AB12" s="613"/>
      <c r="AC12" s="613"/>
      <c r="AD12" s="614">
        <v>21936</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3929707</v>
      </c>
      <c r="BH12" s="611"/>
      <c r="BI12" s="611"/>
      <c r="BJ12" s="611"/>
      <c r="BK12" s="611"/>
      <c r="BL12" s="611"/>
      <c r="BM12" s="611"/>
      <c r="BN12" s="612"/>
      <c r="BO12" s="613">
        <v>48.2</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1444683</v>
      </c>
      <c r="CS12" s="611"/>
      <c r="CT12" s="611"/>
      <c r="CU12" s="611"/>
      <c r="CV12" s="611"/>
      <c r="CW12" s="611"/>
      <c r="CX12" s="611"/>
      <c r="CY12" s="612"/>
      <c r="CZ12" s="613">
        <v>3.6</v>
      </c>
      <c r="DA12" s="613"/>
      <c r="DB12" s="613"/>
      <c r="DC12" s="613"/>
      <c r="DD12" s="619">
        <v>59493</v>
      </c>
      <c r="DE12" s="611"/>
      <c r="DF12" s="611"/>
      <c r="DG12" s="611"/>
      <c r="DH12" s="611"/>
      <c r="DI12" s="611"/>
      <c r="DJ12" s="611"/>
      <c r="DK12" s="611"/>
      <c r="DL12" s="611"/>
      <c r="DM12" s="611"/>
      <c r="DN12" s="611"/>
      <c r="DO12" s="611"/>
      <c r="DP12" s="612"/>
      <c r="DQ12" s="619">
        <v>784648</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3879996</v>
      </c>
      <c r="BH13" s="611"/>
      <c r="BI13" s="611"/>
      <c r="BJ13" s="611"/>
      <c r="BK13" s="611"/>
      <c r="BL13" s="611"/>
      <c r="BM13" s="611"/>
      <c r="BN13" s="612"/>
      <c r="BO13" s="613">
        <v>47.6</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2929266</v>
      </c>
      <c r="CS13" s="611"/>
      <c r="CT13" s="611"/>
      <c r="CU13" s="611"/>
      <c r="CV13" s="611"/>
      <c r="CW13" s="611"/>
      <c r="CX13" s="611"/>
      <c r="CY13" s="612"/>
      <c r="CZ13" s="613">
        <v>7.3</v>
      </c>
      <c r="DA13" s="613"/>
      <c r="DB13" s="613"/>
      <c r="DC13" s="613"/>
      <c r="DD13" s="619">
        <v>1212965</v>
      </c>
      <c r="DE13" s="611"/>
      <c r="DF13" s="611"/>
      <c r="DG13" s="611"/>
      <c r="DH13" s="611"/>
      <c r="DI13" s="611"/>
      <c r="DJ13" s="611"/>
      <c r="DK13" s="611"/>
      <c r="DL13" s="611"/>
      <c r="DM13" s="611"/>
      <c r="DN13" s="611"/>
      <c r="DO13" s="611"/>
      <c r="DP13" s="612"/>
      <c r="DQ13" s="619">
        <v>1669270</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1945</v>
      </c>
      <c r="S14" s="611"/>
      <c r="T14" s="611"/>
      <c r="U14" s="611"/>
      <c r="V14" s="611"/>
      <c r="W14" s="611"/>
      <c r="X14" s="611"/>
      <c r="Y14" s="612"/>
      <c r="Z14" s="613">
        <v>0</v>
      </c>
      <c r="AA14" s="613"/>
      <c r="AB14" s="613"/>
      <c r="AC14" s="613"/>
      <c r="AD14" s="614">
        <v>1945</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272955</v>
      </c>
      <c r="BH14" s="611"/>
      <c r="BI14" s="611"/>
      <c r="BJ14" s="611"/>
      <c r="BK14" s="611"/>
      <c r="BL14" s="611"/>
      <c r="BM14" s="611"/>
      <c r="BN14" s="612"/>
      <c r="BO14" s="613">
        <v>3.3</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1004674</v>
      </c>
      <c r="CS14" s="611"/>
      <c r="CT14" s="611"/>
      <c r="CU14" s="611"/>
      <c r="CV14" s="611"/>
      <c r="CW14" s="611"/>
      <c r="CX14" s="611"/>
      <c r="CY14" s="612"/>
      <c r="CZ14" s="613">
        <v>2.5</v>
      </c>
      <c r="DA14" s="613"/>
      <c r="DB14" s="613"/>
      <c r="DC14" s="613"/>
      <c r="DD14" s="619">
        <v>78372</v>
      </c>
      <c r="DE14" s="611"/>
      <c r="DF14" s="611"/>
      <c r="DG14" s="611"/>
      <c r="DH14" s="611"/>
      <c r="DI14" s="611"/>
      <c r="DJ14" s="611"/>
      <c r="DK14" s="611"/>
      <c r="DL14" s="611"/>
      <c r="DM14" s="611"/>
      <c r="DN14" s="611"/>
      <c r="DO14" s="611"/>
      <c r="DP14" s="612"/>
      <c r="DQ14" s="619">
        <v>893731</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503310</v>
      </c>
      <c r="BH15" s="611"/>
      <c r="BI15" s="611"/>
      <c r="BJ15" s="611"/>
      <c r="BK15" s="611"/>
      <c r="BL15" s="611"/>
      <c r="BM15" s="611"/>
      <c r="BN15" s="612"/>
      <c r="BO15" s="613">
        <v>6.2</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3831428</v>
      </c>
      <c r="CS15" s="611"/>
      <c r="CT15" s="611"/>
      <c r="CU15" s="611"/>
      <c r="CV15" s="611"/>
      <c r="CW15" s="611"/>
      <c r="CX15" s="611"/>
      <c r="CY15" s="612"/>
      <c r="CZ15" s="613">
        <v>9.6</v>
      </c>
      <c r="DA15" s="613"/>
      <c r="DB15" s="613"/>
      <c r="DC15" s="613"/>
      <c r="DD15" s="619">
        <v>642945</v>
      </c>
      <c r="DE15" s="611"/>
      <c r="DF15" s="611"/>
      <c r="DG15" s="611"/>
      <c r="DH15" s="611"/>
      <c r="DI15" s="611"/>
      <c r="DJ15" s="611"/>
      <c r="DK15" s="611"/>
      <c r="DL15" s="611"/>
      <c r="DM15" s="611"/>
      <c r="DN15" s="611"/>
      <c r="DO15" s="611"/>
      <c r="DP15" s="612"/>
      <c r="DQ15" s="619">
        <v>2669191</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39426</v>
      </c>
      <c r="S16" s="611"/>
      <c r="T16" s="611"/>
      <c r="U16" s="611"/>
      <c r="V16" s="611"/>
      <c r="W16" s="611"/>
      <c r="X16" s="611"/>
      <c r="Y16" s="612"/>
      <c r="Z16" s="613">
        <v>0.1</v>
      </c>
      <c r="AA16" s="613"/>
      <c r="AB16" s="613"/>
      <c r="AC16" s="613"/>
      <c r="AD16" s="614">
        <v>39426</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2313522</v>
      </c>
      <c r="CS16" s="611"/>
      <c r="CT16" s="611"/>
      <c r="CU16" s="611"/>
      <c r="CV16" s="611"/>
      <c r="CW16" s="611"/>
      <c r="CX16" s="611"/>
      <c r="CY16" s="612"/>
      <c r="CZ16" s="613">
        <v>5.8</v>
      </c>
      <c r="DA16" s="613"/>
      <c r="DB16" s="613"/>
      <c r="DC16" s="613"/>
      <c r="DD16" s="619" t="s">
        <v>122</v>
      </c>
      <c r="DE16" s="611"/>
      <c r="DF16" s="611"/>
      <c r="DG16" s="611"/>
      <c r="DH16" s="611"/>
      <c r="DI16" s="611"/>
      <c r="DJ16" s="611"/>
      <c r="DK16" s="611"/>
      <c r="DL16" s="611"/>
      <c r="DM16" s="611"/>
      <c r="DN16" s="611"/>
      <c r="DO16" s="611"/>
      <c r="DP16" s="612"/>
      <c r="DQ16" s="619">
        <v>615056</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130958</v>
      </c>
      <c r="S17" s="611"/>
      <c r="T17" s="611"/>
      <c r="U17" s="611"/>
      <c r="V17" s="611"/>
      <c r="W17" s="611"/>
      <c r="X17" s="611"/>
      <c r="Y17" s="612"/>
      <c r="Z17" s="613">
        <v>0.3</v>
      </c>
      <c r="AA17" s="613"/>
      <c r="AB17" s="613"/>
      <c r="AC17" s="613"/>
      <c r="AD17" s="614">
        <v>130958</v>
      </c>
      <c r="AE17" s="614"/>
      <c r="AF17" s="614"/>
      <c r="AG17" s="614"/>
      <c r="AH17" s="614"/>
      <c r="AI17" s="614"/>
      <c r="AJ17" s="614"/>
      <c r="AK17" s="614"/>
      <c r="AL17" s="615">
        <v>0.6</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4297520</v>
      </c>
      <c r="CS17" s="611"/>
      <c r="CT17" s="611"/>
      <c r="CU17" s="611"/>
      <c r="CV17" s="611"/>
      <c r="CW17" s="611"/>
      <c r="CX17" s="611"/>
      <c r="CY17" s="612"/>
      <c r="CZ17" s="613">
        <v>10.8</v>
      </c>
      <c r="DA17" s="613"/>
      <c r="DB17" s="613"/>
      <c r="DC17" s="613"/>
      <c r="DD17" s="619" t="s">
        <v>122</v>
      </c>
      <c r="DE17" s="611"/>
      <c r="DF17" s="611"/>
      <c r="DG17" s="611"/>
      <c r="DH17" s="611"/>
      <c r="DI17" s="611"/>
      <c r="DJ17" s="611"/>
      <c r="DK17" s="611"/>
      <c r="DL17" s="611"/>
      <c r="DM17" s="611"/>
      <c r="DN17" s="611"/>
      <c r="DO17" s="611"/>
      <c r="DP17" s="612"/>
      <c r="DQ17" s="619">
        <v>4208457</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68566</v>
      </c>
      <c r="S18" s="611"/>
      <c r="T18" s="611"/>
      <c r="U18" s="611"/>
      <c r="V18" s="611"/>
      <c r="W18" s="611"/>
      <c r="X18" s="611"/>
      <c r="Y18" s="612"/>
      <c r="Z18" s="613">
        <v>0.2</v>
      </c>
      <c r="AA18" s="613"/>
      <c r="AB18" s="613"/>
      <c r="AC18" s="613"/>
      <c r="AD18" s="614">
        <v>68566</v>
      </c>
      <c r="AE18" s="614"/>
      <c r="AF18" s="614"/>
      <c r="AG18" s="614"/>
      <c r="AH18" s="614"/>
      <c r="AI18" s="614"/>
      <c r="AJ18" s="614"/>
      <c r="AK18" s="614"/>
      <c r="AL18" s="615">
        <v>0.3</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51220</v>
      </c>
      <c r="S19" s="611"/>
      <c r="T19" s="611"/>
      <c r="U19" s="611"/>
      <c r="V19" s="611"/>
      <c r="W19" s="611"/>
      <c r="X19" s="611"/>
      <c r="Y19" s="612"/>
      <c r="Z19" s="613">
        <v>0.1</v>
      </c>
      <c r="AA19" s="613"/>
      <c r="AB19" s="613"/>
      <c r="AC19" s="613"/>
      <c r="AD19" s="614">
        <v>51220</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476666</v>
      </c>
      <c r="BH19" s="611"/>
      <c r="BI19" s="611"/>
      <c r="BJ19" s="611"/>
      <c r="BK19" s="611"/>
      <c r="BL19" s="611"/>
      <c r="BM19" s="611"/>
      <c r="BN19" s="612"/>
      <c r="BO19" s="613">
        <v>5.8</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17346</v>
      </c>
      <c r="S20" s="611"/>
      <c r="T20" s="611"/>
      <c r="U20" s="611"/>
      <c r="V20" s="611"/>
      <c r="W20" s="611"/>
      <c r="X20" s="611"/>
      <c r="Y20" s="612"/>
      <c r="Z20" s="613">
        <v>0</v>
      </c>
      <c r="AA20" s="613"/>
      <c r="AB20" s="613"/>
      <c r="AC20" s="613"/>
      <c r="AD20" s="614">
        <v>17346</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476666</v>
      </c>
      <c r="BH20" s="611"/>
      <c r="BI20" s="611"/>
      <c r="BJ20" s="611"/>
      <c r="BK20" s="611"/>
      <c r="BL20" s="611"/>
      <c r="BM20" s="611"/>
      <c r="BN20" s="612"/>
      <c r="BO20" s="613">
        <v>5.8</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39918822</v>
      </c>
      <c r="CS20" s="611"/>
      <c r="CT20" s="611"/>
      <c r="CU20" s="611"/>
      <c r="CV20" s="611"/>
      <c r="CW20" s="611"/>
      <c r="CX20" s="611"/>
      <c r="CY20" s="612"/>
      <c r="CZ20" s="613">
        <v>100</v>
      </c>
      <c r="DA20" s="613"/>
      <c r="DB20" s="613"/>
      <c r="DC20" s="613"/>
      <c r="DD20" s="619">
        <v>3723282</v>
      </c>
      <c r="DE20" s="611"/>
      <c r="DF20" s="611"/>
      <c r="DG20" s="611"/>
      <c r="DH20" s="611"/>
      <c r="DI20" s="611"/>
      <c r="DJ20" s="611"/>
      <c r="DK20" s="611"/>
      <c r="DL20" s="611"/>
      <c r="DM20" s="611"/>
      <c r="DN20" s="611"/>
      <c r="DO20" s="611"/>
      <c r="DP20" s="612"/>
      <c r="DQ20" s="619">
        <v>24682164</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12421772</v>
      </c>
      <c r="S21" s="611"/>
      <c r="T21" s="611"/>
      <c r="U21" s="611"/>
      <c r="V21" s="611"/>
      <c r="W21" s="611"/>
      <c r="X21" s="611"/>
      <c r="Y21" s="612"/>
      <c r="Z21" s="613">
        <v>30.4</v>
      </c>
      <c r="AA21" s="613"/>
      <c r="AB21" s="613"/>
      <c r="AC21" s="613"/>
      <c r="AD21" s="614">
        <v>10703848</v>
      </c>
      <c r="AE21" s="614"/>
      <c r="AF21" s="614"/>
      <c r="AG21" s="614"/>
      <c r="AH21" s="614"/>
      <c r="AI21" s="614"/>
      <c r="AJ21" s="614"/>
      <c r="AK21" s="614"/>
      <c r="AL21" s="615">
        <v>51</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32381</v>
      </c>
      <c r="BH21" s="611"/>
      <c r="BI21" s="611"/>
      <c r="BJ21" s="611"/>
      <c r="BK21" s="611"/>
      <c r="BL21" s="611"/>
      <c r="BM21" s="611"/>
      <c r="BN21" s="612"/>
      <c r="BO21" s="613">
        <v>0.4</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10703848</v>
      </c>
      <c r="S22" s="611"/>
      <c r="T22" s="611"/>
      <c r="U22" s="611"/>
      <c r="V22" s="611"/>
      <c r="W22" s="611"/>
      <c r="X22" s="611"/>
      <c r="Y22" s="612"/>
      <c r="Z22" s="613">
        <v>26.2</v>
      </c>
      <c r="AA22" s="613"/>
      <c r="AB22" s="613"/>
      <c r="AC22" s="613"/>
      <c r="AD22" s="614">
        <v>10703848</v>
      </c>
      <c r="AE22" s="614"/>
      <c r="AF22" s="614"/>
      <c r="AG22" s="614"/>
      <c r="AH22" s="614"/>
      <c r="AI22" s="614"/>
      <c r="AJ22" s="614"/>
      <c r="AK22" s="614"/>
      <c r="AL22" s="615">
        <v>51</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1717924</v>
      </c>
      <c r="S23" s="611"/>
      <c r="T23" s="611"/>
      <c r="U23" s="611"/>
      <c r="V23" s="611"/>
      <c r="W23" s="611"/>
      <c r="X23" s="611"/>
      <c r="Y23" s="612"/>
      <c r="Z23" s="613">
        <v>4.2</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444285</v>
      </c>
      <c r="BH23" s="611"/>
      <c r="BI23" s="611"/>
      <c r="BJ23" s="611"/>
      <c r="BK23" s="611"/>
      <c r="BL23" s="611"/>
      <c r="BM23" s="611"/>
      <c r="BN23" s="612"/>
      <c r="BO23" s="613">
        <v>5.4</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19083172</v>
      </c>
      <c r="CS24" s="600"/>
      <c r="CT24" s="600"/>
      <c r="CU24" s="600"/>
      <c r="CV24" s="600"/>
      <c r="CW24" s="600"/>
      <c r="CX24" s="600"/>
      <c r="CY24" s="601"/>
      <c r="CZ24" s="604">
        <v>47.8</v>
      </c>
      <c r="DA24" s="605"/>
      <c r="DB24" s="605"/>
      <c r="DC24" s="621"/>
      <c r="DD24" s="645">
        <v>12842273</v>
      </c>
      <c r="DE24" s="600"/>
      <c r="DF24" s="600"/>
      <c r="DG24" s="600"/>
      <c r="DH24" s="600"/>
      <c r="DI24" s="600"/>
      <c r="DJ24" s="600"/>
      <c r="DK24" s="601"/>
      <c r="DL24" s="645">
        <v>11731425</v>
      </c>
      <c r="DM24" s="600"/>
      <c r="DN24" s="600"/>
      <c r="DO24" s="600"/>
      <c r="DP24" s="600"/>
      <c r="DQ24" s="600"/>
      <c r="DR24" s="600"/>
      <c r="DS24" s="600"/>
      <c r="DT24" s="600"/>
      <c r="DU24" s="600"/>
      <c r="DV24" s="601"/>
      <c r="DW24" s="604">
        <v>55.6</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23087726</v>
      </c>
      <c r="S25" s="611"/>
      <c r="T25" s="611"/>
      <c r="U25" s="611"/>
      <c r="V25" s="611"/>
      <c r="W25" s="611"/>
      <c r="X25" s="611"/>
      <c r="Y25" s="612"/>
      <c r="Z25" s="613">
        <v>56.5</v>
      </c>
      <c r="AA25" s="613"/>
      <c r="AB25" s="613"/>
      <c r="AC25" s="613"/>
      <c r="AD25" s="614">
        <v>20925517</v>
      </c>
      <c r="AE25" s="614"/>
      <c r="AF25" s="614"/>
      <c r="AG25" s="614"/>
      <c r="AH25" s="614"/>
      <c r="AI25" s="614"/>
      <c r="AJ25" s="614"/>
      <c r="AK25" s="614"/>
      <c r="AL25" s="615">
        <v>99.7</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5628010</v>
      </c>
      <c r="CS25" s="642"/>
      <c r="CT25" s="642"/>
      <c r="CU25" s="642"/>
      <c r="CV25" s="642"/>
      <c r="CW25" s="642"/>
      <c r="CX25" s="642"/>
      <c r="CY25" s="643"/>
      <c r="CZ25" s="615">
        <v>14.1</v>
      </c>
      <c r="DA25" s="640"/>
      <c r="DB25" s="640"/>
      <c r="DC25" s="644"/>
      <c r="DD25" s="619">
        <v>5219306</v>
      </c>
      <c r="DE25" s="642"/>
      <c r="DF25" s="642"/>
      <c r="DG25" s="642"/>
      <c r="DH25" s="642"/>
      <c r="DI25" s="642"/>
      <c r="DJ25" s="642"/>
      <c r="DK25" s="643"/>
      <c r="DL25" s="619">
        <v>5066699</v>
      </c>
      <c r="DM25" s="642"/>
      <c r="DN25" s="642"/>
      <c r="DO25" s="642"/>
      <c r="DP25" s="642"/>
      <c r="DQ25" s="642"/>
      <c r="DR25" s="642"/>
      <c r="DS25" s="642"/>
      <c r="DT25" s="642"/>
      <c r="DU25" s="642"/>
      <c r="DV25" s="643"/>
      <c r="DW25" s="615">
        <v>24</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7135</v>
      </c>
      <c r="S26" s="611"/>
      <c r="T26" s="611"/>
      <c r="U26" s="611"/>
      <c r="V26" s="611"/>
      <c r="W26" s="611"/>
      <c r="X26" s="611"/>
      <c r="Y26" s="612"/>
      <c r="Z26" s="613">
        <v>0</v>
      </c>
      <c r="AA26" s="613"/>
      <c r="AB26" s="613"/>
      <c r="AC26" s="613"/>
      <c r="AD26" s="614">
        <v>7135</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3599633</v>
      </c>
      <c r="CS26" s="611"/>
      <c r="CT26" s="611"/>
      <c r="CU26" s="611"/>
      <c r="CV26" s="611"/>
      <c r="CW26" s="611"/>
      <c r="CX26" s="611"/>
      <c r="CY26" s="612"/>
      <c r="CZ26" s="615">
        <v>9</v>
      </c>
      <c r="DA26" s="640"/>
      <c r="DB26" s="640"/>
      <c r="DC26" s="644"/>
      <c r="DD26" s="619">
        <v>3332588</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178879</v>
      </c>
      <c r="S27" s="611"/>
      <c r="T27" s="611"/>
      <c r="U27" s="611"/>
      <c r="V27" s="611"/>
      <c r="W27" s="611"/>
      <c r="X27" s="611"/>
      <c r="Y27" s="612"/>
      <c r="Z27" s="613">
        <v>0.4</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8154029</v>
      </c>
      <c r="BH27" s="611"/>
      <c r="BI27" s="611"/>
      <c r="BJ27" s="611"/>
      <c r="BK27" s="611"/>
      <c r="BL27" s="611"/>
      <c r="BM27" s="611"/>
      <c r="BN27" s="612"/>
      <c r="BO27" s="613">
        <v>100</v>
      </c>
      <c r="BP27" s="613"/>
      <c r="BQ27" s="613"/>
      <c r="BR27" s="613"/>
      <c r="BS27" s="614">
        <v>86288</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9157642</v>
      </c>
      <c r="CS27" s="642"/>
      <c r="CT27" s="642"/>
      <c r="CU27" s="642"/>
      <c r="CV27" s="642"/>
      <c r="CW27" s="642"/>
      <c r="CX27" s="642"/>
      <c r="CY27" s="643"/>
      <c r="CZ27" s="615">
        <v>22.9</v>
      </c>
      <c r="DA27" s="640"/>
      <c r="DB27" s="640"/>
      <c r="DC27" s="644"/>
      <c r="DD27" s="619">
        <v>3414510</v>
      </c>
      <c r="DE27" s="642"/>
      <c r="DF27" s="642"/>
      <c r="DG27" s="642"/>
      <c r="DH27" s="642"/>
      <c r="DI27" s="642"/>
      <c r="DJ27" s="642"/>
      <c r="DK27" s="643"/>
      <c r="DL27" s="619">
        <v>2471082</v>
      </c>
      <c r="DM27" s="642"/>
      <c r="DN27" s="642"/>
      <c r="DO27" s="642"/>
      <c r="DP27" s="642"/>
      <c r="DQ27" s="642"/>
      <c r="DR27" s="642"/>
      <c r="DS27" s="642"/>
      <c r="DT27" s="642"/>
      <c r="DU27" s="642"/>
      <c r="DV27" s="643"/>
      <c r="DW27" s="615">
        <v>11.7</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414224</v>
      </c>
      <c r="S28" s="611"/>
      <c r="T28" s="611"/>
      <c r="U28" s="611"/>
      <c r="V28" s="611"/>
      <c r="W28" s="611"/>
      <c r="X28" s="611"/>
      <c r="Y28" s="612"/>
      <c r="Z28" s="613">
        <v>1</v>
      </c>
      <c r="AA28" s="613"/>
      <c r="AB28" s="613"/>
      <c r="AC28" s="613"/>
      <c r="AD28" s="614">
        <v>20827</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4297520</v>
      </c>
      <c r="CS28" s="611"/>
      <c r="CT28" s="611"/>
      <c r="CU28" s="611"/>
      <c r="CV28" s="611"/>
      <c r="CW28" s="611"/>
      <c r="CX28" s="611"/>
      <c r="CY28" s="612"/>
      <c r="CZ28" s="615">
        <v>10.8</v>
      </c>
      <c r="DA28" s="640"/>
      <c r="DB28" s="640"/>
      <c r="DC28" s="644"/>
      <c r="DD28" s="619">
        <v>4208457</v>
      </c>
      <c r="DE28" s="611"/>
      <c r="DF28" s="611"/>
      <c r="DG28" s="611"/>
      <c r="DH28" s="611"/>
      <c r="DI28" s="611"/>
      <c r="DJ28" s="611"/>
      <c r="DK28" s="612"/>
      <c r="DL28" s="619">
        <v>4193644</v>
      </c>
      <c r="DM28" s="611"/>
      <c r="DN28" s="611"/>
      <c r="DO28" s="611"/>
      <c r="DP28" s="611"/>
      <c r="DQ28" s="611"/>
      <c r="DR28" s="611"/>
      <c r="DS28" s="611"/>
      <c r="DT28" s="611"/>
      <c r="DU28" s="611"/>
      <c r="DV28" s="612"/>
      <c r="DW28" s="615">
        <v>19.899999999999999</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243820</v>
      </c>
      <c r="S29" s="611"/>
      <c r="T29" s="611"/>
      <c r="U29" s="611"/>
      <c r="V29" s="611"/>
      <c r="W29" s="611"/>
      <c r="X29" s="611"/>
      <c r="Y29" s="612"/>
      <c r="Z29" s="613">
        <v>0.6</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4297259</v>
      </c>
      <c r="CS29" s="642"/>
      <c r="CT29" s="642"/>
      <c r="CU29" s="642"/>
      <c r="CV29" s="642"/>
      <c r="CW29" s="642"/>
      <c r="CX29" s="642"/>
      <c r="CY29" s="643"/>
      <c r="CZ29" s="615">
        <v>10.8</v>
      </c>
      <c r="DA29" s="640"/>
      <c r="DB29" s="640"/>
      <c r="DC29" s="644"/>
      <c r="DD29" s="619">
        <v>4208196</v>
      </c>
      <c r="DE29" s="642"/>
      <c r="DF29" s="642"/>
      <c r="DG29" s="642"/>
      <c r="DH29" s="642"/>
      <c r="DI29" s="642"/>
      <c r="DJ29" s="642"/>
      <c r="DK29" s="643"/>
      <c r="DL29" s="619">
        <v>4193383</v>
      </c>
      <c r="DM29" s="642"/>
      <c r="DN29" s="642"/>
      <c r="DO29" s="642"/>
      <c r="DP29" s="642"/>
      <c r="DQ29" s="642"/>
      <c r="DR29" s="642"/>
      <c r="DS29" s="642"/>
      <c r="DT29" s="642"/>
      <c r="DU29" s="642"/>
      <c r="DV29" s="643"/>
      <c r="DW29" s="615">
        <v>19.899999999999999</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6908533</v>
      </c>
      <c r="S30" s="611"/>
      <c r="T30" s="611"/>
      <c r="U30" s="611"/>
      <c r="V30" s="611"/>
      <c r="W30" s="611"/>
      <c r="X30" s="611"/>
      <c r="Y30" s="612"/>
      <c r="Z30" s="613">
        <v>16.899999999999999</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4220361</v>
      </c>
      <c r="CS30" s="611"/>
      <c r="CT30" s="611"/>
      <c r="CU30" s="611"/>
      <c r="CV30" s="611"/>
      <c r="CW30" s="611"/>
      <c r="CX30" s="611"/>
      <c r="CY30" s="612"/>
      <c r="CZ30" s="615">
        <v>10.6</v>
      </c>
      <c r="DA30" s="640"/>
      <c r="DB30" s="640"/>
      <c r="DC30" s="644"/>
      <c r="DD30" s="619">
        <v>4140598</v>
      </c>
      <c r="DE30" s="611"/>
      <c r="DF30" s="611"/>
      <c r="DG30" s="611"/>
      <c r="DH30" s="611"/>
      <c r="DI30" s="611"/>
      <c r="DJ30" s="611"/>
      <c r="DK30" s="612"/>
      <c r="DL30" s="619">
        <v>4125923</v>
      </c>
      <c r="DM30" s="611"/>
      <c r="DN30" s="611"/>
      <c r="DO30" s="611"/>
      <c r="DP30" s="611"/>
      <c r="DQ30" s="611"/>
      <c r="DR30" s="611"/>
      <c r="DS30" s="611"/>
      <c r="DT30" s="611"/>
      <c r="DU30" s="611"/>
      <c r="DV30" s="612"/>
      <c r="DW30" s="615">
        <v>19.600000000000001</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99.4</v>
      </c>
      <c r="BH31" s="654"/>
      <c r="BI31" s="654"/>
      <c r="BJ31" s="654"/>
      <c r="BK31" s="654"/>
      <c r="BL31" s="654"/>
      <c r="BM31" s="605">
        <v>98.1</v>
      </c>
      <c r="BN31" s="654"/>
      <c r="BO31" s="654"/>
      <c r="BP31" s="654"/>
      <c r="BQ31" s="655"/>
      <c r="BR31" s="666">
        <v>99.3</v>
      </c>
      <c r="BS31" s="654"/>
      <c r="BT31" s="654"/>
      <c r="BU31" s="654"/>
      <c r="BV31" s="654"/>
      <c r="BW31" s="654"/>
      <c r="BX31" s="605">
        <v>97.5</v>
      </c>
      <c r="BY31" s="654"/>
      <c r="BZ31" s="654"/>
      <c r="CA31" s="654"/>
      <c r="CB31" s="655"/>
      <c r="CD31" s="648"/>
      <c r="CE31" s="649"/>
      <c r="CF31" s="607" t="s">
        <v>300</v>
      </c>
      <c r="CG31" s="608"/>
      <c r="CH31" s="608"/>
      <c r="CI31" s="608"/>
      <c r="CJ31" s="608"/>
      <c r="CK31" s="608"/>
      <c r="CL31" s="608"/>
      <c r="CM31" s="608"/>
      <c r="CN31" s="608"/>
      <c r="CO31" s="608"/>
      <c r="CP31" s="608"/>
      <c r="CQ31" s="609"/>
      <c r="CR31" s="610">
        <v>76898</v>
      </c>
      <c r="CS31" s="642"/>
      <c r="CT31" s="642"/>
      <c r="CU31" s="642"/>
      <c r="CV31" s="642"/>
      <c r="CW31" s="642"/>
      <c r="CX31" s="642"/>
      <c r="CY31" s="643"/>
      <c r="CZ31" s="615">
        <v>0.2</v>
      </c>
      <c r="DA31" s="640"/>
      <c r="DB31" s="640"/>
      <c r="DC31" s="644"/>
      <c r="DD31" s="619">
        <v>67598</v>
      </c>
      <c r="DE31" s="642"/>
      <c r="DF31" s="642"/>
      <c r="DG31" s="642"/>
      <c r="DH31" s="642"/>
      <c r="DI31" s="642"/>
      <c r="DJ31" s="642"/>
      <c r="DK31" s="643"/>
      <c r="DL31" s="619">
        <v>67460</v>
      </c>
      <c r="DM31" s="642"/>
      <c r="DN31" s="642"/>
      <c r="DO31" s="642"/>
      <c r="DP31" s="642"/>
      <c r="DQ31" s="642"/>
      <c r="DR31" s="642"/>
      <c r="DS31" s="642"/>
      <c r="DT31" s="642"/>
      <c r="DU31" s="642"/>
      <c r="DV31" s="643"/>
      <c r="DW31" s="615">
        <v>0.3</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3968611</v>
      </c>
      <c r="S32" s="611"/>
      <c r="T32" s="611"/>
      <c r="U32" s="611"/>
      <c r="V32" s="611"/>
      <c r="W32" s="611"/>
      <c r="X32" s="611"/>
      <c r="Y32" s="612"/>
      <c r="Z32" s="613">
        <v>9.6999999999999993</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99.4</v>
      </c>
      <c r="BH32" s="642"/>
      <c r="BI32" s="642"/>
      <c r="BJ32" s="642"/>
      <c r="BK32" s="642"/>
      <c r="BL32" s="642"/>
      <c r="BM32" s="616">
        <v>98.7</v>
      </c>
      <c r="BN32" s="642"/>
      <c r="BO32" s="642"/>
      <c r="BP32" s="642"/>
      <c r="BQ32" s="665"/>
      <c r="BR32" s="667">
        <v>99.5</v>
      </c>
      <c r="BS32" s="642"/>
      <c r="BT32" s="642"/>
      <c r="BU32" s="642"/>
      <c r="BV32" s="642"/>
      <c r="BW32" s="642"/>
      <c r="BX32" s="616">
        <v>98.6</v>
      </c>
      <c r="BY32" s="642"/>
      <c r="BZ32" s="642"/>
      <c r="CA32" s="642"/>
      <c r="CB32" s="665"/>
      <c r="CD32" s="650"/>
      <c r="CE32" s="651"/>
      <c r="CF32" s="607" t="s">
        <v>304</v>
      </c>
      <c r="CG32" s="608"/>
      <c r="CH32" s="608"/>
      <c r="CI32" s="608"/>
      <c r="CJ32" s="608"/>
      <c r="CK32" s="608"/>
      <c r="CL32" s="608"/>
      <c r="CM32" s="608"/>
      <c r="CN32" s="608"/>
      <c r="CO32" s="608"/>
      <c r="CP32" s="608"/>
      <c r="CQ32" s="609"/>
      <c r="CR32" s="610">
        <v>261</v>
      </c>
      <c r="CS32" s="611"/>
      <c r="CT32" s="611"/>
      <c r="CU32" s="611"/>
      <c r="CV32" s="611"/>
      <c r="CW32" s="611"/>
      <c r="CX32" s="611"/>
      <c r="CY32" s="612"/>
      <c r="CZ32" s="615">
        <v>0</v>
      </c>
      <c r="DA32" s="640"/>
      <c r="DB32" s="640"/>
      <c r="DC32" s="644"/>
      <c r="DD32" s="619">
        <v>261</v>
      </c>
      <c r="DE32" s="611"/>
      <c r="DF32" s="611"/>
      <c r="DG32" s="611"/>
      <c r="DH32" s="611"/>
      <c r="DI32" s="611"/>
      <c r="DJ32" s="611"/>
      <c r="DK32" s="612"/>
      <c r="DL32" s="619">
        <v>261</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131201</v>
      </c>
      <c r="S33" s="611"/>
      <c r="T33" s="611"/>
      <c r="U33" s="611"/>
      <c r="V33" s="611"/>
      <c r="W33" s="611"/>
      <c r="X33" s="611"/>
      <c r="Y33" s="612"/>
      <c r="Z33" s="613">
        <v>0.3</v>
      </c>
      <c r="AA33" s="613"/>
      <c r="AB33" s="613"/>
      <c r="AC33" s="613"/>
      <c r="AD33" s="614">
        <v>24859</v>
      </c>
      <c r="AE33" s="614"/>
      <c r="AF33" s="614"/>
      <c r="AG33" s="614"/>
      <c r="AH33" s="614"/>
      <c r="AI33" s="614"/>
      <c r="AJ33" s="614"/>
      <c r="AK33" s="614"/>
      <c r="AL33" s="615">
        <v>0.1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99.3</v>
      </c>
      <c r="BH33" s="669"/>
      <c r="BI33" s="669"/>
      <c r="BJ33" s="669"/>
      <c r="BK33" s="669"/>
      <c r="BL33" s="669"/>
      <c r="BM33" s="670">
        <v>97.5</v>
      </c>
      <c r="BN33" s="669"/>
      <c r="BO33" s="669"/>
      <c r="BP33" s="669"/>
      <c r="BQ33" s="671"/>
      <c r="BR33" s="668">
        <v>99</v>
      </c>
      <c r="BS33" s="669"/>
      <c r="BT33" s="669"/>
      <c r="BU33" s="669"/>
      <c r="BV33" s="669"/>
      <c r="BW33" s="669"/>
      <c r="BX33" s="670">
        <v>96.4</v>
      </c>
      <c r="BY33" s="669"/>
      <c r="BZ33" s="669"/>
      <c r="CA33" s="669"/>
      <c r="CB33" s="671"/>
      <c r="CD33" s="607" t="s">
        <v>307</v>
      </c>
      <c r="CE33" s="608"/>
      <c r="CF33" s="608"/>
      <c r="CG33" s="608"/>
      <c r="CH33" s="608"/>
      <c r="CI33" s="608"/>
      <c r="CJ33" s="608"/>
      <c r="CK33" s="608"/>
      <c r="CL33" s="608"/>
      <c r="CM33" s="608"/>
      <c r="CN33" s="608"/>
      <c r="CO33" s="608"/>
      <c r="CP33" s="608"/>
      <c r="CQ33" s="609"/>
      <c r="CR33" s="610">
        <v>14798846</v>
      </c>
      <c r="CS33" s="642"/>
      <c r="CT33" s="642"/>
      <c r="CU33" s="642"/>
      <c r="CV33" s="642"/>
      <c r="CW33" s="642"/>
      <c r="CX33" s="642"/>
      <c r="CY33" s="643"/>
      <c r="CZ33" s="615">
        <v>37.1</v>
      </c>
      <c r="DA33" s="640"/>
      <c r="DB33" s="640"/>
      <c r="DC33" s="644"/>
      <c r="DD33" s="619">
        <v>10426159</v>
      </c>
      <c r="DE33" s="642"/>
      <c r="DF33" s="642"/>
      <c r="DG33" s="642"/>
      <c r="DH33" s="642"/>
      <c r="DI33" s="642"/>
      <c r="DJ33" s="642"/>
      <c r="DK33" s="643"/>
      <c r="DL33" s="619">
        <v>8206539</v>
      </c>
      <c r="DM33" s="642"/>
      <c r="DN33" s="642"/>
      <c r="DO33" s="642"/>
      <c r="DP33" s="642"/>
      <c r="DQ33" s="642"/>
      <c r="DR33" s="642"/>
      <c r="DS33" s="642"/>
      <c r="DT33" s="642"/>
      <c r="DU33" s="642"/>
      <c r="DV33" s="643"/>
      <c r="DW33" s="615">
        <v>38.9</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489604</v>
      </c>
      <c r="S34" s="611"/>
      <c r="T34" s="611"/>
      <c r="U34" s="611"/>
      <c r="V34" s="611"/>
      <c r="W34" s="611"/>
      <c r="X34" s="611"/>
      <c r="Y34" s="612"/>
      <c r="Z34" s="613">
        <v>1.2</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6628076</v>
      </c>
      <c r="CS34" s="611"/>
      <c r="CT34" s="611"/>
      <c r="CU34" s="611"/>
      <c r="CV34" s="611"/>
      <c r="CW34" s="611"/>
      <c r="CX34" s="611"/>
      <c r="CY34" s="612"/>
      <c r="CZ34" s="615">
        <v>16.600000000000001</v>
      </c>
      <c r="DA34" s="640"/>
      <c r="DB34" s="640"/>
      <c r="DC34" s="644"/>
      <c r="DD34" s="619">
        <v>4519970</v>
      </c>
      <c r="DE34" s="611"/>
      <c r="DF34" s="611"/>
      <c r="DG34" s="611"/>
      <c r="DH34" s="611"/>
      <c r="DI34" s="611"/>
      <c r="DJ34" s="611"/>
      <c r="DK34" s="612"/>
      <c r="DL34" s="619">
        <v>3826676</v>
      </c>
      <c r="DM34" s="611"/>
      <c r="DN34" s="611"/>
      <c r="DO34" s="611"/>
      <c r="DP34" s="611"/>
      <c r="DQ34" s="611"/>
      <c r="DR34" s="611"/>
      <c r="DS34" s="611"/>
      <c r="DT34" s="611"/>
      <c r="DU34" s="611"/>
      <c r="DV34" s="612"/>
      <c r="DW34" s="615">
        <v>18.100000000000001</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774341</v>
      </c>
      <c r="S35" s="611"/>
      <c r="T35" s="611"/>
      <c r="U35" s="611"/>
      <c r="V35" s="611"/>
      <c r="W35" s="611"/>
      <c r="X35" s="611"/>
      <c r="Y35" s="612"/>
      <c r="Z35" s="613">
        <v>1.9</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320440</v>
      </c>
      <c r="CS35" s="642"/>
      <c r="CT35" s="642"/>
      <c r="CU35" s="642"/>
      <c r="CV35" s="642"/>
      <c r="CW35" s="642"/>
      <c r="CX35" s="642"/>
      <c r="CY35" s="643"/>
      <c r="CZ35" s="615">
        <v>0.8</v>
      </c>
      <c r="DA35" s="640"/>
      <c r="DB35" s="640"/>
      <c r="DC35" s="644"/>
      <c r="DD35" s="619">
        <v>296071</v>
      </c>
      <c r="DE35" s="642"/>
      <c r="DF35" s="642"/>
      <c r="DG35" s="642"/>
      <c r="DH35" s="642"/>
      <c r="DI35" s="642"/>
      <c r="DJ35" s="642"/>
      <c r="DK35" s="643"/>
      <c r="DL35" s="619">
        <v>296071</v>
      </c>
      <c r="DM35" s="642"/>
      <c r="DN35" s="642"/>
      <c r="DO35" s="642"/>
      <c r="DP35" s="642"/>
      <c r="DQ35" s="642"/>
      <c r="DR35" s="642"/>
      <c r="DS35" s="642"/>
      <c r="DT35" s="642"/>
      <c r="DU35" s="642"/>
      <c r="DV35" s="643"/>
      <c r="DW35" s="615">
        <v>1.4</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802956</v>
      </c>
      <c r="S36" s="611"/>
      <c r="T36" s="611"/>
      <c r="U36" s="611"/>
      <c r="V36" s="611"/>
      <c r="W36" s="611"/>
      <c r="X36" s="611"/>
      <c r="Y36" s="612"/>
      <c r="Z36" s="613">
        <v>2</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3963423</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295495</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3671772</v>
      </c>
      <c r="CS36" s="611"/>
      <c r="CT36" s="611"/>
      <c r="CU36" s="611"/>
      <c r="CV36" s="611"/>
      <c r="CW36" s="611"/>
      <c r="CX36" s="611"/>
      <c r="CY36" s="612"/>
      <c r="CZ36" s="615">
        <v>9.1999999999999993</v>
      </c>
      <c r="DA36" s="640"/>
      <c r="DB36" s="640"/>
      <c r="DC36" s="644"/>
      <c r="DD36" s="619">
        <v>2640044</v>
      </c>
      <c r="DE36" s="611"/>
      <c r="DF36" s="611"/>
      <c r="DG36" s="611"/>
      <c r="DH36" s="611"/>
      <c r="DI36" s="611"/>
      <c r="DJ36" s="611"/>
      <c r="DK36" s="612"/>
      <c r="DL36" s="619">
        <v>1701683</v>
      </c>
      <c r="DM36" s="611"/>
      <c r="DN36" s="611"/>
      <c r="DO36" s="611"/>
      <c r="DP36" s="611"/>
      <c r="DQ36" s="611"/>
      <c r="DR36" s="611"/>
      <c r="DS36" s="611"/>
      <c r="DT36" s="611"/>
      <c r="DU36" s="611"/>
      <c r="DV36" s="612"/>
      <c r="DW36" s="615">
        <v>8.1</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875695</v>
      </c>
      <c r="S37" s="611"/>
      <c r="T37" s="611"/>
      <c r="U37" s="611"/>
      <c r="V37" s="611"/>
      <c r="W37" s="611"/>
      <c r="X37" s="611"/>
      <c r="Y37" s="612"/>
      <c r="Z37" s="613">
        <v>2.1</v>
      </c>
      <c r="AA37" s="613"/>
      <c r="AB37" s="613"/>
      <c r="AC37" s="613"/>
      <c r="AD37" s="614">
        <v>5924</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572728</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183851</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689346</v>
      </c>
      <c r="CS37" s="642"/>
      <c r="CT37" s="642"/>
      <c r="CU37" s="642"/>
      <c r="CV37" s="642"/>
      <c r="CW37" s="642"/>
      <c r="CX37" s="642"/>
      <c r="CY37" s="643"/>
      <c r="CZ37" s="615">
        <v>1.7</v>
      </c>
      <c r="DA37" s="640"/>
      <c r="DB37" s="640"/>
      <c r="DC37" s="644"/>
      <c r="DD37" s="619">
        <v>686041</v>
      </c>
      <c r="DE37" s="642"/>
      <c r="DF37" s="642"/>
      <c r="DG37" s="642"/>
      <c r="DH37" s="642"/>
      <c r="DI37" s="642"/>
      <c r="DJ37" s="642"/>
      <c r="DK37" s="643"/>
      <c r="DL37" s="619">
        <v>666972</v>
      </c>
      <c r="DM37" s="642"/>
      <c r="DN37" s="642"/>
      <c r="DO37" s="642"/>
      <c r="DP37" s="642"/>
      <c r="DQ37" s="642"/>
      <c r="DR37" s="642"/>
      <c r="DS37" s="642"/>
      <c r="DT37" s="642"/>
      <c r="DU37" s="642"/>
      <c r="DV37" s="643"/>
      <c r="DW37" s="615">
        <v>3.2</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2972619</v>
      </c>
      <c r="S38" s="611"/>
      <c r="T38" s="611"/>
      <c r="U38" s="611"/>
      <c r="V38" s="611"/>
      <c r="W38" s="611"/>
      <c r="X38" s="611"/>
      <c r="Y38" s="612"/>
      <c r="Z38" s="613">
        <v>7.3</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242530</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8384</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3148165</v>
      </c>
      <c r="CS38" s="611"/>
      <c r="CT38" s="611"/>
      <c r="CU38" s="611"/>
      <c r="CV38" s="611"/>
      <c r="CW38" s="611"/>
      <c r="CX38" s="611"/>
      <c r="CY38" s="612"/>
      <c r="CZ38" s="615">
        <v>7.9</v>
      </c>
      <c r="DA38" s="640"/>
      <c r="DB38" s="640"/>
      <c r="DC38" s="644"/>
      <c r="DD38" s="619">
        <v>2421133</v>
      </c>
      <c r="DE38" s="611"/>
      <c r="DF38" s="611"/>
      <c r="DG38" s="611"/>
      <c r="DH38" s="611"/>
      <c r="DI38" s="611"/>
      <c r="DJ38" s="611"/>
      <c r="DK38" s="612"/>
      <c r="DL38" s="619">
        <v>2299739</v>
      </c>
      <c r="DM38" s="611"/>
      <c r="DN38" s="611"/>
      <c r="DO38" s="611"/>
      <c r="DP38" s="611"/>
      <c r="DQ38" s="611"/>
      <c r="DR38" s="611"/>
      <c r="DS38" s="611"/>
      <c r="DT38" s="611"/>
      <c r="DU38" s="611"/>
      <c r="DV38" s="612"/>
      <c r="DW38" s="615">
        <v>10.9</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12884</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691914</v>
      </c>
      <c r="CS39" s="642"/>
      <c r="CT39" s="642"/>
      <c r="CU39" s="642"/>
      <c r="CV39" s="642"/>
      <c r="CW39" s="642"/>
      <c r="CX39" s="642"/>
      <c r="CY39" s="643"/>
      <c r="CZ39" s="615">
        <v>1.7</v>
      </c>
      <c r="DA39" s="640"/>
      <c r="DB39" s="640"/>
      <c r="DC39" s="644"/>
      <c r="DD39" s="619">
        <v>421496</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116219</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7"/>
      <c r="BM40" s="608" t="s">
        <v>333</v>
      </c>
      <c r="BN40" s="608"/>
      <c r="BO40" s="608"/>
      <c r="BP40" s="608"/>
      <c r="BQ40" s="608"/>
      <c r="BR40" s="608"/>
      <c r="BS40" s="608"/>
      <c r="BT40" s="608"/>
      <c r="BU40" s="609"/>
      <c r="BV40" s="610">
        <v>98</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338479</v>
      </c>
      <c r="CS40" s="611"/>
      <c r="CT40" s="611"/>
      <c r="CU40" s="611"/>
      <c r="CV40" s="611"/>
      <c r="CW40" s="611"/>
      <c r="CX40" s="611"/>
      <c r="CY40" s="612"/>
      <c r="CZ40" s="615">
        <v>0.8</v>
      </c>
      <c r="DA40" s="640"/>
      <c r="DB40" s="640"/>
      <c r="DC40" s="644"/>
      <c r="DD40" s="619">
        <v>127445</v>
      </c>
      <c r="DE40" s="611"/>
      <c r="DF40" s="611"/>
      <c r="DG40" s="611"/>
      <c r="DH40" s="611"/>
      <c r="DI40" s="611"/>
      <c r="DJ40" s="611"/>
      <c r="DK40" s="612"/>
      <c r="DL40" s="619">
        <v>82370</v>
      </c>
      <c r="DM40" s="611"/>
      <c r="DN40" s="611"/>
      <c r="DO40" s="611"/>
      <c r="DP40" s="611"/>
      <c r="DQ40" s="611"/>
      <c r="DR40" s="611"/>
      <c r="DS40" s="611"/>
      <c r="DT40" s="611"/>
      <c r="DU40" s="611"/>
      <c r="DV40" s="612"/>
      <c r="DW40" s="615">
        <v>0.4</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40855344</v>
      </c>
      <c r="S41" s="683"/>
      <c r="T41" s="683"/>
      <c r="U41" s="683"/>
      <c r="V41" s="683"/>
      <c r="W41" s="683"/>
      <c r="X41" s="683"/>
      <c r="Y41" s="687"/>
      <c r="Z41" s="688">
        <v>100</v>
      </c>
      <c r="AA41" s="688"/>
      <c r="AB41" s="688"/>
      <c r="AC41" s="688"/>
      <c r="AD41" s="689">
        <v>20984262</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642813</v>
      </c>
      <c r="BA41" s="611"/>
      <c r="BB41" s="611"/>
      <c r="BC41" s="611"/>
      <c r="BD41" s="642"/>
      <c r="BE41" s="642"/>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2505352</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443</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6036804</v>
      </c>
      <c r="CS42" s="642"/>
      <c r="CT42" s="642"/>
      <c r="CU42" s="642"/>
      <c r="CV42" s="642"/>
      <c r="CW42" s="642"/>
      <c r="CX42" s="642"/>
      <c r="CY42" s="643"/>
      <c r="CZ42" s="615">
        <v>15.1</v>
      </c>
      <c r="DA42" s="640"/>
      <c r="DB42" s="640"/>
      <c r="DC42" s="644"/>
      <c r="DD42" s="619">
        <v>1413732</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59480</v>
      </c>
      <c r="CS43" s="642"/>
      <c r="CT43" s="642"/>
      <c r="CU43" s="642"/>
      <c r="CV43" s="642"/>
      <c r="CW43" s="642"/>
      <c r="CX43" s="642"/>
      <c r="CY43" s="643"/>
      <c r="CZ43" s="615">
        <v>0.1</v>
      </c>
      <c r="DA43" s="640"/>
      <c r="DB43" s="640"/>
      <c r="DC43" s="644"/>
      <c r="DD43" s="619">
        <v>57721</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3723282</v>
      </c>
      <c r="CS44" s="611"/>
      <c r="CT44" s="611"/>
      <c r="CU44" s="611"/>
      <c r="CV44" s="611"/>
      <c r="CW44" s="611"/>
      <c r="CX44" s="611"/>
      <c r="CY44" s="612"/>
      <c r="CZ44" s="615">
        <v>9.3000000000000007</v>
      </c>
      <c r="DA44" s="616"/>
      <c r="DB44" s="616"/>
      <c r="DC44" s="622"/>
      <c r="DD44" s="619">
        <v>798676</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1081224</v>
      </c>
      <c r="CS45" s="642"/>
      <c r="CT45" s="642"/>
      <c r="CU45" s="642"/>
      <c r="CV45" s="642"/>
      <c r="CW45" s="642"/>
      <c r="CX45" s="642"/>
      <c r="CY45" s="643"/>
      <c r="CZ45" s="615">
        <v>2.7</v>
      </c>
      <c r="DA45" s="640"/>
      <c r="DB45" s="640"/>
      <c r="DC45" s="644"/>
      <c r="DD45" s="619">
        <v>51439</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2405464</v>
      </c>
      <c r="CS46" s="611"/>
      <c r="CT46" s="611"/>
      <c r="CU46" s="611"/>
      <c r="CV46" s="611"/>
      <c r="CW46" s="611"/>
      <c r="CX46" s="611"/>
      <c r="CY46" s="612"/>
      <c r="CZ46" s="615">
        <v>6</v>
      </c>
      <c r="DA46" s="616"/>
      <c r="DB46" s="616"/>
      <c r="DC46" s="622"/>
      <c r="DD46" s="619">
        <v>718431</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2313522</v>
      </c>
      <c r="CS47" s="642"/>
      <c r="CT47" s="642"/>
      <c r="CU47" s="642"/>
      <c r="CV47" s="642"/>
      <c r="CW47" s="642"/>
      <c r="CX47" s="642"/>
      <c r="CY47" s="643"/>
      <c r="CZ47" s="615">
        <v>5.8</v>
      </c>
      <c r="DA47" s="640"/>
      <c r="DB47" s="640"/>
      <c r="DC47" s="644"/>
      <c r="DD47" s="619">
        <v>615056</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39918822</v>
      </c>
      <c r="CS49" s="669"/>
      <c r="CT49" s="669"/>
      <c r="CU49" s="669"/>
      <c r="CV49" s="669"/>
      <c r="CW49" s="669"/>
      <c r="CX49" s="669"/>
      <c r="CY49" s="698"/>
      <c r="CZ49" s="690">
        <v>100</v>
      </c>
      <c r="DA49" s="699"/>
      <c r="DB49" s="699"/>
      <c r="DC49" s="700"/>
      <c r="DD49" s="701">
        <v>24682164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avlJrbxaxrhsLZIrPDYGUwDKMBgjJFx+w+1UZ7VOIDB1s6FEiosrrVpOqanx6CQ1MxNUwUr2gGV0zf1F6Sz6GQ==" saltValue="XakwGSMVhQI0z/44goDbl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40760</v>
      </c>
      <c r="R7" s="740"/>
      <c r="S7" s="740"/>
      <c r="T7" s="740"/>
      <c r="U7" s="740"/>
      <c r="V7" s="740">
        <v>39824</v>
      </c>
      <c r="W7" s="740"/>
      <c r="X7" s="740"/>
      <c r="Y7" s="740"/>
      <c r="Z7" s="740"/>
      <c r="AA7" s="740">
        <v>936</v>
      </c>
      <c r="AB7" s="740"/>
      <c r="AC7" s="740"/>
      <c r="AD7" s="740"/>
      <c r="AE7" s="741"/>
      <c r="AF7" s="742">
        <v>749</v>
      </c>
      <c r="AG7" s="743"/>
      <c r="AH7" s="743"/>
      <c r="AI7" s="743"/>
      <c r="AJ7" s="744"/>
      <c r="AK7" s="745">
        <v>777</v>
      </c>
      <c r="AL7" s="746"/>
      <c r="AM7" s="746"/>
      <c r="AN7" s="746"/>
      <c r="AO7" s="746"/>
      <c r="AP7" s="746">
        <v>32866</v>
      </c>
      <c r="AQ7" s="746"/>
      <c r="AR7" s="746"/>
      <c r="AS7" s="746"/>
      <c r="AT7" s="746"/>
      <c r="AU7" s="747" t="s">
        <v>551</v>
      </c>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571</v>
      </c>
      <c r="BT7" s="734"/>
      <c r="BU7" s="734"/>
      <c r="BV7" s="734"/>
      <c r="BW7" s="734"/>
      <c r="BX7" s="734"/>
      <c r="BY7" s="734"/>
      <c r="BZ7" s="734"/>
      <c r="CA7" s="734"/>
      <c r="CB7" s="734"/>
      <c r="CC7" s="734"/>
      <c r="CD7" s="734"/>
      <c r="CE7" s="734"/>
      <c r="CF7" s="734"/>
      <c r="CG7" s="749"/>
      <c r="CH7" s="730">
        <v>-1</v>
      </c>
      <c r="CI7" s="731"/>
      <c r="CJ7" s="731"/>
      <c r="CK7" s="731"/>
      <c r="CL7" s="732"/>
      <c r="CM7" s="730">
        <v>62</v>
      </c>
      <c r="CN7" s="731"/>
      <c r="CO7" s="731"/>
      <c r="CP7" s="731"/>
      <c r="CQ7" s="732"/>
      <c r="CR7" s="730">
        <v>3</v>
      </c>
      <c r="CS7" s="731"/>
      <c r="CT7" s="731"/>
      <c r="CU7" s="731"/>
      <c r="CV7" s="732"/>
      <c r="CW7" s="730" t="s">
        <v>556</v>
      </c>
      <c r="CX7" s="731"/>
      <c r="CY7" s="731"/>
      <c r="CZ7" s="731"/>
      <c r="DA7" s="732"/>
      <c r="DB7" s="730" t="s">
        <v>556</v>
      </c>
      <c r="DC7" s="731"/>
      <c r="DD7" s="731"/>
      <c r="DE7" s="731"/>
      <c r="DF7" s="732"/>
      <c r="DG7" s="730" t="s">
        <v>552</v>
      </c>
      <c r="DH7" s="731"/>
      <c r="DI7" s="731"/>
      <c r="DJ7" s="731"/>
      <c r="DK7" s="732"/>
      <c r="DL7" s="730" t="s">
        <v>556</v>
      </c>
      <c r="DM7" s="731"/>
      <c r="DN7" s="731"/>
      <c r="DO7" s="731"/>
      <c r="DP7" s="732"/>
      <c r="DQ7" s="730" t="s">
        <v>556</v>
      </c>
      <c r="DR7" s="731"/>
      <c r="DS7" s="731"/>
      <c r="DT7" s="731"/>
      <c r="DU7" s="732"/>
      <c r="DV7" s="733"/>
      <c r="DW7" s="734"/>
      <c r="DX7" s="734"/>
      <c r="DY7" s="734"/>
      <c r="DZ7" s="735"/>
      <c r="EA7" s="228"/>
    </row>
    <row r="8" spans="1:131" s="229" customFormat="1" ht="26.25" customHeight="1" x14ac:dyDescent="0.15">
      <c r="A8" s="232">
        <v>2</v>
      </c>
      <c r="B8" s="767" t="s">
        <v>375</v>
      </c>
      <c r="C8" s="768"/>
      <c r="D8" s="768"/>
      <c r="E8" s="768"/>
      <c r="F8" s="768"/>
      <c r="G8" s="768"/>
      <c r="H8" s="768"/>
      <c r="I8" s="768"/>
      <c r="J8" s="768"/>
      <c r="K8" s="768"/>
      <c r="L8" s="768"/>
      <c r="M8" s="768"/>
      <c r="N8" s="768"/>
      <c r="O8" s="768"/>
      <c r="P8" s="769"/>
      <c r="Q8" s="770">
        <v>3</v>
      </c>
      <c r="R8" s="771"/>
      <c r="S8" s="771"/>
      <c r="T8" s="771"/>
      <c r="U8" s="771"/>
      <c r="V8" s="771">
        <v>2</v>
      </c>
      <c r="W8" s="771"/>
      <c r="X8" s="771"/>
      <c r="Y8" s="771"/>
      <c r="Z8" s="771"/>
      <c r="AA8" s="771">
        <v>0</v>
      </c>
      <c r="AB8" s="771"/>
      <c r="AC8" s="771"/>
      <c r="AD8" s="771"/>
      <c r="AE8" s="772"/>
      <c r="AF8" s="773">
        <v>0</v>
      </c>
      <c r="AG8" s="774"/>
      <c r="AH8" s="774"/>
      <c r="AI8" s="774"/>
      <c r="AJ8" s="775"/>
      <c r="AK8" s="756" t="s">
        <v>489</v>
      </c>
      <c r="AL8" s="757"/>
      <c r="AM8" s="757"/>
      <c r="AN8" s="757"/>
      <c r="AO8" s="757"/>
      <c r="AP8" s="757" t="s">
        <v>489</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572</v>
      </c>
      <c r="BT8" s="761"/>
      <c r="BU8" s="761"/>
      <c r="BV8" s="761"/>
      <c r="BW8" s="761"/>
      <c r="BX8" s="761"/>
      <c r="BY8" s="761"/>
      <c r="BZ8" s="761"/>
      <c r="CA8" s="761"/>
      <c r="CB8" s="761"/>
      <c r="CC8" s="761"/>
      <c r="CD8" s="761"/>
      <c r="CE8" s="761"/>
      <c r="CF8" s="761"/>
      <c r="CG8" s="762"/>
      <c r="CH8" s="763">
        <v>-10</v>
      </c>
      <c r="CI8" s="764"/>
      <c r="CJ8" s="764"/>
      <c r="CK8" s="764"/>
      <c r="CL8" s="765"/>
      <c r="CM8" s="763">
        <v>450</v>
      </c>
      <c r="CN8" s="764"/>
      <c r="CO8" s="764"/>
      <c r="CP8" s="764"/>
      <c r="CQ8" s="765"/>
      <c r="CR8" s="763">
        <v>2</v>
      </c>
      <c r="CS8" s="764"/>
      <c r="CT8" s="764"/>
      <c r="CU8" s="764"/>
      <c r="CV8" s="765"/>
      <c r="CW8" s="763" t="s">
        <v>556</v>
      </c>
      <c r="CX8" s="764"/>
      <c r="CY8" s="764"/>
      <c r="CZ8" s="764"/>
      <c r="DA8" s="765"/>
      <c r="DB8" s="763" t="s">
        <v>556</v>
      </c>
      <c r="DC8" s="764"/>
      <c r="DD8" s="764"/>
      <c r="DE8" s="764"/>
      <c r="DF8" s="765"/>
      <c r="DG8" s="763" t="s">
        <v>556</v>
      </c>
      <c r="DH8" s="764"/>
      <c r="DI8" s="764"/>
      <c r="DJ8" s="764"/>
      <c r="DK8" s="765"/>
      <c r="DL8" s="763" t="s">
        <v>566</v>
      </c>
      <c r="DM8" s="764"/>
      <c r="DN8" s="764"/>
      <c r="DO8" s="764"/>
      <c r="DP8" s="765"/>
      <c r="DQ8" s="763" t="s">
        <v>556</v>
      </c>
      <c r="DR8" s="764"/>
      <c r="DS8" s="764"/>
      <c r="DT8" s="764"/>
      <c r="DU8" s="765"/>
      <c r="DV8" s="760"/>
      <c r="DW8" s="761"/>
      <c r="DX8" s="761"/>
      <c r="DY8" s="761"/>
      <c r="DZ8" s="766"/>
      <c r="EA8" s="228"/>
    </row>
    <row r="9" spans="1:131" s="229" customFormat="1" ht="26.25" customHeight="1" x14ac:dyDescent="0.15">
      <c r="A9" s="232">
        <v>3</v>
      </c>
      <c r="B9" s="767" t="s">
        <v>376</v>
      </c>
      <c r="C9" s="768"/>
      <c r="D9" s="768"/>
      <c r="E9" s="768"/>
      <c r="F9" s="768"/>
      <c r="G9" s="768"/>
      <c r="H9" s="768"/>
      <c r="I9" s="768"/>
      <c r="J9" s="768"/>
      <c r="K9" s="768"/>
      <c r="L9" s="768"/>
      <c r="M9" s="768"/>
      <c r="N9" s="768"/>
      <c r="O9" s="768"/>
      <c r="P9" s="769"/>
      <c r="Q9" s="770">
        <v>163</v>
      </c>
      <c r="R9" s="771"/>
      <c r="S9" s="771"/>
      <c r="T9" s="771"/>
      <c r="U9" s="771"/>
      <c r="V9" s="771">
        <v>163</v>
      </c>
      <c r="W9" s="771"/>
      <c r="X9" s="771"/>
      <c r="Y9" s="771"/>
      <c r="Z9" s="771"/>
      <c r="AA9" s="771">
        <v>0</v>
      </c>
      <c r="AB9" s="771"/>
      <c r="AC9" s="771"/>
      <c r="AD9" s="771"/>
      <c r="AE9" s="772"/>
      <c r="AF9" s="773">
        <v>0</v>
      </c>
      <c r="AG9" s="774"/>
      <c r="AH9" s="774"/>
      <c r="AI9" s="774"/>
      <c r="AJ9" s="775"/>
      <c r="AK9" s="756">
        <v>117</v>
      </c>
      <c r="AL9" s="757"/>
      <c r="AM9" s="757"/>
      <c r="AN9" s="757"/>
      <c r="AO9" s="757"/>
      <c r="AP9" s="757">
        <v>218</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573</v>
      </c>
      <c r="BT9" s="761"/>
      <c r="BU9" s="761"/>
      <c r="BV9" s="761"/>
      <c r="BW9" s="761"/>
      <c r="BX9" s="761"/>
      <c r="BY9" s="761"/>
      <c r="BZ9" s="761"/>
      <c r="CA9" s="761"/>
      <c r="CB9" s="761"/>
      <c r="CC9" s="761"/>
      <c r="CD9" s="761"/>
      <c r="CE9" s="761"/>
      <c r="CF9" s="761"/>
      <c r="CG9" s="762"/>
      <c r="CH9" s="763">
        <v>16</v>
      </c>
      <c r="CI9" s="764"/>
      <c r="CJ9" s="764"/>
      <c r="CK9" s="764"/>
      <c r="CL9" s="765"/>
      <c r="CM9" s="763">
        <v>179</v>
      </c>
      <c r="CN9" s="764"/>
      <c r="CO9" s="764"/>
      <c r="CP9" s="764"/>
      <c r="CQ9" s="765"/>
      <c r="CR9" s="763">
        <v>33</v>
      </c>
      <c r="CS9" s="764"/>
      <c r="CT9" s="764"/>
      <c r="CU9" s="764"/>
      <c r="CV9" s="765"/>
      <c r="CW9" s="763" t="s">
        <v>552</v>
      </c>
      <c r="CX9" s="764"/>
      <c r="CY9" s="764"/>
      <c r="CZ9" s="764"/>
      <c r="DA9" s="765"/>
      <c r="DB9" s="763" t="s">
        <v>556</v>
      </c>
      <c r="DC9" s="764"/>
      <c r="DD9" s="764"/>
      <c r="DE9" s="764"/>
      <c r="DF9" s="765"/>
      <c r="DG9" s="763" t="s">
        <v>578</v>
      </c>
      <c r="DH9" s="764"/>
      <c r="DI9" s="764"/>
      <c r="DJ9" s="764"/>
      <c r="DK9" s="765"/>
      <c r="DL9" s="763" t="s">
        <v>556</v>
      </c>
      <c r="DM9" s="764"/>
      <c r="DN9" s="764"/>
      <c r="DO9" s="764"/>
      <c r="DP9" s="765"/>
      <c r="DQ9" s="763" t="s">
        <v>579</v>
      </c>
      <c r="DR9" s="764"/>
      <c r="DS9" s="764"/>
      <c r="DT9" s="764"/>
      <c r="DU9" s="765"/>
      <c r="DV9" s="760"/>
      <c r="DW9" s="761"/>
      <c r="DX9" s="761"/>
      <c r="DY9" s="761"/>
      <c r="DZ9" s="766"/>
      <c r="EA9" s="228"/>
    </row>
    <row r="10" spans="1:131" s="229" customFormat="1" ht="26.25" customHeight="1" x14ac:dyDescent="0.15">
      <c r="A10" s="232">
        <v>4</v>
      </c>
      <c r="B10" s="767" t="s">
        <v>377</v>
      </c>
      <c r="C10" s="768"/>
      <c r="D10" s="768"/>
      <c r="E10" s="768"/>
      <c r="F10" s="768"/>
      <c r="G10" s="768"/>
      <c r="H10" s="768"/>
      <c r="I10" s="768"/>
      <c r="J10" s="768"/>
      <c r="K10" s="768"/>
      <c r="L10" s="768"/>
      <c r="M10" s="768"/>
      <c r="N10" s="768"/>
      <c r="O10" s="768"/>
      <c r="P10" s="769"/>
      <c r="Q10" s="770">
        <v>129</v>
      </c>
      <c r="R10" s="771"/>
      <c r="S10" s="771"/>
      <c r="T10" s="771"/>
      <c r="U10" s="771"/>
      <c r="V10" s="771">
        <v>129</v>
      </c>
      <c r="W10" s="771"/>
      <c r="X10" s="771"/>
      <c r="Y10" s="771"/>
      <c r="Z10" s="771"/>
      <c r="AA10" s="771" t="s">
        <v>489</v>
      </c>
      <c r="AB10" s="771"/>
      <c r="AC10" s="771"/>
      <c r="AD10" s="771"/>
      <c r="AE10" s="772"/>
      <c r="AF10" s="773" t="s">
        <v>122</v>
      </c>
      <c r="AG10" s="774"/>
      <c r="AH10" s="774"/>
      <c r="AI10" s="774"/>
      <c r="AJ10" s="775"/>
      <c r="AK10" s="756">
        <v>80</v>
      </c>
      <c r="AL10" s="757"/>
      <c r="AM10" s="757"/>
      <c r="AN10" s="757"/>
      <c r="AO10" s="757"/>
      <c r="AP10" s="757" t="s">
        <v>489</v>
      </c>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t="s">
        <v>574</v>
      </c>
      <c r="BT10" s="761"/>
      <c r="BU10" s="761"/>
      <c r="BV10" s="761"/>
      <c r="BW10" s="761"/>
      <c r="BX10" s="761"/>
      <c r="BY10" s="761"/>
      <c r="BZ10" s="761"/>
      <c r="CA10" s="761"/>
      <c r="CB10" s="761"/>
      <c r="CC10" s="761"/>
      <c r="CD10" s="761"/>
      <c r="CE10" s="761"/>
      <c r="CF10" s="761"/>
      <c r="CG10" s="762"/>
      <c r="CH10" s="763">
        <v>7</v>
      </c>
      <c r="CI10" s="764"/>
      <c r="CJ10" s="764"/>
      <c r="CK10" s="764"/>
      <c r="CL10" s="765"/>
      <c r="CM10" s="763">
        <v>120</v>
      </c>
      <c r="CN10" s="764"/>
      <c r="CO10" s="764"/>
      <c r="CP10" s="764"/>
      <c r="CQ10" s="765"/>
      <c r="CR10" s="763">
        <v>49</v>
      </c>
      <c r="CS10" s="764"/>
      <c r="CT10" s="764"/>
      <c r="CU10" s="764"/>
      <c r="CV10" s="765"/>
      <c r="CW10" s="763" t="s">
        <v>556</v>
      </c>
      <c r="CX10" s="764"/>
      <c r="CY10" s="764"/>
      <c r="CZ10" s="764"/>
      <c r="DA10" s="765"/>
      <c r="DB10" s="763" t="s">
        <v>566</v>
      </c>
      <c r="DC10" s="764"/>
      <c r="DD10" s="764"/>
      <c r="DE10" s="764"/>
      <c r="DF10" s="765"/>
      <c r="DG10" s="763" t="s">
        <v>556</v>
      </c>
      <c r="DH10" s="764"/>
      <c r="DI10" s="764"/>
      <c r="DJ10" s="764"/>
      <c r="DK10" s="765"/>
      <c r="DL10" s="763" t="s">
        <v>578</v>
      </c>
      <c r="DM10" s="764"/>
      <c r="DN10" s="764"/>
      <c r="DO10" s="764"/>
      <c r="DP10" s="765"/>
      <c r="DQ10" s="763" t="s">
        <v>556</v>
      </c>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t="s">
        <v>575</v>
      </c>
      <c r="BT11" s="761"/>
      <c r="BU11" s="761"/>
      <c r="BV11" s="761"/>
      <c r="BW11" s="761"/>
      <c r="BX11" s="761"/>
      <c r="BY11" s="761"/>
      <c r="BZ11" s="761"/>
      <c r="CA11" s="761"/>
      <c r="CB11" s="761"/>
      <c r="CC11" s="761"/>
      <c r="CD11" s="761"/>
      <c r="CE11" s="761"/>
      <c r="CF11" s="761"/>
      <c r="CG11" s="762"/>
      <c r="CH11" s="763">
        <v>12</v>
      </c>
      <c r="CI11" s="764"/>
      <c r="CJ11" s="764"/>
      <c r="CK11" s="764"/>
      <c r="CL11" s="765"/>
      <c r="CM11" s="763">
        <v>585</v>
      </c>
      <c r="CN11" s="764"/>
      <c r="CO11" s="764"/>
      <c r="CP11" s="764"/>
      <c r="CQ11" s="765"/>
      <c r="CR11" s="763">
        <v>380</v>
      </c>
      <c r="CS11" s="764"/>
      <c r="CT11" s="764"/>
      <c r="CU11" s="764"/>
      <c r="CV11" s="765"/>
      <c r="CW11" s="763">
        <v>2</v>
      </c>
      <c r="CX11" s="764"/>
      <c r="CY11" s="764"/>
      <c r="CZ11" s="764"/>
      <c r="DA11" s="765"/>
      <c r="DB11" s="763" t="s">
        <v>578</v>
      </c>
      <c r="DC11" s="764"/>
      <c r="DD11" s="764"/>
      <c r="DE11" s="764"/>
      <c r="DF11" s="765"/>
      <c r="DG11" s="763" t="s">
        <v>556</v>
      </c>
      <c r="DH11" s="764"/>
      <c r="DI11" s="764"/>
      <c r="DJ11" s="764"/>
      <c r="DK11" s="765"/>
      <c r="DL11" s="763" t="s">
        <v>566</v>
      </c>
      <c r="DM11" s="764"/>
      <c r="DN11" s="764"/>
      <c r="DO11" s="764"/>
      <c r="DP11" s="765"/>
      <c r="DQ11" s="763" t="s">
        <v>556</v>
      </c>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t="s">
        <v>576</v>
      </c>
      <c r="BT12" s="761"/>
      <c r="BU12" s="761"/>
      <c r="BV12" s="761"/>
      <c r="BW12" s="761"/>
      <c r="BX12" s="761"/>
      <c r="BY12" s="761"/>
      <c r="BZ12" s="761"/>
      <c r="CA12" s="761"/>
      <c r="CB12" s="761"/>
      <c r="CC12" s="761"/>
      <c r="CD12" s="761"/>
      <c r="CE12" s="761"/>
      <c r="CF12" s="761"/>
      <c r="CG12" s="762"/>
      <c r="CH12" s="763">
        <v>-1</v>
      </c>
      <c r="CI12" s="764"/>
      <c r="CJ12" s="764"/>
      <c r="CK12" s="764"/>
      <c r="CL12" s="765"/>
      <c r="CM12" s="763">
        <v>1</v>
      </c>
      <c r="CN12" s="764"/>
      <c r="CO12" s="764"/>
      <c r="CP12" s="764"/>
      <c r="CQ12" s="765"/>
      <c r="CR12" s="763">
        <v>10</v>
      </c>
      <c r="CS12" s="764"/>
      <c r="CT12" s="764"/>
      <c r="CU12" s="764"/>
      <c r="CV12" s="765"/>
      <c r="CW12" s="763" t="s">
        <v>556</v>
      </c>
      <c r="CX12" s="764"/>
      <c r="CY12" s="764"/>
      <c r="CZ12" s="764"/>
      <c r="DA12" s="765"/>
      <c r="DB12" s="763" t="s">
        <v>552</v>
      </c>
      <c r="DC12" s="764"/>
      <c r="DD12" s="764"/>
      <c r="DE12" s="764"/>
      <c r="DF12" s="765"/>
      <c r="DG12" s="763" t="s">
        <v>556</v>
      </c>
      <c r="DH12" s="764"/>
      <c r="DI12" s="764"/>
      <c r="DJ12" s="764"/>
      <c r="DK12" s="765"/>
      <c r="DL12" s="763" t="s">
        <v>566</v>
      </c>
      <c r="DM12" s="764"/>
      <c r="DN12" s="764"/>
      <c r="DO12" s="764"/>
      <c r="DP12" s="765"/>
      <c r="DQ12" s="763" t="s">
        <v>556</v>
      </c>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t="s">
        <v>577</v>
      </c>
      <c r="BT13" s="761"/>
      <c r="BU13" s="761"/>
      <c r="BV13" s="761"/>
      <c r="BW13" s="761"/>
      <c r="BX13" s="761"/>
      <c r="BY13" s="761"/>
      <c r="BZ13" s="761"/>
      <c r="CA13" s="761"/>
      <c r="CB13" s="761"/>
      <c r="CC13" s="761"/>
      <c r="CD13" s="761"/>
      <c r="CE13" s="761"/>
      <c r="CF13" s="761"/>
      <c r="CG13" s="762"/>
      <c r="CH13" s="763">
        <v>0</v>
      </c>
      <c r="CI13" s="764"/>
      <c r="CJ13" s="764"/>
      <c r="CK13" s="764"/>
      <c r="CL13" s="765"/>
      <c r="CM13" s="763">
        <v>13</v>
      </c>
      <c r="CN13" s="764"/>
      <c r="CO13" s="764"/>
      <c r="CP13" s="764"/>
      <c r="CQ13" s="765"/>
      <c r="CR13" s="763">
        <v>6</v>
      </c>
      <c r="CS13" s="764"/>
      <c r="CT13" s="764"/>
      <c r="CU13" s="764"/>
      <c r="CV13" s="765"/>
      <c r="CW13" s="763">
        <v>2</v>
      </c>
      <c r="CX13" s="764"/>
      <c r="CY13" s="764"/>
      <c r="CZ13" s="764"/>
      <c r="DA13" s="765"/>
      <c r="DB13" s="763" t="s">
        <v>556</v>
      </c>
      <c r="DC13" s="764"/>
      <c r="DD13" s="764"/>
      <c r="DE13" s="764"/>
      <c r="DF13" s="765"/>
      <c r="DG13" s="763" t="s">
        <v>552</v>
      </c>
      <c r="DH13" s="764"/>
      <c r="DI13" s="764"/>
      <c r="DJ13" s="764"/>
      <c r="DK13" s="765"/>
      <c r="DL13" s="763" t="s">
        <v>556</v>
      </c>
      <c r="DM13" s="764"/>
      <c r="DN13" s="764"/>
      <c r="DO13" s="764"/>
      <c r="DP13" s="765"/>
      <c r="DQ13" s="763" t="s">
        <v>556</v>
      </c>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378</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379</v>
      </c>
      <c r="B23" s="776" t="s">
        <v>380</v>
      </c>
      <c r="C23" s="777"/>
      <c r="D23" s="777"/>
      <c r="E23" s="777"/>
      <c r="F23" s="777"/>
      <c r="G23" s="777"/>
      <c r="H23" s="777"/>
      <c r="I23" s="777"/>
      <c r="J23" s="777"/>
      <c r="K23" s="777"/>
      <c r="L23" s="777"/>
      <c r="M23" s="777"/>
      <c r="N23" s="777"/>
      <c r="O23" s="777"/>
      <c r="P23" s="778"/>
      <c r="Q23" s="779">
        <v>40855</v>
      </c>
      <c r="R23" s="780"/>
      <c r="S23" s="780"/>
      <c r="T23" s="780"/>
      <c r="U23" s="780"/>
      <c r="V23" s="780">
        <v>39919</v>
      </c>
      <c r="W23" s="780"/>
      <c r="X23" s="780"/>
      <c r="Y23" s="780"/>
      <c r="Z23" s="780"/>
      <c r="AA23" s="780">
        <v>937</v>
      </c>
      <c r="AB23" s="780"/>
      <c r="AC23" s="780"/>
      <c r="AD23" s="780"/>
      <c r="AE23" s="781"/>
      <c r="AF23" s="782">
        <v>749</v>
      </c>
      <c r="AG23" s="780"/>
      <c r="AH23" s="780"/>
      <c r="AI23" s="780"/>
      <c r="AJ23" s="783"/>
      <c r="AK23" s="784"/>
      <c r="AL23" s="785"/>
      <c r="AM23" s="785"/>
      <c r="AN23" s="785"/>
      <c r="AO23" s="785"/>
      <c r="AP23" s="780">
        <v>33084</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381</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382</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383</v>
      </c>
      <c r="R26" s="721"/>
      <c r="S26" s="721"/>
      <c r="T26" s="721"/>
      <c r="U26" s="722"/>
      <c r="V26" s="720" t="s">
        <v>384</v>
      </c>
      <c r="W26" s="721"/>
      <c r="X26" s="721"/>
      <c r="Y26" s="721"/>
      <c r="Z26" s="722"/>
      <c r="AA26" s="720" t="s">
        <v>385</v>
      </c>
      <c r="AB26" s="721"/>
      <c r="AC26" s="721"/>
      <c r="AD26" s="721"/>
      <c r="AE26" s="721"/>
      <c r="AF26" s="801" t="s">
        <v>386</v>
      </c>
      <c r="AG26" s="802"/>
      <c r="AH26" s="802"/>
      <c r="AI26" s="802"/>
      <c r="AJ26" s="803"/>
      <c r="AK26" s="721" t="s">
        <v>387</v>
      </c>
      <c r="AL26" s="721"/>
      <c r="AM26" s="721"/>
      <c r="AN26" s="721"/>
      <c r="AO26" s="722"/>
      <c r="AP26" s="720" t="s">
        <v>388</v>
      </c>
      <c r="AQ26" s="721"/>
      <c r="AR26" s="721"/>
      <c r="AS26" s="721"/>
      <c r="AT26" s="722"/>
      <c r="AU26" s="720" t="s">
        <v>389</v>
      </c>
      <c r="AV26" s="721"/>
      <c r="AW26" s="721"/>
      <c r="AX26" s="721"/>
      <c r="AY26" s="722"/>
      <c r="AZ26" s="720" t="s">
        <v>390</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391</v>
      </c>
      <c r="C28" s="737"/>
      <c r="D28" s="737"/>
      <c r="E28" s="737"/>
      <c r="F28" s="737"/>
      <c r="G28" s="737"/>
      <c r="H28" s="737"/>
      <c r="I28" s="737"/>
      <c r="J28" s="737"/>
      <c r="K28" s="737"/>
      <c r="L28" s="737"/>
      <c r="M28" s="737"/>
      <c r="N28" s="737"/>
      <c r="O28" s="737"/>
      <c r="P28" s="738"/>
      <c r="Q28" s="809">
        <v>8432</v>
      </c>
      <c r="R28" s="810"/>
      <c r="S28" s="810"/>
      <c r="T28" s="810"/>
      <c r="U28" s="810"/>
      <c r="V28" s="810">
        <v>8137</v>
      </c>
      <c r="W28" s="810"/>
      <c r="X28" s="810"/>
      <c r="Y28" s="810"/>
      <c r="Z28" s="810"/>
      <c r="AA28" s="810">
        <v>295</v>
      </c>
      <c r="AB28" s="810"/>
      <c r="AC28" s="810"/>
      <c r="AD28" s="810"/>
      <c r="AE28" s="811"/>
      <c r="AF28" s="812">
        <v>295</v>
      </c>
      <c r="AG28" s="810"/>
      <c r="AH28" s="810"/>
      <c r="AI28" s="810"/>
      <c r="AJ28" s="813"/>
      <c r="AK28" s="814">
        <v>650</v>
      </c>
      <c r="AL28" s="815"/>
      <c r="AM28" s="815"/>
      <c r="AN28" s="815"/>
      <c r="AO28" s="815"/>
      <c r="AP28" s="815" t="s">
        <v>552</v>
      </c>
      <c r="AQ28" s="815"/>
      <c r="AR28" s="815"/>
      <c r="AS28" s="815"/>
      <c r="AT28" s="815"/>
      <c r="AU28" s="815" t="s">
        <v>553</v>
      </c>
      <c r="AV28" s="815"/>
      <c r="AW28" s="815"/>
      <c r="AX28" s="815"/>
      <c r="AY28" s="815"/>
      <c r="AZ28" s="816" t="s">
        <v>554</v>
      </c>
      <c r="BA28" s="816"/>
      <c r="BB28" s="816"/>
      <c r="BC28" s="816"/>
      <c r="BD28" s="816"/>
      <c r="BE28" s="807" t="s">
        <v>557</v>
      </c>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392</v>
      </c>
      <c r="C29" s="768"/>
      <c r="D29" s="768"/>
      <c r="E29" s="768"/>
      <c r="F29" s="768"/>
      <c r="G29" s="768"/>
      <c r="H29" s="768"/>
      <c r="I29" s="768"/>
      <c r="J29" s="768"/>
      <c r="K29" s="768"/>
      <c r="L29" s="768"/>
      <c r="M29" s="768"/>
      <c r="N29" s="768"/>
      <c r="O29" s="768"/>
      <c r="P29" s="769"/>
      <c r="Q29" s="770">
        <v>7420</v>
      </c>
      <c r="R29" s="771"/>
      <c r="S29" s="771"/>
      <c r="T29" s="771"/>
      <c r="U29" s="771"/>
      <c r="V29" s="771">
        <v>7139</v>
      </c>
      <c r="W29" s="771"/>
      <c r="X29" s="771"/>
      <c r="Y29" s="771"/>
      <c r="Z29" s="771"/>
      <c r="AA29" s="771">
        <v>282</v>
      </c>
      <c r="AB29" s="771"/>
      <c r="AC29" s="771"/>
      <c r="AD29" s="771"/>
      <c r="AE29" s="772"/>
      <c r="AF29" s="773">
        <v>282</v>
      </c>
      <c r="AG29" s="774"/>
      <c r="AH29" s="774"/>
      <c r="AI29" s="774"/>
      <c r="AJ29" s="775"/>
      <c r="AK29" s="821">
        <v>1129</v>
      </c>
      <c r="AL29" s="817"/>
      <c r="AM29" s="817"/>
      <c r="AN29" s="817"/>
      <c r="AO29" s="817"/>
      <c r="AP29" s="817" t="s">
        <v>556</v>
      </c>
      <c r="AQ29" s="817"/>
      <c r="AR29" s="817"/>
      <c r="AS29" s="817"/>
      <c r="AT29" s="817"/>
      <c r="AU29" s="817" t="s">
        <v>556</v>
      </c>
      <c r="AV29" s="817"/>
      <c r="AW29" s="817"/>
      <c r="AX29" s="817"/>
      <c r="AY29" s="817"/>
      <c r="AZ29" s="818" t="s">
        <v>555</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393</v>
      </c>
      <c r="C30" s="768"/>
      <c r="D30" s="768"/>
      <c r="E30" s="768"/>
      <c r="F30" s="768"/>
      <c r="G30" s="768"/>
      <c r="H30" s="768"/>
      <c r="I30" s="768"/>
      <c r="J30" s="768"/>
      <c r="K30" s="768"/>
      <c r="L30" s="768"/>
      <c r="M30" s="768"/>
      <c r="N30" s="768"/>
      <c r="O30" s="768"/>
      <c r="P30" s="769"/>
      <c r="Q30" s="770">
        <v>1053</v>
      </c>
      <c r="R30" s="771"/>
      <c r="S30" s="771"/>
      <c r="T30" s="771"/>
      <c r="U30" s="771"/>
      <c r="V30" s="771">
        <v>1052</v>
      </c>
      <c r="W30" s="771"/>
      <c r="X30" s="771"/>
      <c r="Y30" s="771"/>
      <c r="Z30" s="771"/>
      <c r="AA30" s="771">
        <v>1</v>
      </c>
      <c r="AB30" s="771"/>
      <c r="AC30" s="771"/>
      <c r="AD30" s="771"/>
      <c r="AE30" s="772"/>
      <c r="AF30" s="773">
        <v>1</v>
      </c>
      <c r="AG30" s="774"/>
      <c r="AH30" s="774"/>
      <c r="AI30" s="774"/>
      <c r="AJ30" s="775"/>
      <c r="AK30" s="821">
        <v>300</v>
      </c>
      <c r="AL30" s="817"/>
      <c r="AM30" s="817"/>
      <c r="AN30" s="817"/>
      <c r="AO30" s="817"/>
      <c r="AP30" s="817" t="s">
        <v>556</v>
      </c>
      <c r="AQ30" s="817"/>
      <c r="AR30" s="817"/>
      <c r="AS30" s="817"/>
      <c r="AT30" s="817"/>
      <c r="AU30" s="817" t="s">
        <v>556</v>
      </c>
      <c r="AV30" s="817"/>
      <c r="AW30" s="817"/>
      <c r="AX30" s="817"/>
      <c r="AY30" s="817"/>
      <c r="AZ30" s="818" t="s">
        <v>556</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394</v>
      </c>
      <c r="C31" s="768"/>
      <c r="D31" s="768"/>
      <c r="E31" s="768"/>
      <c r="F31" s="768"/>
      <c r="G31" s="768"/>
      <c r="H31" s="768"/>
      <c r="I31" s="768"/>
      <c r="J31" s="768"/>
      <c r="K31" s="768"/>
      <c r="L31" s="768"/>
      <c r="M31" s="768"/>
      <c r="N31" s="768"/>
      <c r="O31" s="768"/>
      <c r="P31" s="769"/>
      <c r="Q31" s="770">
        <v>1196</v>
      </c>
      <c r="R31" s="771"/>
      <c r="S31" s="771"/>
      <c r="T31" s="771"/>
      <c r="U31" s="771"/>
      <c r="V31" s="771">
        <v>1081</v>
      </c>
      <c r="W31" s="771"/>
      <c r="X31" s="771"/>
      <c r="Y31" s="771"/>
      <c r="Z31" s="771"/>
      <c r="AA31" s="771">
        <v>115</v>
      </c>
      <c r="AB31" s="771"/>
      <c r="AC31" s="771"/>
      <c r="AD31" s="771"/>
      <c r="AE31" s="772"/>
      <c r="AF31" s="773">
        <v>2098</v>
      </c>
      <c r="AG31" s="774"/>
      <c r="AH31" s="774"/>
      <c r="AI31" s="774"/>
      <c r="AJ31" s="775"/>
      <c r="AK31" s="821">
        <v>243</v>
      </c>
      <c r="AL31" s="817"/>
      <c r="AM31" s="817"/>
      <c r="AN31" s="817"/>
      <c r="AO31" s="817"/>
      <c r="AP31" s="817">
        <v>3958</v>
      </c>
      <c r="AQ31" s="817"/>
      <c r="AR31" s="817"/>
      <c r="AS31" s="817"/>
      <c r="AT31" s="817"/>
      <c r="AU31" s="817">
        <v>1104</v>
      </c>
      <c r="AV31" s="817"/>
      <c r="AW31" s="817"/>
      <c r="AX31" s="817"/>
      <c r="AY31" s="817"/>
      <c r="AZ31" s="818" t="s">
        <v>554</v>
      </c>
      <c r="BA31" s="818"/>
      <c r="BB31" s="818"/>
      <c r="BC31" s="818"/>
      <c r="BD31" s="818"/>
      <c r="BE31" s="819" t="s">
        <v>395</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396</v>
      </c>
      <c r="C32" s="768"/>
      <c r="D32" s="768"/>
      <c r="E32" s="768"/>
      <c r="F32" s="768"/>
      <c r="G32" s="768"/>
      <c r="H32" s="768"/>
      <c r="I32" s="768"/>
      <c r="J32" s="768"/>
      <c r="K32" s="768"/>
      <c r="L32" s="768"/>
      <c r="M32" s="768"/>
      <c r="N32" s="768"/>
      <c r="O32" s="768"/>
      <c r="P32" s="769"/>
      <c r="Q32" s="770">
        <v>1936</v>
      </c>
      <c r="R32" s="771"/>
      <c r="S32" s="771"/>
      <c r="T32" s="771"/>
      <c r="U32" s="771"/>
      <c r="V32" s="771">
        <v>1931</v>
      </c>
      <c r="W32" s="771"/>
      <c r="X32" s="771"/>
      <c r="Y32" s="771"/>
      <c r="Z32" s="771"/>
      <c r="AA32" s="771">
        <v>5</v>
      </c>
      <c r="AB32" s="771"/>
      <c r="AC32" s="771"/>
      <c r="AD32" s="771"/>
      <c r="AE32" s="772"/>
      <c r="AF32" s="773">
        <v>900</v>
      </c>
      <c r="AG32" s="774"/>
      <c r="AH32" s="774"/>
      <c r="AI32" s="774"/>
      <c r="AJ32" s="775"/>
      <c r="AK32" s="821">
        <v>573</v>
      </c>
      <c r="AL32" s="817"/>
      <c r="AM32" s="817"/>
      <c r="AN32" s="817"/>
      <c r="AO32" s="817"/>
      <c r="AP32" s="817">
        <v>9908</v>
      </c>
      <c r="AQ32" s="817"/>
      <c r="AR32" s="817"/>
      <c r="AS32" s="817"/>
      <c r="AT32" s="817"/>
      <c r="AU32" s="817">
        <v>4706</v>
      </c>
      <c r="AV32" s="817"/>
      <c r="AW32" s="817"/>
      <c r="AX32" s="817"/>
      <c r="AY32" s="817"/>
      <c r="AZ32" s="818" t="s">
        <v>555</v>
      </c>
      <c r="BA32" s="818"/>
      <c r="BB32" s="818"/>
      <c r="BC32" s="818"/>
      <c r="BD32" s="818"/>
      <c r="BE32" s="819" t="s">
        <v>395</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397</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379</v>
      </c>
      <c r="B63" s="776" t="s">
        <v>398</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3577</v>
      </c>
      <c r="AG63" s="831"/>
      <c r="AH63" s="831"/>
      <c r="AI63" s="831"/>
      <c r="AJ63" s="832"/>
      <c r="AK63" s="833"/>
      <c r="AL63" s="828"/>
      <c r="AM63" s="828"/>
      <c r="AN63" s="828"/>
      <c r="AO63" s="828"/>
      <c r="AP63" s="831">
        <v>13866</v>
      </c>
      <c r="AQ63" s="831"/>
      <c r="AR63" s="831"/>
      <c r="AS63" s="831"/>
      <c r="AT63" s="831"/>
      <c r="AU63" s="831">
        <v>5810</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400</v>
      </c>
      <c r="B66" s="715"/>
      <c r="C66" s="715"/>
      <c r="D66" s="715"/>
      <c r="E66" s="715"/>
      <c r="F66" s="715"/>
      <c r="G66" s="715"/>
      <c r="H66" s="715"/>
      <c r="I66" s="715"/>
      <c r="J66" s="715"/>
      <c r="K66" s="715"/>
      <c r="L66" s="715"/>
      <c r="M66" s="715"/>
      <c r="N66" s="715"/>
      <c r="O66" s="715"/>
      <c r="P66" s="716"/>
      <c r="Q66" s="720" t="s">
        <v>383</v>
      </c>
      <c r="R66" s="721"/>
      <c r="S66" s="721"/>
      <c r="T66" s="721"/>
      <c r="U66" s="722"/>
      <c r="V66" s="720" t="s">
        <v>384</v>
      </c>
      <c r="W66" s="721"/>
      <c r="X66" s="721"/>
      <c r="Y66" s="721"/>
      <c r="Z66" s="722"/>
      <c r="AA66" s="720" t="s">
        <v>385</v>
      </c>
      <c r="AB66" s="721"/>
      <c r="AC66" s="721"/>
      <c r="AD66" s="721"/>
      <c r="AE66" s="722"/>
      <c r="AF66" s="841" t="s">
        <v>386</v>
      </c>
      <c r="AG66" s="802"/>
      <c r="AH66" s="802"/>
      <c r="AI66" s="802"/>
      <c r="AJ66" s="842"/>
      <c r="AK66" s="720" t="s">
        <v>387</v>
      </c>
      <c r="AL66" s="715"/>
      <c r="AM66" s="715"/>
      <c r="AN66" s="715"/>
      <c r="AO66" s="716"/>
      <c r="AP66" s="720" t="s">
        <v>388</v>
      </c>
      <c r="AQ66" s="721"/>
      <c r="AR66" s="721"/>
      <c r="AS66" s="721"/>
      <c r="AT66" s="722"/>
      <c r="AU66" s="720" t="s">
        <v>401</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558</v>
      </c>
      <c r="C68" s="857"/>
      <c r="D68" s="857"/>
      <c r="E68" s="857"/>
      <c r="F68" s="857"/>
      <c r="G68" s="857"/>
      <c r="H68" s="857"/>
      <c r="I68" s="857"/>
      <c r="J68" s="857"/>
      <c r="K68" s="857"/>
      <c r="L68" s="857"/>
      <c r="M68" s="857"/>
      <c r="N68" s="857"/>
      <c r="O68" s="857"/>
      <c r="P68" s="858"/>
      <c r="Q68" s="859">
        <v>27</v>
      </c>
      <c r="R68" s="853"/>
      <c r="S68" s="853"/>
      <c r="T68" s="853"/>
      <c r="U68" s="853"/>
      <c r="V68" s="853">
        <v>26</v>
      </c>
      <c r="W68" s="853"/>
      <c r="X68" s="853"/>
      <c r="Y68" s="853"/>
      <c r="Z68" s="853"/>
      <c r="AA68" s="853">
        <v>2</v>
      </c>
      <c r="AB68" s="853"/>
      <c r="AC68" s="853"/>
      <c r="AD68" s="853"/>
      <c r="AE68" s="853"/>
      <c r="AF68" s="853">
        <v>2</v>
      </c>
      <c r="AG68" s="853"/>
      <c r="AH68" s="853"/>
      <c r="AI68" s="853"/>
      <c r="AJ68" s="853"/>
      <c r="AK68" s="853" t="s">
        <v>563</v>
      </c>
      <c r="AL68" s="853"/>
      <c r="AM68" s="853"/>
      <c r="AN68" s="853"/>
      <c r="AO68" s="853"/>
      <c r="AP68" s="853" t="s">
        <v>563</v>
      </c>
      <c r="AQ68" s="853"/>
      <c r="AR68" s="853"/>
      <c r="AS68" s="853"/>
      <c r="AT68" s="853"/>
      <c r="AU68" s="853" t="s">
        <v>556</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559</v>
      </c>
      <c r="C69" s="861"/>
      <c r="D69" s="861"/>
      <c r="E69" s="861"/>
      <c r="F69" s="861"/>
      <c r="G69" s="861"/>
      <c r="H69" s="861"/>
      <c r="I69" s="861"/>
      <c r="J69" s="861"/>
      <c r="K69" s="861"/>
      <c r="L69" s="861"/>
      <c r="M69" s="861"/>
      <c r="N69" s="861"/>
      <c r="O69" s="861"/>
      <c r="P69" s="862"/>
      <c r="Q69" s="863">
        <v>63</v>
      </c>
      <c r="R69" s="817"/>
      <c r="S69" s="817"/>
      <c r="T69" s="817"/>
      <c r="U69" s="817"/>
      <c r="V69" s="817">
        <v>51</v>
      </c>
      <c r="W69" s="817"/>
      <c r="X69" s="817"/>
      <c r="Y69" s="817"/>
      <c r="Z69" s="817"/>
      <c r="AA69" s="817">
        <v>13</v>
      </c>
      <c r="AB69" s="817"/>
      <c r="AC69" s="817"/>
      <c r="AD69" s="817"/>
      <c r="AE69" s="817"/>
      <c r="AF69" s="817">
        <v>13</v>
      </c>
      <c r="AG69" s="817"/>
      <c r="AH69" s="817"/>
      <c r="AI69" s="817"/>
      <c r="AJ69" s="817"/>
      <c r="AK69" s="817" t="s">
        <v>564</v>
      </c>
      <c r="AL69" s="817"/>
      <c r="AM69" s="817"/>
      <c r="AN69" s="817"/>
      <c r="AO69" s="817"/>
      <c r="AP69" s="817" t="s">
        <v>565</v>
      </c>
      <c r="AQ69" s="817"/>
      <c r="AR69" s="817"/>
      <c r="AS69" s="817"/>
      <c r="AT69" s="817"/>
      <c r="AU69" s="817" t="s">
        <v>566</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560</v>
      </c>
      <c r="C70" s="861"/>
      <c r="D70" s="861"/>
      <c r="E70" s="861"/>
      <c r="F70" s="861"/>
      <c r="G70" s="861"/>
      <c r="H70" s="861"/>
      <c r="I70" s="861"/>
      <c r="J70" s="861"/>
      <c r="K70" s="861"/>
      <c r="L70" s="861"/>
      <c r="M70" s="861"/>
      <c r="N70" s="861"/>
      <c r="O70" s="861"/>
      <c r="P70" s="862"/>
      <c r="Q70" s="863">
        <v>332</v>
      </c>
      <c r="R70" s="817"/>
      <c r="S70" s="817"/>
      <c r="T70" s="817"/>
      <c r="U70" s="817"/>
      <c r="V70" s="817">
        <v>216</v>
      </c>
      <c r="W70" s="817"/>
      <c r="X70" s="817"/>
      <c r="Y70" s="817"/>
      <c r="Z70" s="817"/>
      <c r="AA70" s="817">
        <v>117</v>
      </c>
      <c r="AB70" s="817"/>
      <c r="AC70" s="817"/>
      <c r="AD70" s="817"/>
      <c r="AE70" s="817"/>
      <c r="AF70" s="817">
        <v>117</v>
      </c>
      <c r="AG70" s="817"/>
      <c r="AH70" s="817"/>
      <c r="AI70" s="817"/>
      <c r="AJ70" s="817"/>
      <c r="AK70" s="817">
        <v>133</v>
      </c>
      <c r="AL70" s="817"/>
      <c r="AM70" s="817"/>
      <c r="AN70" s="817"/>
      <c r="AO70" s="817"/>
      <c r="AP70" s="817" t="s">
        <v>567</v>
      </c>
      <c r="AQ70" s="817"/>
      <c r="AR70" s="817"/>
      <c r="AS70" s="817"/>
      <c r="AT70" s="817"/>
      <c r="AU70" s="817" t="s">
        <v>556</v>
      </c>
      <c r="AV70" s="817"/>
      <c r="AW70" s="817"/>
      <c r="AX70" s="817"/>
      <c r="AY70" s="817"/>
      <c r="AZ70" s="819" t="s">
        <v>568</v>
      </c>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561</v>
      </c>
      <c r="C71" s="861"/>
      <c r="D71" s="861"/>
      <c r="E71" s="861"/>
      <c r="F71" s="861"/>
      <c r="G71" s="861"/>
      <c r="H71" s="861"/>
      <c r="I71" s="861"/>
      <c r="J71" s="861"/>
      <c r="K71" s="861"/>
      <c r="L71" s="861"/>
      <c r="M71" s="861"/>
      <c r="N71" s="861"/>
      <c r="O71" s="861"/>
      <c r="P71" s="862"/>
      <c r="Q71" s="863">
        <v>211512</v>
      </c>
      <c r="R71" s="817"/>
      <c r="S71" s="817"/>
      <c r="T71" s="817"/>
      <c r="U71" s="817"/>
      <c r="V71" s="817">
        <v>207502</v>
      </c>
      <c r="W71" s="817"/>
      <c r="X71" s="817"/>
      <c r="Y71" s="817"/>
      <c r="Z71" s="817"/>
      <c r="AA71" s="817">
        <v>4010</v>
      </c>
      <c r="AB71" s="817"/>
      <c r="AC71" s="817"/>
      <c r="AD71" s="817"/>
      <c r="AE71" s="817"/>
      <c r="AF71" s="817">
        <v>4010</v>
      </c>
      <c r="AG71" s="817"/>
      <c r="AH71" s="817"/>
      <c r="AI71" s="817"/>
      <c r="AJ71" s="817"/>
      <c r="AK71" s="817" t="s">
        <v>569</v>
      </c>
      <c r="AL71" s="817"/>
      <c r="AM71" s="817"/>
      <c r="AN71" s="817"/>
      <c r="AO71" s="817"/>
      <c r="AP71" s="817" t="s">
        <v>565</v>
      </c>
      <c r="AQ71" s="817"/>
      <c r="AR71" s="817"/>
      <c r="AS71" s="817"/>
      <c r="AT71" s="817"/>
      <c r="AU71" s="817" t="s">
        <v>556</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562</v>
      </c>
      <c r="C72" s="861"/>
      <c r="D72" s="861"/>
      <c r="E72" s="861"/>
      <c r="F72" s="861"/>
      <c r="G72" s="861"/>
      <c r="H72" s="861"/>
      <c r="I72" s="861"/>
      <c r="J72" s="861"/>
      <c r="K72" s="861"/>
      <c r="L72" s="861"/>
      <c r="M72" s="861"/>
      <c r="N72" s="861"/>
      <c r="O72" s="861"/>
      <c r="P72" s="862"/>
      <c r="Q72" s="863">
        <v>1179</v>
      </c>
      <c r="R72" s="817"/>
      <c r="S72" s="817"/>
      <c r="T72" s="817"/>
      <c r="U72" s="817"/>
      <c r="V72" s="817">
        <v>1178</v>
      </c>
      <c r="W72" s="817"/>
      <c r="X72" s="817"/>
      <c r="Y72" s="817"/>
      <c r="Z72" s="817"/>
      <c r="AA72" s="817">
        <v>1</v>
      </c>
      <c r="AB72" s="817"/>
      <c r="AC72" s="817"/>
      <c r="AD72" s="817"/>
      <c r="AE72" s="817"/>
      <c r="AF72" s="817">
        <v>1</v>
      </c>
      <c r="AG72" s="817"/>
      <c r="AH72" s="817"/>
      <c r="AI72" s="817"/>
      <c r="AJ72" s="817"/>
      <c r="AK72" s="817">
        <v>22</v>
      </c>
      <c r="AL72" s="817"/>
      <c r="AM72" s="817"/>
      <c r="AN72" s="817"/>
      <c r="AO72" s="817"/>
      <c r="AP72" s="817">
        <v>525</v>
      </c>
      <c r="AQ72" s="817"/>
      <c r="AR72" s="817"/>
      <c r="AS72" s="817"/>
      <c r="AT72" s="817"/>
      <c r="AU72" s="817">
        <v>359</v>
      </c>
      <c r="AV72" s="817"/>
      <c r="AW72" s="817"/>
      <c r="AX72" s="817"/>
      <c r="AY72" s="817"/>
      <c r="AZ72" s="819" t="s">
        <v>570</v>
      </c>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379</v>
      </c>
      <c r="B88" s="776" t="s">
        <v>402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4143</v>
      </c>
      <c r="AG88" s="831"/>
      <c r="AH88" s="831"/>
      <c r="AI88" s="831"/>
      <c r="AJ88" s="831"/>
      <c r="AK88" s="828"/>
      <c r="AL88" s="828"/>
      <c r="AM88" s="828"/>
      <c r="AN88" s="828"/>
      <c r="AO88" s="828"/>
      <c r="AP88" s="831">
        <v>525</v>
      </c>
      <c r="AQ88" s="831"/>
      <c r="AR88" s="831"/>
      <c r="AS88" s="831"/>
      <c r="AT88" s="831"/>
      <c r="AU88" s="831">
        <v>359</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379</v>
      </c>
      <c r="BR102" s="776" t="s">
        <v>403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483</v>
      </c>
      <c r="CS102" s="839"/>
      <c r="CT102" s="839"/>
      <c r="CU102" s="839"/>
      <c r="CV102" s="878"/>
      <c r="CW102" s="877">
        <v>4</v>
      </c>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411</v>
      </c>
      <c r="AB109" s="880"/>
      <c r="AC109" s="880"/>
      <c r="AD109" s="880"/>
      <c r="AE109" s="881"/>
      <c r="AF109" s="879" t="s">
        <v>412</v>
      </c>
      <c r="AG109" s="880"/>
      <c r="AH109" s="880"/>
      <c r="AI109" s="880"/>
      <c r="AJ109" s="881"/>
      <c r="AK109" s="879" t="s">
        <v>294</v>
      </c>
      <c r="AL109" s="880"/>
      <c r="AM109" s="880"/>
      <c r="AN109" s="880"/>
      <c r="AO109" s="881"/>
      <c r="AP109" s="879" t="s">
        <v>413</v>
      </c>
      <c r="AQ109" s="880"/>
      <c r="AR109" s="880"/>
      <c r="AS109" s="880"/>
      <c r="AT109" s="882"/>
      <c r="AU109" s="899" t="s">
        <v>410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411</v>
      </c>
      <c r="BR109" s="880"/>
      <c r="BS109" s="880"/>
      <c r="BT109" s="880"/>
      <c r="BU109" s="881"/>
      <c r="BV109" s="879" t="s">
        <v>412</v>
      </c>
      <c r="BW109" s="880"/>
      <c r="BX109" s="880"/>
      <c r="BY109" s="880"/>
      <c r="BZ109" s="881"/>
      <c r="CA109" s="879" t="s">
        <v>294</v>
      </c>
      <c r="CB109" s="880"/>
      <c r="CC109" s="880"/>
      <c r="CD109" s="880"/>
      <c r="CE109" s="881"/>
      <c r="CF109" s="900" t="s">
        <v>413</v>
      </c>
      <c r="CG109" s="900"/>
      <c r="CH109" s="900"/>
      <c r="CI109" s="900"/>
      <c r="CJ109" s="900"/>
      <c r="CK109" s="879" t="s">
        <v>414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411</v>
      </c>
      <c r="DH109" s="880"/>
      <c r="DI109" s="880"/>
      <c r="DJ109" s="880"/>
      <c r="DK109" s="881"/>
      <c r="DL109" s="879" t="s">
        <v>412</v>
      </c>
      <c r="DM109" s="880"/>
      <c r="DN109" s="880"/>
      <c r="DO109" s="880"/>
      <c r="DP109" s="881"/>
      <c r="DQ109" s="879" t="s">
        <v>294</v>
      </c>
      <c r="DR109" s="880"/>
      <c r="DS109" s="880"/>
      <c r="DT109" s="880"/>
      <c r="DU109" s="881"/>
      <c r="DV109" s="879" t="s">
        <v>413</v>
      </c>
      <c r="DW109" s="880"/>
      <c r="DX109" s="880"/>
      <c r="DY109" s="880"/>
      <c r="DZ109" s="882"/>
    </row>
    <row r="110" spans="1:131" s="224" customFormat="1" ht="26.25" customHeight="1" x14ac:dyDescent="0.15">
      <c r="A110" s="883" t="s">
        <v>415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4365905</v>
      </c>
      <c r="AB110" s="887"/>
      <c r="AC110" s="887"/>
      <c r="AD110" s="887"/>
      <c r="AE110" s="888"/>
      <c r="AF110" s="889">
        <v>4381507</v>
      </c>
      <c r="AG110" s="887"/>
      <c r="AH110" s="887"/>
      <c r="AI110" s="887"/>
      <c r="AJ110" s="888"/>
      <c r="AK110" s="889">
        <v>4282584</v>
      </c>
      <c r="AL110" s="887"/>
      <c r="AM110" s="887"/>
      <c r="AN110" s="887"/>
      <c r="AO110" s="888"/>
      <c r="AP110" s="890">
        <v>24.6</v>
      </c>
      <c r="AQ110" s="891"/>
      <c r="AR110" s="891"/>
      <c r="AS110" s="891"/>
      <c r="AT110" s="892"/>
      <c r="AU110" s="893" t="s">
        <v>69</v>
      </c>
      <c r="AV110" s="894"/>
      <c r="AW110" s="894"/>
      <c r="AX110" s="894"/>
      <c r="AY110" s="894"/>
      <c r="AZ110" s="916" t="s">
        <v>416</v>
      </c>
      <c r="BA110" s="884"/>
      <c r="BB110" s="884"/>
      <c r="BC110" s="884"/>
      <c r="BD110" s="884"/>
      <c r="BE110" s="884"/>
      <c r="BF110" s="884"/>
      <c r="BG110" s="884"/>
      <c r="BH110" s="884"/>
      <c r="BI110" s="884"/>
      <c r="BJ110" s="884"/>
      <c r="BK110" s="884"/>
      <c r="BL110" s="884"/>
      <c r="BM110" s="884"/>
      <c r="BN110" s="884"/>
      <c r="BO110" s="884"/>
      <c r="BP110" s="885"/>
      <c r="BQ110" s="917">
        <v>35446504</v>
      </c>
      <c r="BR110" s="918"/>
      <c r="BS110" s="918"/>
      <c r="BT110" s="918"/>
      <c r="BU110" s="918"/>
      <c r="BV110" s="918">
        <v>34332117</v>
      </c>
      <c r="BW110" s="918"/>
      <c r="BX110" s="918"/>
      <c r="BY110" s="918"/>
      <c r="BZ110" s="918"/>
      <c r="CA110" s="918">
        <v>33084375</v>
      </c>
      <c r="CB110" s="918"/>
      <c r="CC110" s="918"/>
      <c r="CD110" s="918"/>
      <c r="CE110" s="918"/>
      <c r="CF110" s="931">
        <v>190.2</v>
      </c>
      <c r="CG110" s="932"/>
      <c r="CH110" s="932"/>
      <c r="CI110" s="932"/>
      <c r="CJ110" s="932"/>
      <c r="CK110" s="933" t="s">
        <v>417</v>
      </c>
      <c r="CL110" s="934"/>
      <c r="CM110" s="916" t="s">
        <v>418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420</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422</v>
      </c>
      <c r="B112" s="940"/>
      <c r="C112" s="910" t="s">
        <v>423</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424</v>
      </c>
      <c r="BA112" s="910"/>
      <c r="BB112" s="910"/>
      <c r="BC112" s="910"/>
      <c r="BD112" s="910"/>
      <c r="BE112" s="910"/>
      <c r="BF112" s="910"/>
      <c r="BG112" s="910"/>
      <c r="BH112" s="910"/>
      <c r="BI112" s="910"/>
      <c r="BJ112" s="910"/>
      <c r="BK112" s="910"/>
      <c r="BL112" s="910"/>
      <c r="BM112" s="910"/>
      <c r="BN112" s="910"/>
      <c r="BO112" s="910"/>
      <c r="BP112" s="911"/>
      <c r="BQ112" s="912">
        <v>5394171</v>
      </c>
      <c r="BR112" s="913"/>
      <c r="BS112" s="913"/>
      <c r="BT112" s="913"/>
      <c r="BU112" s="913"/>
      <c r="BV112" s="913">
        <v>5873644</v>
      </c>
      <c r="BW112" s="913"/>
      <c r="BX112" s="913"/>
      <c r="BY112" s="913"/>
      <c r="BZ112" s="913"/>
      <c r="CA112" s="913">
        <v>5810308</v>
      </c>
      <c r="CB112" s="913"/>
      <c r="CC112" s="913"/>
      <c r="CD112" s="913"/>
      <c r="CE112" s="913"/>
      <c r="CF112" s="907">
        <v>33.4</v>
      </c>
      <c r="CG112" s="908"/>
      <c r="CH112" s="908"/>
      <c r="CI112" s="908"/>
      <c r="CJ112" s="908"/>
      <c r="CK112" s="935"/>
      <c r="CL112" s="936"/>
      <c r="CM112" s="909" t="s">
        <v>425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608313</v>
      </c>
      <c r="AB113" s="925"/>
      <c r="AC113" s="925"/>
      <c r="AD113" s="925"/>
      <c r="AE113" s="926"/>
      <c r="AF113" s="927">
        <v>591065</v>
      </c>
      <c r="AG113" s="925"/>
      <c r="AH113" s="925"/>
      <c r="AI113" s="925"/>
      <c r="AJ113" s="926"/>
      <c r="AK113" s="927">
        <v>611621</v>
      </c>
      <c r="AL113" s="925"/>
      <c r="AM113" s="925"/>
      <c r="AN113" s="925"/>
      <c r="AO113" s="926"/>
      <c r="AP113" s="928">
        <v>3.5</v>
      </c>
      <c r="AQ113" s="929"/>
      <c r="AR113" s="929"/>
      <c r="AS113" s="929"/>
      <c r="AT113" s="930"/>
      <c r="AU113" s="895"/>
      <c r="AV113" s="896"/>
      <c r="AW113" s="896"/>
      <c r="AX113" s="896"/>
      <c r="AY113" s="896"/>
      <c r="AZ113" s="909" t="s">
        <v>427</v>
      </c>
      <c r="BA113" s="910"/>
      <c r="BB113" s="910"/>
      <c r="BC113" s="910"/>
      <c r="BD113" s="910"/>
      <c r="BE113" s="910"/>
      <c r="BF113" s="910"/>
      <c r="BG113" s="910"/>
      <c r="BH113" s="910"/>
      <c r="BI113" s="910"/>
      <c r="BJ113" s="910"/>
      <c r="BK113" s="910"/>
      <c r="BL113" s="910"/>
      <c r="BM113" s="910"/>
      <c r="BN113" s="910"/>
      <c r="BO113" s="910"/>
      <c r="BP113" s="911"/>
      <c r="BQ113" s="912">
        <v>415911</v>
      </c>
      <c r="BR113" s="913"/>
      <c r="BS113" s="913"/>
      <c r="BT113" s="913"/>
      <c r="BU113" s="913"/>
      <c r="BV113" s="913">
        <v>381086</v>
      </c>
      <c r="BW113" s="913"/>
      <c r="BX113" s="913"/>
      <c r="BY113" s="913"/>
      <c r="BZ113" s="913"/>
      <c r="CA113" s="913">
        <v>359309</v>
      </c>
      <c r="CB113" s="913"/>
      <c r="CC113" s="913"/>
      <c r="CD113" s="913"/>
      <c r="CE113" s="913"/>
      <c r="CF113" s="907">
        <v>2.1</v>
      </c>
      <c r="CG113" s="908"/>
      <c r="CH113" s="908"/>
      <c r="CI113" s="908"/>
      <c r="CJ113" s="908"/>
      <c r="CK113" s="935"/>
      <c r="CL113" s="936"/>
      <c r="CM113" s="909" t="s">
        <v>428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33224</v>
      </c>
      <c r="AB114" s="946"/>
      <c r="AC114" s="946"/>
      <c r="AD114" s="946"/>
      <c r="AE114" s="947"/>
      <c r="AF114" s="948">
        <v>34344</v>
      </c>
      <c r="AG114" s="946"/>
      <c r="AH114" s="946"/>
      <c r="AI114" s="946"/>
      <c r="AJ114" s="947"/>
      <c r="AK114" s="948">
        <v>44885</v>
      </c>
      <c r="AL114" s="946"/>
      <c r="AM114" s="946"/>
      <c r="AN114" s="946"/>
      <c r="AO114" s="947"/>
      <c r="AP114" s="949">
        <v>0.3</v>
      </c>
      <c r="AQ114" s="950"/>
      <c r="AR114" s="950"/>
      <c r="AS114" s="950"/>
      <c r="AT114" s="951"/>
      <c r="AU114" s="895"/>
      <c r="AV114" s="896"/>
      <c r="AW114" s="896"/>
      <c r="AX114" s="896"/>
      <c r="AY114" s="896"/>
      <c r="AZ114" s="909" t="s">
        <v>430</v>
      </c>
      <c r="BA114" s="910"/>
      <c r="BB114" s="910"/>
      <c r="BC114" s="910"/>
      <c r="BD114" s="910"/>
      <c r="BE114" s="910"/>
      <c r="BF114" s="910"/>
      <c r="BG114" s="910"/>
      <c r="BH114" s="910"/>
      <c r="BI114" s="910"/>
      <c r="BJ114" s="910"/>
      <c r="BK114" s="910"/>
      <c r="BL114" s="910"/>
      <c r="BM114" s="910"/>
      <c r="BN114" s="910"/>
      <c r="BO114" s="910"/>
      <c r="BP114" s="911"/>
      <c r="BQ114" s="912">
        <v>4047331</v>
      </c>
      <c r="BR114" s="913"/>
      <c r="BS114" s="913"/>
      <c r="BT114" s="913"/>
      <c r="BU114" s="913"/>
      <c r="BV114" s="913">
        <v>4012335</v>
      </c>
      <c r="BW114" s="913"/>
      <c r="BX114" s="913"/>
      <c r="BY114" s="913"/>
      <c r="BZ114" s="913"/>
      <c r="CA114" s="913">
        <v>4150750</v>
      </c>
      <c r="CB114" s="913"/>
      <c r="CC114" s="913"/>
      <c r="CD114" s="913"/>
      <c r="CE114" s="913"/>
      <c r="CF114" s="907">
        <v>23.9</v>
      </c>
      <c r="CG114" s="908"/>
      <c r="CH114" s="908"/>
      <c r="CI114" s="908"/>
      <c r="CJ114" s="908"/>
      <c r="CK114" s="935"/>
      <c r="CL114" s="936"/>
      <c r="CM114" s="909" t="s">
        <v>431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1908</v>
      </c>
      <c r="AB115" s="925"/>
      <c r="AC115" s="925"/>
      <c r="AD115" s="925"/>
      <c r="AE115" s="926"/>
      <c r="AF115" s="927">
        <v>12686</v>
      </c>
      <c r="AG115" s="925"/>
      <c r="AH115" s="925"/>
      <c r="AI115" s="925"/>
      <c r="AJ115" s="926"/>
      <c r="AK115" s="927">
        <v>14818</v>
      </c>
      <c r="AL115" s="925"/>
      <c r="AM115" s="925"/>
      <c r="AN115" s="925"/>
      <c r="AO115" s="926"/>
      <c r="AP115" s="928">
        <v>0.1</v>
      </c>
      <c r="AQ115" s="929"/>
      <c r="AR115" s="929"/>
      <c r="AS115" s="929"/>
      <c r="AT115" s="930"/>
      <c r="AU115" s="895"/>
      <c r="AV115" s="896"/>
      <c r="AW115" s="896"/>
      <c r="AX115" s="896"/>
      <c r="AY115" s="896"/>
      <c r="AZ115" s="909" t="s">
        <v>433</v>
      </c>
      <c r="BA115" s="910"/>
      <c r="BB115" s="910"/>
      <c r="BC115" s="910"/>
      <c r="BD115" s="910"/>
      <c r="BE115" s="910"/>
      <c r="BF115" s="910"/>
      <c r="BG115" s="910"/>
      <c r="BH115" s="910"/>
      <c r="BI115" s="910"/>
      <c r="BJ115" s="910"/>
      <c r="BK115" s="910"/>
      <c r="BL115" s="910"/>
      <c r="BM115" s="910"/>
      <c r="BN115" s="910"/>
      <c r="BO115" s="910"/>
      <c r="BP115" s="911"/>
      <c r="BQ115" s="912">
        <v>1244</v>
      </c>
      <c r="BR115" s="913"/>
      <c r="BS115" s="913"/>
      <c r="BT115" s="913"/>
      <c r="BU115" s="913"/>
      <c r="BV115" s="913">
        <v>2094</v>
      </c>
      <c r="BW115" s="913"/>
      <c r="BX115" s="913"/>
      <c r="BY115" s="913"/>
      <c r="BZ115" s="913"/>
      <c r="CA115" s="913">
        <v>1431</v>
      </c>
      <c r="CB115" s="913"/>
      <c r="CC115" s="913"/>
      <c r="CD115" s="913"/>
      <c r="CE115" s="913"/>
      <c r="CF115" s="907">
        <v>0</v>
      </c>
      <c r="CG115" s="908"/>
      <c r="CH115" s="908"/>
      <c r="CI115" s="908"/>
      <c r="CJ115" s="908"/>
      <c r="CK115" s="935"/>
      <c r="CL115" s="936"/>
      <c r="CM115" s="909" t="s">
        <v>434</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81</v>
      </c>
      <c r="AB116" s="946"/>
      <c r="AC116" s="946"/>
      <c r="AD116" s="946"/>
      <c r="AE116" s="947"/>
      <c r="AF116" s="948" t="s">
        <v>122</v>
      </c>
      <c r="AG116" s="946"/>
      <c r="AH116" s="946"/>
      <c r="AI116" s="946"/>
      <c r="AJ116" s="947"/>
      <c r="AK116" s="948">
        <v>256</v>
      </c>
      <c r="AL116" s="946"/>
      <c r="AM116" s="946"/>
      <c r="AN116" s="946"/>
      <c r="AO116" s="947"/>
      <c r="AP116" s="949">
        <v>0</v>
      </c>
      <c r="AQ116" s="950"/>
      <c r="AR116" s="950"/>
      <c r="AS116" s="950"/>
      <c r="AT116" s="951"/>
      <c r="AU116" s="895"/>
      <c r="AV116" s="896"/>
      <c r="AW116" s="896"/>
      <c r="AX116" s="896"/>
      <c r="AY116" s="896"/>
      <c r="AZ116" s="954" t="s">
        <v>436</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438</v>
      </c>
      <c r="Z117" s="881"/>
      <c r="AA117" s="965">
        <v>5009431</v>
      </c>
      <c r="AB117" s="966"/>
      <c r="AC117" s="966"/>
      <c r="AD117" s="966"/>
      <c r="AE117" s="967"/>
      <c r="AF117" s="968">
        <v>5019602</v>
      </c>
      <c r="AG117" s="966"/>
      <c r="AH117" s="966"/>
      <c r="AI117" s="966"/>
      <c r="AJ117" s="967"/>
      <c r="AK117" s="968">
        <v>4954164</v>
      </c>
      <c r="AL117" s="966"/>
      <c r="AM117" s="966"/>
      <c r="AN117" s="966"/>
      <c r="AO117" s="967"/>
      <c r="AP117" s="969"/>
      <c r="AQ117" s="970"/>
      <c r="AR117" s="970"/>
      <c r="AS117" s="970"/>
      <c r="AT117" s="971"/>
      <c r="AU117" s="895"/>
      <c r="AV117" s="896"/>
      <c r="AW117" s="896"/>
      <c r="AX117" s="896"/>
      <c r="AY117" s="896"/>
      <c r="AZ117" s="961" t="s">
        <v>439</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411</v>
      </c>
      <c r="AB118" s="880"/>
      <c r="AC118" s="880"/>
      <c r="AD118" s="880"/>
      <c r="AE118" s="881"/>
      <c r="AF118" s="879" t="s">
        <v>412</v>
      </c>
      <c r="AG118" s="880"/>
      <c r="AH118" s="880"/>
      <c r="AI118" s="880"/>
      <c r="AJ118" s="881"/>
      <c r="AK118" s="879" t="s">
        <v>294</v>
      </c>
      <c r="AL118" s="880"/>
      <c r="AM118" s="880"/>
      <c r="AN118" s="880"/>
      <c r="AO118" s="881"/>
      <c r="AP118" s="957" t="s">
        <v>413</v>
      </c>
      <c r="AQ118" s="958"/>
      <c r="AR118" s="958"/>
      <c r="AS118" s="958"/>
      <c r="AT118" s="959"/>
      <c r="AU118" s="895"/>
      <c r="AV118" s="896"/>
      <c r="AW118" s="896"/>
      <c r="AX118" s="896"/>
      <c r="AY118" s="896"/>
      <c r="AZ118" s="960" t="s">
        <v>441</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417</v>
      </c>
      <c r="B119" s="934"/>
      <c r="C119" s="916" t="s">
        <v>418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443</v>
      </c>
      <c r="BP119" s="992"/>
      <c r="BQ119" s="986">
        <v>45305161</v>
      </c>
      <c r="BR119" s="987"/>
      <c r="BS119" s="987"/>
      <c r="BT119" s="987"/>
      <c r="BU119" s="987"/>
      <c r="BV119" s="987">
        <v>44601276</v>
      </c>
      <c r="BW119" s="987"/>
      <c r="BX119" s="987"/>
      <c r="BY119" s="987"/>
      <c r="BZ119" s="987"/>
      <c r="CA119" s="987">
        <v>43406173</v>
      </c>
      <c r="CB119" s="987"/>
      <c r="CC119" s="987"/>
      <c r="CD119" s="987"/>
      <c r="CE119" s="987"/>
      <c r="CF119" s="988"/>
      <c r="CG119" s="989"/>
      <c r="CH119" s="989"/>
      <c r="CI119" s="989"/>
      <c r="CJ119" s="990"/>
      <c r="CK119" s="937"/>
      <c r="CL119" s="938"/>
      <c r="CM119" s="960" t="s">
        <v>444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421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445</v>
      </c>
      <c r="AV120" s="979"/>
      <c r="AW120" s="979"/>
      <c r="AX120" s="979"/>
      <c r="AY120" s="980"/>
      <c r="AZ120" s="916" t="s">
        <v>446</v>
      </c>
      <c r="BA120" s="884"/>
      <c r="BB120" s="884"/>
      <c r="BC120" s="884"/>
      <c r="BD120" s="884"/>
      <c r="BE120" s="884"/>
      <c r="BF120" s="884"/>
      <c r="BG120" s="884"/>
      <c r="BH120" s="884"/>
      <c r="BI120" s="884"/>
      <c r="BJ120" s="884"/>
      <c r="BK120" s="884"/>
      <c r="BL120" s="884"/>
      <c r="BM120" s="884"/>
      <c r="BN120" s="884"/>
      <c r="BO120" s="884"/>
      <c r="BP120" s="885"/>
      <c r="BQ120" s="917">
        <v>13336811</v>
      </c>
      <c r="BR120" s="918"/>
      <c r="BS120" s="918"/>
      <c r="BT120" s="918"/>
      <c r="BU120" s="918"/>
      <c r="BV120" s="918">
        <v>14670138</v>
      </c>
      <c r="BW120" s="918"/>
      <c r="BX120" s="918"/>
      <c r="BY120" s="918"/>
      <c r="BZ120" s="918"/>
      <c r="CA120" s="918">
        <v>15419299</v>
      </c>
      <c r="CB120" s="918"/>
      <c r="CC120" s="918"/>
      <c r="CD120" s="918"/>
      <c r="CE120" s="918"/>
      <c r="CF120" s="931">
        <v>88.6</v>
      </c>
      <c r="CG120" s="932"/>
      <c r="CH120" s="932"/>
      <c r="CI120" s="932"/>
      <c r="CJ120" s="932"/>
      <c r="CK120" s="993" t="s">
        <v>447</v>
      </c>
      <c r="CL120" s="994"/>
      <c r="CM120" s="994"/>
      <c r="CN120" s="994"/>
      <c r="CO120" s="995"/>
      <c r="CP120" s="1001" t="s">
        <v>396</v>
      </c>
      <c r="CQ120" s="1002"/>
      <c r="CR120" s="1002"/>
      <c r="CS120" s="1002"/>
      <c r="CT120" s="1002"/>
      <c r="CU120" s="1002"/>
      <c r="CV120" s="1002"/>
      <c r="CW120" s="1002"/>
      <c r="CX120" s="1002"/>
      <c r="CY120" s="1002"/>
      <c r="CZ120" s="1002"/>
      <c r="DA120" s="1002"/>
      <c r="DB120" s="1002"/>
      <c r="DC120" s="1002"/>
      <c r="DD120" s="1002"/>
      <c r="DE120" s="1002"/>
      <c r="DF120" s="1003"/>
      <c r="DG120" s="917">
        <v>4502663</v>
      </c>
      <c r="DH120" s="918"/>
      <c r="DI120" s="918"/>
      <c r="DJ120" s="918"/>
      <c r="DK120" s="918"/>
      <c r="DL120" s="918">
        <v>4708593</v>
      </c>
      <c r="DM120" s="918"/>
      <c r="DN120" s="918"/>
      <c r="DO120" s="918"/>
      <c r="DP120" s="918"/>
      <c r="DQ120" s="918">
        <v>4706114</v>
      </c>
      <c r="DR120" s="918"/>
      <c r="DS120" s="918"/>
      <c r="DT120" s="918"/>
      <c r="DU120" s="918"/>
      <c r="DV120" s="919">
        <v>27.1</v>
      </c>
      <c r="DW120" s="919"/>
      <c r="DX120" s="919"/>
      <c r="DY120" s="919"/>
      <c r="DZ120" s="920"/>
    </row>
    <row r="121" spans="1:130" s="224" customFormat="1" ht="26.25" customHeight="1" x14ac:dyDescent="0.15">
      <c r="A121" s="1044"/>
      <c r="B121" s="936"/>
      <c r="C121" s="961" t="s">
        <v>448</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449</v>
      </c>
      <c r="BA121" s="910"/>
      <c r="BB121" s="910"/>
      <c r="BC121" s="910"/>
      <c r="BD121" s="910"/>
      <c r="BE121" s="910"/>
      <c r="BF121" s="910"/>
      <c r="BG121" s="910"/>
      <c r="BH121" s="910"/>
      <c r="BI121" s="910"/>
      <c r="BJ121" s="910"/>
      <c r="BK121" s="910"/>
      <c r="BL121" s="910"/>
      <c r="BM121" s="910"/>
      <c r="BN121" s="910"/>
      <c r="BO121" s="910"/>
      <c r="BP121" s="911"/>
      <c r="BQ121" s="912">
        <v>3225822</v>
      </c>
      <c r="BR121" s="913"/>
      <c r="BS121" s="913"/>
      <c r="BT121" s="913"/>
      <c r="BU121" s="913"/>
      <c r="BV121" s="913">
        <v>3333224</v>
      </c>
      <c r="BW121" s="913"/>
      <c r="BX121" s="913"/>
      <c r="BY121" s="913"/>
      <c r="BZ121" s="913"/>
      <c r="CA121" s="913">
        <v>3629006</v>
      </c>
      <c r="CB121" s="913"/>
      <c r="CC121" s="913"/>
      <c r="CD121" s="913"/>
      <c r="CE121" s="913"/>
      <c r="CF121" s="907">
        <v>20.9</v>
      </c>
      <c r="CG121" s="908"/>
      <c r="CH121" s="908"/>
      <c r="CI121" s="908"/>
      <c r="CJ121" s="908"/>
      <c r="CK121" s="996"/>
      <c r="CL121" s="997"/>
      <c r="CM121" s="997"/>
      <c r="CN121" s="997"/>
      <c r="CO121" s="998"/>
      <c r="CP121" s="1006" t="s">
        <v>394</v>
      </c>
      <c r="CQ121" s="1007"/>
      <c r="CR121" s="1007"/>
      <c r="CS121" s="1007"/>
      <c r="CT121" s="1007"/>
      <c r="CU121" s="1007"/>
      <c r="CV121" s="1007"/>
      <c r="CW121" s="1007"/>
      <c r="CX121" s="1007"/>
      <c r="CY121" s="1007"/>
      <c r="CZ121" s="1007"/>
      <c r="DA121" s="1007"/>
      <c r="DB121" s="1007"/>
      <c r="DC121" s="1007"/>
      <c r="DD121" s="1007"/>
      <c r="DE121" s="1007"/>
      <c r="DF121" s="1008"/>
      <c r="DG121" s="912">
        <v>891508</v>
      </c>
      <c r="DH121" s="913"/>
      <c r="DI121" s="913"/>
      <c r="DJ121" s="913"/>
      <c r="DK121" s="913"/>
      <c r="DL121" s="913">
        <v>1165051</v>
      </c>
      <c r="DM121" s="913"/>
      <c r="DN121" s="913"/>
      <c r="DO121" s="913"/>
      <c r="DP121" s="913"/>
      <c r="DQ121" s="913">
        <v>1104194</v>
      </c>
      <c r="DR121" s="913"/>
      <c r="DS121" s="913"/>
      <c r="DT121" s="913"/>
      <c r="DU121" s="913"/>
      <c r="DV121" s="914">
        <v>6.3</v>
      </c>
      <c r="DW121" s="914"/>
      <c r="DX121" s="914"/>
      <c r="DY121" s="914"/>
      <c r="DZ121" s="915"/>
    </row>
    <row r="122" spans="1:130" s="224" customFormat="1" ht="26.25" customHeight="1" x14ac:dyDescent="0.15">
      <c r="A122" s="1044"/>
      <c r="B122" s="936"/>
      <c r="C122" s="909" t="s">
        <v>431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450</v>
      </c>
      <c r="BA122" s="952"/>
      <c r="BB122" s="952"/>
      <c r="BC122" s="952"/>
      <c r="BD122" s="952"/>
      <c r="BE122" s="952"/>
      <c r="BF122" s="952"/>
      <c r="BG122" s="952"/>
      <c r="BH122" s="952"/>
      <c r="BI122" s="952"/>
      <c r="BJ122" s="952"/>
      <c r="BK122" s="952"/>
      <c r="BL122" s="952"/>
      <c r="BM122" s="952"/>
      <c r="BN122" s="952"/>
      <c r="BO122" s="952"/>
      <c r="BP122" s="953"/>
      <c r="BQ122" s="986">
        <v>32331840</v>
      </c>
      <c r="BR122" s="987"/>
      <c r="BS122" s="987"/>
      <c r="BT122" s="987"/>
      <c r="BU122" s="987"/>
      <c r="BV122" s="987">
        <v>31680740</v>
      </c>
      <c r="BW122" s="987"/>
      <c r="BX122" s="987"/>
      <c r="BY122" s="987"/>
      <c r="BZ122" s="987"/>
      <c r="CA122" s="987">
        <v>30876634</v>
      </c>
      <c r="CB122" s="987"/>
      <c r="CC122" s="987"/>
      <c r="CD122" s="987"/>
      <c r="CE122" s="987"/>
      <c r="CF122" s="1004">
        <v>177.5</v>
      </c>
      <c r="CG122" s="1005"/>
      <c r="CH122" s="1005"/>
      <c r="CI122" s="1005"/>
      <c r="CJ122" s="1005"/>
      <c r="CK122" s="996"/>
      <c r="CL122" s="997"/>
      <c r="CM122" s="997"/>
      <c r="CN122" s="997"/>
      <c r="CO122" s="998"/>
      <c r="CP122" s="1006" t="s">
        <v>392</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451</v>
      </c>
      <c r="BP123" s="992"/>
      <c r="BQ123" s="1050">
        <v>48894473</v>
      </c>
      <c r="BR123" s="1051"/>
      <c r="BS123" s="1051"/>
      <c r="BT123" s="1051"/>
      <c r="BU123" s="1051"/>
      <c r="BV123" s="1051">
        <v>49684102</v>
      </c>
      <c r="BW123" s="1051"/>
      <c r="BX123" s="1051"/>
      <c r="BY123" s="1051"/>
      <c r="BZ123" s="1051"/>
      <c r="CA123" s="1051">
        <v>49924939</v>
      </c>
      <c r="CB123" s="1051"/>
      <c r="CC123" s="1051"/>
      <c r="CD123" s="1051"/>
      <c r="CE123" s="1051"/>
      <c r="CF123" s="988"/>
      <c r="CG123" s="989"/>
      <c r="CH123" s="989"/>
      <c r="CI123" s="989"/>
      <c r="CJ123" s="990"/>
      <c r="CK123" s="996"/>
      <c r="CL123" s="997"/>
      <c r="CM123" s="997"/>
      <c r="CN123" s="997"/>
      <c r="CO123" s="998"/>
      <c r="CP123" s="1006" t="s">
        <v>393</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440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452</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453</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454</v>
      </c>
      <c r="CL125" s="994"/>
      <c r="CM125" s="994"/>
      <c r="CN125" s="994"/>
      <c r="CO125" s="995"/>
      <c r="CP125" s="916" t="s">
        <v>455</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456</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1908</v>
      </c>
      <c r="AB127" s="946"/>
      <c r="AC127" s="946"/>
      <c r="AD127" s="946"/>
      <c r="AE127" s="947"/>
      <c r="AF127" s="948">
        <v>12686</v>
      </c>
      <c r="AG127" s="946"/>
      <c r="AH127" s="946"/>
      <c r="AI127" s="946"/>
      <c r="AJ127" s="947"/>
      <c r="AK127" s="948">
        <v>14818</v>
      </c>
      <c r="AL127" s="946"/>
      <c r="AM127" s="946"/>
      <c r="AN127" s="946"/>
      <c r="AO127" s="947"/>
      <c r="AP127" s="949">
        <v>0.1</v>
      </c>
      <c r="AQ127" s="950"/>
      <c r="AR127" s="950"/>
      <c r="AS127" s="950"/>
      <c r="AT127" s="951"/>
      <c r="AU127" s="226"/>
      <c r="AV127" s="226"/>
      <c r="AW127" s="226"/>
      <c r="AX127" s="1018" t="s">
        <v>458</v>
      </c>
      <c r="AY127" s="1019"/>
      <c r="AZ127" s="1019"/>
      <c r="BA127" s="1019"/>
      <c r="BB127" s="1019"/>
      <c r="BC127" s="1019"/>
      <c r="BD127" s="1019"/>
      <c r="BE127" s="1020"/>
      <c r="BF127" s="1021" t="s">
        <v>459</v>
      </c>
      <c r="BG127" s="1019"/>
      <c r="BH127" s="1019"/>
      <c r="BI127" s="1019"/>
      <c r="BJ127" s="1019"/>
      <c r="BK127" s="1019"/>
      <c r="BL127" s="1020"/>
      <c r="BM127" s="1021" t="s">
        <v>460</v>
      </c>
      <c r="BN127" s="1019"/>
      <c r="BO127" s="1019"/>
      <c r="BP127" s="1019"/>
      <c r="BQ127" s="1019"/>
      <c r="BR127" s="1019"/>
      <c r="BS127" s="1020"/>
      <c r="BT127" s="1021" t="s">
        <v>461</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462</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463</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464</v>
      </c>
      <c r="X128" s="1030"/>
      <c r="Y128" s="1030"/>
      <c r="Z128" s="1031"/>
      <c r="AA128" s="1032">
        <v>389352</v>
      </c>
      <c r="AB128" s="1033"/>
      <c r="AC128" s="1033"/>
      <c r="AD128" s="1033"/>
      <c r="AE128" s="1034"/>
      <c r="AF128" s="1035">
        <v>369864</v>
      </c>
      <c r="AG128" s="1033"/>
      <c r="AH128" s="1033"/>
      <c r="AI128" s="1033"/>
      <c r="AJ128" s="1034"/>
      <c r="AK128" s="1035">
        <v>470707</v>
      </c>
      <c r="AL128" s="1033"/>
      <c r="AM128" s="1033"/>
      <c r="AN128" s="1033"/>
      <c r="AO128" s="1034"/>
      <c r="AP128" s="1036"/>
      <c r="AQ128" s="1037"/>
      <c r="AR128" s="1037"/>
      <c r="AS128" s="1037"/>
      <c r="AT128" s="1038"/>
      <c r="AU128" s="226"/>
      <c r="AV128" s="226"/>
      <c r="AW128" s="226"/>
      <c r="AX128" s="883" t="s">
        <v>465</v>
      </c>
      <c r="AY128" s="884"/>
      <c r="AZ128" s="884"/>
      <c r="BA128" s="884"/>
      <c r="BB128" s="884"/>
      <c r="BC128" s="884"/>
      <c r="BD128" s="884"/>
      <c r="BE128" s="885"/>
      <c r="BF128" s="1039" t="s">
        <v>122</v>
      </c>
      <c r="BG128" s="1040"/>
      <c r="BH128" s="1040"/>
      <c r="BI128" s="1040"/>
      <c r="BJ128" s="1040"/>
      <c r="BK128" s="1040"/>
      <c r="BL128" s="1041"/>
      <c r="BM128" s="1039">
        <v>12.41</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466</v>
      </c>
      <c r="CQ128" s="713"/>
      <c r="CR128" s="713"/>
      <c r="CS128" s="713"/>
      <c r="CT128" s="713"/>
      <c r="CU128" s="713"/>
      <c r="CV128" s="713"/>
      <c r="CW128" s="713"/>
      <c r="CX128" s="713"/>
      <c r="CY128" s="713"/>
      <c r="CZ128" s="713"/>
      <c r="DA128" s="713"/>
      <c r="DB128" s="713"/>
      <c r="DC128" s="713"/>
      <c r="DD128" s="713"/>
      <c r="DE128" s="713"/>
      <c r="DF128" s="1023"/>
      <c r="DG128" s="1024">
        <v>1244</v>
      </c>
      <c r="DH128" s="1025"/>
      <c r="DI128" s="1025"/>
      <c r="DJ128" s="1025"/>
      <c r="DK128" s="1025"/>
      <c r="DL128" s="1025">
        <v>2094</v>
      </c>
      <c r="DM128" s="1025"/>
      <c r="DN128" s="1025"/>
      <c r="DO128" s="1025"/>
      <c r="DP128" s="1025"/>
      <c r="DQ128" s="1025">
        <v>1431</v>
      </c>
      <c r="DR128" s="1025"/>
      <c r="DS128" s="1025"/>
      <c r="DT128" s="1025"/>
      <c r="DU128" s="1025"/>
      <c r="DV128" s="1026">
        <v>0</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467</v>
      </c>
      <c r="X129" s="1058"/>
      <c r="Y129" s="1058"/>
      <c r="Z129" s="1059"/>
      <c r="AA129" s="945">
        <v>21660428</v>
      </c>
      <c r="AB129" s="946"/>
      <c r="AC129" s="946"/>
      <c r="AD129" s="946"/>
      <c r="AE129" s="947"/>
      <c r="AF129" s="948">
        <v>20880054</v>
      </c>
      <c r="AG129" s="946"/>
      <c r="AH129" s="946"/>
      <c r="AI129" s="946"/>
      <c r="AJ129" s="947"/>
      <c r="AK129" s="948">
        <v>20905762</v>
      </c>
      <c r="AL129" s="946"/>
      <c r="AM129" s="946"/>
      <c r="AN129" s="946"/>
      <c r="AO129" s="947"/>
      <c r="AP129" s="1060"/>
      <c r="AQ129" s="1061"/>
      <c r="AR129" s="1061"/>
      <c r="AS129" s="1061"/>
      <c r="AT129" s="1062"/>
      <c r="AU129" s="227"/>
      <c r="AV129" s="227"/>
      <c r="AW129" s="227"/>
      <c r="AX129" s="1052" t="s">
        <v>468</v>
      </c>
      <c r="AY129" s="910"/>
      <c r="AZ129" s="910"/>
      <c r="BA129" s="910"/>
      <c r="BB129" s="910"/>
      <c r="BC129" s="910"/>
      <c r="BD129" s="910"/>
      <c r="BE129" s="911"/>
      <c r="BF129" s="1053" t="s">
        <v>122</v>
      </c>
      <c r="BG129" s="1054"/>
      <c r="BH129" s="1054"/>
      <c r="BI129" s="1054"/>
      <c r="BJ129" s="1054"/>
      <c r="BK129" s="1054"/>
      <c r="BL129" s="1055"/>
      <c r="BM129" s="1053">
        <v>17.41</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470</v>
      </c>
      <c r="X130" s="1058"/>
      <c r="Y130" s="1058"/>
      <c r="Z130" s="1059"/>
      <c r="AA130" s="945">
        <v>3748999</v>
      </c>
      <c r="AB130" s="946"/>
      <c r="AC130" s="946"/>
      <c r="AD130" s="946"/>
      <c r="AE130" s="947"/>
      <c r="AF130" s="948">
        <v>3575364</v>
      </c>
      <c r="AG130" s="946"/>
      <c r="AH130" s="946"/>
      <c r="AI130" s="946"/>
      <c r="AJ130" s="947"/>
      <c r="AK130" s="948">
        <v>3509021</v>
      </c>
      <c r="AL130" s="946"/>
      <c r="AM130" s="946"/>
      <c r="AN130" s="946"/>
      <c r="AO130" s="947"/>
      <c r="AP130" s="1060"/>
      <c r="AQ130" s="1061"/>
      <c r="AR130" s="1061"/>
      <c r="AS130" s="1061"/>
      <c r="AT130" s="1062"/>
      <c r="AU130" s="227"/>
      <c r="AV130" s="227"/>
      <c r="AW130" s="227"/>
      <c r="AX130" s="1052" t="s">
        <v>471</v>
      </c>
      <c r="AY130" s="910"/>
      <c r="AZ130" s="910"/>
      <c r="BA130" s="910"/>
      <c r="BB130" s="910"/>
      <c r="BC130" s="910"/>
      <c r="BD130" s="910"/>
      <c r="BE130" s="911"/>
      <c r="BF130" s="1088">
        <v>5.5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472</v>
      </c>
      <c r="X131" s="1095"/>
      <c r="Y131" s="1095"/>
      <c r="Z131" s="1096"/>
      <c r="AA131" s="991">
        <v>17911429</v>
      </c>
      <c r="AB131" s="973"/>
      <c r="AC131" s="973"/>
      <c r="AD131" s="973"/>
      <c r="AE131" s="974"/>
      <c r="AF131" s="972">
        <v>17304690</v>
      </c>
      <c r="AG131" s="973"/>
      <c r="AH131" s="973"/>
      <c r="AI131" s="973"/>
      <c r="AJ131" s="974"/>
      <c r="AK131" s="972">
        <v>17396741</v>
      </c>
      <c r="AL131" s="973"/>
      <c r="AM131" s="973"/>
      <c r="AN131" s="973"/>
      <c r="AO131" s="974"/>
      <c r="AP131" s="1097"/>
      <c r="AQ131" s="1098"/>
      <c r="AR131" s="1098"/>
      <c r="AS131" s="1098"/>
      <c r="AT131" s="1099"/>
      <c r="AU131" s="227"/>
      <c r="AV131" s="227"/>
      <c r="AW131" s="227"/>
      <c r="AX131" s="1070" t="s">
        <v>473</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475</v>
      </c>
      <c r="W132" s="1081"/>
      <c r="X132" s="1081"/>
      <c r="Y132" s="1081"/>
      <c r="Z132" s="1082"/>
      <c r="AA132" s="1083">
        <v>4.8632635620000002</v>
      </c>
      <c r="AB132" s="1084"/>
      <c r="AC132" s="1084"/>
      <c r="AD132" s="1084"/>
      <c r="AE132" s="1085"/>
      <c r="AF132" s="1086">
        <v>6.2085712019999999</v>
      </c>
      <c r="AG132" s="1084"/>
      <c r="AH132" s="1084"/>
      <c r="AI132" s="1084"/>
      <c r="AJ132" s="1085"/>
      <c r="AK132" s="1086">
        <v>5.6012560049999998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476</v>
      </c>
      <c r="W133" s="1064"/>
      <c r="X133" s="1064"/>
      <c r="Y133" s="1064"/>
      <c r="Z133" s="1065"/>
      <c r="AA133" s="1066">
        <v>4.0999999999999996</v>
      </c>
      <c r="AB133" s="1067"/>
      <c r="AC133" s="1067"/>
      <c r="AD133" s="1067"/>
      <c r="AE133" s="1068"/>
      <c r="AF133" s="1066">
        <v>4.9000000000000004</v>
      </c>
      <c r="AG133" s="1067"/>
      <c r="AH133" s="1067"/>
      <c r="AI133" s="1067"/>
      <c r="AJ133" s="1068"/>
      <c r="AK133" s="1066">
        <v>5.5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XXRF7ffD5T0n4itv/pfhxjLHlKUYmSvD/nJJzw7g1HtyArMsdErOvKVX7OGXc54gckOqarNMGkiyJ0i/FR5lg==" saltValue="Ezsxm/ivNacFg32aZOq6z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DH56" sqref="DH56"/>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W7VmABBDv1xdd2GOIJh3TNq/RMlUF0IX7ybz0rxH3sLhggWJoKBpd8Rd16fUcorjVsG6kqddAY8sVSXcoSpArg==" saltValue="sJUUFLNJFlC4SPDsFeL+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mAWFhLGAtXyjWI5gxCIKxBFq+1cBmUyPIUj/641XRGQFy1QxJbPrYCZ0JuRFeuhMgWL9IuBV6z0GZ91ncA1hg==" saltValue="zxj50k810Uygs2zSWsaec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election activeCell="AO15" sqref="AO15"/>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1" t="s">
        <v>480</v>
      </c>
      <c r="AP7" s="265"/>
      <c r="AQ7" s="266" t="s">
        <v>481</v>
      </c>
      <c r="AR7" s="267"/>
    </row>
    <row r="8" spans="1:46" x14ac:dyDescent="0.15">
      <c r="A8" s="259"/>
      <c r="AK8" s="268"/>
      <c r="AL8" s="269"/>
      <c r="AM8" s="269"/>
      <c r="AN8" s="270"/>
      <c r="AO8" s="1102"/>
      <c r="AP8" s="271" t="s">
        <v>482</v>
      </c>
      <c r="AQ8" s="272" t="s">
        <v>483</v>
      </c>
      <c r="AR8" s="273" t="s">
        <v>484</v>
      </c>
    </row>
    <row r="9" spans="1:46" x14ac:dyDescent="0.15">
      <c r="A9" s="259"/>
      <c r="AK9" s="1103" t="s">
        <v>485</v>
      </c>
      <c r="AL9" s="1104"/>
      <c r="AM9" s="1104"/>
      <c r="AN9" s="1105"/>
      <c r="AO9" s="274">
        <v>5628010</v>
      </c>
      <c r="AP9" s="274">
        <v>92074</v>
      </c>
      <c r="AQ9" s="275">
        <v>88459</v>
      </c>
      <c r="AR9" s="276">
        <v>4.0999999999999996</v>
      </c>
    </row>
    <row r="10" spans="1:46" ht="13.5" customHeight="1" x14ac:dyDescent="0.15">
      <c r="A10" s="259"/>
      <c r="AK10" s="1103" t="s">
        <v>486</v>
      </c>
      <c r="AL10" s="1104"/>
      <c r="AM10" s="1104"/>
      <c r="AN10" s="1105"/>
      <c r="AO10" s="277">
        <v>536984</v>
      </c>
      <c r="AP10" s="277">
        <v>8785</v>
      </c>
      <c r="AQ10" s="278">
        <v>6814</v>
      </c>
      <c r="AR10" s="279">
        <v>28.9</v>
      </c>
    </row>
    <row r="11" spans="1:46" ht="13.5" customHeight="1" x14ac:dyDescent="0.15">
      <c r="A11" s="259"/>
      <c r="AK11" s="1103" t="s">
        <v>487</v>
      </c>
      <c r="AL11" s="1104"/>
      <c r="AM11" s="1104"/>
      <c r="AN11" s="1105"/>
      <c r="AO11" s="277">
        <v>8352</v>
      </c>
      <c r="AP11" s="277">
        <v>137</v>
      </c>
      <c r="AQ11" s="278">
        <v>1610</v>
      </c>
      <c r="AR11" s="279">
        <v>-91.5</v>
      </c>
    </row>
    <row r="12" spans="1:46" ht="13.5" customHeight="1" x14ac:dyDescent="0.15">
      <c r="A12" s="259"/>
      <c r="AK12" s="1103" t="s">
        <v>488</v>
      </c>
      <c r="AL12" s="1104"/>
      <c r="AM12" s="1104"/>
      <c r="AN12" s="1105"/>
      <c r="AO12" s="277" t="s">
        <v>489</v>
      </c>
      <c r="AP12" s="277" t="s">
        <v>489</v>
      </c>
      <c r="AQ12" s="278">
        <v>24</v>
      </c>
      <c r="AR12" s="279" t="s">
        <v>489</v>
      </c>
    </row>
    <row r="13" spans="1:46" ht="13.5" customHeight="1" x14ac:dyDescent="0.15">
      <c r="A13" s="259"/>
      <c r="AK13" s="1103" t="s">
        <v>490</v>
      </c>
      <c r="AL13" s="1104"/>
      <c r="AM13" s="1104"/>
      <c r="AN13" s="1105"/>
      <c r="AO13" s="277">
        <v>174269</v>
      </c>
      <c r="AP13" s="277">
        <v>2851</v>
      </c>
      <c r="AQ13" s="278">
        <v>3854</v>
      </c>
      <c r="AR13" s="279">
        <v>-26</v>
      </c>
    </row>
    <row r="14" spans="1:46" ht="13.5" customHeight="1" x14ac:dyDescent="0.15">
      <c r="A14" s="259"/>
      <c r="AK14" s="1103" t="s">
        <v>491</v>
      </c>
      <c r="AL14" s="1104"/>
      <c r="AM14" s="1104"/>
      <c r="AN14" s="1105"/>
      <c r="AO14" s="277">
        <v>59480</v>
      </c>
      <c r="AP14" s="277">
        <v>973</v>
      </c>
      <c r="AQ14" s="278">
        <v>1979</v>
      </c>
      <c r="AR14" s="279">
        <v>-50.8</v>
      </c>
    </row>
    <row r="15" spans="1:46" ht="13.5" customHeight="1" x14ac:dyDescent="0.15">
      <c r="A15" s="259"/>
      <c r="AK15" s="1106" t="s">
        <v>492</v>
      </c>
      <c r="AL15" s="1107"/>
      <c r="AM15" s="1107"/>
      <c r="AN15" s="1108"/>
      <c r="AO15" s="277">
        <v>-281185</v>
      </c>
      <c r="AP15" s="277">
        <v>-4600</v>
      </c>
      <c r="AQ15" s="278">
        <v>-5062</v>
      </c>
      <c r="AR15" s="279">
        <v>-9.1</v>
      </c>
    </row>
    <row r="16" spans="1:46" x14ac:dyDescent="0.15">
      <c r="A16" s="259"/>
      <c r="AK16" s="1106" t="s">
        <v>177</v>
      </c>
      <c r="AL16" s="1107"/>
      <c r="AM16" s="1107"/>
      <c r="AN16" s="1108"/>
      <c r="AO16" s="277">
        <v>6125910</v>
      </c>
      <c r="AP16" s="277">
        <v>100219</v>
      </c>
      <c r="AQ16" s="278">
        <v>97678</v>
      </c>
      <c r="AR16" s="279">
        <v>2.6</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09" t="s">
        <v>497</v>
      </c>
      <c r="AL21" s="1110"/>
      <c r="AM21" s="1110"/>
      <c r="AN21" s="1111"/>
      <c r="AO21" s="289">
        <v>9.2100000000000009</v>
      </c>
      <c r="AP21" s="290">
        <v>8.7899999999999991</v>
      </c>
      <c r="AQ21" s="291">
        <v>0.42</v>
      </c>
      <c r="AS21" s="292"/>
      <c r="AT21" s="288"/>
    </row>
    <row r="22" spans="1:46" s="260" customFormat="1" x14ac:dyDescent="0.15">
      <c r="A22" s="288"/>
      <c r="AK22" s="1109" t="s">
        <v>498</v>
      </c>
      <c r="AL22" s="1110"/>
      <c r="AM22" s="1110"/>
      <c r="AN22" s="1111"/>
      <c r="AO22" s="293">
        <v>100.3</v>
      </c>
      <c r="AP22" s="294">
        <v>97.7</v>
      </c>
      <c r="AQ22" s="295">
        <v>2.6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1" t="s">
        <v>480</v>
      </c>
      <c r="AP30" s="265"/>
      <c r="AQ30" s="266" t="s">
        <v>481</v>
      </c>
      <c r="AR30" s="267"/>
    </row>
    <row r="31" spans="1:46" x14ac:dyDescent="0.15">
      <c r="A31" s="259"/>
      <c r="AK31" s="268"/>
      <c r="AL31" s="269"/>
      <c r="AM31" s="269"/>
      <c r="AN31" s="270"/>
      <c r="AO31" s="1102"/>
      <c r="AP31" s="271" t="s">
        <v>482</v>
      </c>
      <c r="AQ31" s="272" t="s">
        <v>483</v>
      </c>
      <c r="AR31" s="273" t="s">
        <v>484</v>
      </c>
    </row>
    <row r="32" spans="1:46" ht="27" customHeight="1" x14ac:dyDescent="0.15">
      <c r="A32" s="259"/>
      <c r="AK32" s="1117" t="s">
        <v>502</v>
      </c>
      <c r="AL32" s="1118"/>
      <c r="AM32" s="1118"/>
      <c r="AN32" s="1119"/>
      <c r="AO32" s="303">
        <v>4282584</v>
      </c>
      <c r="AP32" s="303">
        <v>70063</v>
      </c>
      <c r="AQ32" s="304">
        <v>63215</v>
      </c>
      <c r="AR32" s="305">
        <v>10.8</v>
      </c>
    </row>
    <row r="33" spans="1:46" ht="13.5" customHeight="1" x14ac:dyDescent="0.15">
      <c r="A33" s="259"/>
      <c r="AK33" s="1117" t="s">
        <v>503</v>
      </c>
      <c r="AL33" s="1118"/>
      <c r="AM33" s="1118"/>
      <c r="AN33" s="1119"/>
      <c r="AO33" s="303" t="s">
        <v>489</v>
      </c>
      <c r="AP33" s="303" t="s">
        <v>489</v>
      </c>
      <c r="AQ33" s="304" t="s">
        <v>489</v>
      </c>
      <c r="AR33" s="305" t="s">
        <v>489</v>
      </c>
    </row>
    <row r="34" spans="1:46" ht="27" customHeight="1" x14ac:dyDescent="0.15">
      <c r="A34" s="259"/>
      <c r="AK34" s="1117" t="s">
        <v>504</v>
      </c>
      <c r="AL34" s="1118"/>
      <c r="AM34" s="1118"/>
      <c r="AN34" s="1119"/>
      <c r="AO34" s="303" t="s">
        <v>489</v>
      </c>
      <c r="AP34" s="303" t="s">
        <v>489</v>
      </c>
      <c r="AQ34" s="304">
        <v>3</v>
      </c>
      <c r="AR34" s="305" t="s">
        <v>489</v>
      </c>
    </row>
    <row r="35" spans="1:46" ht="27" customHeight="1" x14ac:dyDescent="0.15">
      <c r="A35" s="259"/>
      <c r="AK35" s="1117" t="s">
        <v>505</v>
      </c>
      <c r="AL35" s="1118"/>
      <c r="AM35" s="1118"/>
      <c r="AN35" s="1119"/>
      <c r="AO35" s="303">
        <v>611621</v>
      </c>
      <c r="AP35" s="303">
        <v>10006</v>
      </c>
      <c r="AQ35" s="304">
        <v>15084</v>
      </c>
      <c r="AR35" s="305">
        <v>-33.700000000000003</v>
      </c>
    </row>
    <row r="36" spans="1:46" ht="27" customHeight="1" x14ac:dyDescent="0.15">
      <c r="A36" s="259"/>
      <c r="AK36" s="1117" t="s">
        <v>506</v>
      </c>
      <c r="AL36" s="1118"/>
      <c r="AM36" s="1118"/>
      <c r="AN36" s="1119"/>
      <c r="AO36" s="303">
        <v>44885</v>
      </c>
      <c r="AP36" s="303">
        <v>734</v>
      </c>
      <c r="AQ36" s="304">
        <v>1958</v>
      </c>
      <c r="AR36" s="305">
        <v>-62.5</v>
      </c>
    </row>
    <row r="37" spans="1:46" ht="13.5" customHeight="1" x14ac:dyDescent="0.15">
      <c r="A37" s="259"/>
      <c r="AK37" s="1117" t="s">
        <v>507</v>
      </c>
      <c r="AL37" s="1118"/>
      <c r="AM37" s="1118"/>
      <c r="AN37" s="1119"/>
      <c r="AO37" s="303">
        <v>14818</v>
      </c>
      <c r="AP37" s="303">
        <v>242</v>
      </c>
      <c r="AQ37" s="304">
        <v>529</v>
      </c>
      <c r="AR37" s="305">
        <v>-54.3</v>
      </c>
    </row>
    <row r="38" spans="1:46" ht="27" customHeight="1" x14ac:dyDescent="0.15">
      <c r="A38" s="259"/>
      <c r="AK38" s="1120" t="s">
        <v>508</v>
      </c>
      <c r="AL38" s="1121"/>
      <c r="AM38" s="1121"/>
      <c r="AN38" s="1122"/>
      <c r="AO38" s="306">
        <v>256</v>
      </c>
      <c r="AP38" s="306">
        <v>4</v>
      </c>
      <c r="AQ38" s="307">
        <v>2</v>
      </c>
      <c r="AR38" s="295">
        <v>100</v>
      </c>
      <c r="AS38" s="302"/>
    </row>
    <row r="39" spans="1:46" x14ac:dyDescent="0.15">
      <c r="A39" s="259"/>
      <c r="AK39" s="1120" t="s">
        <v>509</v>
      </c>
      <c r="AL39" s="1121"/>
      <c r="AM39" s="1121"/>
      <c r="AN39" s="1122"/>
      <c r="AO39" s="303">
        <v>-470707</v>
      </c>
      <c r="AP39" s="303">
        <v>-7701</v>
      </c>
      <c r="AQ39" s="304">
        <v>-3177</v>
      </c>
      <c r="AR39" s="305">
        <v>142.4</v>
      </c>
      <c r="AS39" s="302"/>
    </row>
    <row r="40" spans="1:46" ht="27" customHeight="1" x14ac:dyDescent="0.15">
      <c r="A40" s="259"/>
      <c r="AK40" s="1117" t="s">
        <v>510</v>
      </c>
      <c r="AL40" s="1118"/>
      <c r="AM40" s="1118"/>
      <c r="AN40" s="1119"/>
      <c r="AO40" s="303">
        <v>-3509021</v>
      </c>
      <c r="AP40" s="303">
        <v>-57407</v>
      </c>
      <c r="AQ40" s="304">
        <v>-54547</v>
      </c>
      <c r="AR40" s="305">
        <v>5.2</v>
      </c>
      <c r="AS40" s="302"/>
    </row>
    <row r="41" spans="1:46" x14ac:dyDescent="0.15">
      <c r="A41" s="259"/>
      <c r="AK41" s="1123" t="s">
        <v>287</v>
      </c>
      <c r="AL41" s="1124"/>
      <c r="AM41" s="1124"/>
      <c r="AN41" s="1125"/>
      <c r="AO41" s="303">
        <v>974436</v>
      </c>
      <c r="AP41" s="303">
        <v>15942</v>
      </c>
      <c r="AQ41" s="304">
        <v>23067</v>
      </c>
      <c r="AR41" s="305">
        <v>-30.9</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12" t="s">
        <v>480</v>
      </c>
      <c r="AN49" s="1114" t="s">
        <v>513</v>
      </c>
      <c r="AO49" s="1115"/>
      <c r="AP49" s="1115"/>
      <c r="AQ49" s="1115"/>
      <c r="AR49" s="1116"/>
    </row>
    <row r="50" spans="1:44" x14ac:dyDescent="0.15">
      <c r="A50" s="259"/>
      <c r="AK50" s="317"/>
      <c r="AL50" s="318"/>
      <c r="AM50" s="1113"/>
      <c r="AN50" s="319" t="s">
        <v>514</v>
      </c>
      <c r="AO50" s="320" t="s">
        <v>515</v>
      </c>
      <c r="AP50" s="321" t="s">
        <v>516</v>
      </c>
      <c r="AQ50" s="322" t="s">
        <v>517</v>
      </c>
      <c r="AR50" s="323" t="s">
        <v>518</v>
      </c>
    </row>
    <row r="51" spans="1:44" x14ac:dyDescent="0.15">
      <c r="A51" s="259"/>
      <c r="AK51" s="315" t="s">
        <v>519</v>
      </c>
      <c r="AL51" s="316"/>
      <c r="AM51" s="324">
        <v>4828350</v>
      </c>
      <c r="AN51" s="325">
        <v>74408</v>
      </c>
      <c r="AO51" s="326">
        <v>41</v>
      </c>
      <c r="AP51" s="327">
        <v>70166</v>
      </c>
      <c r="AQ51" s="328">
        <v>1.4</v>
      </c>
      <c r="AR51" s="329">
        <v>39.6</v>
      </c>
    </row>
    <row r="52" spans="1:44" x14ac:dyDescent="0.15">
      <c r="A52" s="259"/>
      <c r="AK52" s="330"/>
      <c r="AL52" s="331" t="s">
        <v>520</v>
      </c>
      <c r="AM52" s="332">
        <v>2643198</v>
      </c>
      <c r="AN52" s="333">
        <v>40734</v>
      </c>
      <c r="AO52" s="334">
        <v>49.5</v>
      </c>
      <c r="AP52" s="335">
        <v>36115</v>
      </c>
      <c r="AQ52" s="336">
        <v>-6.2</v>
      </c>
      <c r="AR52" s="337">
        <v>55.7</v>
      </c>
    </row>
    <row r="53" spans="1:44" x14ac:dyDescent="0.15">
      <c r="A53" s="259"/>
      <c r="AK53" s="315" t="s">
        <v>521</v>
      </c>
      <c r="AL53" s="316"/>
      <c r="AM53" s="324">
        <v>5245108</v>
      </c>
      <c r="AN53" s="325">
        <v>81962</v>
      </c>
      <c r="AO53" s="326">
        <v>10.199999999999999</v>
      </c>
      <c r="AP53" s="327">
        <v>70329</v>
      </c>
      <c r="AQ53" s="328">
        <v>0.2</v>
      </c>
      <c r="AR53" s="329">
        <v>10</v>
      </c>
    </row>
    <row r="54" spans="1:44" x14ac:dyDescent="0.15">
      <c r="A54" s="259"/>
      <c r="AK54" s="330"/>
      <c r="AL54" s="331" t="s">
        <v>520</v>
      </c>
      <c r="AM54" s="332">
        <v>2981867</v>
      </c>
      <c r="AN54" s="333">
        <v>46596</v>
      </c>
      <c r="AO54" s="334">
        <v>14.4</v>
      </c>
      <c r="AP54" s="335">
        <v>39403</v>
      </c>
      <c r="AQ54" s="336">
        <v>9.1</v>
      </c>
      <c r="AR54" s="337">
        <v>5.3</v>
      </c>
    </row>
    <row r="55" spans="1:44" x14ac:dyDescent="0.15">
      <c r="A55" s="259"/>
      <c r="AK55" s="315" t="s">
        <v>522</v>
      </c>
      <c r="AL55" s="316"/>
      <c r="AM55" s="324">
        <v>4962161</v>
      </c>
      <c r="AN55" s="325">
        <v>78786</v>
      </c>
      <c r="AO55" s="326">
        <v>-3.9</v>
      </c>
      <c r="AP55" s="327">
        <v>71871</v>
      </c>
      <c r="AQ55" s="328">
        <v>2.2000000000000002</v>
      </c>
      <c r="AR55" s="329">
        <v>-6.1</v>
      </c>
    </row>
    <row r="56" spans="1:44" x14ac:dyDescent="0.15">
      <c r="A56" s="259"/>
      <c r="AK56" s="330"/>
      <c r="AL56" s="331" t="s">
        <v>520</v>
      </c>
      <c r="AM56" s="332">
        <v>2750503</v>
      </c>
      <c r="AN56" s="333">
        <v>43671</v>
      </c>
      <c r="AO56" s="334">
        <v>-6.3</v>
      </c>
      <c r="AP56" s="335">
        <v>38232</v>
      </c>
      <c r="AQ56" s="336">
        <v>-3</v>
      </c>
      <c r="AR56" s="337">
        <v>-3.3</v>
      </c>
    </row>
    <row r="57" spans="1:44" x14ac:dyDescent="0.15">
      <c r="A57" s="259"/>
      <c r="AK57" s="315" t="s">
        <v>523</v>
      </c>
      <c r="AL57" s="316"/>
      <c r="AM57" s="324">
        <v>4748232</v>
      </c>
      <c r="AN57" s="325">
        <v>76486</v>
      </c>
      <c r="AO57" s="326">
        <v>-2.9</v>
      </c>
      <c r="AP57" s="327">
        <v>71807</v>
      </c>
      <c r="AQ57" s="328">
        <v>-0.1</v>
      </c>
      <c r="AR57" s="329">
        <v>-2.8</v>
      </c>
    </row>
    <row r="58" spans="1:44" x14ac:dyDescent="0.15">
      <c r="A58" s="259"/>
      <c r="AK58" s="330"/>
      <c r="AL58" s="331" t="s">
        <v>520</v>
      </c>
      <c r="AM58" s="332">
        <v>2816577</v>
      </c>
      <c r="AN58" s="333">
        <v>45370</v>
      </c>
      <c r="AO58" s="334">
        <v>3.9</v>
      </c>
      <c r="AP58" s="335">
        <v>37333</v>
      </c>
      <c r="AQ58" s="336">
        <v>-2.4</v>
      </c>
      <c r="AR58" s="337">
        <v>6.3</v>
      </c>
    </row>
    <row r="59" spans="1:44" x14ac:dyDescent="0.15">
      <c r="A59" s="259"/>
      <c r="AK59" s="315" t="s">
        <v>524</v>
      </c>
      <c r="AL59" s="316"/>
      <c r="AM59" s="324">
        <v>3723282</v>
      </c>
      <c r="AN59" s="325">
        <v>60913</v>
      </c>
      <c r="AO59" s="326">
        <v>-20.399999999999999</v>
      </c>
      <c r="AP59" s="327">
        <v>80821</v>
      </c>
      <c r="AQ59" s="328">
        <v>12.6</v>
      </c>
      <c r="AR59" s="329">
        <v>-33</v>
      </c>
    </row>
    <row r="60" spans="1:44" x14ac:dyDescent="0.15">
      <c r="A60" s="259"/>
      <c r="AK60" s="330"/>
      <c r="AL60" s="331" t="s">
        <v>520</v>
      </c>
      <c r="AM60" s="332">
        <v>2405464</v>
      </c>
      <c r="AN60" s="333">
        <v>39353</v>
      </c>
      <c r="AO60" s="334">
        <v>-13.3</v>
      </c>
      <c r="AP60" s="335">
        <v>49586</v>
      </c>
      <c r="AQ60" s="336">
        <v>32.799999999999997</v>
      </c>
      <c r="AR60" s="337">
        <v>-46.1</v>
      </c>
    </row>
    <row r="61" spans="1:44" x14ac:dyDescent="0.15">
      <c r="A61" s="259"/>
      <c r="AK61" s="315" t="s">
        <v>525</v>
      </c>
      <c r="AL61" s="338"/>
      <c r="AM61" s="324">
        <v>4701427</v>
      </c>
      <c r="AN61" s="325">
        <v>74511</v>
      </c>
      <c r="AO61" s="326">
        <v>4.8</v>
      </c>
      <c r="AP61" s="327">
        <v>72999</v>
      </c>
      <c r="AQ61" s="339">
        <v>3.3</v>
      </c>
      <c r="AR61" s="329">
        <v>1.5</v>
      </c>
    </row>
    <row r="62" spans="1:44" x14ac:dyDescent="0.15">
      <c r="A62" s="259"/>
      <c r="AK62" s="330"/>
      <c r="AL62" s="331" t="s">
        <v>520</v>
      </c>
      <c r="AM62" s="332">
        <v>2719522</v>
      </c>
      <c r="AN62" s="333">
        <v>43145</v>
      </c>
      <c r="AO62" s="334">
        <v>9.6</v>
      </c>
      <c r="AP62" s="335">
        <v>40134</v>
      </c>
      <c r="AQ62" s="336">
        <v>6.1</v>
      </c>
      <c r="AR62" s="337">
        <v>3.5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pBdnmXv747kjH95+wPkwt+T8+HbCNjH2NdAcvTNZn12HbRdZPjKT6kZwQs3qMoET6iJGa+k8jf9Db62DslAdmQ==" saltValue="4xi3nGkmNda1Uy/EhX6h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election activeCell="BI66" sqref="BI66"/>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bTQevuC539Grdc5trNsYjPzwUpTr8tFMqYGPPwsRtJ2Lmtdh3WoHZKjf5R/jowKUwhOR0EzmH7gehHiXRxynUA==" saltValue="cruat91awavY4aTPAlEP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election activeCell="AE75" sqref="AE75"/>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3qjj933jUCdy0IK8IdswMDNu1Bjuqpn5HdLIqjWYRqOI5U9CPvtK2D34KaMXJtJIlxwZ2FxVEK2rCCVyFP+zLg==" saltValue="s2IXCmfSW0JNvAruCBxkq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6" t="s">
        <v>3</v>
      </c>
      <c r="D47" s="1126"/>
      <c r="E47" s="1127"/>
      <c r="F47" s="11">
        <v>19.73</v>
      </c>
      <c r="G47" s="12">
        <v>21.06</v>
      </c>
      <c r="H47" s="12">
        <v>21.85</v>
      </c>
      <c r="I47" s="12">
        <v>26.56</v>
      </c>
      <c r="J47" s="13">
        <v>29.94</v>
      </c>
    </row>
    <row r="48" spans="2:10" ht="57.75" customHeight="1" x14ac:dyDescent="0.15">
      <c r="B48" s="14"/>
      <c r="C48" s="1128" t="s">
        <v>4</v>
      </c>
      <c r="D48" s="1128"/>
      <c r="E48" s="1129"/>
      <c r="F48" s="15">
        <v>2.82</v>
      </c>
      <c r="G48" s="16">
        <v>2.4700000000000002</v>
      </c>
      <c r="H48" s="16">
        <v>7.11</v>
      </c>
      <c r="I48" s="16">
        <v>6.37</v>
      </c>
      <c r="J48" s="17">
        <v>3.58</v>
      </c>
    </row>
    <row r="49" spans="2:10" ht="57.75" customHeight="1" thickBot="1" x14ac:dyDescent="0.2">
      <c r="B49" s="18"/>
      <c r="C49" s="1130" t="s">
        <v>5</v>
      </c>
      <c r="D49" s="1130"/>
      <c r="E49" s="1131"/>
      <c r="F49" s="19" t="s">
        <v>532</v>
      </c>
      <c r="G49" s="20" t="s">
        <v>533</v>
      </c>
      <c r="H49" s="20">
        <v>4.78</v>
      </c>
      <c r="I49" s="20" t="s">
        <v>534</v>
      </c>
      <c r="J49" s="21" t="s">
        <v>535</v>
      </c>
    </row>
    <row r="50" spans="2:10" x14ac:dyDescent="0.15"/>
  </sheetData>
  <sheetProtection algorithmName="SHA-512" hashValue="Yg99OYcd7fSWEem+oJXSutY6nKf8T2nL39dBWPxdLCJykprhL7fRsYvGza7ioQZPuG0WmBlkvwvPo/aUly269Q==" saltValue="pkfdwT3gMKlb08QcalOq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6" t="s">
        <v>536</v>
      </c>
      <c r="D34" s="1136"/>
      <c r="E34" s="1137"/>
      <c r="F34" s="32">
        <v>7.56</v>
      </c>
      <c r="G34" s="33">
        <v>8.2799999999999994</v>
      </c>
      <c r="H34" s="33">
        <v>8.83</v>
      </c>
      <c r="I34" s="33">
        <v>9.61</v>
      </c>
      <c r="J34" s="34">
        <v>10.029999999999999</v>
      </c>
      <c r="K34" s="22"/>
      <c r="L34" s="22"/>
      <c r="M34" s="22"/>
      <c r="N34" s="22"/>
      <c r="O34" s="22"/>
      <c r="P34" s="22"/>
    </row>
    <row r="35" spans="1:16" ht="39" customHeight="1" x14ac:dyDescent="0.15">
      <c r="A35" s="22"/>
      <c r="B35" s="35"/>
      <c r="C35" s="1132" t="s">
        <v>537</v>
      </c>
      <c r="D35" s="1132"/>
      <c r="E35" s="1133"/>
      <c r="F35" s="36">
        <v>1.79</v>
      </c>
      <c r="G35" s="37">
        <v>2.73</v>
      </c>
      <c r="H35" s="37">
        <v>3.24</v>
      </c>
      <c r="I35" s="37">
        <v>4.28</v>
      </c>
      <c r="J35" s="38">
        <v>4.3</v>
      </c>
      <c r="K35" s="22"/>
      <c r="L35" s="22"/>
      <c r="M35" s="22"/>
      <c r="N35" s="22"/>
      <c r="O35" s="22"/>
      <c r="P35" s="22"/>
    </row>
    <row r="36" spans="1:16" ht="39" customHeight="1" x14ac:dyDescent="0.15">
      <c r="A36" s="22"/>
      <c r="B36" s="35"/>
      <c r="C36" s="1132" t="s">
        <v>538</v>
      </c>
      <c r="D36" s="1132"/>
      <c r="E36" s="1133"/>
      <c r="F36" s="36">
        <v>2.82</v>
      </c>
      <c r="G36" s="37">
        <v>2.46</v>
      </c>
      <c r="H36" s="37">
        <v>7.11</v>
      </c>
      <c r="I36" s="37">
        <v>6.37</v>
      </c>
      <c r="J36" s="38">
        <v>3.58</v>
      </c>
      <c r="K36" s="22"/>
      <c r="L36" s="22"/>
      <c r="M36" s="22"/>
      <c r="N36" s="22"/>
      <c r="O36" s="22"/>
      <c r="P36" s="22"/>
    </row>
    <row r="37" spans="1:16" ht="39" customHeight="1" x14ac:dyDescent="0.15">
      <c r="A37" s="22"/>
      <c r="B37" s="35"/>
      <c r="C37" s="1132" t="s">
        <v>539</v>
      </c>
      <c r="D37" s="1132"/>
      <c r="E37" s="1133"/>
      <c r="F37" s="36">
        <v>1.57</v>
      </c>
      <c r="G37" s="37">
        <v>1.79</v>
      </c>
      <c r="H37" s="37">
        <v>2.36</v>
      </c>
      <c r="I37" s="37">
        <v>2.75</v>
      </c>
      <c r="J37" s="38">
        <v>1.41</v>
      </c>
      <c r="K37" s="22"/>
      <c r="L37" s="22"/>
      <c r="M37" s="22"/>
      <c r="N37" s="22"/>
      <c r="O37" s="22"/>
      <c r="P37" s="22"/>
    </row>
    <row r="38" spans="1:16" ht="39" customHeight="1" x14ac:dyDescent="0.15">
      <c r="A38" s="22"/>
      <c r="B38" s="35"/>
      <c r="C38" s="1132" t="s">
        <v>540</v>
      </c>
      <c r="D38" s="1132"/>
      <c r="E38" s="1133"/>
      <c r="F38" s="36">
        <v>0.65</v>
      </c>
      <c r="G38" s="37">
        <v>0.69</v>
      </c>
      <c r="H38" s="37">
        <v>1.39</v>
      </c>
      <c r="I38" s="37">
        <v>1.22</v>
      </c>
      <c r="J38" s="38">
        <v>1.34</v>
      </c>
      <c r="K38" s="22"/>
      <c r="L38" s="22"/>
      <c r="M38" s="22"/>
      <c r="N38" s="22"/>
      <c r="O38" s="22"/>
      <c r="P38" s="22"/>
    </row>
    <row r="39" spans="1:16" ht="39" customHeight="1" x14ac:dyDescent="0.15">
      <c r="A39" s="22"/>
      <c r="B39" s="35"/>
      <c r="C39" s="1132" t="s">
        <v>541</v>
      </c>
      <c r="D39" s="1132"/>
      <c r="E39" s="1133"/>
      <c r="F39" s="36">
        <v>0</v>
      </c>
      <c r="G39" s="37">
        <v>0.01</v>
      </c>
      <c r="H39" s="37">
        <v>0.01</v>
      </c>
      <c r="I39" s="37">
        <v>0</v>
      </c>
      <c r="J39" s="38">
        <v>0</v>
      </c>
      <c r="K39" s="22"/>
      <c r="L39" s="22"/>
      <c r="M39" s="22"/>
      <c r="N39" s="22"/>
      <c r="O39" s="22"/>
      <c r="P39" s="22"/>
    </row>
    <row r="40" spans="1:16" ht="39" customHeight="1" x14ac:dyDescent="0.15">
      <c r="A40" s="22"/>
      <c r="B40" s="35"/>
      <c r="C40" s="1132" t="s">
        <v>542</v>
      </c>
      <c r="D40" s="1132"/>
      <c r="E40" s="1133"/>
      <c r="F40" s="36">
        <v>0</v>
      </c>
      <c r="G40" s="37">
        <v>0</v>
      </c>
      <c r="H40" s="37">
        <v>0</v>
      </c>
      <c r="I40" s="37">
        <v>0</v>
      </c>
      <c r="J40" s="38">
        <v>0</v>
      </c>
      <c r="K40" s="22"/>
      <c r="L40" s="22"/>
      <c r="M40" s="22"/>
      <c r="N40" s="22"/>
      <c r="O40" s="22"/>
      <c r="P40" s="22"/>
    </row>
    <row r="41" spans="1:16" ht="39" customHeight="1" x14ac:dyDescent="0.15">
      <c r="A41" s="22"/>
      <c r="B41" s="35"/>
      <c r="C41" s="1132" t="s">
        <v>543</v>
      </c>
      <c r="D41" s="1132"/>
      <c r="E41" s="1133"/>
      <c r="F41" s="36">
        <v>0</v>
      </c>
      <c r="G41" s="37">
        <v>0</v>
      </c>
      <c r="H41" s="37">
        <v>0</v>
      </c>
      <c r="I41" s="37">
        <v>0</v>
      </c>
      <c r="J41" s="38">
        <v>0</v>
      </c>
      <c r="K41" s="22"/>
      <c r="L41" s="22"/>
      <c r="M41" s="22"/>
      <c r="N41" s="22"/>
      <c r="O41" s="22"/>
      <c r="P41" s="22"/>
    </row>
    <row r="42" spans="1:16" ht="39" customHeight="1" x14ac:dyDescent="0.15">
      <c r="A42" s="22"/>
      <c r="B42" s="39"/>
      <c r="C42" s="1132" t="s">
        <v>544</v>
      </c>
      <c r="D42" s="1132"/>
      <c r="E42" s="1133"/>
      <c r="F42" s="36" t="s">
        <v>489</v>
      </c>
      <c r="G42" s="37" t="s">
        <v>489</v>
      </c>
      <c r="H42" s="37" t="s">
        <v>489</v>
      </c>
      <c r="I42" s="37" t="s">
        <v>489</v>
      </c>
      <c r="J42" s="38" t="s">
        <v>489</v>
      </c>
      <c r="K42" s="22"/>
      <c r="L42" s="22"/>
      <c r="M42" s="22"/>
      <c r="N42" s="22"/>
      <c r="O42" s="22"/>
      <c r="P42" s="22"/>
    </row>
    <row r="43" spans="1:16" ht="39" customHeight="1" thickBot="1" x14ac:dyDescent="0.2">
      <c r="A43" s="22"/>
      <c r="B43" s="40"/>
      <c r="C43" s="1134" t="s">
        <v>545</v>
      </c>
      <c r="D43" s="1134"/>
      <c r="E43" s="1135"/>
      <c r="F43" s="41">
        <v>0.01</v>
      </c>
      <c r="G43" s="42">
        <v>0</v>
      </c>
      <c r="H43" s="42">
        <v>0</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d8GT+J/VSGfhzMM4RcI5+CEJ6c6oLkyHPW0OaDwZ6g5NcZTc9d/AJ29AAejAJj9l/jN17WFZcK8V/l0a4rmZQ==" saltValue="oyg7JwqCeGQZArki3ys5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4538</v>
      </c>
      <c r="L45" s="58">
        <v>4283</v>
      </c>
      <c r="M45" s="58">
        <v>4366</v>
      </c>
      <c r="N45" s="58">
        <v>4382</v>
      </c>
      <c r="O45" s="59">
        <v>4283</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489</v>
      </c>
      <c r="L46" s="62" t="s">
        <v>489</v>
      </c>
      <c r="M46" s="62" t="s">
        <v>489</v>
      </c>
      <c r="N46" s="62" t="s">
        <v>489</v>
      </c>
      <c r="O46" s="63" t="s">
        <v>489</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489</v>
      </c>
      <c r="L47" s="62" t="s">
        <v>489</v>
      </c>
      <c r="M47" s="62" t="s">
        <v>489</v>
      </c>
      <c r="N47" s="62" t="s">
        <v>489</v>
      </c>
      <c r="O47" s="63" t="s">
        <v>489</v>
      </c>
      <c r="P47" s="46"/>
      <c r="Q47" s="46"/>
      <c r="R47" s="46"/>
      <c r="S47" s="46"/>
      <c r="T47" s="46"/>
      <c r="U47" s="46"/>
    </row>
    <row r="48" spans="1:21" ht="30.75" customHeight="1" x14ac:dyDescent="0.15">
      <c r="A48" s="46"/>
      <c r="B48" s="1140"/>
      <c r="C48" s="1141"/>
      <c r="D48" s="60"/>
      <c r="E48" s="1146" t="s">
        <v>13</v>
      </c>
      <c r="F48" s="1146"/>
      <c r="G48" s="1146"/>
      <c r="H48" s="1146"/>
      <c r="I48" s="1146"/>
      <c r="J48" s="1147"/>
      <c r="K48" s="61">
        <v>580</v>
      </c>
      <c r="L48" s="62">
        <v>602</v>
      </c>
      <c r="M48" s="62">
        <v>608</v>
      </c>
      <c r="N48" s="62">
        <v>591</v>
      </c>
      <c r="O48" s="63">
        <v>612</v>
      </c>
      <c r="P48" s="46"/>
      <c r="Q48" s="46"/>
      <c r="R48" s="46"/>
      <c r="S48" s="46"/>
      <c r="T48" s="46"/>
      <c r="U48" s="46"/>
    </row>
    <row r="49" spans="1:21" ht="30.75" customHeight="1" x14ac:dyDescent="0.15">
      <c r="A49" s="46"/>
      <c r="B49" s="1140"/>
      <c r="C49" s="1141"/>
      <c r="D49" s="60"/>
      <c r="E49" s="1146" t="s">
        <v>14</v>
      </c>
      <c r="F49" s="1146"/>
      <c r="G49" s="1146"/>
      <c r="H49" s="1146"/>
      <c r="I49" s="1146"/>
      <c r="J49" s="1147"/>
      <c r="K49" s="61">
        <v>26</v>
      </c>
      <c r="L49" s="62">
        <v>30</v>
      </c>
      <c r="M49" s="62">
        <v>33</v>
      </c>
      <c r="N49" s="62">
        <v>34</v>
      </c>
      <c r="O49" s="63">
        <v>45</v>
      </c>
      <c r="P49" s="46"/>
      <c r="Q49" s="46"/>
      <c r="R49" s="46"/>
      <c r="S49" s="46"/>
      <c r="T49" s="46"/>
      <c r="U49" s="46"/>
    </row>
    <row r="50" spans="1:21" ht="30.75" customHeight="1" x14ac:dyDescent="0.15">
      <c r="A50" s="46"/>
      <c r="B50" s="1140"/>
      <c r="C50" s="1141"/>
      <c r="D50" s="60"/>
      <c r="E50" s="1146" t="s">
        <v>15</v>
      </c>
      <c r="F50" s="1146"/>
      <c r="G50" s="1146"/>
      <c r="H50" s="1146"/>
      <c r="I50" s="1146"/>
      <c r="J50" s="1147"/>
      <c r="K50" s="61">
        <v>1</v>
      </c>
      <c r="L50" s="62">
        <v>1</v>
      </c>
      <c r="M50" s="62">
        <v>2</v>
      </c>
      <c r="N50" s="62">
        <v>13</v>
      </c>
      <c r="O50" s="63">
        <v>15</v>
      </c>
      <c r="P50" s="46"/>
      <c r="Q50" s="46"/>
      <c r="R50" s="46"/>
      <c r="S50" s="46"/>
      <c r="T50" s="46"/>
      <c r="U50" s="46"/>
    </row>
    <row r="51" spans="1:21" ht="30.75" customHeight="1" x14ac:dyDescent="0.15">
      <c r="A51" s="46"/>
      <c r="B51" s="1142"/>
      <c r="C51" s="1143"/>
      <c r="D51" s="64"/>
      <c r="E51" s="1146" t="s">
        <v>16</v>
      </c>
      <c r="F51" s="1146"/>
      <c r="G51" s="1146"/>
      <c r="H51" s="1146"/>
      <c r="I51" s="1146"/>
      <c r="J51" s="1147"/>
      <c r="K51" s="61">
        <v>1</v>
      </c>
      <c r="L51" s="62">
        <v>0</v>
      </c>
      <c r="M51" s="62">
        <v>0</v>
      </c>
      <c r="N51" s="62" t="s">
        <v>489</v>
      </c>
      <c r="O51" s="63">
        <v>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4519</v>
      </c>
      <c r="L52" s="62">
        <v>4244</v>
      </c>
      <c r="M52" s="62">
        <v>4138</v>
      </c>
      <c r="N52" s="62">
        <v>3945</v>
      </c>
      <c r="O52" s="63">
        <v>3980</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627</v>
      </c>
      <c r="L53" s="67">
        <v>672</v>
      </c>
      <c r="M53" s="67">
        <v>871</v>
      </c>
      <c r="N53" s="67">
        <v>1075</v>
      </c>
      <c r="O53" s="68">
        <v>975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WrTxCooA3h6ZpkhCPgSRuaSwCLvmLhjLK7HpaCGqTN1xxt87/M/v291gh8AgKeZeFVtDafXHx/Reci/4zMBR7A==" saltValue="zMitd9lscIx4G57gq1FGo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election activeCell="M54" sqref="M54"/>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69" t="s">
        <v>30</v>
      </c>
      <c r="C41" s="1170"/>
      <c r="D41" s="103"/>
      <c r="E41" s="1175" t="s">
        <v>31</v>
      </c>
      <c r="F41" s="1175"/>
      <c r="G41" s="1175"/>
      <c r="H41" s="1176"/>
      <c r="I41" s="342">
        <v>35124</v>
      </c>
      <c r="J41" s="343">
        <v>35888</v>
      </c>
      <c r="K41" s="343">
        <v>35447</v>
      </c>
      <c r="L41" s="343">
        <v>34332</v>
      </c>
      <c r="M41" s="344">
        <v>33084</v>
      </c>
    </row>
    <row r="42" spans="2:13" ht="27.75" customHeight="1" x14ac:dyDescent="0.15">
      <c r="B42" s="1171"/>
      <c r="C42" s="1172"/>
      <c r="D42" s="104"/>
      <c r="E42" s="1177" t="s">
        <v>32</v>
      </c>
      <c r="F42" s="1177"/>
      <c r="G42" s="1177"/>
      <c r="H42" s="1178"/>
      <c r="I42" s="345" t="s">
        <v>489</v>
      </c>
      <c r="J42" s="346" t="s">
        <v>489</v>
      </c>
      <c r="K42" s="346" t="s">
        <v>489</v>
      </c>
      <c r="L42" s="346" t="s">
        <v>489</v>
      </c>
      <c r="M42" s="347" t="s">
        <v>489</v>
      </c>
    </row>
    <row r="43" spans="2:13" ht="27.75" customHeight="1" x14ac:dyDescent="0.15">
      <c r="B43" s="1171"/>
      <c r="C43" s="1172"/>
      <c r="D43" s="104"/>
      <c r="E43" s="1177" t="s">
        <v>33</v>
      </c>
      <c r="F43" s="1177"/>
      <c r="G43" s="1177"/>
      <c r="H43" s="1178"/>
      <c r="I43" s="345">
        <v>6519</v>
      </c>
      <c r="J43" s="346">
        <v>4706</v>
      </c>
      <c r="K43" s="346">
        <v>5394</v>
      </c>
      <c r="L43" s="346">
        <v>5874</v>
      </c>
      <c r="M43" s="347">
        <v>5810</v>
      </c>
    </row>
    <row r="44" spans="2:13" ht="27.75" customHeight="1" x14ac:dyDescent="0.15">
      <c r="B44" s="1171"/>
      <c r="C44" s="1172"/>
      <c r="D44" s="104"/>
      <c r="E44" s="1177" t="s">
        <v>34</v>
      </c>
      <c r="F44" s="1177"/>
      <c r="G44" s="1177"/>
      <c r="H44" s="1178"/>
      <c r="I44" s="345">
        <v>359</v>
      </c>
      <c r="J44" s="346">
        <v>423</v>
      </c>
      <c r="K44" s="346">
        <v>416</v>
      </c>
      <c r="L44" s="346">
        <v>381</v>
      </c>
      <c r="M44" s="347">
        <v>359</v>
      </c>
    </row>
    <row r="45" spans="2:13" ht="27.75" customHeight="1" x14ac:dyDescent="0.15">
      <c r="B45" s="1171"/>
      <c r="C45" s="1172"/>
      <c r="D45" s="104"/>
      <c r="E45" s="1177" t="s">
        <v>35</v>
      </c>
      <c r="F45" s="1177"/>
      <c r="G45" s="1177"/>
      <c r="H45" s="1178"/>
      <c r="I45" s="345">
        <v>4081</v>
      </c>
      <c r="J45" s="346">
        <v>3997</v>
      </c>
      <c r="K45" s="346">
        <v>4047</v>
      </c>
      <c r="L45" s="346">
        <v>4012</v>
      </c>
      <c r="M45" s="347">
        <v>4151</v>
      </c>
    </row>
    <row r="46" spans="2:13" ht="27.75" customHeight="1" x14ac:dyDescent="0.15">
      <c r="B46" s="1171"/>
      <c r="C46" s="1172"/>
      <c r="D46" s="105"/>
      <c r="E46" s="1177" t="s">
        <v>36</v>
      </c>
      <c r="F46" s="1177"/>
      <c r="G46" s="1177"/>
      <c r="H46" s="1178"/>
      <c r="I46" s="345">
        <v>2</v>
      </c>
      <c r="J46" s="346">
        <v>3</v>
      </c>
      <c r="K46" s="346">
        <v>1</v>
      </c>
      <c r="L46" s="346">
        <v>2</v>
      </c>
      <c r="M46" s="347">
        <v>1</v>
      </c>
    </row>
    <row r="47" spans="2:13" ht="27.75" customHeight="1" x14ac:dyDescent="0.15">
      <c r="B47" s="1171"/>
      <c r="C47" s="1172"/>
      <c r="D47" s="106"/>
      <c r="E47" s="1179" t="s">
        <v>37</v>
      </c>
      <c r="F47" s="1180"/>
      <c r="G47" s="1180"/>
      <c r="H47" s="1181"/>
      <c r="I47" s="345" t="s">
        <v>489</v>
      </c>
      <c r="J47" s="346" t="s">
        <v>489</v>
      </c>
      <c r="K47" s="346" t="s">
        <v>489</v>
      </c>
      <c r="L47" s="346" t="s">
        <v>489</v>
      </c>
      <c r="M47" s="347" t="s">
        <v>489</v>
      </c>
    </row>
    <row r="48" spans="2:13" ht="27.75" customHeight="1" x14ac:dyDescent="0.15">
      <c r="B48" s="1171"/>
      <c r="C48" s="1172"/>
      <c r="D48" s="104"/>
      <c r="E48" s="1177" t="s">
        <v>38</v>
      </c>
      <c r="F48" s="1177"/>
      <c r="G48" s="1177"/>
      <c r="H48" s="1178"/>
      <c r="I48" s="345" t="s">
        <v>489</v>
      </c>
      <c r="J48" s="346" t="s">
        <v>489</v>
      </c>
      <c r="K48" s="346" t="s">
        <v>489</v>
      </c>
      <c r="L48" s="346" t="s">
        <v>489</v>
      </c>
      <c r="M48" s="347" t="s">
        <v>489</v>
      </c>
    </row>
    <row r="49" spans="2:13" ht="27.75" customHeight="1" x14ac:dyDescent="0.15">
      <c r="B49" s="1173"/>
      <c r="C49" s="1174"/>
      <c r="D49" s="104"/>
      <c r="E49" s="1177" t="s">
        <v>39</v>
      </c>
      <c r="F49" s="1177"/>
      <c r="G49" s="1177"/>
      <c r="H49" s="1178"/>
      <c r="I49" s="345" t="s">
        <v>489</v>
      </c>
      <c r="J49" s="346" t="s">
        <v>489</v>
      </c>
      <c r="K49" s="346" t="s">
        <v>489</v>
      </c>
      <c r="L49" s="346" t="s">
        <v>489</v>
      </c>
      <c r="M49" s="347" t="s">
        <v>489</v>
      </c>
    </row>
    <row r="50" spans="2:13" ht="27.75" customHeight="1" x14ac:dyDescent="0.15">
      <c r="B50" s="1182" t="s">
        <v>40</v>
      </c>
      <c r="C50" s="1183"/>
      <c r="D50" s="107"/>
      <c r="E50" s="1177" t="s">
        <v>41</v>
      </c>
      <c r="F50" s="1177"/>
      <c r="G50" s="1177"/>
      <c r="H50" s="1178"/>
      <c r="I50" s="345">
        <v>12783</v>
      </c>
      <c r="J50" s="346">
        <v>12536</v>
      </c>
      <c r="K50" s="346">
        <v>13337</v>
      </c>
      <c r="L50" s="346">
        <v>14670</v>
      </c>
      <c r="M50" s="347">
        <v>15419</v>
      </c>
    </row>
    <row r="51" spans="2:13" ht="27.75" customHeight="1" x14ac:dyDescent="0.15">
      <c r="B51" s="1171"/>
      <c r="C51" s="1172"/>
      <c r="D51" s="104"/>
      <c r="E51" s="1177" t="s">
        <v>42</v>
      </c>
      <c r="F51" s="1177"/>
      <c r="G51" s="1177"/>
      <c r="H51" s="1178"/>
      <c r="I51" s="345">
        <v>3049</v>
      </c>
      <c r="J51" s="346">
        <v>3016</v>
      </c>
      <c r="K51" s="346">
        <v>3226</v>
      </c>
      <c r="L51" s="346">
        <v>3333</v>
      </c>
      <c r="M51" s="347">
        <v>3629</v>
      </c>
    </row>
    <row r="52" spans="2:13" ht="27.75" customHeight="1" x14ac:dyDescent="0.15">
      <c r="B52" s="1173"/>
      <c r="C52" s="1174"/>
      <c r="D52" s="104"/>
      <c r="E52" s="1177" t="s">
        <v>43</v>
      </c>
      <c r="F52" s="1177"/>
      <c r="G52" s="1177"/>
      <c r="H52" s="1178"/>
      <c r="I52" s="345">
        <v>34497</v>
      </c>
      <c r="J52" s="346">
        <v>33778</v>
      </c>
      <c r="K52" s="346">
        <v>32332</v>
      </c>
      <c r="L52" s="346">
        <v>31681</v>
      </c>
      <c r="M52" s="347">
        <v>30877</v>
      </c>
    </row>
    <row r="53" spans="2:13" ht="27.75" customHeight="1" thickBot="1" x14ac:dyDescent="0.2">
      <c r="B53" s="1184" t="s">
        <v>19</v>
      </c>
      <c r="C53" s="1185"/>
      <c r="D53" s="108"/>
      <c r="E53" s="1186" t="s">
        <v>44</v>
      </c>
      <c r="F53" s="1186"/>
      <c r="G53" s="1186"/>
      <c r="H53" s="1187"/>
      <c r="I53" s="348">
        <v>-4245</v>
      </c>
      <c r="J53" s="349">
        <v>-4312</v>
      </c>
      <c r="K53" s="349">
        <v>-3589</v>
      </c>
      <c r="L53" s="349">
        <v>-5083</v>
      </c>
      <c r="M53" s="350">
        <v>-6519</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9rt38JUxe2hM5loPv2CArVV3GIDHGyWurV8hLoNKsczZOgRz+2RXFtzw7dw5VYPyOjhR2vTTxbVfO3JF57Huig==" saltValue="9/Ia4PS4abS/TwownLp1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60" sqref="A60:E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6" t="s">
        <v>46</v>
      </c>
      <c r="D55" s="1196"/>
      <c r="E55" s="1197"/>
      <c r="F55" s="120">
        <v>4733</v>
      </c>
      <c r="G55" s="120">
        <v>5545</v>
      </c>
      <c r="H55" s="121">
        <v>6259</v>
      </c>
    </row>
    <row r="56" spans="2:8" ht="52.5" customHeight="1" x14ac:dyDescent="0.15">
      <c r="B56" s="122"/>
      <c r="C56" s="1198" t="s">
        <v>47</v>
      </c>
      <c r="D56" s="1198"/>
      <c r="E56" s="1199"/>
      <c r="F56" s="123">
        <v>1776</v>
      </c>
      <c r="G56" s="123">
        <v>1780</v>
      </c>
      <c r="H56" s="124">
        <v>1875</v>
      </c>
    </row>
    <row r="57" spans="2:8" ht="53.25" customHeight="1" x14ac:dyDescent="0.15">
      <c r="B57" s="122"/>
      <c r="C57" s="1200" t="s">
        <v>48</v>
      </c>
      <c r="D57" s="1200"/>
      <c r="E57" s="1201"/>
      <c r="F57" s="125">
        <v>8057</v>
      </c>
      <c r="G57" s="125">
        <v>8337</v>
      </c>
      <c r="H57" s="126">
        <v>8189</v>
      </c>
    </row>
    <row r="58" spans="2:8" ht="45.75" customHeight="1" x14ac:dyDescent="0.15">
      <c r="B58" s="127"/>
      <c r="C58" s="1188" t="s">
        <v>580</v>
      </c>
      <c r="D58" s="1189"/>
      <c r="E58" s="1190"/>
      <c r="F58" s="128">
        <v>2723</v>
      </c>
      <c r="G58" s="128">
        <v>2729</v>
      </c>
      <c r="H58" s="129">
        <v>2631</v>
      </c>
    </row>
    <row r="59" spans="2:8" ht="45.75" customHeight="1" x14ac:dyDescent="0.15">
      <c r="B59" s="127"/>
      <c r="C59" s="1188" t="s">
        <v>581</v>
      </c>
      <c r="D59" s="1189"/>
      <c r="E59" s="1190"/>
      <c r="F59" s="128">
        <v>1403</v>
      </c>
      <c r="G59" s="128">
        <v>1406</v>
      </c>
      <c r="H59" s="129">
        <v>1509</v>
      </c>
    </row>
    <row r="60" spans="2:8" ht="45.75" customHeight="1" x14ac:dyDescent="0.15">
      <c r="B60" s="127"/>
      <c r="C60" s="1188" t="s">
        <v>582</v>
      </c>
      <c r="D60" s="1189"/>
      <c r="E60" s="1190"/>
      <c r="F60" s="128">
        <v>675</v>
      </c>
      <c r="G60" s="128">
        <v>976</v>
      </c>
      <c r="H60" s="129">
        <v>978</v>
      </c>
    </row>
    <row r="61" spans="2:8" ht="45.75" customHeight="1" x14ac:dyDescent="0.15">
      <c r="B61" s="127"/>
      <c r="C61" s="1188" t="s">
        <v>583</v>
      </c>
      <c r="D61" s="1189"/>
      <c r="E61" s="1190"/>
      <c r="F61" s="128">
        <v>716</v>
      </c>
      <c r="G61" s="128">
        <v>717</v>
      </c>
      <c r="H61" s="129">
        <v>679</v>
      </c>
    </row>
    <row r="62" spans="2:8" ht="45.75" customHeight="1" thickBot="1" x14ac:dyDescent="0.2">
      <c r="B62" s="130"/>
      <c r="C62" s="1191" t="s">
        <v>584</v>
      </c>
      <c r="D62" s="1192"/>
      <c r="E62" s="1193"/>
      <c r="F62" s="131">
        <v>674</v>
      </c>
      <c r="G62" s="131">
        <v>675</v>
      </c>
      <c r="H62" s="132">
        <v>677</v>
      </c>
    </row>
    <row r="63" spans="2:8" ht="52.5" customHeight="1" thickBot="1" x14ac:dyDescent="0.2">
      <c r="B63" s="133"/>
      <c r="C63" s="1194" t="s">
        <v>49</v>
      </c>
      <c r="D63" s="1194"/>
      <c r="E63" s="1195"/>
      <c r="F63" s="134">
        <v>14566</v>
      </c>
      <c r="G63" s="134">
        <v>15662</v>
      </c>
      <c r="H63" s="135">
        <v>16323</v>
      </c>
    </row>
    <row r="64" spans="2:8" x14ac:dyDescent="0.15"/>
  </sheetData>
  <sheetProtection algorithmName="SHA-512" hashValue="Z36y8FaBPiVI45h3nPnx6Ye1lBo1uOTPruYzzWDtVrxo+m51IdTJ+qk205pZGEDGBI/32QeWZBajACArUbvLFg==" saltValue="gxk1qNsMA26RTB+yMOxl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74408</v>
      </c>
      <c r="E3" s="154"/>
      <c r="F3" s="155">
        <v>70166</v>
      </c>
      <c r="G3" s="156"/>
      <c r="H3" s="157"/>
    </row>
    <row r="4" spans="1:8" x14ac:dyDescent="0.15">
      <c r="A4" s="158"/>
      <c r="B4" s="159"/>
      <c r="C4" s="160"/>
      <c r="D4" s="161">
        <v>40734</v>
      </c>
      <c r="E4" s="162"/>
      <c r="F4" s="163">
        <v>36115</v>
      </c>
      <c r="G4" s="164"/>
      <c r="H4" s="165"/>
    </row>
    <row r="5" spans="1:8" x14ac:dyDescent="0.15">
      <c r="A5" s="146" t="s">
        <v>521</v>
      </c>
      <c r="B5" s="151"/>
      <c r="C5" s="152"/>
      <c r="D5" s="153">
        <v>81962</v>
      </c>
      <c r="E5" s="154"/>
      <c r="F5" s="155">
        <v>70329</v>
      </c>
      <c r="G5" s="156"/>
      <c r="H5" s="157"/>
    </row>
    <row r="6" spans="1:8" x14ac:dyDescent="0.15">
      <c r="A6" s="158"/>
      <c r="B6" s="159"/>
      <c r="C6" s="160"/>
      <c r="D6" s="161">
        <v>46596</v>
      </c>
      <c r="E6" s="162"/>
      <c r="F6" s="163">
        <v>39403</v>
      </c>
      <c r="G6" s="164"/>
      <c r="H6" s="165"/>
    </row>
    <row r="7" spans="1:8" x14ac:dyDescent="0.15">
      <c r="A7" s="146" t="s">
        <v>522</v>
      </c>
      <c r="B7" s="151"/>
      <c r="C7" s="152"/>
      <c r="D7" s="153">
        <v>78786</v>
      </c>
      <c r="E7" s="154"/>
      <c r="F7" s="155">
        <v>71871</v>
      </c>
      <c r="G7" s="156"/>
      <c r="H7" s="157"/>
    </row>
    <row r="8" spans="1:8" x14ac:dyDescent="0.15">
      <c r="A8" s="158"/>
      <c r="B8" s="159"/>
      <c r="C8" s="160"/>
      <c r="D8" s="161">
        <v>43671</v>
      </c>
      <c r="E8" s="162"/>
      <c r="F8" s="163">
        <v>38232</v>
      </c>
      <c r="G8" s="164"/>
      <c r="H8" s="165"/>
    </row>
    <row r="9" spans="1:8" x14ac:dyDescent="0.15">
      <c r="A9" s="146" t="s">
        <v>523</v>
      </c>
      <c r="B9" s="151"/>
      <c r="C9" s="152"/>
      <c r="D9" s="153">
        <v>76486</v>
      </c>
      <c r="E9" s="154"/>
      <c r="F9" s="155">
        <v>71807</v>
      </c>
      <c r="G9" s="156"/>
      <c r="H9" s="157"/>
    </row>
    <row r="10" spans="1:8" x14ac:dyDescent="0.15">
      <c r="A10" s="158"/>
      <c r="B10" s="159"/>
      <c r="C10" s="160"/>
      <c r="D10" s="161">
        <v>45370</v>
      </c>
      <c r="E10" s="162"/>
      <c r="F10" s="163">
        <v>37333</v>
      </c>
      <c r="G10" s="164"/>
      <c r="H10" s="165"/>
    </row>
    <row r="11" spans="1:8" x14ac:dyDescent="0.15">
      <c r="A11" s="146" t="s">
        <v>524</v>
      </c>
      <c r="B11" s="151"/>
      <c r="C11" s="152"/>
      <c r="D11" s="153">
        <v>60913</v>
      </c>
      <c r="E11" s="154"/>
      <c r="F11" s="155">
        <v>80821</v>
      </c>
      <c r="G11" s="156"/>
      <c r="H11" s="157"/>
    </row>
    <row r="12" spans="1:8" x14ac:dyDescent="0.15">
      <c r="A12" s="158"/>
      <c r="B12" s="159"/>
      <c r="C12" s="166"/>
      <c r="D12" s="161">
        <v>39353</v>
      </c>
      <c r="E12" s="162"/>
      <c r="F12" s="163">
        <v>49586</v>
      </c>
      <c r="G12" s="164"/>
      <c r="H12" s="165"/>
    </row>
    <row r="13" spans="1:8" x14ac:dyDescent="0.15">
      <c r="A13" s="146"/>
      <c r="B13" s="151"/>
      <c r="C13" s="152"/>
      <c r="D13" s="153">
        <v>74511</v>
      </c>
      <c r="E13" s="154"/>
      <c r="F13" s="155">
        <v>72999</v>
      </c>
      <c r="G13" s="167"/>
      <c r="H13" s="157"/>
    </row>
    <row r="14" spans="1:8" x14ac:dyDescent="0.15">
      <c r="A14" s="158"/>
      <c r="B14" s="159"/>
      <c r="C14" s="160"/>
      <c r="D14" s="161">
        <v>43145</v>
      </c>
      <c r="E14" s="162"/>
      <c r="F14" s="163">
        <v>40134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2.82</v>
      </c>
      <c r="C19" s="168">
        <f>ROUND(VALUE(SUBSTITUTE(実質収支比率等に係る経年分析!G$48,"▲","-")),2)</f>
        <v>2.4700000000000002</v>
      </c>
      <c r="D19" s="168">
        <f>ROUND(VALUE(SUBSTITUTE(実質収支比率等に係る経年分析!H$48,"▲","-")),2)</f>
        <v>7.11</v>
      </c>
      <c r="E19" s="168">
        <f>ROUND(VALUE(SUBSTITUTE(実質収支比率等に係る経年分析!I$48,"▲","-")),2)</f>
        <v>6.37</v>
      </c>
      <c r="F19" s="168">
        <f>ROUND(VALUE(SUBSTITUTE(実質収支比率等に係る経年分析!J$48,"▲","-")),2)</f>
        <v>3.58</v>
      </c>
    </row>
    <row r="20" spans="1:11" x14ac:dyDescent="0.15">
      <c r="A20" s="168" t="s">
        <v>53</v>
      </c>
      <c r="B20" s="168">
        <f>ROUND(VALUE(SUBSTITUTE(実質収支比率等に係る経年分析!F$47,"▲","-")),2)</f>
        <v>19.73</v>
      </c>
      <c r="C20" s="168">
        <f>ROUND(VALUE(SUBSTITUTE(実質収支比率等に係る経年分析!G$47,"▲","-")),2)</f>
        <v>21.06</v>
      </c>
      <c r="D20" s="168">
        <f>ROUND(VALUE(SUBSTITUTE(実質収支比率等に係る経年分析!H$47,"▲","-")),2)</f>
        <v>21.85</v>
      </c>
      <c r="E20" s="168">
        <f>ROUND(VALUE(SUBSTITUTE(実質収支比率等に係る経年分析!I$47,"▲","-")),2)</f>
        <v>26.56</v>
      </c>
      <c r="F20" s="168">
        <f>ROUND(VALUE(SUBSTITUTE(実質収支比率等に係る経年分析!J$47,"▲","-")),2)</f>
        <v>29.94</v>
      </c>
    </row>
    <row r="21" spans="1:11" x14ac:dyDescent="0.15">
      <c r="A21" s="168" t="s">
        <v>54</v>
      </c>
      <c r="B21" s="168">
        <f>IF(ISNUMBER(VALUE(SUBSTITUTE(実質収支比率等に係る経年分析!F$49,"▲","-"))),ROUND(VALUE(SUBSTITUTE(実質収支比率等に係る経年分析!F$49,"▲","-")),2),NA())</f>
        <v>-5.47</v>
      </c>
      <c r="C21" s="168">
        <f>IF(ISNUMBER(VALUE(SUBSTITUTE(実質収支比率等に係る経年分析!G$49,"▲","-"))),ROUND(VALUE(SUBSTITUTE(実質収支比率等に係る経年分析!G$49,"▲","-")),2),NA())</f>
        <v>-0.28000000000000003</v>
      </c>
      <c r="D21" s="168">
        <f>IF(ISNUMBER(VALUE(SUBSTITUTE(実質収支比率等に係る経年分析!H$49,"▲","-"))),ROUND(VALUE(SUBSTITUTE(実質収支比率等に係る経年分析!H$49,"▲","-")),2),NA())</f>
        <v>4.78</v>
      </c>
      <c r="E21" s="168">
        <f>IF(ISNUMBER(VALUE(SUBSTITUTE(実質収支比率等に係る経年分析!I$49,"▲","-"))),ROUND(VALUE(SUBSTITUTE(実質収支比率等に係る経年分析!I$49,"▲","-")),2),NA())</f>
        <v>-0.95</v>
      </c>
      <c r="F21" s="168">
        <f>IF(ISNUMBER(VALUE(SUBSTITUTE(実質収支比率等に係る経年分析!J$49,"▲","-"))),ROUND(VALUE(SUBSTITUTE(実質収支比率等に係る経年分析!J$49,"▲","-")),2),NA())</f>
        <v>-2.64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給水施設事業特別会計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住宅新築資金等貸付事業特別会計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1.39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1.22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1.34</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1.57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1.79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2.36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2.75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1.41</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2.82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2.46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7.11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6.37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3.58</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1.79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2.73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3.24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4.28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4.3</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7.56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8.2799999999999994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8.83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9.61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10.029999999999999</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4519</v>
      </c>
      <c r="E42" s="170"/>
      <c r="F42" s="170"/>
      <c r="G42" s="170">
        <f>'実質公債費比率（分子）の構造'!L$52</f>
        <v>4244</v>
      </c>
      <c r="H42" s="170"/>
      <c r="I42" s="170"/>
      <c r="J42" s="170">
        <f>'実質公債費比率（分子）の構造'!M$52</f>
        <v>4138</v>
      </c>
      <c r="K42" s="170"/>
      <c r="L42" s="170"/>
      <c r="M42" s="170">
        <f>'実質公債費比率（分子）の構造'!N$52</f>
        <v>3945</v>
      </c>
      <c r="N42" s="170"/>
      <c r="O42" s="170"/>
      <c r="P42" s="170">
        <f>'実質公債費比率（分子）の構造'!O$52</f>
        <v>3980</v>
      </c>
    </row>
    <row r="43" spans="1:16" x14ac:dyDescent="0.15">
      <c r="A43" s="170" t="s">
        <v>16</v>
      </c>
      <c r="B43" s="170">
        <f>'実質公債費比率（分子）の構造'!K$51</f>
        <v>1</v>
      </c>
      <c r="C43" s="170"/>
      <c r="D43" s="170"/>
      <c r="E43" s="170">
        <f>'実質公債費比率（分子）の構造'!L$51</f>
        <v>0</v>
      </c>
      <c r="F43" s="170"/>
      <c r="G43" s="170"/>
      <c r="H43" s="170">
        <f>'実質公債費比率（分子）の構造'!M$51</f>
        <v>0</v>
      </c>
      <c r="I43" s="170"/>
      <c r="J43" s="170"/>
      <c r="K43" s="170" t="str">
        <f>'実質公債費比率（分子）の構造'!N$51</f>
        <v>-</v>
      </c>
      <c r="L43" s="170"/>
      <c r="M43" s="170"/>
      <c r="N43" s="170">
        <f>'実質公債費比率（分子）の構造'!O$51</f>
        <v>0</v>
      </c>
      <c r="O43" s="170"/>
      <c r="P43" s="170"/>
    </row>
    <row r="44" spans="1:16" x14ac:dyDescent="0.15">
      <c r="A44" s="170" t="s">
        <v>62</v>
      </c>
      <c r="B44" s="170">
        <f>'実質公債費比率（分子）の構造'!K$50</f>
        <v>1</v>
      </c>
      <c r="C44" s="170"/>
      <c r="D44" s="170"/>
      <c r="E44" s="170">
        <f>'実質公債費比率（分子）の構造'!L$50</f>
        <v>1</v>
      </c>
      <c r="F44" s="170"/>
      <c r="G44" s="170"/>
      <c r="H44" s="170">
        <f>'実質公債費比率（分子）の構造'!M$50</f>
        <v>2</v>
      </c>
      <c r="I44" s="170"/>
      <c r="J44" s="170"/>
      <c r="K44" s="170">
        <f>'実質公債費比率（分子）の構造'!N$50</f>
        <v>13</v>
      </c>
      <c r="L44" s="170"/>
      <c r="M44" s="170"/>
      <c r="N44" s="170">
        <f>'実質公債費比率（分子）の構造'!O$50</f>
        <v>15</v>
      </c>
      <c r="O44" s="170"/>
      <c r="P44" s="170"/>
    </row>
    <row r="45" spans="1:16" x14ac:dyDescent="0.15">
      <c r="A45" s="170" t="s">
        <v>63</v>
      </c>
      <c r="B45" s="170">
        <f>'実質公債費比率（分子）の構造'!K$49</f>
        <v>26</v>
      </c>
      <c r="C45" s="170"/>
      <c r="D45" s="170"/>
      <c r="E45" s="170">
        <f>'実質公債費比率（分子）の構造'!L$49</f>
        <v>30</v>
      </c>
      <c r="F45" s="170"/>
      <c r="G45" s="170"/>
      <c r="H45" s="170">
        <f>'実質公債費比率（分子）の構造'!M$49</f>
        <v>33</v>
      </c>
      <c r="I45" s="170"/>
      <c r="J45" s="170"/>
      <c r="K45" s="170">
        <f>'実質公債費比率（分子）の構造'!N$49</f>
        <v>34</v>
      </c>
      <c r="L45" s="170"/>
      <c r="M45" s="170"/>
      <c r="N45" s="170">
        <f>'実質公債費比率（分子）の構造'!O$49</f>
        <v>45</v>
      </c>
      <c r="O45" s="170"/>
      <c r="P45" s="170"/>
    </row>
    <row r="46" spans="1:16" x14ac:dyDescent="0.15">
      <c r="A46" s="170" t="s">
        <v>64</v>
      </c>
      <c r="B46" s="170">
        <f>'実質公債費比率（分子）の構造'!K$48</f>
        <v>580</v>
      </c>
      <c r="C46" s="170"/>
      <c r="D46" s="170"/>
      <c r="E46" s="170">
        <f>'実質公債費比率（分子）の構造'!L$48</f>
        <v>602</v>
      </c>
      <c r="F46" s="170"/>
      <c r="G46" s="170"/>
      <c r="H46" s="170">
        <f>'実質公債費比率（分子）の構造'!M$48</f>
        <v>608</v>
      </c>
      <c r="I46" s="170"/>
      <c r="J46" s="170"/>
      <c r="K46" s="170">
        <f>'実質公債費比率（分子）の構造'!N$48</f>
        <v>591</v>
      </c>
      <c r="L46" s="170"/>
      <c r="M46" s="170"/>
      <c r="N46" s="170">
        <f>'実質公債費比率（分子）の構造'!O$48</f>
        <v>612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4538</v>
      </c>
      <c r="C49" s="170"/>
      <c r="D49" s="170"/>
      <c r="E49" s="170">
        <f>'実質公債費比率（分子）の構造'!L$45</f>
        <v>4283</v>
      </c>
      <c r="F49" s="170"/>
      <c r="G49" s="170"/>
      <c r="H49" s="170">
        <f>'実質公債費比率（分子）の構造'!M$45</f>
        <v>4366</v>
      </c>
      <c r="I49" s="170"/>
      <c r="J49" s="170"/>
      <c r="K49" s="170">
        <f>'実質公債費比率（分子）の構造'!N$45</f>
        <v>4382</v>
      </c>
      <c r="L49" s="170"/>
      <c r="M49" s="170"/>
      <c r="N49" s="170">
        <f>'実質公債費比率（分子）の構造'!O$45</f>
        <v>4283</v>
      </c>
      <c r="O49" s="170"/>
      <c r="P49" s="170"/>
    </row>
    <row r="50" spans="1:16" x14ac:dyDescent="0.15">
      <c r="A50" s="170" t="s">
        <v>67</v>
      </c>
      <c r="B50" s="170" t="e">
        <f>NA()</f>
        <v>#N/A</v>
      </c>
      <c r="C50" s="170">
        <f>IF(ISNUMBER('実質公債費比率（分子）の構造'!K$53),'実質公債費比率（分子）の構造'!K$53,NA())</f>
        <v>627</v>
      </c>
      <c r="D50" s="170" t="e">
        <f>NA()</f>
        <v>#N/A</v>
      </c>
      <c r="E50" s="170" t="e">
        <f>NA()</f>
        <v>#N/A</v>
      </c>
      <c r="F50" s="170">
        <f>IF(ISNUMBER('実質公債費比率（分子）の構造'!L$53),'実質公債費比率（分子）の構造'!L$53,NA())</f>
        <v>672</v>
      </c>
      <c r="G50" s="170" t="e">
        <f>NA()</f>
        <v>#N/A</v>
      </c>
      <c r="H50" s="170" t="e">
        <f>NA()</f>
        <v>#N/A</v>
      </c>
      <c r="I50" s="170">
        <f>IF(ISNUMBER('実質公債費比率（分子）の構造'!M$53),'実質公債費比率（分子）の構造'!M$53,NA())</f>
        <v>871</v>
      </c>
      <c r="J50" s="170" t="e">
        <f>NA()</f>
        <v>#N/A</v>
      </c>
      <c r="K50" s="170" t="e">
        <f>NA()</f>
        <v>#N/A</v>
      </c>
      <c r="L50" s="170">
        <f>IF(ISNUMBER('実質公債費比率（分子）の構造'!N$53),'実質公債費比率（分子）の構造'!N$53,NA())</f>
        <v>1075</v>
      </c>
      <c r="M50" s="170" t="e">
        <f>NA()</f>
        <v>#N/A</v>
      </c>
      <c r="N50" s="170" t="e">
        <f>NA()</f>
        <v>#N/A</v>
      </c>
      <c r="O50" s="170">
        <f>IF(ISNUMBER('実質公債費比率（分子）の構造'!O$53),'実質公債費比率（分子）の構造'!O$53,NA())</f>
        <v>975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34497</v>
      </c>
      <c r="E56" s="169"/>
      <c r="F56" s="169"/>
      <c r="G56" s="169">
        <f>'将来負担比率（分子）の構造'!J$52</f>
        <v>33778</v>
      </c>
      <c r="H56" s="169"/>
      <c r="I56" s="169"/>
      <c r="J56" s="169">
        <f>'将来負担比率（分子）の構造'!K$52</f>
        <v>32332</v>
      </c>
      <c r="K56" s="169"/>
      <c r="L56" s="169"/>
      <c r="M56" s="169">
        <f>'将来負担比率（分子）の構造'!L$52</f>
        <v>31681</v>
      </c>
      <c r="N56" s="169"/>
      <c r="O56" s="169"/>
      <c r="P56" s="169">
        <f>'将来負担比率（分子）の構造'!M$52</f>
        <v>30877</v>
      </c>
    </row>
    <row r="57" spans="1:16" x14ac:dyDescent="0.15">
      <c r="A57" s="169" t="s">
        <v>42</v>
      </c>
      <c r="B57" s="169"/>
      <c r="C57" s="169"/>
      <c r="D57" s="169">
        <f>'将来負担比率（分子）の構造'!I$51</f>
        <v>3049</v>
      </c>
      <c r="E57" s="169"/>
      <c r="F57" s="169"/>
      <c r="G57" s="169">
        <f>'将来負担比率（分子）の構造'!J$51</f>
        <v>3016</v>
      </c>
      <c r="H57" s="169"/>
      <c r="I57" s="169"/>
      <c r="J57" s="169">
        <f>'将来負担比率（分子）の構造'!K$51</f>
        <v>3226</v>
      </c>
      <c r="K57" s="169"/>
      <c r="L57" s="169"/>
      <c r="M57" s="169">
        <f>'将来負担比率（分子）の構造'!L$51</f>
        <v>3333</v>
      </c>
      <c r="N57" s="169"/>
      <c r="O57" s="169"/>
      <c r="P57" s="169">
        <f>'将来負担比率（分子）の構造'!M$51</f>
        <v>3629</v>
      </c>
    </row>
    <row r="58" spans="1:16" x14ac:dyDescent="0.15">
      <c r="A58" s="169" t="s">
        <v>41</v>
      </c>
      <c r="B58" s="169"/>
      <c r="C58" s="169"/>
      <c r="D58" s="169">
        <f>'将来負担比率（分子）の構造'!I$50</f>
        <v>12783</v>
      </c>
      <c r="E58" s="169"/>
      <c r="F58" s="169"/>
      <c r="G58" s="169">
        <f>'将来負担比率（分子）の構造'!J$50</f>
        <v>12536</v>
      </c>
      <c r="H58" s="169"/>
      <c r="I58" s="169"/>
      <c r="J58" s="169">
        <f>'将来負担比率（分子）の構造'!K$50</f>
        <v>13337</v>
      </c>
      <c r="K58" s="169"/>
      <c r="L58" s="169"/>
      <c r="M58" s="169">
        <f>'将来負担比率（分子）の構造'!L$50</f>
        <v>14670</v>
      </c>
      <c r="N58" s="169"/>
      <c r="O58" s="169"/>
      <c r="P58" s="169">
        <f>'将来負担比率（分子）の構造'!M$50</f>
        <v>15419</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2</v>
      </c>
      <c r="C61" s="169"/>
      <c r="D61" s="169"/>
      <c r="E61" s="169">
        <f>'将来負担比率（分子）の構造'!J$46</f>
        <v>3</v>
      </c>
      <c r="F61" s="169"/>
      <c r="G61" s="169"/>
      <c r="H61" s="169">
        <f>'将来負担比率（分子）の構造'!K$46</f>
        <v>1</v>
      </c>
      <c r="I61" s="169"/>
      <c r="J61" s="169"/>
      <c r="K61" s="169">
        <f>'将来負担比率（分子）の構造'!L$46</f>
        <v>2</v>
      </c>
      <c r="L61" s="169"/>
      <c r="M61" s="169"/>
      <c r="N61" s="169">
        <f>'将来負担比率（分子）の構造'!M$46</f>
        <v>1</v>
      </c>
      <c r="O61" s="169"/>
      <c r="P61" s="169"/>
    </row>
    <row r="62" spans="1:16" x14ac:dyDescent="0.15">
      <c r="A62" s="169" t="s">
        <v>35</v>
      </c>
      <c r="B62" s="169">
        <f>'将来負担比率（分子）の構造'!I$45</f>
        <v>4081</v>
      </c>
      <c r="C62" s="169"/>
      <c r="D62" s="169"/>
      <c r="E62" s="169">
        <f>'将来負担比率（分子）の構造'!J$45</f>
        <v>3997</v>
      </c>
      <c r="F62" s="169"/>
      <c r="G62" s="169"/>
      <c r="H62" s="169">
        <f>'将来負担比率（分子）の構造'!K$45</f>
        <v>4047</v>
      </c>
      <c r="I62" s="169"/>
      <c r="J62" s="169"/>
      <c r="K62" s="169">
        <f>'将来負担比率（分子）の構造'!L$45</f>
        <v>4012</v>
      </c>
      <c r="L62" s="169"/>
      <c r="M62" s="169"/>
      <c r="N62" s="169">
        <f>'将来負担比率（分子）の構造'!M$45</f>
        <v>4151</v>
      </c>
      <c r="O62" s="169"/>
      <c r="P62" s="169"/>
    </row>
    <row r="63" spans="1:16" x14ac:dyDescent="0.15">
      <c r="A63" s="169" t="s">
        <v>34</v>
      </c>
      <c r="B63" s="169">
        <f>'将来負担比率（分子）の構造'!I$44</f>
        <v>359</v>
      </c>
      <c r="C63" s="169"/>
      <c r="D63" s="169"/>
      <c r="E63" s="169">
        <f>'将来負担比率（分子）の構造'!J$44</f>
        <v>423</v>
      </c>
      <c r="F63" s="169"/>
      <c r="G63" s="169"/>
      <c r="H63" s="169">
        <f>'将来負担比率（分子）の構造'!K$44</f>
        <v>416</v>
      </c>
      <c r="I63" s="169"/>
      <c r="J63" s="169"/>
      <c r="K63" s="169">
        <f>'将来負担比率（分子）の構造'!L$44</f>
        <v>381</v>
      </c>
      <c r="L63" s="169"/>
      <c r="M63" s="169"/>
      <c r="N63" s="169">
        <f>'将来負担比率（分子）の構造'!M$44</f>
        <v>359</v>
      </c>
      <c r="O63" s="169"/>
      <c r="P63" s="169"/>
    </row>
    <row r="64" spans="1:16" x14ac:dyDescent="0.15">
      <c r="A64" s="169" t="s">
        <v>33</v>
      </c>
      <c r="B64" s="169">
        <f>'将来負担比率（分子）の構造'!I$43</f>
        <v>6519</v>
      </c>
      <c r="C64" s="169"/>
      <c r="D64" s="169"/>
      <c r="E64" s="169">
        <f>'将来負担比率（分子）の構造'!J$43</f>
        <v>4706</v>
      </c>
      <c r="F64" s="169"/>
      <c r="G64" s="169"/>
      <c r="H64" s="169">
        <f>'将来負担比率（分子）の構造'!K$43</f>
        <v>5394</v>
      </c>
      <c r="I64" s="169"/>
      <c r="J64" s="169"/>
      <c r="K64" s="169">
        <f>'将来負担比率（分子）の構造'!L$43</f>
        <v>5874</v>
      </c>
      <c r="L64" s="169"/>
      <c r="M64" s="169"/>
      <c r="N64" s="169">
        <f>'将来負担比率（分子）の構造'!M$43</f>
        <v>5810</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35124</v>
      </c>
      <c r="C66" s="169"/>
      <c r="D66" s="169"/>
      <c r="E66" s="169">
        <f>'将来負担比率（分子）の構造'!J$41</f>
        <v>35888</v>
      </c>
      <c r="F66" s="169"/>
      <c r="G66" s="169"/>
      <c r="H66" s="169">
        <f>'将来負担比率（分子）の構造'!K$41</f>
        <v>35447</v>
      </c>
      <c r="I66" s="169"/>
      <c r="J66" s="169"/>
      <c r="K66" s="169">
        <f>'将来負担比率（分子）の構造'!L$41</f>
        <v>34332</v>
      </c>
      <c r="L66" s="169"/>
      <c r="M66" s="169"/>
      <c r="N66" s="169">
        <f>'将来負担比率（分子）の構造'!M$41</f>
        <v>33084</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4733</v>
      </c>
      <c r="C72" s="173">
        <f>基金残高に係る経年分析!G55</f>
        <v>5545</v>
      </c>
      <c r="D72" s="173">
        <f>基金残高に係る経年分析!H55</f>
        <v>6259</v>
      </c>
    </row>
    <row r="73" spans="1:16" x14ac:dyDescent="0.15">
      <c r="A73" s="172" t="s">
        <v>74</v>
      </c>
      <c r="B73" s="173">
        <f>基金残高に係る経年分析!F56</f>
        <v>1776</v>
      </c>
      <c r="C73" s="173">
        <f>基金残高に係る経年分析!G56</f>
        <v>1780</v>
      </c>
      <c r="D73" s="173">
        <f>基金残高に係る経年分析!H56</f>
        <v>1875</v>
      </c>
    </row>
    <row r="74" spans="1:16" x14ac:dyDescent="0.15">
      <c r="A74" s="172" t="s">
        <v>75</v>
      </c>
      <c r="B74" s="173">
        <f>基金残高に係る経年分析!F57</f>
        <v>8057</v>
      </c>
      <c r="C74" s="173">
        <f>基金残高に係る経年分析!G57</f>
        <v>8337</v>
      </c>
      <c r="D74" s="173">
        <f>基金残高に係る経年分析!H57</f>
        <v>8189</v>
      </c>
    </row>
  </sheetData>
  <sheetProtection algorithmName="SHA-512" hashValue="DiBzsZ1DgkVrAPV9feN09J6rXflIJ+QpYnWKchU6t04zk/2VMRmW5hl2wK5PReJHjmcgO8cT7IWwYZmkXaMB7Q==" saltValue="W1DYFYxkxWOkHVPg0FDa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瀬々　惣二郎</cp:lastModifiedBy>
  <cp:lastPrinted>2025-03-06T06:49:00Z</cp:lastPrinted>
  <dcterms:created xsi:type="dcterms:W3CDTF">2025-02-19T05:22:00Z</dcterms:created>
  <dcterms:modified xsi:type="dcterms:W3CDTF">2025-03-18T04:38:58Z</dcterms:modified>
  <cp:category/>
</cp:coreProperties>
</file>