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R:\S10540_交通政策局地域交通・物流対策室\常用_簿冊\08地域公共交通燃料高騰緊急支援事業\05様式\R6\"/>
    </mc:Choice>
  </mc:AlternateContent>
  <xr:revisionPtr revIDLastSave="0" documentId="13_ncr:1_{09E73DDB-F381-401F-A653-3188E083DFEE}" xr6:coauthVersionLast="47" xr6:coauthVersionMax="47" xr10:uidLastSave="{00000000-0000-0000-0000-000000000000}"/>
  <bookViews>
    <workbookView xWindow="28680" yWindow="-120" windowWidth="29040" windowHeight="15720" xr2:uid="{00000000-000D-0000-FFFF-FFFF00000000}"/>
  </bookViews>
  <sheets>
    <sheet name="第1号・第2号・宣誓同意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H50" i="2" s="1"/>
  <c r="G49" i="2"/>
  <c r="G48" i="2"/>
  <c r="D117" i="2" l="1"/>
  <c r="D115" i="2"/>
  <c r="D113" i="2"/>
  <c r="F146" i="2"/>
  <c r="F145" i="2"/>
  <c r="F144" i="2"/>
  <c r="G142" i="2" l="1"/>
  <c r="H137" i="2" l="1"/>
  <c r="H134" i="2"/>
  <c r="H133" i="2"/>
  <c r="G140" i="2" s="1"/>
  <c r="G111" i="2" l="1"/>
  <c r="H56" i="2" l="1"/>
  <c r="E23" i="2" s="1"/>
  <c r="H57" i="2"/>
  <c r="E24" i="2" s="1"/>
  <c r="H55" i="2"/>
  <c r="E22" i="2" s="1"/>
  <c r="H49" i="2"/>
  <c r="C23" i="2" s="1"/>
  <c r="C24" i="2"/>
  <c r="H48" i="2"/>
  <c r="C22" i="2" s="1"/>
  <c r="C63" i="2" l="1"/>
  <c r="G24" i="2" s="1"/>
  <c r="E62" i="2"/>
  <c r="E63" i="2"/>
  <c r="C71" i="2"/>
  <c r="E71" i="2"/>
  <c r="E70" i="2"/>
  <c r="C62" i="2"/>
  <c r="G23" i="2" s="1"/>
  <c r="C70" i="2"/>
  <c r="C69" i="2"/>
  <c r="E69" i="2"/>
  <c r="C61" i="2"/>
  <c r="E61" i="2"/>
  <c r="E72" i="2" l="1"/>
  <c r="E64" i="2" s="1"/>
  <c r="E65" i="2" s="1"/>
  <c r="C72" i="2"/>
  <c r="C64" i="2" s="1"/>
  <c r="C65" i="2" s="1"/>
  <c r="G22" i="2"/>
  <c r="E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5" authorId="0" shapeId="0" xr:uid="{00000000-0006-0000-0000-000001000000}">
      <text>
        <r>
          <rPr>
            <sz val="11"/>
            <color indexed="81"/>
            <rFont val="MS P ゴシック"/>
            <family val="3"/>
            <charset val="128"/>
          </rPr>
          <t xml:space="preserve">黄色に着色している箇所のみ入力してください。
以下同じ。
</t>
        </r>
      </text>
    </comment>
    <comment ref="F10" authorId="0" shapeId="0" xr:uid="{00000000-0006-0000-0000-000002000000}">
      <text>
        <r>
          <rPr>
            <sz val="9"/>
            <color indexed="81"/>
            <rFont val="MS P ゴシック"/>
            <family val="3"/>
            <charset val="128"/>
          </rPr>
          <t>法人の場合は役職名を記入ください。
（例：代表取締役）</t>
        </r>
      </text>
    </comment>
    <comment ref="C54" authorId="0" shapeId="0" xr:uid="{00000000-0006-0000-0000-000003000000}">
      <text>
        <r>
          <rPr>
            <sz val="11"/>
            <color indexed="81"/>
            <rFont val="MS P ゴシック"/>
            <family val="3"/>
            <charset val="128"/>
          </rPr>
          <t>事業者がその事業の用に供した燃料使用量を記入してください。
（コミバス等に使用した燃料を除く）</t>
        </r>
      </text>
    </comment>
    <comment ref="E54" authorId="0" shapeId="0" xr:uid="{00000000-0006-0000-0000-000004000000}">
      <text>
        <r>
          <rPr>
            <sz val="11"/>
            <color indexed="81"/>
            <rFont val="MS P ゴシック"/>
            <family val="3"/>
            <charset val="128"/>
          </rPr>
          <t>添付する請求書、領収書の記載されている使用量のうち、コミバス等の運行の用に供した燃料が含まれている場合、こちらに記入してください。</t>
        </r>
      </text>
    </comment>
    <comment ref="A124" authorId="0" shapeId="0" xr:uid="{00000000-0006-0000-0000-000005000000}">
      <text>
        <r>
          <rPr>
            <b/>
            <sz val="9"/>
            <color indexed="81"/>
            <rFont val="MS P ゴシック"/>
            <family val="3"/>
            <charset val="128"/>
          </rPr>
          <t>いずれか１つだけにチェックをいれてください。</t>
        </r>
      </text>
    </comment>
    <comment ref="D133" authorId="0" shapeId="0" xr:uid="{00000000-0006-0000-0000-000006000000}">
      <text>
        <r>
          <rPr>
            <sz val="10"/>
            <color indexed="81"/>
            <rFont val="MS P ゴシック"/>
            <family val="3"/>
            <charset val="128"/>
          </rPr>
          <t>当該申請月に走行した距離を入力してください。
以下同じ。</t>
        </r>
      </text>
    </comment>
  </commentList>
</comments>
</file>

<file path=xl/sharedStrings.xml><?xml version="1.0" encoding="utf-8"?>
<sst xmlns="http://schemas.openxmlformats.org/spreadsheetml/2006/main" count="152" uniqueCount="120">
  <si>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</si>
  <si>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</si>
  <si>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</si>
  <si>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</si>
  <si>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</si>
  <si>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</si>
  <si>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</si>
  <si>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</si>
  <si>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</si>
  <si>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</si>
  <si>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</si>
  <si>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</si>
  <si>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</si>
  <si>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</si>
  <si>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</si>
  <si>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</si>
  <si>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</si>
  <si>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</si>
  <si>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３　補助対象燃料使用量の算出</t>
    <rPh sb="2" eb="4">
      <t>ホジョ</t>
    </rPh>
    <rPh sb="4" eb="6">
      <t>タイショウ</t>
    </rPh>
    <rPh sb="6" eb="8">
      <t>ネンリョウ</t>
    </rPh>
    <rPh sb="8" eb="11">
      <t>シヨウリョウ</t>
    </rPh>
    <rPh sb="12" eb="14">
      <t>サンシュツ</t>
    </rPh>
    <phoneticPr fontId="1"/>
  </si>
  <si>
    <t>種別</t>
    <rPh sb="0" eb="2">
      <t>シュベツ</t>
    </rPh>
    <phoneticPr fontId="1"/>
  </si>
  <si>
    <t>ＬＰガス</t>
    <phoneticPr fontId="1"/>
  </si>
  <si>
    <t>差額
＜ｳ＞（ｱｰｲ）</t>
    <rPh sb="0" eb="2">
      <t>サガク</t>
    </rPh>
    <phoneticPr fontId="1"/>
  </si>
  <si>
    <t>補助単価
＜ｴ＞（ｳ×3/4）（※）</t>
    <rPh sb="0" eb="2">
      <t>ホジョ</t>
    </rPh>
    <rPh sb="2" eb="4">
      <t>タンカ</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</si>
  <si>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</si>
  <si>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</si>
  <si>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</si>
  <si>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</si>
  <si>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</si>
  <si>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</si>
  <si>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</si>
  <si>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</si>
  <si>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</si>
  <si>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</si>
  <si>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県内月平均価格
＜ｱ＞</t>
    <rPh sb="0" eb="2">
      <t>ケンナイ</t>
    </rPh>
    <rPh sb="2" eb="3">
      <t>ツキ</t>
    </rPh>
    <rPh sb="3" eb="5">
      <t>ヘイキン</t>
    </rPh>
    <rPh sb="5" eb="7">
      <t>カカク</t>
    </rPh>
    <phoneticPr fontId="1"/>
  </si>
  <si>
    <t>（単位：Ｌ）</t>
    <rPh sb="1" eb="3">
      <t>タンイ</t>
    </rPh>
    <phoneticPr fontId="1"/>
  </si>
  <si>
    <t>（単位：円）</t>
    <rPh sb="1" eb="3">
      <t>タンイ</t>
    </rPh>
    <rPh sb="4" eb="5">
      <t>エン</t>
    </rPh>
    <phoneticPr fontId="1"/>
  </si>
  <si>
    <t>第１号様式（第４条関係）</t>
    <rPh sb="0" eb="1">
      <t>ダイ</t>
    </rPh>
    <rPh sb="2" eb="3">
      <t>ゴウ</t>
    </rPh>
    <rPh sb="3" eb="5">
      <t>ヨウシキ</t>
    </rPh>
    <rPh sb="6" eb="7">
      <t>ダイ</t>
    </rPh>
    <rPh sb="8" eb="9">
      <t>ジョウ</t>
    </rPh>
    <rPh sb="9" eb="11">
      <t>カンケイ</t>
    </rPh>
    <phoneticPr fontId="1"/>
  </si>
  <si>
    <t>地域公共交通燃料高騰緊急支援事業費補助金交付申請書兼実績報告書兼請求書</t>
    <rPh sb="0" eb="2">
      <t>チイキ</t>
    </rPh>
    <rPh sb="2" eb="4">
      <t>コウキョウ</t>
    </rPh>
    <rPh sb="4" eb="6">
      <t>コウツウ</t>
    </rPh>
    <rPh sb="6" eb="8">
      <t>ネンリョウ</t>
    </rPh>
    <rPh sb="8" eb="10">
      <t>コウトウ</t>
    </rPh>
    <rPh sb="10" eb="12">
      <t>キンキュウ</t>
    </rPh>
    <rPh sb="12" eb="14">
      <t>シエン</t>
    </rPh>
    <rPh sb="14" eb="17">
      <t>ジギョウヒ</t>
    </rPh>
    <rPh sb="17" eb="20">
      <t>ホジョキン</t>
    </rPh>
    <rPh sb="20" eb="22">
      <t>コウフ</t>
    </rPh>
    <rPh sb="22" eb="25">
      <t>シンセイショ</t>
    </rPh>
    <rPh sb="25" eb="26">
      <t>ケン</t>
    </rPh>
    <rPh sb="26" eb="28">
      <t>ジッセキ</t>
    </rPh>
    <rPh sb="28" eb="31">
      <t>ホウコクショ</t>
    </rPh>
    <rPh sb="31" eb="32">
      <t>ケン</t>
    </rPh>
    <rPh sb="32" eb="35">
      <t>セイキュウショ</t>
    </rPh>
    <phoneticPr fontId="1"/>
  </si>
  <si>
    <t>　また、交付が決定された場合は、下記の口座に振り込んでいただくよう請求します。</t>
    <phoneticPr fontId="1"/>
  </si>
  <si>
    <t>　なお、添付書類は不正や偽造がないことを申し添えます。</t>
    <phoneticPr fontId="1"/>
  </si>
  <si>
    <t>記</t>
    <rPh sb="0" eb="1">
      <t>キ</t>
    </rPh>
    <phoneticPr fontId="1"/>
  </si>
  <si>
    <t>円</t>
    <rPh sb="0" eb="1">
      <t>エン</t>
    </rPh>
    <phoneticPr fontId="1"/>
  </si>
  <si>
    <t>補助申請額</t>
    <rPh sb="0" eb="2">
      <t>ホジョ</t>
    </rPh>
    <rPh sb="2" eb="4">
      <t>シンセイ</t>
    </rPh>
    <rPh sb="4" eb="5">
      <t>ガク</t>
    </rPh>
    <phoneticPr fontId="1"/>
  </si>
  <si>
    <t>使用量</t>
    <rPh sb="0" eb="3">
      <t>シヨウリョウ</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</si>
  <si>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</si>
  <si>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</si>
  <si>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</si>
  <si>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</si>
  <si>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</si>
  <si>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</si>
  <si>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</si>
  <si>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</si>
  <si>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</si>
  <si>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</si>
  <si>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</si>
  <si>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</si>
  <si>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</si>
  <si>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</si>
  <si>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</si>
  <si>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</si>
  <si>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</si>
  <si>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</si>
  <si>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</si>
  <si>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　私は、地域公共交通燃料高騰緊急支援事業費補助金の交付を申請するに当たり、下記の全てについて宣誓・同意します。</t>
    <phoneticPr fontId="1"/>
  </si>
  <si>
    <t>（１）本補助金の申請・交付のために提出した書類に虚偽がないこと</t>
    <phoneticPr fontId="1"/>
  </si>
  <si>
    <t>（５）提出した情報について、他の行政機関（国・市町村等）の求めがあった場合、提供されること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</si>
  <si>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</si>
  <si>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</si>
  <si>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</si>
  <si>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</si>
  <si>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</si>
  <si>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</si>
  <si>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</si>
  <si>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(記入要領）
1.補助単価に小数点以下の端数があるときは、その端数を切り捨てた数値を記入する。
2.補助対象燃料使用量に少数点以下の端数があるときは、その端数を切り捨てた数値を記入する。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9" eb="11">
      <t>ホジョ</t>
    </rPh>
    <rPh sb="11" eb="13">
      <t>タンカ</t>
    </rPh>
    <rPh sb="14" eb="17">
      <t>ショウスウテン</t>
    </rPh>
    <rPh sb="17" eb="19">
      <t>イカ</t>
    </rPh>
    <rPh sb="20" eb="22">
      <t>ハスウ</t>
    </rPh>
    <rPh sb="31" eb="33">
      <t>ハスウ</t>
    </rPh>
    <rPh sb="34" eb="35">
      <t>キ</t>
    </rPh>
    <rPh sb="36" eb="37">
      <t>ス</t>
    </rPh>
    <rPh sb="39" eb="41">
      <t>スウチ</t>
    </rPh>
    <rPh sb="42" eb="44">
      <t>キニュウ</t>
    </rPh>
    <rPh sb="50" eb="52">
      <t>ホジョ</t>
    </rPh>
    <rPh sb="52" eb="54">
      <t>タイショウ</t>
    </rPh>
    <rPh sb="54" eb="56">
      <t>ネンリョウ</t>
    </rPh>
    <rPh sb="56" eb="59">
      <t>シヨウリョウ</t>
    </rPh>
    <rPh sb="60" eb="63">
      <t>ショウスウテン</t>
    </rPh>
    <rPh sb="63" eb="65">
      <t>イカ</t>
    </rPh>
    <rPh sb="66" eb="68">
      <t>ハスウ</t>
    </rPh>
    <rPh sb="77" eb="79">
      <t>ハスウ</t>
    </rPh>
    <rPh sb="80" eb="81">
      <t>キ</t>
    </rPh>
    <rPh sb="82" eb="83">
      <t>ス</t>
    </rPh>
    <rPh sb="85" eb="87">
      <t>スウチ</t>
    </rPh>
    <rPh sb="88" eb="90">
      <t>キニュウ</t>
    </rPh>
    <rPh sb="96" eb="98">
      <t>シュウニュウ</t>
    </rPh>
    <rPh sb="99" eb="101">
      <t>シシュツ</t>
    </rPh>
    <rPh sb="102" eb="103">
      <t>ラン</t>
    </rPh>
    <rPh sb="104" eb="106">
      <t>キサイ</t>
    </rPh>
    <rPh sb="108" eb="110">
      <t>キンガク</t>
    </rPh>
    <rPh sb="111" eb="114">
      <t>ショウスウテン</t>
    </rPh>
    <rPh sb="114" eb="116">
      <t>イカ</t>
    </rPh>
    <rPh sb="117" eb="119">
      <t>ハスウ</t>
    </rPh>
    <rPh sb="128" eb="130">
      <t>ハスウ</t>
    </rPh>
    <rPh sb="131" eb="132">
      <t>キ</t>
    </rPh>
    <rPh sb="133" eb="134">
      <t>ス</t>
    </rPh>
    <rPh sb="136" eb="138">
      <t>スウチ</t>
    </rPh>
    <rPh sb="139" eb="141">
      <t>キニュウ</t>
    </rPh>
    <phoneticPr fontId="1"/>
  </si>
  <si>
    <t>（２）大分県から検査・報告・是正のための措置や関係書類の提出指導、事情聴取及び立入検査等の求めがあった場合はこれに応じること</t>
    <rPh sb="43" eb="44">
      <t>トウ</t>
    </rPh>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</si>
  <si>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</si>
  <si>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</si>
  <si>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</si>
  <si>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</si>
  <si>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</si>
  <si>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</si>
  <si>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　地域公共交通燃料高騰緊急支援事業を実施したいので、地域公共交通燃料高騰緊急支援事業費補助金交</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40" eb="43">
      <t>ジギョウヒ</t>
    </rPh>
    <rPh sb="43" eb="46">
      <t>ホジョキン</t>
    </rPh>
    <rPh sb="46" eb="47">
      <t>コウ</t>
    </rPh>
    <phoneticPr fontId="1"/>
  </si>
  <si>
    <t>付要綱第４条第１項の規定により、下記申請金額の交付を申請するとともに、その実績について報告しま</t>
    <rPh sb="37" eb="39">
      <t>ジッセキ</t>
    </rPh>
    <rPh sb="43" eb="45">
      <t>ホウコク</t>
    </rPh>
    <phoneticPr fontId="1"/>
  </si>
  <si>
    <t>す。</t>
    <phoneticPr fontId="1"/>
  </si>
  <si>
    <t>燃料使用量
＜A＞</t>
    <rPh sb="0" eb="2">
      <t>ネンリョウ</t>
    </rPh>
    <rPh sb="2" eb="4">
      <t>シヨウ</t>
    </rPh>
    <rPh sb="4" eb="5">
      <t>リョウ</t>
    </rPh>
    <phoneticPr fontId="1"/>
  </si>
  <si>
    <t>燃料使用量のうち要綱別表の
補助対象基準に適合しない燃料使用量
＜B＞</t>
    <rPh sb="0" eb="2">
      <t>ネンリョウ</t>
    </rPh>
    <rPh sb="2" eb="4">
      <t>シヨウ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</si>
  <si>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□燃料の使用量等が確認できる書類</t>
    <rPh sb="1" eb="3">
      <t>ネンリョウ</t>
    </rPh>
    <rPh sb="4" eb="6">
      <t>シヨウ</t>
    </rPh>
    <rPh sb="6" eb="7">
      <t>リョウ</t>
    </rPh>
    <rPh sb="7" eb="8">
      <t>トウ</t>
    </rPh>
    <rPh sb="9" eb="11">
      <t>カクニン</t>
    </rPh>
    <rPh sb="14" eb="16">
      <t>ショルイ</t>
    </rPh>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</si>
  <si>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</si>
  <si>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</si>
  <si>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</si>
  <si>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</si>
  <si>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</si>
  <si>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</si>
  <si>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</si>
  <si>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　第2号様式&lt;A&gt;欄に記載した燃料使用量に、要綱別表の補助対象基準に適合しない燃料使用量は含まれていません。</t>
    <rPh sb="1" eb="2">
      <t>ダイ</t>
    </rPh>
    <rPh sb="3" eb="4">
      <t>ゴウ</t>
    </rPh>
    <rPh sb="4" eb="6">
      <t>ヨウシキ</t>
    </rPh>
    <rPh sb="9" eb="10">
      <t>ラン</t>
    </rPh>
    <rPh sb="11" eb="13">
      <t>キサイ</t>
    </rPh>
    <rPh sb="15" eb="17">
      <t>ネンリョウ</t>
    </rPh>
    <rPh sb="17" eb="20">
      <t>シヨウリョウ</t>
    </rPh>
    <rPh sb="22" eb="24">
      <t>ヨウコウ</t>
    </rPh>
    <rPh sb="24" eb="26">
      <t>ベッピョウ</t>
    </rPh>
    <rPh sb="27" eb="29">
      <t>ホジョ</t>
    </rPh>
    <rPh sb="29" eb="31">
      <t>タイショウ</t>
    </rPh>
    <rPh sb="31" eb="33">
      <t>キジュン</t>
    </rPh>
    <rPh sb="34" eb="36">
      <t>テキゴウ</t>
    </rPh>
    <rPh sb="39" eb="41">
      <t>ネンリョウ</t>
    </rPh>
    <rPh sb="41" eb="44">
      <t>シヨウリョウ</t>
    </rPh>
    <rPh sb="45" eb="46">
      <t>フク</t>
    </rPh>
    <phoneticPr fontId="1"/>
  </si>
  <si>
    <t>　燃料使用量のうち要綱別表の補助対象基準に適合しない燃料使用量は、運転日報等で適切に把握しており、第2号様式&lt;B&gt;欄に記載した当該燃料使用量と相違ありません。
　また、根拠資料について、県から求められた場合は遅滞なく提出します。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67" eb="70">
      <t>シヨウリョウ</t>
    </rPh>
    <rPh sb="71" eb="73">
      <t>ソウイ</t>
    </rPh>
    <rPh sb="84" eb="86">
      <t>コンキョ</t>
    </rPh>
    <rPh sb="86" eb="88">
      <t>シリョウ</t>
    </rPh>
    <rPh sb="93" eb="94">
      <t>ケン</t>
    </rPh>
    <rPh sb="96" eb="97">
      <t>モト</t>
    </rPh>
    <rPh sb="101" eb="103">
      <t>バアイ</t>
    </rPh>
    <rPh sb="104" eb="106">
      <t>チタイ</t>
    </rPh>
    <rPh sb="108" eb="110">
      <t>テイシュツ</t>
    </rPh>
    <phoneticPr fontId="1"/>
  </si>
  <si>
    <t>　燃料使用量のうち要綱別表の補助対象基準に適合しない燃料使用量を把握していないため、以下により算出します。
　また、当該燃料使用量の算出に用いた根拠資料について、県から求められた場合は遅滞なく提出します。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2" eb="34">
      <t>ハアク</t>
    </rPh>
    <rPh sb="42" eb="44">
      <t>イカ</t>
    </rPh>
    <rPh sb="47" eb="49">
      <t>サンシュツ</t>
    </rPh>
    <rPh sb="58" eb="60">
      <t>トウガイ</t>
    </rPh>
    <rPh sb="60" eb="62">
      <t>ネンリョウ</t>
    </rPh>
    <rPh sb="62" eb="65">
      <t>シヨウリョウ</t>
    </rPh>
    <rPh sb="66" eb="68">
      <t>サンシュツ</t>
    </rPh>
    <rPh sb="69" eb="70">
      <t>モチ</t>
    </rPh>
    <rPh sb="72" eb="74">
      <t>コンキョ</t>
    </rPh>
    <rPh sb="74" eb="76">
      <t>シリョウ</t>
    </rPh>
    <rPh sb="81" eb="82">
      <t>ケン</t>
    </rPh>
    <rPh sb="84" eb="85">
      <t>モト</t>
    </rPh>
    <rPh sb="89" eb="91">
      <t>バアイ</t>
    </rPh>
    <rPh sb="92" eb="94">
      <t>チタイ</t>
    </rPh>
    <rPh sb="96" eb="98">
      <t>テイシュツ</t>
    </rPh>
    <phoneticPr fontId="1"/>
  </si>
  <si>
    <t>ハイブリッド
（km）&lt;A&gt;</t>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</si>
  <si>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</si>
  <si>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</si>
  <si>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</si>
  <si>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</si>
  <si>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ガソリン車</t>
    <rPh sb="4" eb="5">
      <t>シャ</t>
    </rPh>
    <phoneticPr fontId="1"/>
  </si>
  <si>
    <t>LPガス車</t>
    <rPh sb="4" eb="5">
      <t>シャ</t>
    </rPh>
    <phoneticPr fontId="1"/>
  </si>
  <si>
    <t>3,000L未満
（km）&lt;A'&gt;</t>
    <rPh sb="6" eb="8">
      <t>ミマン</t>
    </rPh>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</si>
  <si>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</si>
  <si>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</si>
  <si>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</si>
  <si>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</si>
  <si>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軽油車</t>
    <rPh sb="0" eb="2">
      <t>ケイユ</t>
    </rPh>
    <rPh sb="2" eb="3">
      <t>シャ</t>
    </rPh>
    <phoneticPr fontId="1"/>
  </si>
  <si>
    <t>＜補助対象外燃料使用量を把握していない場合（一番下段を☑した場合）、以下の表から算出＞</t>
    <rPh sb="1" eb="3">
      <t>ホジョ</t>
    </rPh>
    <rPh sb="3" eb="5">
      <t>タイショウ</t>
    </rPh>
    <rPh sb="5" eb="6">
      <t>ガイ</t>
    </rPh>
    <rPh sb="6" eb="8">
      <t>ネンリョウ</t>
    </rPh>
    <rPh sb="8" eb="11">
      <t>シヨウリョウ</t>
    </rPh>
    <rPh sb="12" eb="14">
      <t>ハアク</t>
    </rPh>
    <rPh sb="19" eb="21">
      <t>バアイ</t>
    </rPh>
    <rPh sb="22" eb="24">
      <t>イチバン</t>
    </rPh>
    <rPh sb="24" eb="26">
      <t>ゲダン</t>
    </rPh>
    <rPh sb="30" eb="32">
      <t>バアイ</t>
    </rPh>
    <rPh sb="34" eb="36">
      <t>イカ</t>
    </rPh>
    <rPh sb="37" eb="38">
      <t>ヒョウ</t>
    </rPh>
    <rPh sb="40" eb="42">
      <t>サンシュツ</t>
    </rPh>
    <phoneticPr fontId="1"/>
  </si>
  <si>
    <t>補助対象外燃料使用量計（L）
&lt;F&gt;（E＋E'）</t>
    <rPh sb="0" eb="2">
      <t>ホジョ</t>
    </rPh>
    <rPh sb="2" eb="4">
      <t>タイショウ</t>
    </rPh>
    <rPh sb="4" eb="5">
      <t>ガイ</t>
    </rPh>
    <rPh sb="5" eb="7">
      <t>ネンリョウ</t>
    </rPh>
    <rPh sb="7" eb="10">
      <t>シヨウリョウ</t>
    </rPh>
    <rPh sb="10" eb="11">
      <t>ケイ</t>
    </rPh>
    <phoneticPr fontId="1"/>
  </si>
  <si>
    <t>所在地　</t>
    <rPh sb="0" eb="3">
      <t>ショザイチ</t>
    </rPh>
    <phoneticPr fontId="1"/>
  </si>
  <si>
    <t>名　称　</t>
    <rPh sb="0" eb="1">
      <t>ナ</t>
    </rPh>
    <rPh sb="2" eb="3">
      <t>ショウ</t>
    </rPh>
    <phoneticPr fontId="1"/>
  </si>
  <si>
    <t>代表者　</t>
    <rPh sb="0" eb="3">
      <t>ダイヒョウシャ</t>
    </rPh>
    <phoneticPr fontId="1"/>
  </si>
  <si>
    <t>令和　　年　　月　　日</t>
    <rPh sb="0" eb="2">
      <t>レイワ</t>
    </rPh>
    <rPh sb="4" eb="5">
      <t>ネン</t>
    </rPh>
    <rPh sb="7" eb="8">
      <t>ガツ</t>
    </rPh>
    <rPh sb="10" eb="11">
      <t>ニチ</t>
    </rPh>
    <phoneticPr fontId="1"/>
  </si>
  <si>
    <t>　大分県知事　佐藤　樹一郎　殿</t>
    <rPh sb="1" eb="4">
      <t>オオイタケン</t>
    </rPh>
    <rPh sb="4" eb="6">
      <t>チジ</t>
    </rPh>
    <rPh sb="7" eb="9">
      <t>サトウ</t>
    </rPh>
    <rPh sb="10" eb="11">
      <t>イツキ</t>
    </rPh>
    <rPh sb="11" eb="13">
      <t>イチロウ</t>
    </rPh>
    <rPh sb="14" eb="15">
      <t>トノ</t>
    </rPh>
    <phoneticPr fontId="1"/>
  </si>
  <si>
    <t>※いずれか1つにチェック（プルダウンリストから選択）をしてください。</t>
    <rPh sb="23" eb="25">
      <t>センタク</t>
    </rPh>
    <phoneticPr fontId="1"/>
  </si>
  <si>
    <t>（※）上限適用あり。レギュラー：２０円／Ｌ、軽油：２０円／Ｌ、ＬＰガス：５円／Ｌ</t>
    <rPh sb="3" eb="5">
      <t>ジョウゲン</t>
    </rPh>
    <rPh sb="5" eb="7">
      <t>テキヨウ</t>
    </rPh>
    <rPh sb="18" eb="19">
      <t>エン</t>
    </rPh>
    <rPh sb="22" eb="24">
      <t>ケイユ</t>
    </rPh>
    <rPh sb="27" eb="28">
      <t>エン</t>
    </rPh>
    <rPh sb="37" eb="38">
      <t>エン</t>
    </rPh>
    <phoneticPr fontId="1"/>
  </si>
  <si>
    <t>令和6年9月1日～
令和6年9月30日</t>
    <rPh sb="0" eb="2">
      <t>レイワ</t>
    </rPh>
    <rPh sb="3" eb="4">
      <t>ネン</t>
    </rPh>
    <rPh sb="5" eb="6">
      <t>ガツ</t>
    </rPh>
    <rPh sb="7" eb="8">
      <t>ニチ</t>
    </rPh>
    <rPh sb="10" eb="12">
      <t>レイワ</t>
    </rPh>
    <rPh sb="13" eb="14">
      <t>ネン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</si>
</sst>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sz val="8"/>
      <color theme="1"/>
      <name val="ＭＳ 明朝"/>
      <family val="1"/>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20"/>
      <color theme="1"/>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shrinkToFit="1"/>
    </xf>
    <xf numFmtId="0" fontId="7" fillId="0" borderId="0" xfId="0" applyFont="1">
      <alignment vertical="center"/>
    </xf>
    <xf numFmtId="0" fontId="3" fillId="0" borderId="0" xfId="0" applyFont="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2" fillId="0" borderId="16" xfId="0" applyFont="1" applyBorder="1">
      <alignment vertical="center"/>
    </xf>
    <xf numFmtId="0" fontId="2" fillId="0" borderId="2" xfId="0" applyFont="1" applyBorder="1">
      <alignment vertical="center"/>
    </xf>
    <xf numFmtId="0" fontId="2" fillId="0" borderId="3" xfId="0" applyFont="1" applyBorder="1" applyAlignment="1">
      <alignment horizontal="right" vertical="center" shrinkToFit="1"/>
    </xf>
    <xf numFmtId="0" fontId="2" fillId="0" borderId="2" xfId="0" applyFont="1" applyBorder="1" applyAlignment="1">
      <alignment horizontal="left" vertical="center"/>
    </xf>
    <xf numFmtId="0" fontId="8" fillId="0" borderId="0" xfId="0" applyFont="1">
      <alignment vertical="center"/>
    </xf>
    <xf numFmtId="0" fontId="3" fillId="0" borderId="2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0" xfId="0" applyFont="1" applyAlignment="1">
      <alignment vertical="center" wrapText="1"/>
    </xf>
    <xf numFmtId="0" fontId="2" fillId="0" borderId="0" xfId="0" applyFont="1" applyAlignment="1">
      <alignment vertical="top" wrapText="1"/>
    </xf>
    <xf numFmtId="0" fontId="2" fillId="0" borderId="28" xfId="0" applyFont="1" applyBorder="1">
      <alignment vertical="center"/>
    </xf>
    <xf numFmtId="0" fontId="2" fillId="2" borderId="27" xfId="0" applyFont="1" applyFill="1" applyBorder="1" applyAlignment="1" applyProtection="1">
      <alignment horizontal="right" vertical="center" shrinkToFit="1"/>
      <protection locked="0"/>
    </xf>
    <xf numFmtId="0" fontId="10" fillId="2" borderId="1" xfId="0" applyFont="1" applyFill="1" applyBorder="1" applyAlignment="1" applyProtection="1">
      <alignment horizontal="center" vertical="center"/>
      <protection locked="0"/>
    </xf>
    <xf numFmtId="176" fontId="2" fillId="0" borderId="3" xfId="0" applyNumberFormat="1" applyFont="1" applyBorder="1" applyAlignment="1">
      <alignment horizontal="right" vertical="center" shrinkToFit="1"/>
    </xf>
    <xf numFmtId="38" fontId="2" fillId="0" borderId="3" xfId="0" applyNumberFormat="1" applyFont="1" applyBorder="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26" xfId="0" applyFont="1" applyBorder="1" applyAlignment="1">
      <alignment horizontal="center" vertical="center" shrinkToFit="1"/>
    </xf>
    <xf numFmtId="0" fontId="2" fillId="0" borderId="1"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3"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 xfId="0" applyFont="1" applyBorder="1" applyAlignment="1">
      <alignment horizontal="center" vertical="center" wrapText="1"/>
    </xf>
    <xf numFmtId="0" fontId="2" fillId="0" borderId="1" xfId="0" applyFont="1" applyBorder="1" applyAlignment="1">
      <alignment horizontal="right" vertical="center" shrinkToFit="1"/>
    </xf>
    <xf numFmtId="49" fontId="2" fillId="0" borderId="0" xfId="0" applyNumberFormat="1" applyFont="1" applyAlignment="1">
      <alignment horizontal="right" vertical="center"/>
    </xf>
    <xf numFmtId="0" fontId="8" fillId="0" borderId="0" xfId="0" applyFont="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0" borderId="25" xfId="0" applyFont="1" applyBorder="1" applyAlignment="1">
      <alignment horizontal="right" vertical="center"/>
    </xf>
    <xf numFmtId="0" fontId="2" fillId="0" borderId="0" xfId="0" applyFont="1" applyAlignment="1">
      <alignment horizontal="center" vertical="center"/>
    </xf>
    <xf numFmtId="49" fontId="2" fillId="2" borderId="0" xfId="0" applyNumberFormat="1" applyFont="1" applyFill="1" applyAlignment="1" applyProtection="1">
      <alignment horizontal="right" vertical="center" shrinkToFit="1"/>
      <protection locked="0"/>
    </xf>
    <xf numFmtId="0" fontId="2" fillId="2" borderId="0" xfId="0" applyFont="1" applyFill="1" applyAlignment="1" applyProtection="1">
      <alignment horizontal="left" vertical="center"/>
      <protection locked="0"/>
    </xf>
    <xf numFmtId="0" fontId="2" fillId="0" borderId="1" xfId="0" applyFont="1" applyBorder="1" applyAlignment="1">
      <alignment horizontal="left" vertical="center" shrinkToFit="1"/>
    </xf>
    <xf numFmtId="49" fontId="2" fillId="2" borderId="1" xfId="0" quotePrefix="1"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protection locked="0"/>
    </xf>
    <xf numFmtId="38" fontId="2" fillId="0" borderId="1" xfId="0" applyNumberFormat="1" applyFont="1" applyBorder="1" applyAlignment="1">
      <alignment horizontal="right" vertical="center" shrinkToFit="1"/>
    </xf>
    <xf numFmtId="0" fontId="2" fillId="0" borderId="16" xfId="0" applyFont="1" applyBorder="1" applyAlignment="1">
      <alignment horizontal="right" vertical="center"/>
    </xf>
    <xf numFmtId="38" fontId="2" fillId="0" borderId="16" xfId="0" applyNumberFormat="1" applyFont="1" applyBorder="1" applyAlignment="1">
      <alignment horizontal="right" vertical="center"/>
    </xf>
    <xf numFmtId="0" fontId="2" fillId="0" borderId="1" xfId="0" applyFont="1" applyBorder="1" applyAlignment="1">
      <alignment horizontal="left" vertical="center" wrapText="1"/>
    </xf>
    <xf numFmtId="0" fontId="2" fillId="2" borderId="1" xfId="0" applyFont="1" applyFill="1" applyBorder="1" applyAlignment="1" applyProtection="1">
      <alignment horizontal="left" vertical="center" shrinkToFit="1"/>
      <protection locked="0"/>
    </xf>
    <xf numFmtId="176" fontId="2" fillId="0" borderId="1" xfId="0" applyNumberFormat="1" applyFont="1" applyBorder="1" applyAlignment="1">
      <alignment horizontal="right" vertical="center" shrinkToFit="1"/>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8" fontId="2" fillId="2" borderId="1" xfId="1" applyFont="1" applyFill="1" applyBorder="1" applyAlignment="1" applyProtection="1">
      <alignment horizontal="right" vertical="center" shrinkToFit="1"/>
      <protection locked="0"/>
    </xf>
    <xf numFmtId="38" fontId="2" fillId="2" borderId="3" xfId="1" applyFont="1" applyFill="1" applyBorder="1" applyAlignment="1" applyProtection="1">
      <alignment horizontal="right" vertical="center" shrinkToFit="1"/>
      <protection locked="0"/>
    </xf>
    <xf numFmtId="38" fontId="2" fillId="0" borderId="14" xfId="1" applyFont="1" applyFill="1" applyBorder="1" applyAlignment="1">
      <alignment horizontal="right" vertical="center" shrinkToFit="1"/>
    </xf>
    <xf numFmtId="38" fontId="2" fillId="0" borderId="15"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2" fillId="0" borderId="13" xfId="1" applyFont="1" applyFill="1" applyBorder="1" applyAlignment="1">
      <alignment horizontal="righ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38" fontId="2" fillId="0" borderId="1" xfId="1" applyFont="1" applyFill="1" applyBorder="1" applyAlignment="1">
      <alignment horizontal="right" vertical="center" shrinkToFit="1"/>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 fillId="0" borderId="0" xfId="0" applyFont="1" applyAlignment="1">
      <alignment horizontal="left"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pplyProtection="1">
      <alignment horizontal="left" vertical="center"/>
      <protection locked="0"/>
    </xf>
    <xf numFmtId="0" fontId="2"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46"/>
  <sheetViews>
    <sheetView tabSelected="1" view="pageLayout" zoomScaleNormal="100" workbookViewId="0">
      <selection activeCell="E55" sqref="E55:G55"/>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13.125" style="1" customWidth="1"/>
    <col min="10" max="10" width="23.75" style="1" customWidth="1"/>
    <col min="11" max="11" width="17.5" style="1" bestFit="1" customWidth="1"/>
    <col min="12" max="12" width="15.375" style="1" bestFit="1" customWidth="1"/>
    <col min="13" max="16384" width="9" style="1"/>
  </cols>
  <sheetData>
    <row r="1" spans="1:10" ht="22.5" customHeight="1">
      <c r="A1" s="32" t="s">
        <v>36</v>
      </c>
      <c r="B1" s="32"/>
      <c r="C1" s="32"/>
      <c r="D1" s="32"/>
    </row>
    <row r="2" spans="1:10" ht="22.5" customHeight="1">
      <c r="A2" s="51" t="s">
        <v>37</v>
      </c>
      <c r="B2" s="51"/>
      <c r="C2" s="51"/>
      <c r="D2" s="51"/>
      <c r="E2" s="51"/>
      <c r="F2" s="51"/>
      <c r="G2" s="51"/>
      <c r="H2" s="51"/>
      <c r="I2" s="51"/>
    </row>
    <row r="4" spans="1:10" ht="22.5" customHeight="1">
      <c r="G4" s="52" t="s">
        <v>115</v>
      </c>
      <c r="H4" s="52"/>
      <c r="I4" s="52"/>
      <c r="J4" s="10"/>
    </row>
    <row r="5" spans="1:10" ht="22.5" customHeight="1">
      <c r="A5" s="1" t="s">
        <v>116</v>
      </c>
    </row>
    <row r="7" spans="1:10" ht="22.5" customHeight="1">
      <c r="D7" s="33" t="s">
        <v>112</v>
      </c>
      <c r="E7" s="33"/>
      <c r="F7" s="53"/>
      <c r="G7" s="53"/>
      <c r="H7" s="53"/>
      <c r="I7" s="53"/>
    </row>
    <row r="8" spans="1:10" ht="22.5" customHeight="1">
      <c r="D8" s="33" t="s">
        <v>113</v>
      </c>
      <c r="E8" s="33"/>
      <c r="F8" s="53"/>
      <c r="G8" s="53"/>
      <c r="H8" s="53"/>
      <c r="I8" s="53"/>
    </row>
    <row r="9" spans="1:10" ht="22.5" customHeight="1">
      <c r="D9" s="33" t="s">
        <v>114</v>
      </c>
      <c r="E9" s="33"/>
      <c r="F9" s="53"/>
      <c r="G9" s="53"/>
      <c r="H9" s="53"/>
      <c r="I9" s="53"/>
    </row>
    <row r="10" spans="1:10" ht="22.5" customHeight="1"/>
    <row r="11" spans="1:10" ht="22.5" customHeight="1">
      <c r="A11" s="1" t="s">
        <v>81</v>
      </c>
    </row>
    <row r="12" spans="1:10" ht="22.5" customHeight="1">
      <c r="A12" s="1" t="s">
        <v>82</v>
      </c>
    </row>
    <row r="13" spans="1:10" ht="22.5" customHeight="1">
      <c r="A13" s="1" t="s">
        <v>83</v>
      </c>
    </row>
    <row r="14" spans="1:10" ht="22.5" customHeight="1">
      <c r="A14" s="1" t="s">
        <v>38</v>
      </c>
    </row>
    <row r="15" spans="1:10" ht="22.5" customHeight="1">
      <c r="A15" s="1" t="s">
        <v>39</v>
      </c>
    </row>
    <row r="17" spans="1:9" ht="22.5" customHeight="1">
      <c r="A17" s="51" t="s">
        <v>40</v>
      </c>
      <c r="B17" s="51"/>
      <c r="C17" s="51"/>
      <c r="D17" s="51"/>
      <c r="E17" s="51"/>
      <c r="F17" s="51"/>
      <c r="G17" s="51"/>
      <c r="H17" s="51"/>
      <c r="I17" s="51"/>
    </row>
    <row r="18" spans="1:9" ht="22.5" customHeight="1">
      <c r="A18" s="17"/>
      <c r="B18" s="17"/>
      <c r="C18" s="60" t="s">
        <v>87</v>
      </c>
      <c r="D18" s="60"/>
      <c r="E18" s="61">
        <f>SUM(G22:H24)</f>
        <v>0</v>
      </c>
      <c r="F18" s="60"/>
      <c r="G18" s="18" t="s">
        <v>88</v>
      </c>
      <c r="H18" s="17"/>
      <c r="I18" s="17"/>
    </row>
    <row r="19" spans="1:9" ht="22.5" customHeight="1">
      <c r="A19" s="17"/>
      <c r="B19" s="17"/>
      <c r="C19" s="17"/>
      <c r="D19" s="17"/>
      <c r="E19" s="17"/>
      <c r="F19" s="17"/>
      <c r="G19" s="17"/>
      <c r="H19" s="17"/>
      <c r="I19" s="17"/>
    </row>
    <row r="20" spans="1:9" ht="22.5" customHeight="1">
      <c r="A20" s="18" t="s">
        <v>48</v>
      </c>
      <c r="B20" s="18"/>
    </row>
    <row r="21" spans="1:9" ht="22.5" customHeight="1">
      <c r="A21" s="35" t="s">
        <v>19</v>
      </c>
      <c r="B21" s="35"/>
      <c r="C21" s="35" t="s">
        <v>44</v>
      </c>
      <c r="D21" s="35"/>
      <c r="E21" s="35" t="s">
        <v>43</v>
      </c>
      <c r="F21" s="35"/>
      <c r="G21" s="35" t="s">
        <v>42</v>
      </c>
      <c r="H21" s="35"/>
      <c r="I21" s="35"/>
    </row>
    <row r="22" spans="1:9" ht="22.5" customHeight="1">
      <c r="A22" s="35" t="s">
        <v>12</v>
      </c>
      <c r="B22" s="35"/>
      <c r="C22" s="20" t="str">
        <f>H48</f>
        <v>20</v>
      </c>
      <c r="D22" s="19" t="s">
        <v>45</v>
      </c>
      <c r="E22" s="31">
        <f>H55</f>
        <v>0</v>
      </c>
      <c r="F22" s="19" t="s">
        <v>46</v>
      </c>
      <c r="G22" s="59">
        <f>C61</f>
        <v>0</v>
      </c>
      <c r="H22" s="38"/>
      <c r="I22" s="21" t="s">
        <v>41</v>
      </c>
    </row>
    <row r="23" spans="1:9" ht="22.5" customHeight="1">
      <c r="A23" s="35" t="s">
        <v>13</v>
      </c>
      <c r="B23" s="35"/>
      <c r="C23" s="20" t="str">
        <f t="shared" ref="C23:C24" si="0">H49</f>
        <v>20</v>
      </c>
      <c r="D23" s="19" t="s">
        <v>45</v>
      </c>
      <c r="E23" s="31">
        <f>H56</f>
        <v>0</v>
      </c>
      <c r="F23" s="19" t="s">
        <v>46</v>
      </c>
      <c r="G23" s="59">
        <f t="shared" ref="G23:G24" si="1">C62</f>
        <v>0</v>
      </c>
      <c r="H23" s="38"/>
      <c r="I23" s="21" t="s">
        <v>41</v>
      </c>
    </row>
    <row r="24" spans="1:9" ht="22.5" customHeight="1">
      <c r="A24" s="35" t="s">
        <v>47</v>
      </c>
      <c r="B24" s="35"/>
      <c r="C24" s="20" t="str">
        <f t="shared" si="0"/>
        <v>5</v>
      </c>
      <c r="D24" s="19" t="s">
        <v>45</v>
      </c>
      <c r="E24" s="31">
        <f>H57</f>
        <v>0</v>
      </c>
      <c r="F24" s="19" t="s">
        <v>46</v>
      </c>
      <c r="G24" s="59">
        <f t="shared" si="1"/>
        <v>0</v>
      </c>
      <c r="H24" s="38"/>
      <c r="I24" s="21" t="s">
        <v>41</v>
      </c>
    </row>
    <row r="26" spans="1:9" ht="22.5" customHeight="1">
      <c r="A26" s="1" t="s">
        <v>56</v>
      </c>
      <c r="C26" s="10"/>
    </row>
    <row r="27" spans="1:9" ht="22.5" customHeight="1">
      <c r="A27" s="54" t="s">
        <v>49</v>
      </c>
      <c r="B27" s="54"/>
      <c r="C27" s="55"/>
      <c r="D27" s="56"/>
      <c r="E27" s="57" t="s">
        <v>54</v>
      </c>
      <c r="F27" s="57"/>
      <c r="G27" s="58"/>
      <c r="H27" s="58"/>
      <c r="I27" s="58"/>
    </row>
    <row r="28" spans="1:9" ht="22.5" customHeight="1">
      <c r="A28" s="54" t="s">
        <v>50</v>
      </c>
      <c r="B28" s="54"/>
      <c r="C28" s="56"/>
      <c r="D28" s="56"/>
      <c r="E28" s="57" t="s">
        <v>55</v>
      </c>
      <c r="F28" s="57"/>
      <c r="G28" s="58"/>
      <c r="H28" s="58"/>
      <c r="I28" s="58"/>
    </row>
    <row r="29" spans="1:9" ht="22.5" customHeight="1">
      <c r="A29" s="54" t="s">
        <v>51</v>
      </c>
      <c r="B29" s="54"/>
      <c r="C29" s="56"/>
      <c r="D29" s="56"/>
      <c r="E29" s="56"/>
      <c r="F29" s="56"/>
      <c r="G29" s="56"/>
      <c r="H29" s="56"/>
      <c r="I29" s="56"/>
    </row>
    <row r="30" spans="1:9" ht="22.5" customHeight="1">
      <c r="A30" s="54" t="s">
        <v>52</v>
      </c>
      <c r="B30" s="54"/>
      <c r="C30" s="56"/>
      <c r="D30" s="56"/>
      <c r="E30" s="56"/>
      <c r="F30" s="56"/>
      <c r="G30" s="56"/>
      <c r="H30" s="56"/>
      <c r="I30" s="56"/>
    </row>
    <row r="31" spans="1:9" ht="22.5" customHeight="1">
      <c r="A31" s="54" t="s">
        <v>53</v>
      </c>
      <c r="B31" s="54"/>
      <c r="C31" s="63"/>
      <c r="D31" s="63"/>
      <c r="E31" s="63"/>
      <c r="F31" s="63"/>
      <c r="G31" s="63"/>
      <c r="H31" s="63"/>
      <c r="I31" s="63"/>
    </row>
    <row r="33" spans="1:9" ht="22.5" customHeight="1">
      <c r="A33" s="1" t="s">
        <v>57</v>
      </c>
    </row>
    <row r="34" spans="1:9" ht="22.5" customHeight="1">
      <c r="A34" s="1" t="s">
        <v>58</v>
      </c>
    </row>
    <row r="35" spans="1:9" ht="22.5" customHeight="1">
      <c r="A35" s="1" t="s">
        <v>86</v>
      </c>
    </row>
    <row r="36" spans="1:9" ht="22.5" customHeight="1">
      <c r="A36" s="1" t="s">
        <v>59</v>
      </c>
    </row>
    <row r="37" spans="1:9" ht="22.5" customHeight="1">
      <c r="A37" s="1" t="s">
        <v>60</v>
      </c>
    </row>
    <row r="38" spans="1:9" ht="22.5" customHeight="1">
      <c r="A38" s="1" t="s">
        <v>61</v>
      </c>
    </row>
    <row r="39" spans="1:9" ht="22.5" customHeight="1">
      <c r="A39" s="1" t="s">
        <v>0</v>
      </c>
    </row>
    <row r="40" spans="1:9" ht="22.5" customHeight="1">
      <c r="A40" s="51" t="s">
        <v>14</v>
      </c>
      <c r="B40" s="51"/>
      <c r="C40" s="51"/>
      <c r="D40" s="51"/>
      <c r="E40" s="51"/>
      <c r="F40" s="51"/>
      <c r="G40" s="51"/>
      <c r="H40" s="51"/>
      <c r="I40" s="51"/>
    </row>
    <row r="41" spans="1:9" ht="15" customHeight="1">
      <c r="A41" s="2"/>
    </row>
    <row r="42" spans="1:9" ht="22.5" customHeight="1">
      <c r="A42" s="2" t="s">
        <v>2</v>
      </c>
    </row>
    <row r="43" spans="1:9" ht="18.75" customHeight="1">
      <c r="A43" s="35" t="s">
        <v>3</v>
      </c>
      <c r="B43" s="35"/>
      <c r="C43" s="35"/>
      <c r="D43" s="35" t="s">
        <v>4</v>
      </c>
      <c r="E43" s="35"/>
      <c r="F43" s="35" t="s">
        <v>5</v>
      </c>
      <c r="G43" s="35"/>
      <c r="H43" s="35"/>
      <c r="I43" s="35"/>
    </row>
    <row r="44" spans="1:9" ht="26.25" customHeight="1">
      <c r="A44" s="54" t="s">
        <v>71</v>
      </c>
      <c r="B44" s="54"/>
      <c r="C44" s="54"/>
      <c r="D44" s="62" t="s">
        <v>119</v>
      </c>
      <c r="E44" s="57"/>
      <c r="F44" s="57" t="s">
        <v>72</v>
      </c>
      <c r="G44" s="57"/>
      <c r="H44" s="57"/>
      <c r="I44" s="57"/>
    </row>
    <row r="45" spans="1:9" ht="15" customHeight="1">
      <c r="A45" s="2"/>
      <c r="B45" s="2"/>
      <c r="C45" s="2"/>
      <c r="D45" s="4"/>
      <c r="E45" s="2"/>
      <c r="F45" s="2"/>
      <c r="G45" s="2"/>
      <c r="H45" s="2"/>
      <c r="I45" s="2"/>
    </row>
    <row r="46" spans="1:9" ht="22.5" customHeight="1" thickBot="1">
      <c r="A46" s="2" t="s">
        <v>17</v>
      </c>
      <c r="B46" s="2"/>
      <c r="C46" s="2"/>
      <c r="D46" s="4"/>
      <c r="E46" s="2"/>
      <c r="F46" s="2"/>
      <c r="G46" s="2"/>
      <c r="H46" s="2"/>
      <c r="I46" s="15" t="s">
        <v>32</v>
      </c>
    </row>
    <row r="47" spans="1:9" ht="37.5" customHeight="1">
      <c r="A47" s="69" t="s">
        <v>19</v>
      </c>
      <c r="B47" s="69"/>
      <c r="C47" s="70" t="s">
        <v>33</v>
      </c>
      <c r="D47" s="69"/>
      <c r="E47" s="70" t="s">
        <v>31</v>
      </c>
      <c r="F47" s="69"/>
      <c r="G47" s="5" t="s">
        <v>21</v>
      </c>
      <c r="H47" s="71" t="s">
        <v>22</v>
      </c>
      <c r="I47" s="72"/>
    </row>
    <row r="48" spans="1:9" ht="22.5" customHeight="1">
      <c r="A48" s="35" t="s">
        <v>12</v>
      </c>
      <c r="B48" s="35"/>
      <c r="C48" s="64">
        <v>180.9</v>
      </c>
      <c r="D48" s="64"/>
      <c r="E48" s="41">
        <v>152.69999999999999</v>
      </c>
      <c r="F48" s="41"/>
      <c r="G48" s="30">
        <f>ROUNDDOWN(C48-E48,1)</f>
        <v>28.2</v>
      </c>
      <c r="H48" s="65" t="str">
        <f>IF(AND(G48*0.75&gt;=20),"20",ROUNDDOWN(G48*3/4,0))</f>
        <v>20</v>
      </c>
      <c r="I48" s="66"/>
    </row>
    <row r="49" spans="1:9" ht="22.5" customHeight="1">
      <c r="A49" s="35" t="s">
        <v>13</v>
      </c>
      <c r="B49" s="35"/>
      <c r="C49" s="64">
        <v>157.69999999999999</v>
      </c>
      <c r="D49" s="64"/>
      <c r="E49" s="41">
        <v>130.19999999999999</v>
      </c>
      <c r="F49" s="41"/>
      <c r="G49" s="30">
        <f>ROUNDDOWN(C49-E49,1)</f>
        <v>27.5</v>
      </c>
      <c r="H49" s="65" t="str">
        <f t="shared" ref="H49" si="2">IF(AND(G49*0.75&gt;=20),"20",ROUNDDOWN(G49*3/4,0))</f>
        <v>20</v>
      </c>
      <c r="I49" s="66"/>
    </row>
    <row r="50" spans="1:9" ht="22.5" customHeight="1" thickBot="1">
      <c r="A50" s="35" t="s">
        <v>20</v>
      </c>
      <c r="B50" s="35"/>
      <c r="C50" s="41">
        <v>89.7</v>
      </c>
      <c r="D50" s="41"/>
      <c r="E50" s="41">
        <v>82.2</v>
      </c>
      <c r="F50" s="41"/>
      <c r="G50" s="30">
        <f>ROUNDDOWN(C50-E50,1)</f>
        <v>7.5</v>
      </c>
      <c r="H50" s="67" t="str">
        <f>IF(AND(G50*0.75&gt;=5),"5",ROUNDDOWN(G50*3/4,0))</f>
        <v>5</v>
      </c>
      <c r="I50" s="68"/>
    </row>
    <row r="51" spans="1:9" s="9" customFormat="1" ht="22.5" customHeight="1">
      <c r="A51" s="6" t="s">
        <v>118</v>
      </c>
      <c r="B51" s="7"/>
      <c r="C51" s="8"/>
      <c r="D51" s="8"/>
      <c r="E51" s="8"/>
      <c r="F51" s="8"/>
      <c r="G51" s="8"/>
      <c r="H51" s="8"/>
      <c r="I51" s="8"/>
    </row>
    <row r="52" spans="1:9" ht="15" customHeight="1"/>
    <row r="53" spans="1:9" ht="22.5" customHeight="1" thickBot="1">
      <c r="A53" s="1" t="s">
        <v>18</v>
      </c>
      <c r="I53" s="15" t="s">
        <v>34</v>
      </c>
    </row>
    <row r="54" spans="1:9" ht="37.5" customHeight="1">
      <c r="A54" s="69" t="s">
        <v>19</v>
      </c>
      <c r="B54" s="69"/>
      <c r="C54" s="70" t="s">
        <v>84</v>
      </c>
      <c r="D54" s="70"/>
      <c r="E54" s="79" t="s">
        <v>85</v>
      </c>
      <c r="F54" s="80"/>
      <c r="G54" s="81"/>
      <c r="H54" s="82" t="s">
        <v>1</v>
      </c>
      <c r="I54" s="83"/>
    </row>
    <row r="55" spans="1:9" ht="22.5" customHeight="1">
      <c r="A55" s="35" t="s">
        <v>12</v>
      </c>
      <c r="B55" s="35"/>
      <c r="C55" s="73"/>
      <c r="D55" s="73"/>
      <c r="E55" s="73"/>
      <c r="F55" s="73"/>
      <c r="G55" s="74"/>
      <c r="H55" s="75">
        <f>ROUNDDOWN(C55-E55,0)</f>
        <v>0</v>
      </c>
      <c r="I55" s="76"/>
    </row>
    <row r="56" spans="1:9" ht="22.5" customHeight="1">
      <c r="A56" s="35" t="s">
        <v>13</v>
      </c>
      <c r="B56" s="35"/>
      <c r="C56" s="73"/>
      <c r="D56" s="73"/>
      <c r="E56" s="73"/>
      <c r="F56" s="73"/>
      <c r="G56" s="74"/>
      <c r="H56" s="75">
        <f t="shared" ref="H56:H57" si="3">ROUNDDOWN(C56-E56,0)</f>
        <v>0</v>
      </c>
      <c r="I56" s="76"/>
    </row>
    <row r="57" spans="1:9" ht="22.5" customHeight="1" thickBot="1">
      <c r="A57" s="35" t="s">
        <v>20</v>
      </c>
      <c r="B57" s="35"/>
      <c r="C57" s="73"/>
      <c r="D57" s="73"/>
      <c r="E57" s="73"/>
      <c r="F57" s="73"/>
      <c r="G57" s="74"/>
      <c r="H57" s="77">
        <f t="shared" si="3"/>
        <v>0</v>
      </c>
      <c r="I57" s="78"/>
    </row>
    <row r="58" spans="1:9" ht="15" customHeight="1"/>
    <row r="59" spans="1:9" ht="22.5" customHeight="1">
      <c r="A59" s="1" t="s">
        <v>23</v>
      </c>
      <c r="I59" s="15" t="s">
        <v>35</v>
      </c>
    </row>
    <row r="60" spans="1:9" ht="18.75" customHeight="1">
      <c r="A60" s="35" t="s">
        <v>6</v>
      </c>
      <c r="B60" s="35"/>
      <c r="C60" s="35" t="s">
        <v>7</v>
      </c>
      <c r="D60" s="35"/>
      <c r="E60" s="89" t="s">
        <v>15</v>
      </c>
      <c r="F60" s="90"/>
      <c r="G60" s="89" t="s">
        <v>16</v>
      </c>
      <c r="H60" s="90"/>
      <c r="I60" s="14" t="s">
        <v>8</v>
      </c>
    </row>
    <row r="61" spans="1:9" ht="18.75" customHeight="1">
      <c r="A61" s="54" t="s">
        <v>27</v>
      </c>
      <c r="B61" s="54"/>
      <c r="C61" s="86">
        <f>ROUNDDOWN(H48*H55,0)</f>
        <v>0</v>
      </c>
      <c r="D61" s="86"/>
      <c r="E61" s="86">
        <f>ROUNDDOWN(H48*H55,0)</f>
        <v>0</v>
      </c>
      <c r="F61" s="86"/>
      <c r="G61" s="84" t="s">
        <v>25</v>
      </c>
      <c r="H61" s="85"/>
      <c r="I61" s="3"/>
    </row>
    <row r="62" spans="1:9" ht="18.75" customHeight="1">
      <c r="A62" s="84" t="s">
        <v>28</v>
      </c>
      <c r="B62" s="85"/>
      <c r="C62" s="86">
        <f>ROUNDDOWN(H49*H56,0)</f>
        <v>0</v>
      </c>
      <c r="D62" s="86"/>
      <c r="E62" s="87">
        <f>ROUNDDOWN(H49*H56,0)</f>
        <v>0</v>
      </c>
      <c r="F62" s="88"/>
      <c r="G62" s="84" t="s">
        <v>25</v>
      </c>
      <c r="H62" s="85"/>
      <c r="I62" s="3"/>
    </row>
    <row r="63" spans="1:9" ht="18.75" customHeight="1">
      <c r="A63" s="84" t="s">
        <v>29</v>
      </c>
      <c r="B63" s="85"/>
      <c r="C63" s="86">
        <f>ROUNDDOWN(H50*H57,0)</f>
        <v>0</v>
      </c>
      <c r="D63" s="86"/>
      <c r="E63" s="86">
        <f>ROUNDDOWN(H50*H57,0)</f>
        <v>0</v>
      </c>
      <c r="F63" s="86"/>
      <c r="G63" s="84" t="s">
        <v>25</v>
      </c>
      <c r="H63" s="85"/>
      <c r="I63" s="3"/>
    </row>
    <row r="64" spans="1:9" ht="18.75" customHeight="1">
      <c r="A64" s="57" t="s">
        <v>9</v>
      </c>
      <c r="B64" s="57"/>
      <c r="C64" s="86">
        <f>C72-C61-C62-C63</f>
        <v>0</v>
      </c>
      <c r="D64" s="86"/>
      <c r="E64" s="86">
        <f>E72-E61-E62-E63</f>
        <v>0</v>
      </c>
      <c r="F64" s="86"/>
      <c r="G64" s="93" t="s">
        <v>30</v>
      </c>
      <c r="H64" s="94"/>
      <c r="I64" s="3" t="s">
        <v>11</v>
      </c>
    </row>
    <row r="65" spans="1:10" ht="18.75" customHeight="1">
      <c r="A65" s="57" t="s">
        <v>10</v>
      </c>
      <c r="B65" s="57"/>
      <c r="C65" s="86">
        <f>SUM(C61:D64)</f>
        <v>0</v>
      </c>
      <c r="D65" s="86"/>
      <c r="E65" s="86">
        <f>SUM(E61:F64)</f>
        <v>0</v>
      </c>
      <c r="F65" s="86"/>
      <c r="G65" s="93"/>
      <c r="H65" s="94"/>
      <c r="I65" s="3"/>
    </row>
    <row r="66" spans="1:10" ht="15" customHeight="1">
      <c r="I66" s="2"/>
    </row>
    <row r="67" spans="1:10" ht="22.5" customHeight="1">
      <c r="A67" s="1" t="s">
        <v>24</v>
      </c>
      <c r="I67" s="15" t="s">
        <v>35</v>
      </c>
    </row>
    <row r="68" spans="1:10" ht="18.75" customHeight="1">
      <c r="A68" s="35" t="s">
        <v>6</v>
      </c>
      <c r="B68" s="35"/>
      <c r="C68" s="35" t="s">
        <v>7</v>
      </c>
      <c r="D68" s="35"/>
      <c r="E68" s="89" t="s">
        <v>15</v>
      </c>
      <c r="F68" s="90"/>
      <c r="G68" s="89" t="s">
        <v>16</v>
      </c>
      <c r="H68" s="90"/>
      <c r="I68" s="14" t="s">
        <v>8</v>
      </c>
    </row>
    <row r="69" spans="1:10" ht="18.75" customHeight="1">
      <c r="A69" s="57" t="s">
        <v>12</v>
      </c>
      <c r="B69" s="57"/>
      <c r="C69" s="86">
        <f>ROUNDDOWN(G48*H55,0)</f>
        <v>0</v>
      </c>
      <c r="D69" s="86"/>
      <c r="E69" s="86">
        <f>ROUNDDOWN(G48*H55,0)</f>
        <v>0</v>
      </c>
      <c r="F69" s="86"/>
      <c r="G69" s="91" t="s">
        <v>26</v>
      </c>
      <c r="H69" s="92"/>
      <c r="I69" s="3"/>
    </row>
    <row r="70" spans="1:10" ht="18.75" customHeight="1">
      <c r="A70" s="93" t="s">
        <v>13</v>
      </c>
      <c r="B70" s="94"/>
      <c r="C70" s="86">
        <f t="shared" ref="C70:C71" si="4">ROUNDDOWN(G49*H56,0)</f>
        <v>0</v>
      </c>
      <c r="D70" s="86"/>
      <c r="E70" s="87">
        <f>ROUNDDOWN(G49*H56,0)</f>
        <v>0</v>
      </c>
      <c r="F70" s="88"/>
      <c r="G70" s="91" t="s">
        <v>26</v>
      </c>
      <c r="H70" s="92"/>
      <c r="I70" s="3"/>
    </row>
    <row r="71" spans="1:10" ht="18.75" customHeight="1">
      <c r="A71" s="57" t="s">
        <v>20</v>
      </c>
      <c r="B71" s="57"/>
      <c r="C71" s="86">
        <f t="shared" si="4"/>
        <v>0</v>
      </c>
      <c r="D71" s="86"/>
      <c r="E71" s="86">
        <f>ROUNDDOWN(G50*H57,0)</f>
        <v>0</v>
      </c>
      <c r="F71" s="86"/>
      <c r="G71" s="91" t="s">
        <v>26</v>
      </c>
      <c r="H71" s="92"/>
      <c r="I71" s="3"/>
    </row>
    <row r="72" spans="1:10" ht="18.75" customHeight="1">
      <c r="A72" s="57" t="s">
        <v>10</v>
      </c>
      <c r="B72" s="57"/>
      <c r="C72" s="86">
        <f>SUM(C69:D71)</f>
        <v>0</v>
      </c>
      <c r="D72" s="86"/>
      <c r="E72" s="86">
        <f>SUM(E69:F71)</f>
        <v>0</v>
      </c>
      <c r="F72" s="86"/>
      <c r="G72" s="91"/>
      <c r="H72" s="92"/>
      <c r="I72" s="3"/>
    </row>
    <row r="73" spans="1:10" ht="15.75" customHeight="1"/>
    <row r="74" spans="1:10" ht="22.5" customHeight="1">
      <c r="A74" s="95" t="s">
        <v>73</v>
      </c>
      <c r="B74" s="96"/>
      <c r="C74" s="96"/>
      <c r="D74" s="96"/>
      <c r="E74" s="96"/>
      <c r="F74" s="96"/>
      <c r="G74" s="96"/>
      <c r="H74" s="96"/>
      <c r="I74" s="97"/>
      <c r="J74" s="15"/>
    </row>
    <row r="75" spans="1:10" ht="22.5" customHeight="1">
      <c r="A75" s="98"/>
      <c r="B75" s="99"/>
      <c r="C75" s="99"/>
      <c r="D75" s="99"/>
      <c r="E75" s="99"/>
      <c r="F75" s="99"/>
      <c r="G75" s="99"/>
      <c r="H75" s="99"/>
      <c r="I75" s="100"/>
      <c r="J75" s="15"/>
    </row>
    <row r="76" spans="1:10" ht="22.5" customHeight="1">
      <c r="A76" s="101"/>
      <c r="B76" s="102"/>
      <c r="C76" s="102"/>
      <c r="D76" s="102"/>
      <c r="E76" s="102"/>
      <c r="F76" s="102"/>
      <c r="G76" s="102"/>
      <c r="H76" s="102"/>
      <c r="I76" s="103"/>
      <c r="J76" s="15"/>
    </row>
    <row r="77" spans="1:10" ht="22.5" customHeight="1">
      <c r="A77" s="13"/>
      <c r="B77" s="13"/>
      <c r="C77" s="13"/>
      <c r="D77" s="13"/>
      <c r="E77" s="13"/>
      <c r="F77" s="13"/>
      <c r="G77" s="13"/>
      <c r="H77" s="13"/>
      <c r="I77" s="13"/>
    </row>
    <row r="78" spans="1:10" ht="22.5" customHeight="1">
      <c r="A78" s="12"/>
      <c r="B78" s="12"/>
      <c r="C78" s="12"/>
      <c r="D78" s="12"/>
      <c r="E78" s="12"/>
      <c r="F78" s="12"/>
      <c r="G78" s="12"/>
      <c r="H78" s="12"/>
      <c r="I78" s="12"/>
    </row>
    <row r="79" spans="1:10" ht="22.5" customHeight="1">
      <c r="A79" s="12"/>
      <c r="B79" s="12"/>
      <c r="C79" s="12"/>
      <c r="D79" s="12"/>
      <c r="E79" s="12"/>
      <c r="F79" s="12"/>
      <c r="G79" s="12"/>
      <c r="H79" s="12"/>
      <c r="I79" s="12"/>
    </row>
    <row r="81" spans="1:12" ht="22.5" customHeight="1">
      <c r="A81" s="43" t="s">
        <v>62</v>
      </c>
      <c r="B81" s="43"/>
      <c r="C81" s="43"/>
      <c r="D81" s="43"/>
      <c r="E81" s="43"/>
      <c r="F81" s="43"/>
      <c r="G81" s="43"/>
      <c r="H81" s="43"/>
      <c r="I81" s="43"/>
      <c r="J81" s="11"/>
      <c r="K81" s="11"/>
      <c r="L81" s="11"/>
    </row>
    <row r="82" spans="1:12" ht="21" customHeight="1">
      <c r="A82" s="16"/>
      <c r="B82" s="16"/>
      <c r="C82" s="16"/>
      <c r="D82" s="16"/>
      <c r="E82" s="16"/>
      <c r="F82" s="16"/>
      <c r="G82" s="16"/>
      <c r="H82" s="16"/>
      <c r="I82" s="16"/>
      <c r="J82" s="11"/>
      <c r="K82" s="11"/>
      <c r="L82" s="11"/>
    </row>
    <row r="83" spans="1:12" ht="21" customHeight="1">
      <c r="A83" s="104" t="s">
        <v>63</v>
      </c>
      <c r="B83" s="104"/>
      <c r="C83" s="104"/>
      <c r="D83" s="104"/>
      <c r="E83" s="104"/>
      <c r="F83" s="104"/>
      <c r="G83" s="104"/>
      <c r="H83" s="104"/>
      <c r="I83" s="104"/>
      <c r="J83" s="15"/>
    </row>
    <row r="84" spans="1:12" ht="22.5" customHeight="1">
      <c r="A84" s="104"/>
      <c r="B84" s="104"/>
      <c r="C84" s="104"/>
      <c r="D84" s="104"/>
      <c r="E84" s="104"/>
      <c r="F84" s="104"/>
      <c r="G84" s="104"/>
      <c r="H84" s="104"/>
      <c r="I84" s="104"/>
      <c r="J84" s="15"/>
    </row>
    <row r="85" spans="1:12" ht="12.75" customHeight="1">
      <c r="A85" s="4"/>
      <c r="B85" s="4"/>
      <c r="C85" s="4"/>
      <c r="D85" s="4"/>
      <c r="E85" s="4"/>
      <c r="F85" s="4"/>
      <c r="G85" s="4"/>
      <c r="H85" s="4"/>
      <c r="I85" s="4"/>
      <c r="J85" s="15"/>
    </row>
    <row r="86" spans="1:12" ht="21" customHeight="1">
      <c r="A86" s="51" t="s">
        <v>40</v>
      </c>
      <c r="B86" s="51"/>
      <c r="C86" s="51"/>
      <c r="D86" s="51"/>
      <c r="E86" s="51"/>
      <c r="F86" s="51"/>
      <c r="G86" s="51"/>
      <c r="H86" s="51"/>
      <c r="I86" s="51"/>
    </row>
    <row r="87" spans="1:12" ht="12.75" customHeight="1"/>
    <row r="88" spans="1:12" ht="21" customHeight="1">
      <c r="A88" s="32" t="s">
        <v>64</v>
      </c>
      <c r="B88" s="32"/>
      <c r="C88" s="32"/>
      <c r="D88" s="32"/>
      <c r="E88" s="32"/>
      <c r="F88" s="32"/>
      <c r="G88" s="32"/>
      <c r="H88" s="32"/>
      <c r="I88" s="32"/>
    </row>
    <row r="89" spans="1:12" ht="21" customHeight="1">
      <c r="A89" s="104" t="s">
        <v>74</v>
      </c>
      <c r="B89" s="32"/>
      <c r="C89" s="32"/>
      <c r="D89" s="32"/>
      <c r="E89" s="32"/>
      <c r="F89" s="32"/>
      <c r="G89" s="32"/>
      <c r="H89" s="32"/>
      <c r="I89" s="32"/>
    </row>
    <row r="90" spans="1:12" ht="21" customHeight="1">
      <c r="A90" s="32"/>
      <c r="B90" s="32"/>
      <c r="C90" s="32"/>
      <c r="D90" s="32"/>
      <c r="E90" s="32"/>
      <c r="F90" s="32"/>
      <c r="G90" s="32"/>
      <c r="H90" s="32"/>
      <c r="I90" s="32"/>
    </row>
    <row r="91" spans="1:12" ht="21" customHeight="1">
      <c r="A91" s="104" t="s">
        <v>75</v>
      </c>
      <c r="B91" s="32"/>
      <c r="C91" s="32"/>
      <c r="D91" s="32"/>
      <c r="E91" s="32"/>
      <c r="F91" s="32"/>
      <c r="G91" s="32"/>
      <c r="H91" s="32"/>
      <c r="I91" s="32"/>
    </row>
    <row r="92" spans="1:12" ht="21" customHeight="1">
      <c r="A92" s="32"/>
      <c r="B92" s="32"/>
      <c r="C92" s="32"/>
      <c r="D92" s="32"/>
      <c r="E92" s="32"/>
      <c r="F92" s="32"/>
      <c r="G92" s="32"/>
      <c r="H92" s="32"/>
      <c r="I92" s="32"/>
    </row>
    <row r="93" spans="1:12" ht="21" customHeight="1">
      <c r="A93" s="104" t="s">
        <v>76</v>
      </c>
      <c r="B93" s="32"/>
      <c r="C93" s="32"/>
      <c r="D93" s="32"/>
      <c r="E93" s="32"/>
      <c r="F93" s="32"/>
      <c r="G93" s="32"/>
      <c r="H93" s="32"/>
      <c r="I93" s="32"/>
    </row>
    <row r="94" spans="1:12" ht="21" customHeight="1">
      <c r="A94" s="32"/>
      <c r="B94" s="32"/>
      <c r="C94" s="32"/>
      <c r="D94" s="32"/>
      <c r="E94" s="32"/>
      <c r="F94" s="32"/>
      <c r="G94" s="32"/>
      <c r="H94" s="32"/>
      <c r="I94" s="32"/>
    </row>
    <row r="95" spans="1:12" ht="21" customHeight="1">
      <c r="A95" s="32" t="s">
        <v>65</v>
      </c>
      <c r="B95" s="32"/>
      <c r="C95" s="32"/>
      <c r="D95" s="32"/>
      <c r="E95" s="32"/>
      <c r="F95" s="32"/>
      <c r="G95" s="32"/>
      <c r="H95" s="32"/>
      <c r="I95" s="32"/>
    </row>
    <row r="96" spans="1:12" ht="21" customHeight="1">
      <c r="A96" s="104" t="s">
        <v>77</v>
      </c>
      <c r="B96" s="32"/>
      <c r="C96" s="32"/>
      <c r="D96" s="32"/>
      <c r="E96" s="32"/>
      <c r="F96" s="32"/>
      <c r="G96" s="32"/>
      <c r="H96" s="32"/>
      <c r="I96" s="32"/>
    </row>
    <row r="97" spans="1:9" ht="21" customHeight="1">
      <c r="A97" s="32"/>
      <c r="B97" s="32"/>
      <c r="C97" s="32"/>
      <c r="D97" s="32"/>
      <c r="E97" s="32"/>
      <c r="F97" s="32"/>
      <c r="G97" s="32"/>
      <c r="H97" s="32"/>
      <c r="I97" s="32"/>
    </row>
    <row r="98" spans="1:9" ht="21" customHeight="1">
      <c r="A98" s="104" t="s">
        <v>78</v>
      </c>
      <c r="B98" s="32"/>
      <c r="C98" s="32"/>
      <c r="D98" s="32"/>
      <c r="E98" s="32"/>
      <c r="F98" s="32"/>
      <c r="G98" s="32"/>
      <c r="H98" s="32"/>
      <c r="I98" s="32"/>
    </row>
    <row r="99" spans="1:9" ht="21" customHeight="1">
      <c r="A99" s="32"/>
      <c r="B99" s="32"/>
      <c r="C99" s="32"/>
      <c r="D99" s="32"/>
      <c r="E99" s="32"/>
      <c r="F99" s="32"/>
      <c r="G99" s="32"/>
      <c r="H99" s="32"/>
      <c r="I99" s="32"/>
    </row>
    <row r="100" spans="1:9" ht="21" customHeight="1">
      <c r="A100" s="32" t="s">
        <v>67</v>
      </c>
      <c r="B100" s="32"/>
      <c r="C100" s="32"/>
      <c r="D100" s="32"/>
      <c r="E100" s="32"/>
      <c r="F100" s="32"/>
      <c r="G100" s="32"/>
      <c r="H100" s="32"/>
      <c r="I100" s="32"/>
    </row>
    <row r="101" spans="1:9" ht="21" customHeight="1">
      <c r="A101" s="32" t="s">
        <v>68</v>
      </c>
      <c r="B101" s="32"/>
      <c r="C101" s="32"/>
      <c r="D101" s="32"/>
      <c r="E101" s="32"/>
      <c r="F101" s="32"/>
      <c r="G101" s="32"/>
      <c r="H101" s="32"/>
      <c r="I101" s="32"/>
    </row>
    <row r="102" spans="1:9" ht="21" customHeight="1">
      <c r="A102" s="32" t="s">
        <v>66</v>
      </c>
      <c r="B102" s="32"/>
      <c r="C102" s="32"/>
      <c r="D102" s="32"/>
      <c r="E102" s="32"/>
      <c r="F102" s="32"/>
      <c r="G102" s="32"/>
      <c r="H102" s="32"/>
      <c r="I102" s="32"/>
    </row>
    <row r="103" spans="1:9" ht="21" customHeight="1">
      <c r="A103" s="104" t="s">
        <v>79</v>
      </c>
      <c r="B103" s="32"/>
      <c r="C103" s="32"/>
      <c r="D103" s="32"/>
      <c r="E103" s="32"/>
      <c r="F103" s="32"/>
      <c r="G103" s="32"/>
      <c r="H103" s="32"/>
      <c r="I103" s="32"/>
    </row>
    <row r="104" spans="1:9" ht="21" customHeight="1">
      <c r="A104" s="32"/>
      <c r="B104" s="32"/>
      <c r="C104" s="32"/>
      <c r="D104" s="32"/>
      <c r="E104" s="32"/>
      <c r="F104" s="32"/>
      <c r="G104" s="32"/>
      <c r="H104" s="32"/>
      <c r="I104" s="32"/>
    </row>
    <row r="105" spans="1:9" ht="21" customHeight="1">
      <c r="A105" s="32" t="s">
        <v>69</v>
      </c>
      <c r="B105" s="32"/>
      <c r="C105" s="32"/>
      <c r="D105" s="32"/>
      <c r="E105" s="32"/>
      <c r="F105" s="32"/>
      <c r="G105" s="32"/>
      <c r="H105" s="32"/>
      <c r="I105" s="32"/>
    </row>
    <row r="106" spans="1:9" ht="21" customHeight="1">
      <c r="A106" s="104" t="s">
        <v>80</v>
      </c>
      <c r="B106" s="32"/>
      <c r="C106" s="32"/>
      <c r="D106" s="32"/>
      <c r="E106" s="32"/>
      <c r="F106" s="32"/>
      <c r="G106" s="32"/>
      <c r="H106" s="32"/>
      <c r="I106" s="32"/>
    </row>
    <row r="107" spans="1:9" ht="21" customHeight="1">
      <c r="A107" s="32"/>
      <c r="B107" s="32"/>
      <c r="C107" s="32"/>
      <c r="D107" s="32"/>
      <c r="E107" s="32"/>
      <c r="F107" s="32"/>
      <c r="G107" s="32"/>
      <c r="H107" s="32"/>
      <c r="I107" s="32"/>
    </row>
    <row r="108" spans="1:9" ht="21" customHeight="1">
      <c r="A108" s="32" t="s">
        <v>70</v>
      </c>
      <c r="B108" s="32"/>
      <c r="C108" s="32"/>
      <c r="D108" s="32"/>
      <c r="E108" s="32"/>
      <c r="F108" s="32"/>
      <c r="G108" s="32"/>
      <c r="H108" s="32"/>
      <c r="I108" s="32"/>
    </row>
    <row r="110" spans="1:9" ht="22.5" customHeight="1">
      <c r="A110" s="1" t="s">
        <v>116</v>
      </c>
    </row>
    <row r="111" spans="1:9" ht="22.5" customHeight="1">
      <c r="G111" s="108" t="str">
        <f>G4</f>
        <v>令和　　年　　月　　日</v>
      </c>
      <c r="H111" s="108"/>
      <c r="I111" s="108"/>
    </row>
    <row r="113" spans="1:10" ht="22.5" customHeight="1">
      <c r="A113" s="105" t="s">
        <v>89</v>
      </c>
      <c r="B113" s="105"/>
      <c r="C113" s="105"/>
      <c r="D113" s="105" t="str">
        <f>F8&amp;""</f>
        <v/>
      </c>
      <c r="E113" s="105"/>
      <c r="F113" s="105"/>
      <c r="G113" s="105"/>
      <c r="H113" s="105"/>
      <c r="I113" s="105"/>
    </row>
    <row r="115" spans="1:10" ht="22.5" customHeight="1">
      <c r="A115" s="106" t="s">
        <v>90</v>
      </c>
      <c r="B115" s="106"/>
      <c r="C115" s="106"/>
      <c r="D115" s="105" t="str">
        <f>F9&amp;""</f>
        <v/>
      </c>
      <c r="E115" s="105"/>
      <c r="F115" s="105"/>
      <c r="G115" s="105"/>
      <c r="H115" s="105"/>
      <c r="I115" s="105"/>
    </row>
    <row r="117" spans="1:10" ht="22.5" customHeight="1">
      <c r="A117" s="106" t="s">
        <v>91</v>
      </c>
      <c r="B117" s="106"/>
      <c r="C117" s="106"/>
      <c r="D117" s="105" t="str">
        <f>F7&amp;""</f>
        <v/>
      </c>
      <c r="E117" s="105"/>
      <c r="F117" s="105"/>
      <c r="G117" s="105"/>
      <c r="H117" s="105"/>
      <c r="I117" s="105"/>
    </row>
    <row r="119" spans="1:10" ht="22.5" customHeight="1">
      <c r="A119" s="105" t="s">
        <v>92</v>
      </c>
      <c r="B119" s="105"/>
      <c r="C119" s="105"/>
      <c r="D119" s="105"/>
      <c r="E119" s="107"/>
      <c r="F119" s="107"/>
      <c r="G119" s="107"/>
      <c r="H119" s="107"/>
      <c r="I119" s="107"/>
    </row>
    <row r="122" spans="1:10" ht="22.5" customHeight="1">
      <c r="A122" s="43" t="s">
        <v>93</v>
      </c>
      <c r="B122" s="43"/>
      <c r="C122" s="43"/>
      <c r="D122" s="43"/>
      <c r="E122" s="43"/>
      <c r="F122" s="43"/>
      <c r="G122" s="43"/>
      <c r="H122" s="43"/>
      <c r="I122" s="43"/>
      <c r="J122" s="22"/>
    </row>
    <row r="124" spans="1:10" ht="56.25" customHeight="1">
      <c r="A124" s="29"/>
      <c r="B124" s="44" t="s">
        <v>94</v>
      </c>
      <c r="C124" s="44"/>
      <c r="D124" s="44"/>
      <c r="E124" s="44"/>
      <c r="F124" s="44"/>
      <c r="G124" s="44"/>
      <c r="H124" s="44"/>
      <c r="I124" s="45"/>
      <c r="J124" s="25"/>
    </row>
    <row r="126" spans="1:10" ht="56.25" customHeight="1">
      <c r="A126" s="29"/>
      <c r="B126" s="46" t="s">
        <v>95</v>
      </c>
      <c r="C126" s="44"/>
      <c r="D126" s="44"/>
      <c r="E126" s="44"/>
      <c r="F126" s="44"/>
      <c r="G126" s="44"/>
      <c r="H126" s="44"/>
      <c r="I126" s="45"/>
      <c r="J126" s="25"/>
    </row>
    <row r="128" spans="1:10" ht="56.25" customHeight="1">
      <c r="A128" s="29"/>
      <c r="B128" s="47" t="s">
        <v>96</v>
      </c>
      <c r="C128" s="48"/>
      <c r="D128" s="48"/>
      <c r="E128" s="48"/>
      <c r="F128" s="48"/>
      <c r="G128" s="48"/>
      <c r="H128" s="48"/>
      <c r="I128" s="49"/>
      <c r="J128" s="26"/>
    </row>
    <row r="129" spans="1:10" ht="22.5" customHeight="1">
      <c r="B129" s="50" t="s">
        <v>117</v>
      </c>
      <c r="C129" s="50"/>
      <c r="D129" s="50"/>
      <c r="E129" s="50"/>
      <c r="F129" s="50"/>
      <c r="G129" s="50"/>
      <c r="H129" s="50"/>
      <c r="I129" s="50"/>
    </row>
    <row r="130" spans="1:10" ht="22.5" customHeight="1">
      <c r="B130" s="8"/>
      <c r="C130" s="8"/>
      <c r="D130" s="8"/>
      <c r="E130" s="8"/>
      <c r="F130" s="8"/>
      <c r="G130" s="8"/>
      <c r="H130" s="8"/>
      <c r="I130" s="8"/>
    </row>
    <row r="131" spans="1:10" ht="22.5" customHeight="1">
      <c r="A131" s="2" t="s">
        <v>110</v>
      </c>
    </row>
    <row r="132" spans="1:10" ht="60" customHeight="1">
      <c r="A132" s="34"/>
      <c r="B132" s="34"/>
      <c r="C132" s="34"/>
      <c r="D132" s="23" t="s">
        <v>97</v>
      </c>
      <c r="E132" s="24" t="s">
        <v>98</v>
      </c>
      <c r="F132" s="23" t="s">
        <v>99</v>
      </c>
      <c r="G132" s="24" t="s">
        <v>100</v>
      </c>
      <c r="H132" s="36" t="s">
        <v>101</v>
      </c>
      <c r="I132" s="37"/>
      <c r="J132" s="10"/>
    </row>
    <row r="133" spans="1:10" ht="22.5" customHeight="1">
      <c r="A133" s="35" t="s">
        <v>102</v>
      </c>
      <c r="B133" s="35"/>
      <c r="C133" s="35"/>
      <c r="D133" s="28"/>
      <c r="E133" s="19">
        <v>20</v>
      </c>
      <c r="F133" s="28"/>
      <c r="G133" s="19">
        <v>10</v>
      </c>
      <c r="H133" s="38">
        <f>ROUNDDOWN((D133/E133)+(F133/G133),0)</f>
        <v>0</v>
      </c>
      <c r="I133" s="39"/>
      <c r="J133" s="10"/>
    </row>
    <row r="134" spans="1:10" ht="22.5" customHeight="1">
      <c r="A134" s="35" t="s">
        <v>103</v>
      </c>
      <c r="B134" s="35"/>
      <c r="C134" s="35"/>
      <c r="D134" s="28"/>
      <c r="E134" s="19">
        <v>15</v>
      </c>
      <c r="F134" s="28"/>
      <c r="G134" s="19">
        <v>7</v>
      </c>
      <c r="H134" s="38">
        <f>ROUNDDOWN((D134/E134)+(F134/G134),0)</f>
        <v>0</v>
      </c>
      <c r="I134" s="39"/>
      <c r="J134" s="10"/>
    </row>
    <row r="135" spans="1:10" ht="22.5" customHeight="1">
      <c r="I135" s="27"/>
    </row>
    <row r="136" spans="1:10" ht="60" customHeight="1">
      <c r="A136" s="34"/>
      <c r="B136" s="34"/>
      <c r="C136" s="34"/>
      <c r="D136" s="23" t="s">
        <v>104</v>
      </c>
      <c r="E136" s="24" t="s">
        <v>105</v>
      </c>
      <c r="F136" s="23" t="s">
        <v>106</v>
      </c>
      <c r="G136" s="24" t="s">
        <v>107</v>
      </c>
      <c r="H136" s="36" t="s">
        <v>108</v>
      </c>
      <c r="I136" s="37"/>
      <c r="J136" s="10"/>
    </row>
    <row r="137" spans="1:10" ht="22.5" customHeight="1">
      <c r="A137" s="35" t="s">
        <v>109</v>
      </c>
      <c r="B137" s="35"/>
      <c r="C137" s="35"/>
      <c r="D137" s="28"/>
      <c r="E137" s="19">
        <v>8</v>
      </c>
      <c r="F137" s="28"/>
      <c r="G137" s="19">
        <v>3</v>
      </c>
      <c r="H137" s="38">
        <f>ROUNDDOWN((D137/E137)+(F137/G137),0)</f>
        <v>0</v>
      </c>
      <c r="I137" s="39"/>
      <c r="J137" s="10"/>
    </row>
    <row r="139" spans="1:10" ht="30" customHeight="1">
      <c r="G139" s="40" t="s">
        <v>111</v>
      </c>
      <c r="H139" s="35"/>
      <c r="I139" s="35"/>
    </row>
    <row r="140" spans="1:10" ht="22.5" customHeight="1">
      <c r="G140" s="41">
        <f>SUM(H133:I134,H137)</f>
        <v>0</v>
      </c>
      <c r="H140" s="41"/>
      <c r="I140" s="41"/>
    </row>
    <row r="142" spans="1:10" ht="22.5" customHeight="1">
      <c r="G142" s="42" t="str">
        <f>G4</f>
        <v>令和　　年　　月　　日</v>
      </c>
      <c r="H142" s="33"/>
      <c r="I142" s="33"/>
    </row>
    <row r="144" spans="1:10" ht="22.5" customHeight="1">
      <c r="D144" s="33" t="s">
        <v>112</v>
      </c>
      <c r="E144" s="33"/>
      <c r="F144" s="32" t="str">
        <f>F7&amp;""</f>
        <v/>
      </c>
      <c r="G144" s="32"/>
      <c r="H144" s="32"/>
      <c r="I144" s="32"/>
    </row>
    <row r="145" spans="4:9" ht="22.5" customHeight="1">
      <c r="D145" s="33" t="s">
        <v>113</v>
      </c>
      <c r="E145" s="33"/>
      <c r="F145" s="32" t="str">
        <f>F8&amp;""</f>
        <v/>
      </c>
      <c r="G145" s="32"/>
      <c r="H145" s="32"/>
      <c r="I145" s="32"/>
    </row>
    <row r="146" spans="4:9" ht="22.5" customHeight="1">
      <c r="D146" s="33" t="s">
        <v>114</v>
      </c>
      <c r="E146" s="33"/>
      <c r="F146" s="32" t="str">
        <f>F9&amp;""</f>
        <v/>
      </c>
      <c r="G146" s="32"/>
      <c r="H146" s="32"/>
      <c r="I146" s="32"/>
    </row>
  </sheetData>
  <sheetProtection algorithmName="SHA-512" hashValue="E/oQzfh6w9yYvXs1W4tgCI1bej7mHJTx5bFhV5tEmOFibfsQGG3FTVvHtPDBvKeiMx/LL1d8Wk4+JsfAO5w/TQ==" saltValue="oysW6PWK0hYwGhZHHmAmWw==" spinCount="100000" sheet="1" objects="1" scenarios="1"/>
  <mergeCells count="170">
    <mergeCell ref="A113:C113"/>
    <mergeCell ref="D113:I113"/>
    <mergeCell ref="A115:C115"/>
    <mergeCell ref="A117:C117"/>
    <mergeCell ref="D115:I115"/>
    <mergeCell ref="D117:I117"/>
    <mergeCell ref="A119:D119"/>
    <mergeCell ref="E119:I119"/>
    <mergeCell ref="A103:I104"/>
    <mergeCell ref="A105:I105"/>
    <mergeCell ref="A106:I107"/>
    <mergeCell ref="A108:I108"/>
    <mergeCell ref="G111:I111"/>
    <mergeCell ref="A95:I95"/>
    <mergeCell ref="A96:I97"/>
    <mergeCell ref="A98:I99"/>
    <mergeCell ref="A100:I100"/>
    <mergeCell ref="A101:I101"/>
    <mergeCell ref="A102:I102"/>
    <mergeCell ref="A83:I84"/>
    <mergeCell ref="A86:I86"/>
    <mergeCell ref="A88:I88"/>
    <mergeCell ref="A89:I90"/>
    <mergeCell ref="A91:I92"/>
    <mergeCell ref="A93:I94"/>
    <mergeCell ref="A72:B72"/>
    <mergeCell ref="C72:D72"/>
    <mergeCell ref="E72:F72"/>
    <mergeCell ref="G72:H72"/>
    <mergeCell ref="A74:I76"/>
    <mergeCell ref="A81:I81"/>
    <mergeCell ref="A70:B70"/>
    <mergeCell ref="C70:D70"/>
    <mergeCell ref="E70:F70"/>
    <mergeCell ref="G70:H70"/>
    <mergeCell ref="A71:B71"/>
    <mergeCell ref="C71:D71"/>
    <mergeCell ref="E71:F71"/>
    <mergeCell ref="G71:H71"/>
    <mergeCell ref="A68:B68"/>
    <mergeCell ref="C68:D68"/>
    <mergeCell ref="E68:F68"/>
    <mergeCell ref="G68:H68"/>
    <mergeCell ref="A69:B69"/>
    <mergeCell ref="C69:D69"/>
    <mergeCell ref="E69:F69"/>
    <mergeCell ref="G69:H69"/>
    <mergeCell ref="A64:B64"/>
    <mergeCell ref="C64:D64"/>
    <mergeCell ref="E64:F64"/>
    <mergeCell ref="G64:H64"/>
    <mergeCell ref="A65:B65"/>
    <mergeCell ref="C65:D65"/>
    <mergeCell ref="E65:F65"/>
    <mergeCell ref="G65:H65"/>
    <mergeCell ref="A62:B62"/>
    <mergeCell ref="C62:D62"/>
    <mergeCell ref="E62:F62"/>
    <mergeCell ref="G62:H62"/>
    <mergeCell ref="A63:B63"/>
    <mergeCell ref="C63:D63"/>
    <mergeCell ref="E63:F63"/>
    <mergeCell ref="G63:H63"/>
    <mergeCell ref="A60:B60"/>
    <mergeCell ref="C60:D60"/>
    <mergeCell ref="E60:F60"/>
    <mergeCell ref="G60:H60"/>
    <mergeCell ref="A61:B61"/>
    <mergeCell ref="C61:D61"/>
    <mergeCell ref="E61:F61"/>
    <mergeCell ref="G61:H61"/>
    <mergeCell ref="A56:B56"/>
    <mergeCell ref="C56:D56"/>
    <mergeCell ref="E56:G56"/>
    <mergeCell ref="H56:I56"/>
    <mergeCell ref="A57:B57"/>
    <mergeCell ref="C57:D57"/>
    <mergeCell ref="E57:G57"/>
    <mergeCell ref="H57:I57"/>
    <mergeCell ref="A54:B54"/>
    <mergeCell ref="C54:D54"/>
    <mergeCell ref="E54:G54"/>
    <mergeCell ref="H54:I54"/>
    <mergeCell ref="A55:B55"/>
    <mergeCell ref="C55:D55"/>
    <mergeCell ref="E55:G55"/>
    <mergeCell ref="H55:I55"/>
    <mergeCell ref="A49:B49"/>
    <mergeCell ref="C49:D49"/>
    <mergeCell ref="E49:F49"/>
    <mergeCell ref="H49:I49"/>
    <mergeCell ref="A50:B50"/>
    <mergeCell ref="C50:D50"/>
    <mergeCell ref="E50:F50"/>
    <mergeCell ref="H50:I50"/>
    <mergeCell ref="A47:B47"/>
    <mergeCell ref="C47:D47"/>
    <mergeCell ref="E47:F47"/>
    <mergeCell ref="H47:I47"/>
    <mergeCell ref="A48:B48"/>
    <mergeCell ref="C48:D48"/>
    <mergeCell ref="E48:F48"/>
    <mergeCell ref="H48:I48"/>
    <mergeCell ref="A43:C43"/>
    <mergeCell ref="D43:E43"/>
    <mergeCell ref="F43:I43"/>
    <mergeCell ref="A44:C44"/>
    <mergeCell ref="D44:E44"/>
    <mergeCell ref="F44:I44"/>
    <mergeCell ref="A29:B29"/>
    <mergeCell ref="C29:I29"/>
    <mergeCell ref="A30:B30"/>
    <mergeCell ref="C30:I30"/>
    <mergeCell ref="A31:B31"/>
    <mergeCell ref="C31:I31"/>
    <mergeCell ref="A28:B28"/>
    <mergeCell ref="C28:D28"/>
    <mergeCell ref="E28:F28"/>
    <mergeCell ref="G28:I28"/>
    <mergeCell ref="A23:B23"/>
    <mergeCell ref="G23:H23"/>
    <mergeCell ref="A24:B24"/>
    <mergeCell ref="G24:H24"/>
    <mergeCell ref="A40:I40"/>
    <mergeCell ref="A1:D1"/>
    <mergeCell ref="A2:I2"/>
    <mergeCell ref="G4:I4"/>
    <mergeCell ref="D7:E7"/>
    <mergeCell ref="F7:I7"/>
    <mergeCell ref="D8:E8"/>
    <mergeCell ref="F8:I8"/>
    <mergeCell ref="A27:B27"/>
    <mergeCell ref="C27:D27"/>
    <mergeCell ref="E27:F27"/>
    <mergeCell ref="G27:I27"/>
    <mergeCell ref="A22:B22"/>
    <mergeCell ref="G22:H22"/>
    <mergeCell ref="C18:D18"/>
    <mergeCell ref="E18:F18"/>
    <mergeCell ref="D9:E9"/>
    <mergeCell ref="F9:I9"/>
    <mergeCell ref="A17:I17"/>
    <mergeCell ref="A21:B21"/>
    <mergeCell ref="C21:D21"/>
    <mergeCell ref="E21:F21"/>
    <mergeCell ref="G21:I21"/>
    <mergeCell ref="A132:C132"/>
    <mergeCell ref="A133:C133"/>
    <mergeCell ref="A134:C134"/>
    <mergeCell ref="H132:I132"/>
    <mergeCell ref="H133:I133"/>
    <mergeCell ref="H134:I134"/>
    <mergeCell ref="A122:I122"/>
    <mergeCell ref="B124:I124"/>
    <mergeCell ref="B126:I126"/>
    <mergeCell ref="B128:I128"/>
    <mergeCell ref="B129:I129"/>
    <mergeCell ref="F144:I144"/>
    <mergeCell ref="F145:I145"/>
    <mergeCell ref="F146:I146"/>
    <mergeCell ref="D144:E144"/>
    <mergeCell ref="D145:E145"/>
    <mergeCell ref="D146:E146"/>
    <mergeCell ref="A136:C136"/>
    <mergeCell ref="A137:C137"/>
    <mergeCell ref="H136:I136"/>
    <mergeCell ref="H137:I137"/>
    <mergeCell ref="G139:I139"/>
    <mergeCell ref="G140:I140"/>
    <mergeCell ref="G142:I142"/>
  </mergeCells>
  <phoneticPr fontId="1"/>
  <dataValidations count="3">
    <dataValidation type="list" allowBlank="1" showInputMessage="1" showErrorMessage="1" sqref="A124 A126 A128" xr:uid="{00000000-0002-0000-0000-000000000000}">
      <formula1>"✔"</formula1>
    </dataValidation>
    <dataValidation type="whole" operator="greaterThanOrEqual" allowBlank="1" showInputMessage="1" showErrorMessage="1" error="小数点以下を切り捨てて、整数を記入してください。" sqref="C55:D57" xr:uid="{00000000-0002-0000-0000-000001000000}">
      <formula1>0</formula1>
    </dataValidation>
    <dataValidation type="whole" operator="greaterThanOrEqual" allowBlank="1" showInputMessage="1" showErrorMessage="1" error="小数点以下を切り捨てて、整数で入力してください。" sqref="E55:G57" xr:uid="{00000000-0002-0000-0000-000002000000}">
      <formula1>0</formula1>
    </dataValidation>
  </dataValidations>
  <printOptions horizontalCentered="1"/>
  <pageMargins left="0.51181102362204722" right="0.51181102362204722"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濱口　涼輔</cp:lastModifiedBy>
  <cp:lastPrinted>2023-04-07T06:23:40Z</cp:lastPrinted>
  <dcterms:created xsi:type="dcterms:W3CDTF">2022-06-17T02:27:29Z</dcterms:created>
  <dcterms:modified xsi:type="dcterms:W3CDTF">2025-02-07T00:43:38Z</dcterms:modified>
</cp:coreProperties>
</file>