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2\紙入札用\"/>
    </mc:Choice>
  </mc:AlternateContent>
  <xr:revisionPtr revIDLastSave="0" documentId="13_ncr:1_{CE6C65F9-4FCF-45B7-8AF0-BD41A8CDE515}" xr6:coauthVersionLast="47" xr6:coauthVersionMax="47" xr10:uidLastSave="{00000000-0000-0000-0000-000000000000}"/>
  <bookViews>
    <workbookView xWindow="780" yWindow="780" windowWidth="25710" windowHeight="14940" activeTab="2" xr2:uid="{00000000-000D-0000-FFFF-FFFF00000000}"/>
  </bookViews>
  <sheets>
    <sheet name="本人用入札書" sheetId="4" r:id="rId1"/>
    <sheet name="代理人入札書" sheetId="5" r:id="rId2"/>
    <sheet name="電気料金入札金額計算書" sheetId="3" r:id="rId3"/>
  </sheets>
  <externalReferences>
    <externalReference r:id="rId4"/>
    <externalReference r:id="rId5"/>
  </externalReferences>
  <definedNames>
    <definedName name="_xlnm.Print_Area" localSheetId="1">代理人入札書!$A$1:$E$21</definedName>
    <definedName name="_xlnm.Print_Area" localSheetId="2">電気料金入札金額計算書!$A$1:$L$39</definedName>
    <definedName name="_xlnm.Print_Area" localSheetId="0">本人用入札書!$A$1:$E$20</definedName>
    <definedName name="料金表" localSheetId="1">#REF!</definedName>
    <definedName name="料金表" localSheetId="2">#REF!</definedName>
    <definedName name="料金表" localSheetId="0">#REF!</definedName>
    <definedName name="料金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5" l="1"/>
  <c r="B3" i="4"/>
  <c r="I8" i="3" l="1"/>
  <c r="I7" i="3"/>
  <c r="E7" i="3"/>
  <c r="J7" i="3" l="1"/>
  <c r="L7" i="3" s="1"/>
  <c r="E29" i="3" l="1"/>
  <c r="E27" i="3"/>
  <c r="E25" i="3"/>
  <c r="E23" i="3"/>
  <c r="E21" i="3"/>
  <c r="E19" i="3"/>
  <c r="E17" i="3"/>
  <c r="E15" i="3"/>
  <c r="E13" i="3"/>
  <c r="E11" i="3"/>
  <c r="E9" i="3"/>
  <c r="E5" i="3"/>
  <c r="I16" i="3" l="1"/>
  <c r="I15" i="3"/>
  <c r="I30" i="3"/>
  <c r="I29" i="3"/>
  <c r="I28" i="3"/>
  <c r="I27" i="3"/>
  <c r="I26" i="3"/>
  <c r="I25" i="3"/>
  <c r="I24" i="3"/>
  <c r="I23" i="3"/>
  <c r="I22" i="3"/>
  <c r="I21" i="3"/>
  <c r="I20" i="3"/>
  <c r="I19" i="3"/>
  <c r="I18" i="3"/>
  <c r="I17" i="3"/>
  <c r="I14" i="3"/>
  <c r="I13" i="3"/>
  <c r="I12" i="3"/>
  <c r="I11" i="3"/>
  <c r="I10" i="3"/>
  <c r="I9" i="3"/>
  <c r="I6" i="3"/>
  <c r="I5" i="3"/>
  <c r="J11" i="3" l="1"/>
  <c r="L11" i="3" s="1"/>
  <c r="J29" i="3"/>
  <c r="L29" i="3" s="1"/>
  <c r="J21" i="3"/>
  <c r="L21" i="3" s="1"/>
  <c r="J15" i="3"/>
  <c r="L15" i="3" s="1"/>
  <c r="J17" i="3"/>
  <c r="L17" i="3" s="1"/>
  <c r="J9" i="3"/>
  <c r="L9" i="3" s="1"/>
  <c r="J27" i="3"/>
  <c r="L27" i="3" s="1"/>
  <c r="J5" i="3"/>
  <c r="L5" i="3" s="1"/>
  <c r="J25" i="3"/>
  <c r="L25" i="3" s="1"/>
  <c r="J13" i="3"/>
  <c r="L13" i="3" s="1"/>
  <c r="J23" i="3"/>
  <c r="L23" i="3" s="1"/>
  <c r="J19" i="3"/>
  <c r="L19" i="3" s="1"/>
  <c r="L31" i="3" l="1"/>
  <c r="L32" i="3" s="1"/>
</calcChain>
</file>

<file path=xl/sharedStrings.xml><?xml version="1.0" encoding="utf-8"?>
<sst xmlns="http://schemas.openxmlformats.org/spreadsheetml/2006/main" count="96" uniqueCount="61">
  <si>
    <t>電気料金
入札金額</t>
    <rPh sb="0" eb="2">
      <t>デンキ</t>
    </rPh>
    <rPh sb="2" eb="4">
      <t>リョウキン</t>
    </rPh>
    <rPh sb="5" eb="7">
      <t>ニュウサツ</t>
    </rPh>
    <rPh sb="7" eb="9">
      <t>キンガク</t>
    </rPh>
    <phoneticPr fontId="2"/>
  </si>
  <si>
    <t>調達する
物品等の種類</t>
    <rPh sb="0" eb="2">
      <t>チョウタツ</t>
    </rPh>
    <rPh sb="5" eb="7">
      <t>ブッピン</t>
    </rPh>
    <rPh sb="7" eb="8">
      <t>トウ</t>
    </rPh>
    <rPh sb="9" eb="11">
      <t>シュルイ</t>
    </rPh>
    <phoneticPr fontId="2"/>
  </si>
  <si>
    <t>需要場所</t>
    <rPh sb="0" eb="2">
      <t>ジュヨウ</t>
    </rPh>
    <rPh sb="2" eb="4">
      <t>バショ</t>
    </rPh>
    <phoneticPr fontId="2"/>
  </si>
  <si>
    <t>備考　①数字はアラビア数字を使用すること。</t>
    <rPh sb="0" eb="2">
      <t>ビコウ</t>
    </rPh>
    <rPh sb="4" eb="6">
      <t>スウジ</t>
    </rPh>
    <rPh sb="11" eb="13">
      <t>スウジ</t>
    </rPh>
    <rPh sb="14" eb="16">
      <t>シヨウ</t>
    </rPh>
    <phoneticPr fontId="2"/>
  </si>
  <si>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</si>
  <si>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</si>
  <si>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</si>
  <si>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区分</t>
    <rPh sb="0" eb="2">
      <t>クブン</t>
    </rPh>
    <phoneticPr fontId="2"/>
  </si>
  <si>
    <t>夏季</t>
    <rPh sb="0" eb="2">
      <t>カキ</t>
    </rPh>
    <phoneticPr fontId="2"/>
  </si>
  <si>
    <t>その他季</t>
    <rPh sb="2" eb="3">
      <t>タ</t>
    </rPh>
    <rPh sb="3" eb="4">
      <t>キ</t>
    </rPh>
    <phoneticPr fontId="2"/>
  </si>
  <si>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</si>
  <si>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</si>
  <si>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商号又は名称　　　　　　　　　　　　　　　　　　　　　　　</t>
    <rPh sb="0" eb="2">
      <t>ショウゴウ</t>
    </rPh>
    <rPh sb="2" eb="3">
      <t>マタ</t>
    </rPh>
    <rPh sb="4" eb="6">
      <t>メイショウ</t>
    </rPh>
    <phoneticPr fontId="2"/>
  </si>
  <si>
    <t>大分県立高田高等学校</t>
  </si>
  <si>
    <t>大分県立大分南高等学校</t>
    <rPh sb="0" eb="4">
      <t>オオイタケンリツ</t>
    </rPh>
    <rPh sb="4" eb="6">
      <t>オオイタ</t>
    </rPh>
    <rPh sb="6" eb="7">
      <t>ミナミ</t>
    </rPh>
    <rPh sb="7" eb="9">
      <t>コウトウ</t>
    </rPh>
    <rPh sb="9" eb="11">
      <t>ガッコウ</t>
    </rPh>
    <phoneticPr fontId="2"/>
  </si>
  <si>
    <t>大分県立大分豊府高等学校</t>
    <rPh sb="0" eb="4">
      <t>オオイタケンリツ</t>
    </rPh>
    <rPh sb="4" eb="6">
      <t>オオイタ</t>
    </rPh>
    <rPh sb="6" eb="8">
      <t>ホウフ</t>
    </rPh>
    <rPh sb="8" eb="10">
      <t>コウトウ</t>
    </rPh>
    <rPh sb="10" eb="12">
      <t>ガッコウ</t>
    </rPh>
    <phoneticPr fontId="2"/>
  </si>
  <si>
    <t>大分県立大分西高等学校</t>
    <rPh sb="0" eb="4">
      <t>オオイタケンリツ</t>
    </rPh>
    <rPh sb="4" eb="6">
      <t>オオイタ</t>
    </rPh>
    <rPh sb="6" eb="7">
      <t>ニシ</t>
    </rPh>
    <rPh sb="7" eb="9">
      <t>コウトウ</t>
    </rPh>
    <rPh sb="9" eb="11">
      <t>ガッコウ</t>
    </rPh>
    <phoneticPr fontId="2"/>
  </si>
  <si>
    <t>大分県立臼杵高等学校</t>
    <rPh sb="0" eb="4">
      <t>オオイタケンリツ</t>
    </rPh>
    <rPh sb="4" eb="6">
      <t>ウスキ</t>
    </rPh>
    <rPh sb="6" eb="8">
      <t>コウトウ</t>
    </rPh>
    <rPh sb="8" eb="10">
      <t>ガッコウ</t>
    </rPh>
    <phoneticPr fontId="2"/>
  </si>
  <si>
    <t>大分県立佐伯豊南高等学校</t>
  </si>
  <si>
    <t>大分県立竹田高等学校</t>
  </si>
  <si>
    <t>大分県立日田高等学校</t>
  </si>
  <si>
    <t>大分県立日田三隈高等学校</t>
  </si>
  <si>
    <t>大分県立中津南高等学校</t>
  </si>
  <si>
    <t>大分県立中津南高等学校耶馬溪校</t>
    <rPh sb="0" eb="4">
      <t>オオイタケンリツ</t>
    </rPh>
    <rPh sb="4" eb="6">
      <t>ナカツ</t>
    </rPh>
    <rPh sb="6" eb="7">
      <t>ミナミ</t>
    </rPh>
    <rPh sb="7" eb="9">
      <t>コウトウ</t>
    </rPh>
    <rPh sb="9" eb="11">
      <t>ガッコウ</t>
    </rPh>
    <rPh sb="11" eb="14">
      <t>ヤバケイ</t>
    </rPh>
    <rPh sb="14" eb="15">
      <t>コウ</t>
    </rPh>
    <phoneticPr fontId="2"/>
  </si>
  <si>
    <t>大分県立図書館</t>
    <rPh sb="0" eb="4">
      <t>オオイタケンリツ</t>
    </rPh>
    <rPh sb="4" eb="7">
      <t>トショカン</t>
    </rPh>
    <phoneticPr fontId="2"/>
  </si>
  <si>
    <t>単価
(円/㎾)
　(B)
※注1</t>
    <rPh sb="0" eb="2">
      <t>タンカ</t>
    </rPh>
    <rPh sb="4" eb="5">
      <t>エン</t>
    </rPh>
    <rPh sb="15" eb="16">
      <t>チュウ</t>
    </rPh>
    <phoneticPr fontId="2"/>
  </si>
  <si>
    <t>年間電力量
料金
(円)</t>
    <rPh sb="0" eb="2">
      <t>ネンカン</t>
    </rPh>
    <rPh sb="2" eb="4">
      <t>デンリョク</t>
    </rPh>
    <rPh sb="4" eb="5">
      <t>リョウ</t>
    </rPh>
    <rPh sb="6" eb="8">
      <t>リョウキン</t>
    </rPh>
    <rPh sb="10" eb="11">
      <t>エン</t>
    </rPh>
    <phoneticPr fontId="2"/>
  </si>
  <si>
    <t>調整料金※注4</t>
    <rPh sb="0" eb="2">
      <t>チョウセイ</t>
    </rPh>
    <rPh sb="2" eb="4">
      <t>リョウキン</t>
    </rPh>
    <phoneticPr fontId="2"/>
  </si>
  <si>
    <t>基本料金（円）
(A)×(B)×12月×0.85　①
※注2</t>
    <rPh sb="0" eb="2">
      <t>キホン</t>
    </rPh>
    <rPh sb="2" eb="4">
      <t>リョウキン</t>
    </rPh>
    <rPh sb="5" eb="6">
      <t>エン</t>
    </rPh>
    <rPh sb="18" eb="19">
      <t>ガツ</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</si>
  <si>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</si>
  <si>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</si>
  <si>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</si>
  <si>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</si>
  <si>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※注1：内訳の単価は契約希望単価（課税事業者にあっては消費税相当額を含むもの）とし、小数点第2位未満を切り捨てたものを適用
       すること。</t>
    <rPh sb="1" eb="2">
      <t>チュウ</t>
    </rPh>
    <phoneticPr fontId="2"/>
  </si>
  <si>
    <t>※注2：基本料金の小数点第2位未満は切り捨てとする。</t>
    <phoneticPr fontId="2"/>
  </si>
  <si>
    <t xml:space="preserve">  </t>
    <phoneticPr fontId="2"/>
  </si>
  <si>
    <t>予定
契約
電力
(㎾) (A)</t>
    <rPh sb="0" eb="2">
      <t>ヨテイ</t>
    </rPh>
    <rPh sb="3" eb="5">
      <t>ケイヤク</t>
    </rPh>
    <rPh sb="6" eb="8">
      <t>デンリョク</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</si>
  <si>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</si>
  <si>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</si>
  <si>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</si>
  <si>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</si>
  <si>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</si>
  <si>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※合計(税込)④に110分の100を乗じて得た額（1円未満切り上げ）を記載すること。</t>
    <rPh sb="12" eb="13">
      <t>ブン</t>
    </rPh>
    <rPh sb="18" eb="19">
      <t>ジョウ</t>
    </rPh>
    <rPh sb="21" eb="22">
      <t>エ</t>
    </rPh>
    <rPh sb="23" eb="24">
      <t>ガク</t>
    </rPh>
    <rPh sb="26" eb="29">
      <t>エンミマン</t>
    </rPh>
    <rPh sb="29" eb="30">
      <t>キ</t>
    </rPh>
    <rPh sb="31" eb="32">
      <t>ア</t>
    </rPh>
    <rPh sb="35" eb="37">
      <t>キサイ</t>
    </rPh>
    <phoneticPr fontId="2"/>
  </si>
  <si>
    <t>大分県立大分工業高等学校</t>
    <rPh sb="0" eb="4">
      <t>オオイタケンリツ</t>
    </rPh>
    <rPh sb="4" eb="6">
      <t>オオイタ</t>
    </rPh>
    <rPh sb="6" eb="8">
      <t>コウギョウ</t>
    </rPh>
    <rPh sb="8" eb="10">
      <t>コウトウ</t>
    </rPh>
    <rPh sb="10" eb="12">
      <t>ガッコウ</t>
    </rPh>
    <phoneticPr fontId="2"/>
  </si>
  <si>
    <t>入　札　書（本人入札用）</t>
    <rPh sb="0" eb="1">
      <t>イリ</t>
    </rPh>
    <rPh sb="2" eb="3">
      <t>サツ</t>
    </rPh>
    <rPh sb="4" eb="5">
      <t>ショ</t>
    </rPh>
    <rPh sb="6" eb="8">
      <t>ホンニン</t>
    </rPh>
    <rPh sb="8" eb="10">
      <t>ニュウサツ</t>
    </rPh>
    <rPh sb="10" eb="11">
      <t>ヨウ</t>
    </rPh>
    <phoneticPr fontId="2"/>
  </si>
  <si>
    <t>くじ番号</t>
    <rPh sb="2" eb="4">
      <t>バンゴウ</t>
    </rPh>
    <phoneticPr fontId="2"/>
  </si>
  <si>
    <t>　令和　　　年　　　月　　　日</t>
    <rPh sb="1" eb="3">
      <t>レイワ</t>
    </rPh>
    <phoneticPr fontId="2"/>
  </si>
  <si>
    <t>住　　　　　　所</t>
    <rPh sb="0" eb="1">
      <t>ジュウ</t>
    </rPh>
    <rPh sb="7" eb="8">
      <t>ショ</t>
    </rPh>
    <phoneticPr fontId="2"/>
  </si>
  <si>
    <t>商号又は名称</t>
    <rPh sb="0" eb="2">
      <t>ショウゴウ</t>
    </rPh>
    <rPh sb="2" eb="3">
      <t>マタ</t>
    </rPh>
    <rPh sb="4" eb="6">
      <t>メイショウ</t>
    </rPh>
    <phoneticPr fontId="2"/>
  </si>
  <si>
    <t>代 表 者 氏名                                                                  ㊞</t>
    <rPh sb="0" eb="1">
      <t>ダイ</t>
    </rPh>
    <rPh sb="2" eb="3">
      <t>オモテ</t>
    </rPh>
    <rPh sb="4" eb="5">
      <t>モノ</t>
    </rPh>
    <rPh sb="6" eb="7">
      <t>シ</t>
    </rPh>
    <rPh sb="7" eb="8">
      <t>メイ</t>
    </rPh>
    <phoneticPr fontId="2"/>
  </si>
  <si>
    <t>契約担当者　大分県知事　佐藤　樹一郎　殿</t>
    <rPh sb="0" eb="2">
      <t>ケイヤク</t>
    </rPh>
    <rPh sb="2" eb="5">
      <t>タントウシャ</t>
    </rPh>
    <rPh sb="6" eb="9">
      <t>オオイタケン</t>
    </rPh>
    <rPh sb="9" eb="11">
      <t>チジ</t>
    </rPh>
    <rPh sb="12" eb="14">
      <t>サトウ</t>
    </rPh>
    <rPh sb="15" eb="18">
      <t>キイチロウ</t>
    </rPh>
    <rPh sb="19" eb="20">
      <t>トノ</t>
    </rPh>
    <phoneticPr fontId="2"/>
  </si>
  <si>
    <t xml:space="preserve">    　　②数字の前に￥マークを必ず付けてください。</t>
    <rPh sb="7" eb="9">
      <t>スウジ</t>
    </rPh>
    <rPh sb="10" eb="11">
      <t>マエ</t>
    </rPh>
    <rPh sb="17" eb="18">
      <t>カナラ</t>
    </rPh>
    <rPh sb="19" eb="20">
      <t>ツ</t>
    </rPh>
    <phoneticPr fontId="2"/>
  </si>
  <si>
    <t>入　札　書（代理人入札用）</t>
    <rPh sb="0" eb="1">
      <t>イリ</t>
    </rPh>
    <rPh sb="2" eb="3">
      <t>サツ</t>
    </rPh>
    <rPh sb="4" eb="5">
      <t>ショ</t>
    </rPh>
    <rPh sb="6" eb="9">
      <t>ダイリニン</t>
    </rPh>
    <rPh sb="9" eb="11">
      <t>ニュウサツ</t>
    </rPh>
    <rPh sb="11" eb="12">
      <t>ヨウ</t>
    </rPh>
    <phoneticPr fontId="2"/>
  </si>
  <si>
    <t>代表者氏名</t>
    <rPh sb="0" eb="3">
      <t>ダイヒョウシャ</t>
    </rPh>
    <rPh sb="3" eb="5">
      <t>シメイ</t>
    </rPh>
    <phoneticPr fontId="2"/>
  </si>
  <si>
    <t>代理人氏名                                                                ㊞</t>
    <rPh sb="0" eb="1">
      <t>ダイ</t>
    </rPh>
    <rPh sb="1" eb="2">
      <t>リ</t>
    </rPh>
    <rPh sb="2" eb="3">
      <t>ニン</t>
    </rPh>
    <rPh sb="3" eb="4">
      <t>シ</t>
    </rPh>
    <rPh sb="4" eb="5">
      <t>メイ</t>
    </rPh>
    <phoneticPr fontId="2"/>
  </si>
  <si>
    <t>備考　①この入札書は代理人入札用です。</t>
    <rPh sb="6" eb="9">
      <t>ニュウサツショ</t>
    </rPh>
    <rPh sb="10" eb="13">
      <t>ダイリニン</t>
    </rPh>
    <rPh sb="13" eb="15">
      <t>ニュウサツ</t>
    </rPh>
    <rPh sb="15" eb="16">
      <t>ヨウ</t>
    </rPh>
    <phoneticPr fontId="2"/>
  </si>
  <si>
    <t xml:space="preserve">      　②数字はアラビア数字を使用すること。</t>
    <rPh sb="8" eb="10">
      <t>スウジ</t>
    </rPh>
    <rPh sb="15" eb="17">
      <t>スウジ</t>
    </rPh>
    <rPh sb="18" eb="20">
      <t>シヨウ</t>
    </rPh>
    <phoneticPr fontId="2"/>
  </si>
  <si>
    <t xml:space="preserve">    　　③数字の前に￥マークを必ず付けてください。</t>
    <rPh sb="7" eb="9">
      <t>スウジ</t>
    </rPh>
    <rPh sb="10" eb="11">
      <t>マエ</t>
    </rPh>
    <rPh sb="17" eb="18">
      <t>カナラ</t>
    </rPh>
    <rPh sb="19" eb="20">
      <t>ツ</t>
    </rPh>
    <phoneticPr fontId="2"/>
  </si>
  <si>
    <t>大分県立高田高等学校ほか１２施設で使用する電気</t>
    <rPh sb="0" eb="2">
      <t>オオイタ</t>
    </rPh>
    <rPh sb="2" eb="4">
      <t>ケンリツ</t>
    </rPh>
    <rPh sb="4" eb="6">
      <t>タカダ</t>
    </rPh>
    <rPh sb="6" eb="8">
      <t>コウトウ</t>
    </rPh>
    <rPh sb="8" eb="10">
      <t>ガッコウ</t>
    </rPh>
    <rPh sb="14" eb="16">
      <t>シセツ</t>
    </rPh>
    <rPh sb="17" eb="19">
      <t>シヨウ</t>
    </rPh>
    <rPh sb="21" eb="23">
      <t>デンキ</t>
    </rPh>
    <phoneticPr fontId="2"/>
  </si>
  <si>
    <t>豊後高田市市玉津１８３４番地１ほか１２所在地</t>
    <rPh sb="0" eb="5">
      <t>ブンゴタカダシ</t>
    </rPh>
    <rPh sb="5" eb="6">
      <t>シ</t>
    </rPh>
    <rPh sb="6" eb="8">
      <t>タマツ</t>
    </rPh>
    <rPh sb="12" eb="14">
      <t>バンチ</t>
    </rPh>
    <rPh sb="19" eb="22">
      <t>ショザイチ</t>
    </rPh>
    <phoneticPr fontId="2"/>
  </si>
  <si>
    <t>大分県契約事務規則及び大分県電子入札運用基準を承諾のうえ、上記のとおり入札します。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</si>
</sst>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 &quot;#,##0&quot;－&quot;;;&quot;　　　￥ &quot;"/>
  </numFmts>
  <fonts count="13" x14ac:knownFonts="1">
    <font>
      <sz val="11"/>
      <color theme="1"/>
      <name val="ＭＳ Ｐゴシック"/>
      <family val="2"/>
      <charset val="128"/>
      <scheme val="minor"/>
    </font>
    <font>
      <sz val="24"/>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theme="1"/>
      <name val="ＭＳ Ｐゴシック"/>
      <family val="3"/>
      <charset val="128"/>
      <scheme val="minor"/>
    </font>
    <font>
      <u/>
      <sz val="11"/>
      <color theme="1"/>
      <name val="ＭＳ Ｐゴシック"/>
      <family val="2"/>
      <charset val="128"/>
      <scheme val="minor"/>
    </font>
    <font>
      <sz val="14"/>
      <color theme="1"/>
      <name val="ＭＳ Ｐゴシック"/>
      <family val="3"/>
      <charset val="128"/>
      <scheme val="minor"/>
    </font>
    <font>
      <sz val="10.5"/>
      <color theme="1"/>
      <name val="ＭＳ ゴシック"/>
      <family val="3"/>
      <charset val="128"/>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38" fontId="6" fillId="0" borderId="0" applyFont="0" applyFill="0" applyBorder="0" applyAlignment="0" applyProtection="0"/>
    <xf numFmtId="38" fontId="7" fillId="0" borderId="0" applyFont="0" applyFill="0" applyBorder="0" applyAlignment="0" applyProtection="0">
      <alignment vertical="center"/>
    </xf>
  </cellStyleXfs>
  <cellXfs count="106">
    <xf numFmtId="0" fontId="0" fillId="0" borderId="0" xfId="0">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lignment vertical="center"/>
    </xf>
    <xf numFmtId="38" fontId="0" fillId="0" borderId="0" xfId="0" applyNumberFormat="1">
      <alignment vertical="center"/>
    </xf>
    <xf numFmtId="0" fontId="8" fillId="0" borderId="0" xfId="0" applyFont="1">
      <alignment vertical="center"/>
    </xf>
    <xf numFmtId="0" fontId="10" fillId="0" borderId="0" xfId="0" applyFont="1">
      <alignment vertical="center"/>
    </xf>
    <xf numFmtId="0" fontId="0" fillId="0" borderId="0" xfId="0" applyAlignment="1">
      <alignment vertical="center" wrapText="1"/>
    </xf>
    <xf numFmtId="4" fontId="0" fillId="0" borderId="5" xfId="0" applyNumberFormat="1" applyBorder="1" applyProtection="1">
      <alignment vertical="center"/>
      <protection hidden="1"/>
    </xf>
    <xf numFmtId="38" fontId="0" fillId="0" borderId="3" xfId="2" applyFont="1" applyBorder="1" applyAlignment="1">
      <alignment horizontal="right" vertical="center"/>
    </xf>
    <xf numFmtId="4" fontId="0" fillId="0" borderId="2" xfId="0" applyNumberFormat="1" applyBorder="1" applyProtection="1">
      <alignment vertical="center"/>
      <protection hidden="1"/>
    </xf>
    <xf numFmtId="3" fontId="0" fillId="0" borderId="3" xfId="0" applyNumberFormat="1" applyBorder="1" applyAlignment="1">
      <alignment horizontal="right" vertical="center"/>
    </xf>
    <xf numFmtId="0" fontId="0" fillId="0" borderId="3" xfId="0" applyBorder="1" applyAlignment="1">
      <alignment horizontal="center" vertical="center"/>
    </xf>
    <xf numFmtId="0" fontId="0" fillId="0" borderId="2" xfId="0" applyBorder="1" applyAlignment="1">
      <alignment horizontal="center" vertical="center" wrapText="1"/>
    </xf>
    <xf numFmtId="4" fontId="0" fillId="0" borderId="2" xfId="0" applyNumberFormat="1" applyBorder="1">
      <alignment vertical="center"/>
    </xf>
    <xf numFmtId="4" fontId="0" fillId="0" borderId="5" xfId="0" applyNumberFormat="1" applyBorder="1">
      <alignment vertical="center"/>
    </xf>
    <xf numFmtId="4" fontId="0" fillId="0" borderId="4" xfId="0" applyNumberFormat="1" applyBorder="1" applyProtection="1">
      <alignment vertical="center"/>
      <protection hidden="1"/>
    </xf>
    <xf numFmtId="4" fontId="0" fillId="0" borderId="11" xfId="0" applyNumberFormat="1" applyBorder="1">
      <alignment vertical="center"/>
    </xf>
    <xf numFmtId="4" fontId="0" fillId="0" borderId="11" xfId="0" applyNumberFormat="1" applyBorder="1" applyProtection="1">
      <alignment vertical="center"/>
      <protection hidden="1"/>
    </xf>
    <xf numFmtId="4" fontId="0" fillId="0" borderId="13" xfId="0" applyNumberFormat="1" applyBorder="1">
      <alignment vertical="center"/>
    </xf>
    <xf numFmtId="4" fontId="0" fillId="0" borderId="12" xfId="0" applyNumberFormat="1" applyBorder="1" applyProtection="1">
      <alignment vertical="center"/>
      <protection hidden="1"/>
    </xf>
    <xf numFmtId="4" fontId="0" fillId="0" borderId="13" xfId="0" applyNumberFormat="1" applyBorder="1" applyProtection="1">
      <alignment vertical="center"/>
      <protection hidden="1"/>
    </xf>
    <xf numFmtId="4" fontId="0" fillId="0" borderId="14" xfId="0" applyNumberFormat="1" applyBorder="1" applyProtection="1">
      <alignment vertical="center"/>
      <protection hidden="1"/>
    </xf>
    <xf numFmtId="4" fontId="0" fillId="0" borderId="12" xfId="0" applyNumberFormat="1" applyBorder="1">
      <alignment vertical="center"/>
    </xf>
    <xf numFmtId="0" fontId="0" fillId="2" borderId="2" xfId="0" applyFill="1" applyBorder="1">
      <alignment vertical="center"/>
    </xf>
    <xf numFmtId="0" fontId="0" fillId="2" borderId="11" xfId="0" applyFill="1" applyBorder="1">
      <alignment vertical="center"/>
    </xf>
    <xf numFmtId="0" fontId="0" fillId="2" borderId="13" xfId="0" applyFill="1" applyBorder="1">
      <alignment vertical="center"/>
    </xf>
    <xf numFmtId="0" fontId="0" fillId="2" borderId="5" xfId="0" applyFill="1" applyBorder="1">
      <alignment vertical="center"/>
    </xf>
    <xf numFmtId="0" fontId="0" fillId="2" borderId="12" xfId="0" applyFill="1" applyBorder="1">
      <alignment vertical="center"/>
    </xf>
    <xf numFmtId="0" fontId="0" fillId="2" borderId="4" xfId="0" applyFill="1" applyBorder="1">
      <alignment vertical="center"/>
    </xf>
    <xf numFmtId="0" fontId="0" fillId="2" borderId="14" xfId="0" applyFill="1" applyBorder="1">
      <alignment vertical="center"/>
    </xf>
    <xf numFmtId="0" fontId="5" fillId="0" borderId="0" xfId="0" applyFont="1" applyAlignment="1">
      <alignment horizontal="center" vertical="center"/>
    </xf>
    <xf numFmtId="0" fontId="3" fillId="0" borderId="6" xfId="0" applyFont="1" applyBorder="1" applyAlignment="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4" fontId="0" fillId="0" borderId="14" xfId="0" applyNumberFormat="1" applyBorder="1">
      <alignment vertical="center"/>
    </xf>
    <xf numFmtId="0" fontId="12" fillId="0" borderId="0" xfId="0" applyFont="1">
      <alignment vertical="center"/>
    </xf>
    <xf numFmtId="0" fontId="12" fillId="0" borderId="2" xfId="0" applyFont="1" applyBorder="1" applyAlignment="1">
      <alignment horizontal="center" vertical="center" wrapText="1"/>
    </xf>
    <xf numFmtId="38" fontId="12" fillId="2" borderId="2" xfId="2" applyFont="1" applyFill="1" applyBorder="1">
      <alignment vertical="center"/>
    </xf>
    <xf numFmtId="38" fontId="12" fillId="2" borderId="11" xfId="2" applyFont="1" applyFill="1" applyBorder="1">
      <alignment vertical="center"/>
    </xf>
    <xf numFmtId="38" fontId="12" fillId="2" borderId="13" xfId="2" applyFont="1" applyFill="1" applyBorder="1">
      <alignment vertical="center"/>
    </xf>
    <xf numFmtId="38" fontId="12" fillId="2" borderId="5" xfId="2" applyFont="1" applyFill="1" applyBorder="1">
      <alignment vertical="center"/>
    </xf>
    <xf numFmtId="38" fontId="12" fillId="2" borderId="12" xfId="2" applyFont="1" applyFill="1" applyBorder="1">
      <alignment vertical="center"/>
    </xf>
    <xf numFmtId="38" fontId="12" fillId="2" borderId="4" xfId="2" applyFont="1" applyFill="1" applyBorder="1">
      <alignment vertical="center"/>
    </xf>
    <xf numFmtId="38" fontId="12" fillId="2" borderId="14" xfId="2" applyFont="1" applyFill="1" applyBorder="1">
      <alignment vertical="center"/>
    </xf>
    <xf numFmtId="0" fontId="12" fillId="0" borderId="0" xfId="0" applyFont="1" applyAlignment="1">
      <alignment vertical="center" wrapText="1"/>
    </xf>
    <xf numFmtId="38" fontId="12" fillId="0" borderId="0" xfId="2" applyFont="1">
      <alignment vertical="center"/>
    </xf>
    <xf numFmtId="38" fontId="12" fillId="0" borderId="0" xfId="0" applyNumberFormat="1" applyFont="1">
      <alignment vertical="center"/>
    </xf>
    <xf numFmtId="0" fontId="5" fillId="0" borderId="0" xfId="0" applyFont="1" applyAlignment="1">
      <alignment horizontal="left" vertical="center"/>
    </xf>
    <xf numFmtId="0" fontId="1" fillId="0" borderId="0" xfId="0" applyFont="1" applyAlignment="1">
      <alignment horizontal="center" vertical="center"/>
    </xf>
    <xf numFmtId="176" fontId="4" fillId="0" borderId="15" xfId="0" applyNumberFormat="1" applyFont="1" applyBorder="1" applyAlignment="1">
      <alignment horizontal="left" vertical="center"/>
    </xf>
    <xf numFmtId="176" fontId="4" fillId="0" borderId="16" xfId="0" applyNumberFormat="1" applyFont="1" applyBorder="1" applyAlignment="1">
      <alignment horizontal="left" vertical="center"/>
    </xf>
    <xf numFmtId="176" fontId="4" fillId="0" borderId="17" xfId="0" applyNumberFormat="1" applyFont="1" applyBorder="1" applyAlignment="1">
      <alignment horizontal="left" vertical="center"/>
    </xf>
    <xf numFmtId="0" fontId="3" fillId="0" borderId="6" xfId="0" applyFont="1" applyBorder="1" applyAlignment="1">
      <alignment horizontal="left" vertical="center"/>
    </xf>
    <xf numFmtId="0" fontId="3" fillId="0" borderId="18" xfId="0" applyFont="1" applyBorder="1" applyAlignment="1">
      <alignment horizontal="left" vertical="center"/>
    </xf>
    <xf numFmtId="0" fontId="3" fillId="0" borderId="7"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58" fontId="3" fillId="0" borderId="0" xfId="0" quotePrefix="1" applyNumberFormat="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shrinkToFit="1"/>
    </xf>
    <xf numFmtId="40" fontId="0" fillId="0" borderId="3" xfId="2" applyNumberFormat="1" applyFont="1" applyBorder="1" applyAlignment="1">
      <alignment vertical="center"/>
    </xf>
    <xf numFmtId="3" fontId="0" fillId="0" borderId="3" xfId="0" applyNumberForma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2" fillId="2" borderId="3" xfId="0" applyFont="1" applyFill="1" applyBorder="1" applyAlignment="1">
      <alignment horizontal="center" vertical="center"/>
    </xf>
    <xf numFmtId="4" fontId="0" fillId="2" borderId="3" xfId="0" applyNumberFormat="1" applyFill="1" applyBorder="1">
      <alignment vertical="center"/>
    </xf>
    <xf numFmtId="40" fontId="0" fillId="2" borderId="3" xfId="2" applyNumberFormat="1" applyFont="1" applyFill="1" applyBorder="1" applyAlignment="1">
      <alignment horizontal="right" vertical="center"/>
    </xf>
    <xf numFmtId="4" fontId="0" fillId="0" borderId="3" xfId="0" applyNumberFormat="1" applyBorder="1" applyAlignment="1">
      <alignment horizontal="right" vertical="center"/>
    </xf>
    <xf numFmtId="0" fontId="12" fillId="2" borderId="5" xfId="0" applyFont="1" applyFill="1" applyBorder="1" applyAlignment="1">
      <alignment horizontal="center" vertical="center"/>
    </xf>
    <xf numFmtId="0" fontId="12" fillId="2" borderId="2" xfId="0" applyFont="1" applyFill="1" applyBorder="1" applyAlignment="1">
      <alignment horizontal="center" vertical="center"/>
    </xf>
    <xf numFmtId="40" fontId="0" fillId="2" borderId="5" xfId="2" applyNumberFormat="1" applyFont="1" applyFill="1" applyBorder="1" applyAlignment="1">
      <alignment horizontal="right" vertical="center"/>
    </xf>
    <xf numFmtId="40" fontId="0" fillId="2" borderId="2" xfId="2" applyNumberFormat="1" applyFont="1" applyFill="1" applyBorder="1" applyAlignment="1">
      <alignment horizontal="right" vertical="center"/>
    </xf>
    <xf numFmtId="4" fontId="0" fillId="0" borderId="5" xfId="0" applyNumberFormat="1" applyBorder="1" applyAlignment="1">
      <alignment horizontal="right" vertical="center"/>
    </xf>
    <xf numFmtId="4" fontId="0" fillId="0" borderId="2" xfId="0" applyNumberFormat="1" applyBorder="1" applyAlignment="1">
      <alignment horizontal="right" vertical="center"/>
    </xf>
    <xf numFmtId="40" fontId="0" fillId="0" borderId="5" xfId="2" applyNumberFormat="1" applyFont="1" applyBorder="1" applyAlignment="1">
      <alignment vertical="center"/>
    </xf>
    <xf numFmtId="40" fontId="0" fillId="0" borderId="2" xfId="2" applyNumberFormat="1" applyFont="1" applyBorder="1" applyAlignment="1">
      <alignment vertical="center"/>
    </xf>
    <xf numFmtId="3" fontId="0" fillId="0" borderId="5" xfId="0" applyNumberFormat="1" applyBorder="1" applyAlignment="1">
      <alignment horizontal="right" vertical="center"/>
    </xf>
    <xf numFmtId="3" fontId="0" fillId="0" borderId="2" xfId="0" applyNumberFormat="1" applyBorder="1" applyAlignment="1">
      <alignment horizontal="right" vertical="center"/>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2" borderId="3" xfId="0" applyFill="1" applyBorder="1" applyAlignment="1">
      <alignment horizontal="center" vertical="center"/>
    </xf>
    <xf numFmtId="0" fontId="11" fillId="0" borderId="0" xfId="0" applyFont="1" applyAlignment="1">
      <alignment vertical="center" wrapText="1"/>
    </xf>
    <xf numFmtId="0" fontId="9" fillId="0" borderId="0" xfId="0" applyFont="1" applyAlignment="1">
      <alignment horizontal="right" vertical="center"/>
    </xf>
    <xf numFmtId="0" fontId="0" fillId="0" borderId="3" xfId="0"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2" borderId="5" xfId="0" applyFill="1" applyBorder="1" applyAlignment="1">
      <alignment horizontal="center" vertical="center"/>
    </xf>
    <xf numFmtId="4" fontId="0" fillId="2" borderId="5" xfId="0" applyNumberFormat="1" applyFill="1" applyBorder="1">
      <alignment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left" vertical="center" wrapText="1" shrinkToFit="1"/>
    </xf>
    <xf numFmtId="4" fontId="0" fillId="2" borderId="2" xfId="0" applyNumberFormat="1" applyFill="1" applyBorder="1">
      <alignment vertical="center"/>
    </xf>
  </cellXfs>
  <cellStyles count="3">
    <cellStyle name="桁区切り" xfId="2" builtinId="6"/>
    <cellStyle name="桁区切り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6412;&#20154;&#20837;&#2641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945;&#32946;&#24193;/31120_999&#25945;&#32946;&#36001;&#21209;&#35506;/31120_008&#23398;&#26657;&#36939;&#21942;&#25903;&#25588;&#29677;/30-40_&#20104;&#31639;&#12539;&#22865;&#32004;/41_&#38651;&#21147;&#20837;&#26413;/R06_&#38651;&#21147;&#20837;&#26413;/02_&#20837;&#26413;/&#29992;&#24230;&#31649;&#36001;&#35506;&#25552;&#20379;&#36039;&#26009;/&#29992;&#24230;&#31649;&#36001;HP&#36039;&#26009;/&#20195;&#29702;&#20154;&#20837;&#2641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札書"/>
      <sheetName val="電気料金入札金額計算書"/>
    </sheetNames>
    <sheetDataSet>
      <sheetData sheetId="0"/>
      <sheetData sheetId="1">
        <row r="9">
          <cell r="M9">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0"/>
  <sheetViews>
    <sheetView view="pageBreakPreview" topLeftCell="A4" zoomScaleNormal="100" zoomScaleSheetLayoutView="100" workbookViewId="0">
      <selection activeCell="C13" sqref="C13"/>
    </sheetView>
  </sheetViews>
  <sheetFormatPr defaultRowHeight="13.5" x14ac:dyDescent="0.15"/>
  <cols>
    <col min="1" max="1" width="15" customWidth="1"/>
    <col min="2" max="2" width="39.75" customWidth="1"/>
  </cols>
  <sheetData>
    <row r="1" spans="1:5" ht="60" customHeight="1" x14ac:dyDescent="0.15">
      <c r="A1" s="54" t="s">
        <v>44</v>
      </c>
      <c r="B1" s="54"/>
      <c r="C1" s="54"/>
      <c r="D1" s="54"/>
      <c r="E1" s="54"/>
    </row>
    <row r="2" spans="1:5" ht="14.25" thickBot="1" x14ac:dyDescent="0.2"/>
    <row r="3" spans="1:5" ht="57" customHeight="1" thickBot="1" x14ac:dyDescent="0.2">
      <c r="A3" s="1" t="s">
        <v>0</v>
      </c>
      <c r="B3" s="55">
        <f>[1]電気料金入札金額計算書!M9</f>
        <v>0</v>
      </c>
      <c r="C3" s="56"/>
      <c r="D3" s="56"/>
      <c r="E3" s="57"/>
    </row>
    <row r="4" spans="1:5" ht="57" customHeight="1" thickBot="1" x14ac:dyDescent="0.2">
      <c r="A4" s="2" t="s">
        <v>1</v>
      </c>
      <c r="B4" s="58" t="s">
        <v>58</v>
      </c>
      <c r="C4" s="59"/>
      <c r="D4" s="59"/>
      <c r="E4" s="60"/>
    </row>
    <row r="5" spans="1:5" ht="57" customHeight="1" thickBot="1" x14ac:dyDescent="0.2">
      <c r="A5" s="3" t="s">
        <v>2</v>
      </c>
      <c r="B5" s="61" t="s">
        <v>59</v>
      </c>
      <c r="C5" s="62"/>
      <c r="D5" s="62"/>
      <c r="E5" s="63"/>
    </row>
    <row r="6" spans="1:5" ht="30.75" customHeight="1" thickBot="1" x14ac:dyDescent="0.2">
      <c r="A6" s="32"/>
      <c r="B6" s="33" t="s">
        <v>45</v>
      </c>
      <c r="C6" s="34"/>
      <c r="D6" s="35"/>
      <c r="E6" s="36"/>
    </row>
    <row r="7" spans="1:5" ht="28.5" customHeight="1" x14ac:dyDescent="0.15"/>
    <row r="8" spans="1:5" ht="28.5" customHeight="1" x14ac:dyDescent="0.15">
      <c r="A8" s="66" t="s">
        <v>60</v>
      </c>
      <c r="B8" s="66"/>
      <c r="C8" s="66"/>
      <c r="D8" s="66"/>
      <c r="E8" s="66"/>
    </row>
    <row r="9" spans="1:5" ht="29.25" customHeight="1" x14ac:dyDescent="0.15">
      <c r="A9" s="4"/>
      <c r="B9" s="4"/>
    </row>
    <row r="10" spans="1:5" ht="24" customHeight="1" x14ac:dyDescent="0.15">
      <c r="A10" s="64" t="s">
        <v>46</v>
      </c>
      <c r="B10" s="65"/>
    </row>
    <row r="11" spans="1:5" ht="34.5" customHeight="1" x14ac:dyDescent="0.15">
      <c r="A11" s="4"/>
      <c r="B11" s="4"/>
    </row>
    <row r="12" spans="1:5" ht="50.1" customHeight="1" x14ac:dyDescent="0.15">
      <c r="A12" s="4"/>
      <c r="B12" s="4" t="s">
        <v>47</v>
      </c>
    </row>
    <row r="13" spans="1:5" ht="50.1" customHeight="1" x14ac:dyDescent="0.15">
      <c r="A13" s="4"/>
      <c r="B13" s="4" t="s">
        <v>48</v>
      </c>
    </row>
    <row r="14" spans="1:5" ht="50.1" customHeight="1" x14ac:dyDescent="0.15">
      <c r="A14" s="4"/>
      <c r="B14" s="4" t="s">
        <v>49</v>
      </c>
    </row>
    <row r="15" spans="1:5" ht="50.1" customHeight="1" x14ac:dyDescent="0.15">
      <c r="A15" s="4"/>
      <c r="B15" s="4"/>
    </row>
    <row r="16" spans="1:5" ht="50.1" customHeight="1" x14ac:dyDescent="0.15">
      <c r="A16" s="4"/>
      <c r="B16" s="4"/>
    </row>
    <row r="17" spans="1:3" ht="38.25" customHeight="1" x14ac:dyDescent="0.15">
      <c r="A17" s="53" t="s">
        <v>50</v>
      </c>
      <c r="B17" s="53"/>
      <c r="C17" s="4"/>
    </row>
    <row r="18" spans="1:3" ht="14.25" x14ac:dyDescent="0.15">
      <c r="A18" s="4"/>
      <c r="B18" s="4"/>
    </row>
    <row r="19" spans="1:3" ht="54" customHeight="1" x14ac:dyDescent="0.15">
      <c r="A19" s="53" t="s">
        <v>3</v>
      </c>
      <c r="B19" s="53"/>
    </row>
    <row r="20" spans="1:3" ht="31.5" customHeight="1" x14ac:dyDescent="0.15">
      <c r="A20" s="53" t="s">
        <v>51</v>
      </c>
      <c r="B20" s="53"/>
    </row>
  </sheetData>
  <mergeCells count="9">
    <mergeCell ref="A17:B17"/>
    <mergeCell ref="A19:B19"/>
    <mergeCell ref="A20:B20"/>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view="pageBreakPreview" zoomScaleNormal="100" zoomScaleSheetLayoutView="100" workbookViewId="0">
      <selection activeCell="K7" sqref="K7"/>
    </sheetView>
  </sheetViews>
  <sheetFormatPr defaultRowHeight="13.5" x14ac:dyDescent="0.15"/>
  <cols>
    <col min="1" max="1" width="15" customWidth="1"/>
    <col min="2" max="2" width="39.75" customWidth="1"/>
  </cols>
  <sheetData>
    <row r="1" spans="1:5" ht="60" customHeight="1" x14ac:dyDescent="0.15">
      <c r="A1" s="54" t="s">
        <v>52</v>
      </c>
      <c r="B1" s="54"/>
      <c r="C1" s="54"/>
      <c r="D1" s="54"/>
      <c r="E1" s="54"/>
    </row>
    <row r="2" spans="1:5" ht="14.25" thickBot="1" x14ac:dyDescent="0.2"/>
    <row r="3" spans="1:5" ht="57" customHeight="1" thickBot="1" x14ac:dyDescent="0.2">
      <c r="A3" s="1" t="s">
        <v>0</v>
      </c>
      <c r="B3" s="55">
        <f>[2]電気料金入札金額計算書!M9</f>
        <v>0</v>
      </c>
      <c r="C3" s="56"/>
      <c r="D3" s="56"/>
      <c r="E3" s="57"/>
    </row>
    <row r="4" spans="1:5" ht="57" customHeight="1" thickBot="1" x14ac:dyDescent="0.2">
      <c r="A4" s="2" t="s">
        <v>1</v>
      </c>
      <c r="B4" s="58" t="s">
        <v>58</v>
      </c>
      <c r="C4" s="59"/>
      <c r="D4" s="59"/>
      <c r="E4" s="60"/>
    </row>
    <row r="5" spans="1:5" ht="57" customHeight="1" thickBot="1" x14ac:dyDescent="0.2">
      <c r="A5" s="3" t="s">
        <v>2</v>
      </c>
      <c r="B5" s="61" t="s">
        <v>59</v>
      </c>
      <c r="C5" s="62"/>
      <c r="D5" s="62"/>
      <c r="E5" s="63"/>
    </row>
    <row r="6" spans="1:5" ht="30.75" customHeight="1" thickBot="1" x14ac:dyDescent="0.2">
      <c r="A6" s="32"/>
      <c r="B6" s="33" t="s">
        <v>45</v>
      </c>
      <c r="C6" s="37"/>
      <c r="D6" s="38"/>
      <c r="E6" s="39"/>
    </row>
    <row r="7" spans="1:5" ht="28.5" customHeight="1" x14ac:dyDescent="0.15"/>
    <row r="8" spans="1:5" ht="28.5" customHeight="1" x14ac:dyDescent="0.15">
      <c r="A8" s="66" t="s">
        <v>60</v>
      </c>
      <c r="B8" s="66"/>
      <c r="C8" s="66"/>
      <c r="D8" s="66"/>
      <c r="E8" s="66"/>
    </row>
    <row r="9" spans="1:5" ht="29.25" customHeight="1" x14ac:dyDescent="0.15">
      <c r="A9" s="4"/>
      <c r="B9" s="4"/>
    </row>
    <row r="10" spans="1:5" ht="24" customHeight="1" x14ac:dyDescent="0.15">
      <c r="A10" s="64" t="s">
        <v>46</v>
      </c>
      <c r="B10" s="65"/>
    </row>
    <row r="11" spans="1:5" ht="34.5" customHeight="1" x14ac:dyDescent="0.15">
      <c r="A11" s="4"/>
      <c r="B11" s="4"/>
    </row>
    <row r="12" spans="1:5" ht="50.1" customHeight="1" x14ac:dyDescent="0.15">
      <c r="A12" s="4"/>
      <c r="B12" s="4" t="s">
        <v>47</v>
      </c>
    </row>
    <row r="13" spans="1:5" ht="50.1" customHeight="1" x14ac:dyDescent="0.15">
      <c r="A13" s="4"/>
      <c r="B13" s="4" t="s">
        <v>48</v>
      </c>
    </row>
    <row r="14" spans="1:5" ht="50.1" customHeight="1" x14ac:dyDescent="0.15">
      <c r="A14" s="4"/>
      <c r="B14" t="s">
        <v>53</v>
      </c>
    </row>
    <row r="15" spans="1:5" ht="50.1" customHeight="1" x14ac:dyDescent="0.15">
      <c r="A15" s="4"/>
      <c r="B15" s="4" t="s">
        <v>54</v>
      </c>
    </row>
    <row r="16" spans="1:5" ht="50.1" customHeight="1" x14ac:dyDescent="0.15">
      <c r="A16" s="4"/>
      <c r="B16" s="4"/>
    </row>
    <row r="17" spans="1:3" ht="38.25" customHeight="1" x14ac:dyDescent="0.15">
      <c r="A17" s="53" t="s">
        <v>50</v>
      </c>
      <c r="B17" s="53"/>
      <c r="C17" s="4"/>
    </row>
    <row r="18" spans="1:3" ht="14.25" x14ac:dyDescent="0.15">
      <c r="A18" s="4"/>
      <c r="B18" s="4"/>
    </row>
    <row r="19" spans="1:3" ht="31.5" customHeight="1" x14ac:dyDescent="0.15">
      <c r="A19" s="53" t="s">
        <v>55</v>
      </c>
      <c r="B19" s="53"/>
    </row>
    <row r="20" spans="1:3" ht="36.75" customHeight="1" x14ac:dyDescent="0.15">
      <c r="A20" s="53" t="s">
        <v>56</v>
      </c>
      <c r="B20" s="53"/>
    </row>
    <row r="21" spans="1:3" ht="31.5" customHeight="1" x14ac:dyDescent="0.15">
      <c r="A21" s="53" t="s">
        <v>57</v>
      </c>
      <c r="B21" s="53"/>
    </row>
  </sheetData>
  <mergeCells count="10">
    <mergeCell ref="A17:B17"/>
    <mergeCell ref="A19:B19"/>
    <mergeCell ref="A20:B20"/>
    <mergeCell ref="A21:B21"/>
    <mergeCell ref="A1:E1"/>
    <mergeCell ref="B3:E3"/>
    <mergeCell ref="B4:E4"/>
    <mergeCell ref="B5:E5"/>
    <mergeCell ref="A10:B10"/>
    <mergeCell ref="A8:E8"/>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3"/>
  <sheetViews>
    <sheetView showZeros="0" tabSelected="1" view="pageBreakPreview" zoomScaleNormal="100" zoomScaleSheetLayoutView="100" workbookViewId="0">
      <pane xSplit="2" ySplit="4" topLeftCell="C5" activePane="bottomRight" state="frozen"/>
      <selection activeCell="E7" sqref="E7"/>
      <selection pane="topRight" activeCell="E7" sqref="E7"/>
      <selection pane="bottomLeft" activeCell="E7" sqref="E7"/>
      <selection pane="bottomRight" activeCell="I10" sqref="I10"/>
    </sheetView>
  </sheetViews>
  <sheetFormatPr defaultRowHeight="13.5" x14ac:dyDescent="0.15"/>
  <cols>
    <col min="1" max="1" width="4.625" customWidth="1"/>
    <col min="2" max="2" width="19.75" customWidth="1"/>
    <col min="3" max="3" width="7.625" style="41" customWidth="1"/>
    <col min="4" max="4" width="9.125" customWidth="1"/>
    <col min="5" max="5" width="13.25" customWidth="1"/>
    <col min="6" max="6" width="8.875" customWidth="1"/>
    <col min="7" max="7" width="10.875" style="41" customWidth="1"/>
    <col min="9" max="9" width="12.125" customWidth="1"/>
    <col min="10" max="10" width="13.5" customWidth="1"/>
    <col min="11" max="11" width="15.25" customWidth="1"/>
    <col min="12" max="12" width="17" customWidth="1"/>
    <col min="14" max="14" width="9.25" bestFit="1" customWidth="1"/>
  </cols>
  <sheetData>
    <row r="1" spans="1:12" ht="17.25" x14ac:dyDescent="0.15">
      <c r="A1" s="7" t="s">
        <v>4</v>
      </c>
    </row>
    <row r="2" spans="1:12" x14ac:dyDescent="0.15">
      <c r="A2" s="6"/>
    </row>
    <row r="3" spans="1:12" ht="19.5" customHeight="1" x14ac:dyDescent="0.15">
      <c r="A3" s="101" t="s">
        <v>5</v>
      </c>
      <c r="B3" s="95" t="s">
        <v>6</v>
      </c>
      <c r="C3" s="95" t="s">
        <v>37</v>
      </c>
      <c r="D3" s="95"/>
      <c r="E3" s="95"/>
      <c r="F3" s="95" t="s">
        <v>38</v>
      </c>
      <c r="G3" s="95"/>
      <c r="H3" s="95"/>
      <c r="I3" s="95"/>
      <c r="J3" s="95"/>
      <c r="K3" s="13" t="s">
        <v>27</v>
      </c>
      <c r="L3" s="101" t="s">
        <v>39</v>
      </c>
    </row>
    <row r="4" spans="1:12" ht="56.25" customHeight="1" x14ac:dyDescent="0.15">
      <c r="A4" s="102"/>
      <c r="B4" s="103"/>
      <c r="C4" s="42" t="s">
        <v>36</v>
      </c>
      <c r="D4" s="14" t="s">
        <v>25</v>
      </c>
      <c r="E4" s="14" t="s">
        <v>28</v>
      </c>
      <c r="F4" s="14" t="s">
        <v>7</v>
      </c>
      <c r="G4" s="42" t="s">
        <v>29</v>
      </c>
      <c r="H4" s="14" t="s">
        <v>30</v>
      </c>
      <c r="I4" s="14" t="s">
        <v>26</v>
      </c>
      <c r="J4" s="14" t="s">
        <v>31</v>
      </c>
      <c r="K4" s="14" t="s">
        <v>32</v>
      </c>
      <c r="L4" s="102"/>
    </row>
    <row r="5" spans="1:12" ht="18.95" customHeight="1" x14ac:dyDescent="0.15">
      <c r="A5" s="92">
        <v>1</v>
      </c>
      <c r="B5" s="89" t="s">
        <v>13</v>
      </c>
      <c r="C5" s="75">
        <v>178</v>
      </c>
      <c r="D5" s="76"/>
      <c r="E5" s="77">
        <f>ROUNDDOWN(C5*D5*12*0.85,2)</f>
        <v>0</v>
      </c>
      <c r="F5" s="25" t="s">
        <v>8</v>
      </c>
      <c r="G5" s="43">
        <v>71073</v>
      </c>
      <c r="H5" s="15"/>
      <c r="I5" s="11">
        <f>SUM(G5*H5,0)</f>
        <v>0</v>
      </c>
      <c r="J5" s="78">
        <f>SUM(I5:I6)</f>
        <v>0</v>
      </c>
      <c r="K5" s="67"/>
      <c r="L5" s="68">
        <f>ROUNDDOWN(E5+J5+K5,0)</f>
        <v>0</v>
      </c>
    </row>
    <row r="6" spans="1:12" ht="18.95" customHeight="1" x14ac:dyDescent="0.15">
      <c r="A6" s="92"/>
      <c r="B6" s="89"/>
      <c r="C6" s="75"/>
      <c r="D6" s="76"/>
      <c r="E6" s="77"/>
      <c r="F6" s="26" t="s">
        <v>9</v>
      </c>
      <c r="G6" s="44">
        <v>141130</v>
      </c>
      <c r="H6" s="18"/>
      <c r="I6" s="19">
        <f>SUM(G6*H6,0)</f>
        <v>0</v>
      </c>
      <c r="J6" s="78"/>
      <c r="K6" s="67"/>
      <c r="L6" s="68"/>
    </row>
    <row r="7" spans="1:12" ht="18.95" customHeight="1" x14ac:dyDescent="0.15">
      <c r="A7" s="92">
        <v>2</v>
      </c>
      <c r="B7" s="89" t="s">
        <v>43</v>
      </c>
      <c r="C7" s="75">
        <v>368</v>
      </c>
      <c r="D7" s="76"/>
      <c r="E7" s="77">
        <f t="shared" ref="E7" si="0">ROUNDDOWN(C7*D7*12*0.85,2)</f>
        <v>0</v>
      </c>
      <c r="F7" s="27" t="s">
        <v>8</v>
      </c>
      <c r="G7" s="45">
        <v>184399</v>
      </c>
      <c r="H7" s="20"/>
      <c r="I7" s="22">
        <f t="shared" ref="I7:I8" si="1">SUM(G7*H7,0)</f>
        <v>0</v>
      </c>
      <c r="J7" s="78">
        <f>SUM(I7:I8)</f>
        <v>0</v>
      </c>
      <c r="K7" s="67"/>
      <c r="L7" s="68">
        <f t="shared" ref="L7" si="2">ROUNDDOWN(E7+J7+K7,0)</f>
        <v>0</v>
      </c>
    </row>
    <row r="8" spans="1:12" ht="18.95" customHeight="1" x14ac:dyDescent="0.15">
      <c r="A8" s="92"/>
      <c r="B8" s="89"/>
      <c r="C8" s="75"/>
      <c r="D8" s="76"/>
      <c r="E8" s="77"/>
      <c r="F8" s="28" t="s">
        <v>9</v>
      </c>
      <c r="G8" s="46">
        <v>373655</v>
      </c>
      <c r="H8" s="16"/>
      <c r="I8" s="9">
        <f t="shared" si="1"/>
        <v>0</v>
      </c>
      <c r="J8" s="78"/>
      <c r="K8" s="67"/>
      <c r="L8" s="68"/>
    </row>
    <row r="9" spans="1:12" ht="18.95" customHeight="1" x14ac:dyDescent="0.15">
      <c r="A9" s="99">
        <v>3</v>
      </c>
      <c r="B9" s="90" t="s">
        <v>14</v>
      </c>
      <c r="C9" s="79">
        <v>243</v>
      </c>
      <c r="D9" s="100"/>
      <c r="E9" s="81">
        <f t="shared" ref="E9" si="3">ROUNDDOWN(C9*D9*12*0.85,2)</f>
        <v>0</v>
      </c>
      <c r="F9" s="29" t="s">
        <v>8</v>
      </c>
      <c r="G9" s="47">
        <v>112110</v>
      </c>
      <c r="H9" s="24"/>
      <c r="I9" s="21">
        <f t="shared" ref="I9:I30" si="4">SUM(G9*H9,0)</f>
        <v>0</v>
      </c>
      <c r="J9" s="83">
        <f>SUM(I9:I10)</f>
        <v>0</v>
      </c>
      <c r="K9" s="85"/>
      <c r="L9" s="87">
        <f t="shared" ref="L9" si="5">ROUNDDOWN(E9+J9+K9,0)</f>
        <v>0</v>
      </c>
    </row>
    <row r="10" spans="1:12" ht="18.95" customHeight="1" x14ac:dyDescent="0.15">
      <c r="A10" s="92"/>
      <c r="B10" s="91"/>
      <c r="C10" s="80"/>
      <c r="D10" s="76"/>
      <c r="E10" s="82"/>
      <c r="F10" s="30" t="s">
        <v>9</v>
      </c>
      <c r="G10" s="48">
        <v>219026</v>
      </c>
      <c r="H10" s="16"/>
      <c r="I10" s="17">
        <f t="shared" si="4"/>
        <v>0</v>
      </c>
      <c r="J10" s="84"/>
      <c r="K10" s="86"/>
      <c r="L10" s="88"/>
    </row>
    <row r="11" spans="1:12" ht="18.95" customHeight="1" x14ac:dyDescent="0.15">
      <c r="A11" s="92">
        <v>4</v>
      </c>
      <c r="B11" s="89" t="s">
        <v>15</v>
      </c>
      <c r="C11" s="75">
        <v>344</v>
      </c>
      <c r="D11" s="76"/>
      <c r="E11" s="77">
        <f t="shared" ref="E11" si="6">ROUNDDOWN(C11*D11*12*0.85,2)</f>
        <v>0</v>
      </c>
      <c r="F11" s="25" t="s">
        <v>8</v>
      </c>
      <c r="G11" s="43">
        <v>162134</v>
      </c>
      <c r="H11" s="15"/>
      <c r="I11" s="11">
        <f t="shared" si="4"/>
        <v>0</v>
      </c>
      <c r="J11" s="78">
        <f>SUM(I11:I12)</f>
        <v>0</v>
      </c>
      <c r="K11" s="67"/>
      <c r="L11" s="68">
        <f t="shared" ref="L11" si="7">ROUNDDOWN(E11+J11+K11,0)</f>
        <v>0</v>
      </c>
    </row>
    <row r="12" spans="1:12" ht="18.95" customHeight="1" x14ac:dyDescent="0.15">
      <c r="A12" s="92"/>
      <c r="B12" s="89"/>
      <c r="C12" s="75"/>
      <c r="D12" s="76"/>
      <c r="E12" s="77"/>
      <c r="F12" s="26" t="s">
        <v>9</v>
      </c>
      <c r="G12" s="44">
        <v>283060</v>
      </c>
      <c r="H12" s="18"/>
      <c r="I12" s="19">
        <f t="shared" si="4"/>
        <v>0</v>
      </c>
      <c r="J12" s="78"/>
      <c r="K12" s="67"/>
      <c r="L12" s="68"/>
    </row>
    <row r="13" spans="1:12" ht="18.95" customHeight="1" x14ac:dyDescent="0.15">
      <c r="A13" s="92">
        <v>5</v>
      </c>
      <c r="B13" s="90" t="s">
        <v>16</v>
      </c>
      <c r="C13" s="79">
        <v>281</v>
      </c>
      <c r="D13" s="76"/>
      <c r="E13" s="81">
        <f t="shared" ref="E13" si="8">ROUNDDOWN(C13*D13*12*0.85,2)</f>
        <v>0</v>
      </c>
      <c r="F13" s="29" t="s">
        <v>8</v>
      </c>
      <c r="G13" s="47">
        <v>126398</v>
      </c>
      <c r="H13" s="20"/>
      <c r="I13" s="21">
        <f t="shared" si="4"/>
        <v>0</v>
      </c>
      <c r="J13" s="83">
        <f>SUM(I13:I14)</f>
        <v>0</v>
      </c>
      <c r="K13" s="85"/>
      <c r="L13" s="87">
        <f t="shared" ref="L13" si="9">ROUNDDOWN(E13+J13+K13,0)</f>
        <v>0</v>
      </c>
    </row>
    <row r="14" spans="1:12" ht="18.95" customHeight="1" x14ac:dyDescent="0.15">
      <c r="A14" s="92"/>
      <c r="B14" s="91"/>
      <c r="C14" s="80"/>
      <c r="D14" s="76"/>
      <c r="E14" s="82"/>
      <c r="F14" s="30" t="s">
        <v>9</v>
      </c>
      <c r="G14" s="48">
        <v>243680</v>
      </c>
      <c r="H14" s="16"/>
      <c r="I14" s="17">
        <f t="shared" si="4"/>
        <v>0</v>
      </c>
      <c r="J14" s="84"/>
      <c r="K14" s="86"/>
      <c r="L14" s="88"/>
    </row>
    <row r="15" spans="1:12" ht="18.95" customHeight="1" x14ac:dyDescent="0.15">
      <c r="A15" s="92">
        <v>6</v>
      </c>
      <c r="B15" s="89" t="s">
        <v>17</v>
      </c>
      <c r="C15" s="75">
        <v>193</v>
      </c>
      <c r="D15" s="76"/>
      <c r="E15" s="77">
        <f t="shared" ref="E15" si="10">ROUNDDOWN(C15*D15*12*0.85,2)</f>
        <v>0</v>
      </c>
      <c r="F15" s="25" t="s">
        <v>8</v>
      </c>
      <c r="G15" s="43">
        <v>104831</v>
      </c>
      <c r="H15" s="15"/>
      <c r="I15" s="11">
        <f t="shared" ref="I15:I16" si="11">SUM(G15*H15,0)</f>
        <v>0</v>
      </c>
      <c r="J15" s="78">
        <f>SUM(I15:I16)</f>
        <v>0</v>
      </c>
      <c r="K15" s="67"/>
      <c r="L15" s="68">
        <f t="shared" ref="L15" si="12">ROUNDDOWN(E15+J15+K15,0)</f>
        <v>0</v>
      </c>
    </row>
    <row r="16" spans="1:12" ht="18.95" customHeight="1" x14ac:dyDescent="0.15">
      <c r="A16" s="92"/>
      <c r="B16" s="89"/>
      <c r="C16" s="75"/>
      <c r="D16" s="76"/>
      <c r="E16" s="77"/>
      <c r="F16" s="26" t="s">
        <v>9</v>
      </c>
      <c r="G16" s="44">
        <v>194432</v>
      </c>
      <c r="H16" s="18"/>
      <c r="I16" s="19">
        <f t="shared" si="11"/>
        <v>0</v>
      </c>
      <c r="J16" s="78"/>
      <c r="K16" s="67"/>
      <c r="L16" s="68"/>
    </row>
    <row r="17" spans="1:14" ht="18.95" customHeight="1" x14ac:dyDescent="0.15">
      <c r="A17" s="92">
        <v>7</v>
      </c>
      <c r="B17" s="104" t="s">
        <v>18</v>
      </c>
      <c r="C17" s="79">
        <v>272</v>
      </c>
      <c r="D17" s="76"/>
      <c r="E17" s="81">
        <f t="shared" ref="E17" si="13">ROUNDDOWN(C17*D17*12*0.85,2)</f>
        <v>0</v>
      </c>
      <c r="F17" s="29" t="s">
        <v>8</v>
      </c>
      <c r="G17" s="47">
        <v>117420</v>
      </c>
      <c r="H17" s="20"/>
      <c r="I17" s="21">
        <f t="shared" si="4"/>
        <v>0</v>
      </c>
      <c r="J17" s="83">
        <f>SUM(I17:I18)</f>
        <v>0</v>
      </c>
      <c r="K17" s="85"/>
      <c r="L17" s="87">
        <f t="shared" ref="L17" si="14">ROUNDDOWN(E17+J17+K17,0)</f>
        <v>0</v>
      </c>
    </row>
    <row r="18" spans="1:14" ht="18.95" customHeight="1" x14ac:dyDescent="0.15">
      <c r="A18" s="92"/>
      <c r="B18" s="104"/>
      <c r="C18" s="80"/>
      <c r="D18" s="76"/>
      <c r="E18" s="82"/>
      <c r="F18" s="30" t="s">
        <v>9</v>
      </c>
      <c r="G18" s="48">
        <v>220477</v>
      </c>
      <c r="H18" s="16"/>
      <c r="I18" s="17">
        <f t="shared" si="4"/>
        <v>0</v>
      </c>
      <c r="J18" s="84"/>
      <c r="K18" s="86"/>
      <c r="L18" s="88"/>
    </row>
    <row r="19" spans="1:14" ht="18.95" customHeight="1" x14ac:dyDescent="0.15">
      <c r="A19" s="92">
        <v>8</v>
      </c>
      <c r="B19" s="89" t="s">
        <v>19</v>
      </c>
      <c r="C19" s="75">
        <v>136</v>
      </c>
      <c r="D19" s="76"/>
      <c r="E19" s="77">
        <f t="shared" ref="E19" si="15">ROUNDDOWN(C19*D19*12*0.85,2)</f>
        <v>0</v>
      </c>
      <c r="F19" s="25" t="s">
        <v>8</v>
      </c>
      <c r="G19" s="43">
        <v>61533</v>
      </c>
      <c r="H19" s="15"/>
      <c r="I19" s="11">
        <f t="shared" si="4"/>
        <v>0</v>
      </c>
      <c r="J19" s="78">
        <f>SUM(I19:I20)</f>
        <v>0</v>
      </c>
      <c r="K19" s="67"/>
      <c r="L19" s="68">
        <f t="shared" ref="L19" si="16">ROUNDDOWN(E19+J19+K19,0)</f>
        <v>0</v>
      </c>
    </row>
    <row r="20" spans="1:14" ht="18.95" customHeight="1" x14ac:dyDescent="0.15">
      <c r="A20" s="92"/>
      <c r="B20" s="89"/>
      <c r="C20" s="75"/>
      <c r="D20" s="76"/>
      <c r="E20" s="77"/>
      <c r="F20" s="26" t="s">
        <v>9</v>
      </c>
      <c r="G20" s="44">
        <v>149150</v>
      </c>
      <c r="H20" s="18"/>
      <c r="I20" s="19">
        <f t="shared" si="4"/>
        <v>0</v>
      </c>
      <c r="J20" s="78"/>
      <c r="K20" s="67"/>
      <c r="L20" s="68"/>
    </row>
    <row r="21" spans="1:14" ht="18.95" customHeight="1" x14ac:dyDescent="0.15">
      <c r="A21" s="92">
        <v>9</v>
      </c>
      <c r="B21" s="89" t="s">
        <v>20</v>
      </c>
      <c r="C21" s="75">
        <v>256</v>
      </c>
      <c r="D21" s="76"/>
      <c r="E21" s="77">
        <f t="shared" ref="E21" si="17">ROUNDDOWN(C21*D21*12*0.85,2)</f>
        <v>0</v>
      </c>
      <c r="F21" s="27" t="s">
        <v>8</v>
      </c>
      <c r="G21" s="45">
        <v>118111</v>
      </c>
      <c r="H21" s="20"/>
      <c r="I21" s="22">
        <f t="shared" si="4"/>
        <v>0</v>
      </c>
      <c r="J21" s="78">
        <f>SUM(I21:I22)</f>
        <v>0</v>
      </c>
      <c r="K21" s="67"/>
      <c r="L21" s="68">
        <f t="shared" ref="L21" si="18">ROUNDDOWN(E21+J21+K21,0)</f>
        <v>0</v>
      </c>
    </row>
    <row r="22" spans="1:14" ht="18.95" customHeight="1" x14ac:dyDescent="0.15">
      <c r="A22" s="92"/>
      <c r="B22" s="89"/>
      <c r="C22" s="75"/>
      <c r="D22" s="76"/>
      <c r="E22" s="77"/>
      <c r="F22" s="28" t="s">
        <v>9</v>
      </c>
      <c r="G22" s="46">
        <v>242507</v>
      </c>
      <c r="H22" s="16"/>
      <c r="I22" s="9">
        <f t="shared" si="4"/>
        <v>0</v>
      </c>
      <c r="J22" s="78"/>
      <c r="K22" s="67"/>
      <c r="L22" s="68"/>
    </row>
    <row r="23" spans="1:14" ht="18.95" customHeight="1" x14ac:dyDescent="0.15">
      <c r="A23" s="92">
        <v>10</v>
      </c>
      <c r="B23" s="90" t="s">
        <v>21</v>
      </c>
      <c r="C23" s="79">
        <v>226</v>
      </c>
      <c r="D23" s="76"/>
      <c r="E23" s="81">
        <f t="shared" ref="E23" si="19">ROUNDDOWN(C23*D23*12*0.85,2)</f>
        <v>0</v>
      </c>
      <c r="F23" s="30" t="s">
        <v>8</v>
      </c>
      <c r="G23" s="45">
        <v>69280</v>
      </c>
      <c r="H23" s="15"/>
      <c r="I23" s="17">
        <f t="shared" si="4"/>
        <v>0</v>
      </c>
      <c r="J23" s="83">
        <f>SUM(I23:I24)</f>
        <v>0</v>
      </c>
      <c r="K23" s="85"/>
      <c r="L23" s="87">
        <f t="shared" ref="L23" si="20">ROUNDDOWN(E23+J23+K23,0)</f>
        <v>0</v>
      </c>
    </row>
    <row r="24" spans="1:14" ht="18.95" customHeight="1" x14ac:dyDescent="0.15">
      <c r="A24" s="92"/>
      <c r="B24" s="91"/>
      <c r="C24" s="80"/>
      <c r="D24" s="76"/>
      <c r="E24" s="82"/>
      <c r="F24" s="31" t="s">
        <v>9</v>
      </c>
      <c r="G24" s="46">
        <v>161175</v>
      </c>
      <c r="H24" s="18"/>
      <c r="I24" s="23">
        <f t="shared" si="4"/>
        <v>0</v>
      </c>
      <c r="J24" s="84"/>
      <c r="K24" s="86"/>
      <c r="L24" s="88"/>
    </row>
    <row r="25" spans="1:14" ht="18.95" customHeight="1" x14ac:dyDescent="0.15">
      <c r="A25" s="92">
        <v>11</v>
      </c>
      <c r="B25" s="89" t="s">
        <v>22</v>
      </c>
      <c r="C25" s="75">
        <v>240</v>
      </c>
      <c r="D25" s="76"/>
      <c r="E25" s="77">
        <f t="shared" ref="E25" si="21">ROUNDDOWN(C25*D25*12*0.85,2)</f>
        <v>0</v>
      </c>
      <c r="F25" s="27" t="s">
        <v>8</v>
      </c>
      <c r="G25" s="48">
        <v>120873</v>
      </c>
      <c r="H25" s="20"/>
      <c r="I25" s="22">
        <f t="shared" si="4"/>
        <v>0</v>
      </c>
      <c r="J25" s="78">
        <f>SUM(I25:I26)</f>
        <v>0</v>
      </c>
      <c r="K25" s="67"/>
      <c r="L25" s="68">
        <f t="shared" ref="L25" si="22">ROUNDDOWN(E25+J25+K25,0)</f>
        <v>0</v>
      </c>
    </row>
    <row r="26" spans="1:14" ht="18.95" customHeight="1" x14ac:dyDescent="0.15">
      <c r="A26" s="92"/>
      <c r="B26" s="89"/>
      <c r="C26" s="75"/>
      <c r="D26" s="76"/>
      <c r="E26" s="77"/>
      <c r="F26" s="28" t="s">
        <v>9</v>
      </c>
      <c r="G26" s="49">
        <v>196179</v>
      </c>
      <c r="H26" s="16"/>
      <c r="I26" s="9">
        <f t="shared" si="4"/>
        <v>0</v>
      </c>
      <c r="J26" s="78"/>
      <c r="K26" s="67"/>
      <c r="L26" s="68"/>
    </row>
    <row r="27" spans="1:14" ht="18.95" customHeight="1" x14ac:dyDescent="0.15">
      <c r="A27" s="92">
        <v>12</v>
      </c>
      <c r="B27" s="89" t="s">
        <v>23</v>
      </c>
      <c r="C27" s="75">
        <v>74</v>
      </c>
      <c r="D27" s="76"/>
      <c r="E27" s="77">
        <f t="shared" ref="E27" si="23">ROUNDDOWN(C27*D27*12*0.85,2)</f>
        <v>0</v>
      </c>
      <c r="F27" s="30" t="s">
        <v>8</v>
      </c>
      <c r="G27" s="45">
        <v>19645</v>
      </c>
      <c r="H27" s="15"/>
      <c r="I27" s="17">
        <f t="shared" si="4"/>
        <v>0</v>
      </c>
      <c r="J27" s="83">
        <f>SUM(I27:I28)</f>
        <v>0</v>
      </c>
      <c r="K27" s="85"/>
      <c r="L27" s="87">
        <f t="shared" ref="L27" si="24">ROUNDDOWN(E27+J27+K27,0)</f>
        <v>0</v>
      </c>
    </row>
    <row r="28" spans="1:14" ht="18.95" customHeight="1" x14ac:dyDescent="0.15">
      <c r="A28" s="92"/>
      <c r="B28" s="91"/>
      <c r="C28" s="80"/>
      <c r="D28" s="105"/>
      <c r="E28" s="82"/>
      <c r="F28" s="31" t="s">
        <v>9</v>
      </c>
      <c r="G28" s="48">
        <v>51545</v>
      </c>
      <c r="H28" s="40"/>
      <c r="I28" s="23">
        <f t="shared" si="4"/>
        <v>0</v>
      </c>
      <c r="J28" s="84"/>
      <c r="K28" s="86"/>
      <c r="L28" s="88"/>
    </row>
    <row r="29" spans="1:14" ht="18.95" customHeight="1" x14ac:dyDescent="0.15">
      <c r="A29" s="92">
        <v>13</v>
      </c>
      <c r="B29" s="89" t="s">
        <v>24</v>
      </c>
      <c r="C29" s="75">
        <v>594</v>
      </c>
      <c r="D29" s="76"/>
      <c r="E29" s="77">
        <f t="shared" ref="E29" si="25">ROUNDDOWN(C29*D29*12*0.85,2)</f>
        <v>0</v>
      </c>
      <c r="F29" s="25" t="s">
        <v>8</v>
      </c>
      <c r="G29" s="43">
        <v>524093</v>
      </c>
      <c r="H29" s="15"/>
      <c r="I29" s="11">
        <f t="shared" si="4"/>
        <v>0</v>
      </c>
      <c r="J29" s="78">
        <f t="shared" ref="J29" si="26">SUM(I29:I30)</f>
        <v>0</v>
      </c>
      <c r="K29" s="67"/>
      <c r="L29" s="68">
        <f t="shared" ref="L29" si="27">ROUNDDOWN(E29+J29+K29,0)</f>
        <v>0</v>
      </c>
    </row>
    <row r="30" spans="1:14" ht="18.95" customHeight="1" x14ac:dyDescent="0.15">
      <c r="A30" s="92"/>
      <c r="B30" s="89"/>
      <c r="C30" s="75"/>
      <c r="D30" s="76"/>
      <c r="E30" s="77"/>
      <c r="F30" s="26" t="s">
        <v>9</v>
      </c>
      <c r="G30" s="44">
        <v>1098314</v>
      </c>
      <c r="H30" s="18"/>
      <c r="I30" s="19">
        <f t="shared" si="4"/>
        <v>0</v>
      </c>
      <c r="J30" s="78"/>
      <c r="K30" s="67"/>
      <c r="L30" s="68"/>
      <c r="N30" s="5"/>
    </row>
    <row r="31" spans="1:14" ht="25.5" customHeight="1" x14ac:dyDescent="0.15">
      <c r="A31" s="69" t="s">
        <v>10</v>
      </c>
      <c r="B31" s="70"/>
      <c r="C31" s="71"/>
      <c r="D31" s="95"/>
      <c r="E31" s="95"/>
      <c r="F31" s="95"/>
      <c r="G31" s="95"/>
      <c r="H31" s="95"/>
      <c r="I31" s="95"/>
      <c r="J31" s="95"/>
      <c r="K31" s="95"/>
      <c r="L31" s="12">
        <f>SUM(L5:L30)</f>
        <v>0</v>
      </c>
      <c r="N31" s="5"/>
    </row>
    <row r="32" spans="1:14" ht="54.75" customHeight="1" x14ac:dyDescent="0.15">
      <c r="A32" s="72" t="s">
        <v>11</v>
      </c>
      <c r="B32" s="73"/>
      <c r="C32" s="74"/>
      <c r="D32" s="96" t="s">
        <v>42</v>
      </c>
      <c r="E32" s="97"/>
      <c r="F32" s="97"/>
      <c r="G32" s="97"/>
      <c r="H32" s="97"/>
      <c r="I32" s="97"/>
      <c r="J32" s="97"/>
      <c r="K32" s="98"/>
      <c r="L32" s="10">
        <f>ROUNDUP(L31/1.1,0)</f>
        <v>0</v>
      </c>
    </row>
    <row r="33" spans="2:12" ht="35.25" customHeight="1" x14ac:dyDescent="0.15">
      <c r="C33" s="93" t="s">
        <v>33</v>
      </c>
      <c r="D33" s="93"/>
      <c r="E33" s="93"/>
      <c r="F33" s="93"/>
      <c r="G33" s="93"/>
      <c r="H33" s="93"/>
      <c r="I33" s="93"/>
      <c r="J33" s="93"/>
      <c r="K33" s="93"/>
      <c r="L33" s="93"/>
    </row>
    <row r="34" spans="2:12" ht="25.5" customHeight="1" x14ac:dyDescent="0.15">
      <c r="C34" s="93" t="s">
        <v>34</v>
      </c>
      <c r="D34" s="93"/>
      <c r="E34" s="93"/>
      <c r="F34" s="93"/>
      <c r="G34" s="93"/>
      <c r="H34" s="93"/>
      <c r="I34" s="93"/>
      <c r="J34" s="93"/>
      <c r="K34" s="93"/>
      <c r="L34" s="93"/>
    </row>
    <row r="35" spans="2:12" ht="25.5" customHeight="1" x14ac:dyDescent="0.15">
      <c r="C35" s="93" t="s">
        <v>40</v>
      </c>
      <c r="D35" s="93"/>
      <c r="E35" s="93"/>
      <c r="F35" s="93"/>
      <c r="G35" s="93"/>
      <c r="H35" s="93"/>
      <c r="I35" s="93"/>
      <c r="J35" s="93"/>
      <c r="K35" s="93"/>
      <c r="L35" s="93"/>
    </row>
    <row r="36" spans="2:12" ht="106.5" customHeight="1" x14ac:dyDescent="0.15">
      <c r="C36" s="93" t="s">
        <v>41</v>
      </c>
      <c r="D36" s="93"/>
      <c r="E36" s="93"/>
      <c r="F36" s="93"/>
      <c r="G36" s="93"/>
      <c r="H36" s="93"/>
      <c r="I36" s="93"/>
      <c r="J36" s="93"/>
      <c r="K36" s="93"/>
      <c r="L36" s="93"/>
    </row>
    <row r="37" spans="2:12" ht="25.5" customHeight="1" x14ac:dyDescent="0.15">
      <c r="C37" s="50" t="s">
        <v>35</v>
      </c>
      <c r="D37" s="8"/>
      <c r="E37" s="8"/>
      <c r="F37" s="8"/>
      <c r="G37" s="50"/>
      <c r="H37" s="8"/>
      <c r="I37" s="8"/>
      <c r="J37" s="8"/>
      <c r="K37" s="8"/>
      <c r="L37" s="8"/>
    </row>
    <row r="38" spans="2:12" ht="25.5" customHeight="1" x14ac:dyDescent="0.15">
      <c r="B38" s="94" t="s">
        <v>12</v>
      </c>
      <c r="C38" s="94"/>
      <c r="D38" s="94"/>
      <c r="E38" s="94"/>
      <c r="F38" s="94"/>
      <c r="G38" s="94"/>
      <c r="H38" s="94"/>
      <c r="I38" s="94"/>
      <c r="J38" s="94"/>
      <c r="K38" s="94"/>
      <c r="L38" s="94"/>
    </row>
    <row r="41" spans="2:12" x14ac:dyDescent="0.15">
      <c r="C41" s="51"/>
      <c r="G41" s="51"/>
    </row>
    <row r="43" spans="2:12" x14ac:dyDescent="0.15">
      <c r="G43" s="52"/>
    </row>
  </sheetData>
  <mergeCells count="118">
    <mergeCell ref="C34:L34"/>
    <mergeCell ref="C35:L35"/>
    <mergeCell ref="C36:L36"/>
    <mergeCell ref="A17:A18"/>
    <mergeCell ref="A19:A20"/>
    <mergeCell ref="A21:A22"/>
    <mergeCell ref="A23:A24"/>
    <mergeCell ref="A25:A26"/>
    <mergeCell ref="A27:A28"/>
    <mergeCell ref="A29:A30"/>
    <mergeCell ref="B29:B30"/>
    <mergeCell ref="B21:B22"/>
    <mergeCell ref="B19:B20"/>
    <mergeCell ref="B17:B18"/>
    <mergeCell ref="K23:K24"/>
    <mergeCell ref="L23:L24"/>
    <mergeCell ref="C25:C26"/>
    <mergeCell ref="D25:D26"/>
    <mergeCell ref="E25:E26"/>
    <mergeCell ref="J25:J26"/>
    <mergeCell ref="C27:C28"/>
    <mergeCell ref="D27:D28"/>
    <mergeCell ref="E27:E28"/>
    <mergeCell ref="J27:J28"/>
    <mergeCell ref="A3:A4"/>
    <mergeCell ref="B3:B4"/>
    <mergeCell ref="C3:E3"/>
    <mergeCell ref="F3:J3"/>
    <mergeCell ref="L3:L4"/>
    <mergeCell ref="C5:C6"/>
    <mergeCell ref="D5:D6"/>
    <mergeCell ref="E5:E6"/>
    <mergeCell ref="J5:J6"/>
    <mergeCell ref="K5:K6"/>
    <mergeCell ref="L5:L6"/>
    <mergeCell ref="B5:B6"/>
    <mergeCell ref="B9:B10"/>
    <mergeCell ref="B11:B12"/>
    <mergeCell ref="A5:A6"/>
    <mergeCell ref="A9:A10"/>
    <mergeCell ref="A11:A12"/>
    <mergeCell ref="C9:C10"/>
    <mergeCell ref="D9:D10"/>
    <mergeCell ref="E9:E10"/>
    <mergeCell ref="J9:J10"/>
    <mergeCell ref="A7:A8"/>
    <mergeCell ref="B7:B8"/>
    <mergeCell ref="C7:C8"/>
    <mergeCell ref="D7:D8"/>
    <mergeCell ref="E7:E8"/>
    <mergeCell ref="J7:J8"/>
    <mergeCell ref="K9:K10"/>
    <mergeCell ref="L9:L10"/>
    <mergeCell ref="C11:C12"/>
    <mergeCell ref="D11:D12"/>
    <mergeCell ref="E11:E12"/>
    <mergeCell ref="J11:J12"/>
    <mergeCell ref="K11:K12"/>
    <mergeCell ref="L11:L12"/>
    <mergeCell ref="K13:K14"/>
    <mergeCell ref="L13:L14"/>
    <mergeCell ref="D17:D18"/>
    <mergeCell ref="E17:E18"/>
    <mergeCell ref="J17:J18"/>
    <mergeCell ref="K17:K18"/>
    <mergeCell ref="L17:L18"/>
    <mergeCell ref="C13:C14"/>
    <mergeCell ref="D13:D14"/>
    <mergeCell ref="E13:E14"/>
    <mergeCell ref="J13:J14"/>
    <mergeCell ref="C33:L33"/>
    <mergeCell ref="B38:L38"/>
    <mergeCell ref="C15:C16"/>
    <mergeCell ref="D15:D16"/>
    <mergeCell ref="E15:E16"/>
    <mergeCell ref="J15:J16"/>
    <mergeCell ref="K15:K16"/>
    <mergeCell ref="L15:L16"/>
    <mergeCell ref="D31:K31"/>
    <mergeCell ref="D32:K32"/>
    <mergeCell ref="B27:B28"/>
    <mergeCell ref="B25:B26"/>
    <mergeCell ref="B23:B24"/>
    <mergeCell ref="K19:K20"/>
    <mergeCell ref="L19:L20"/>
    <mergeCell ref="C21:C22"/>
    <mergeCell ref="D21:D22"/>
    <mergeCell ref="E21:E22"/>
    <mergeCell ref="J21:J22"/>
    <mergeCell ref="K21:K22"/>
    <mergeCell ref="L21:L22"/>
    <mergeCell ref="C19:C20"/>
    <mergeCell ref="D19:D20"/>
    <mergeCell ref="E19:E20"/>
    <mergeCell ref="K7:K8"/>
    <mergeCell ref="L7:L8"/>
    <mergeCell ref="A31:C31"/>
    <mergeCell ref="A32:C32"/>
    <mergeCell ref="K29:K30"/>
    <mergeCell ref="L29:L30"/>
    <mergeCell ref="C29:C30"/>
    <mergeCell ref="D29:D30"/>
    <mergeCell ref="E29:E30"/>
    <mergeCell ref="J29:J30"/>
    <mergeCell ref="K25:K26"/>
    <mergeCell ref="L25:L26"/>
    <mergeCell ref="C23:C24"/>
    <mergeCell ref="D23:D24"/>
    <mergeCell ref="E23:E24"/>
    <mergeCell ref="J23:J24"/>
    <mergeCell ref="K27:K28"/>
    <mergeCell ref="L27:L28"/>
    <mergeCell ref="B15:B16"/>
    <mergeCell ref="B13:B14"/>
    <mergeCell ref="A13:A14"/>
    <mergeCell ref="A15:A16"/>
    <mergeCell ref="J19:J20"/>
    <mergeCell ref="C17:C18"/>
  </mergeCells>
  <phoneticPr fontId="2"/>
  <printOptions horizontalCentered="1"/>
  <pageMargins left="0.70866141732283472" right="0.39370078740157483" top="0.6692913385826772" bottom="0.31496062992125984" header="0" footer="0"/>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本人用入札書</vt:lpstr>
      <vt:lpstr>代理人入札書</vt:lpstr>
      <vt:lpstr>電気料金入札金額計算書</vt:lpstr>
      <vt:lpstr>代理人入札書!Print_Area</vt:lpstr>
      <vt:lpstr>電気料金入札金額計算書!Print_Area</vt:lpstr>
      <vt:lpstr>本人用入札書!Print_Area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園田　恵里奈</cp:lastModifiedBy>
  <cp:lastPrinted>2024-11-17T04:15:53Z</cp:lastPrinted>
  <dcterms:created xsi:type="dcterms:W3CDTF">2016-11-09T05:07:24Z</dcterms:created>
  <dcterms:modified xsi:type="dcterms:W3CDTF">2024-12-05T05:48:53Z</dcterms:modified>
</cp:coreProperties>
</file>