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S:\教育庁\31120_999教育財務課\31120_008学校運営支援班\30-40_予算・契約\41_電力入札\R06_電力入札\04_HP公告\G1\紙入札用\"/>
    </mc:Choice>
  </mc:AlternateContent>
  <xr:revisionPtr revIDLastSave="0" documentId="13_ncr:1_{2EA76E29-6A2D-43E1-ABB1-4D88181C05B9}" xr6:coauthVersionLast="47" xr6:coauthVersionMax="47" xr10:uidLastSave="{00000000-0000-0000-0000-000000000000}"/>
  <bookViews>
    <workbookView xWindow="2070" yWindow="975" windowWidth="25710" windowHeight="14940" activeTab="2" xr2:uid="{00000000-000D-0000-FFFF-FFFF00000000}"/>
  </bookViews>
  <sheets>
    <sheet name="本人用入札書" sheetId="4" r:id="rId1"/>
    <sheet name="代理人入札書" sheetId="5" r:id="rId2"/>
    <sheet name="電気料金入札金額計算書" sheetId="3" r:id="rId3"/>
  </sheets>
  <externalReferences>
    <externalReference r:id="rId4"/>
    <externalReference r:id="rId5"/>
  </externalReferences>
  <definedNames>
    <definedName name="_xlnm.Print_Area" localSheetId="1">代理人入札書!$A$1:$E$21</definedName>
    <definedName name="_xlnm.Print_Area" localSheetId="2">電気料金入札金額計算書!$A$1:$L$44</definedName>
    <definedName name="_xlnm.Print_Area" localSheetId="0">本人用入札書!$A$1:$E$20</definedName>
    <definedName name="料金表" localSheetId="1">#REF!</definedName>
    <definedName name="料金表" localSheetId="2">#REF!</definedName>
    <definedName name="料金表" localSheetId="0">#REF!</definedName>
    <definedName name="料金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5" l="1"/>
  <c r="B3" i="4" l="1"/>
  <c r="I34" i="3" l="1"/>
  <c r="I33" i="3"/>
  <c r="E33" i="3"/>
  <c r="J33" i="3" l="1"/>
  <c r="L33" i="3" s="1"/>
  <c r="I7" i="3"/>
  <c r="I8" i="3"/>
  <c r="E35" i="3" l="1"/>
  <c r="E31" i="3"/>
  <c r="E29" i="3"/>
  <c r="E27" i="3"/>
  <c r="E25" i="3"/>
  <c r="E23" i="3"/>
  <c r="E21" i="3"/>
  <c r="E19" i="3"/>
  <c r="E17" i="3"/>
  <c r="E15" i="3"/>
  <c r="E13" i="3"/>
  <c r="E11" i="3"/>
  <c r="E9" i="3"/>
  <c r="E7" i="3"/>
  <c r="E5" i="3"/>
  <c r="I14" i="3" l="1"/>
  <c r="I13" i="3"/>
  <c r="I36" i="3"/>
  <c r="I35" i="3"/>
  <c r="I32" i="3"/>
  <c r="I31" i="3"/>
  <c r="I30" i="3"/>
  <c r="I29" i="3"/>
  <c r="I28" i="3"/>
  <c r="I27" i="3"/>
  <c r="I26" i="3"/>
  <c r="I25" i="3"/>
  <c r="I24" i="3"/>
  <c r="I23" i="3"/>
  <c r="I22" i="3"/>
  <c r="I21" i="3"/>
  <c r="I20" i="3"/>
  <c r="I19" i="3"/>
  <c r="I18" i="3"/>
  <c r="I17" i="3"/>
  <c r="I16" i="3"/>
  <c r="I15" i="3"/>
  <c r="I12" i="3"/>
  <c r="I11" i="3"/>
  <c r="I10" i="3"/>
  <c r="I9" i="3"/>
  <c r="I6" i="3"/>
  <c r="I5" i="3"/>
  <c r="J35" i="3" l="1"/>
  <c r="L35" i="3" s="1"/>
  <c r="J31" i="3"/>
  <c r="L31" i="3" s="1"/>
  <c r="J9" i="3"/>
  <c r="L9" i="3" s="1"/>
  <c r="J19" i="3"/>
  <c r="L19" i="3" s="1"/>
  <c r="J27" i="3"/>
  <c r="L27" i="3" s="1"/>
  <c r="J13" i="3"/>
  <c r="L13" i="3" s="1"/>
  <c r="J15" i="3"/>
  <c r="L15" i="3" s="1"/>
  <c r="J7" i="3"/>
  <c r="L7" i="3" s="1"/>
  <c r="J25" i="3"/>
  <c r="L25" i="3" s="1"/>
  <c r="J5" i="3"/>
  <c r="L5" i="3" s="1"/>
  <c r="J23" i="3"/>
  <c r="L23" i="3" s="1"/>
  <c r="J11" i="3"/>
  <c r="L11" i="3" s="1"/>
  <c r="J21" i="3"/>
  <c r="L21" i="3" s="1"/>
  <c r="J29" i="3"/>
  <c r="L29" i="3" s="1"/>
  <c r="J17" i="3"/>
  <c r="L17" i="3" s="1"/>
  <c r="L37" i="3" l="1"/>
  <c r="L38" i="3" s="1"/>
</calcChain>
</file>

<file path=xl/sharedStrings.xml><?xml version="1.0" encoding="utf-8"?>
<sst xmlns="http://schemas.openxmlformats.org/spreadsheetml/2006/main" count="105" uniqueCount="65">
  <si>
    <t>電気料金
入札金額</t>
    <rPh sb="0" eb="2">
      <t>デンキ</t>
    </rPh>
    <rPh sb="2" eb="4">
      <t>リョウキン</t>
    </rPh>
    <rPh sb="5" eb="7">
      <t>ニュウサツ</t>
    </rPh>
    <rPh sb="7" eb="9">
      <t>キンガク</t>
    </rPh>
    <phoneticPr fontId="2"/>
  </si>
  <si>
    <t>調達する
物品等の種類</t>
    <rPh sb="0" eb="2">
      <t>チョウタツ</t>
    </rPh>
    <rPh sb="5" eb="7">
      <t>ブッピン</t>
    </rPh>
    <rPh sb="7" eb="8">
      <t>トウ</t>
    </rPh>
    <rPh sb="9" eb="11">
      <t>シュルイ</t>
    </rPh>
    <phoneticPr fontId="2"/>
  </si>
  <si>
    <t>需要場所</t>
    <rPh sb="0" eb="2">
      <t>ジュヨウ</t>
    </rPh>
    <rPh sb="2" eb="4">
      <t>バショ</t>
    </rPh>
    <phoneticPr fontId="2"/>
  </si>
  <si>
    <t>備考　①数字はアラビア数字を使用すること。</t>
    <rPh sb="0" eb="2">
      <t>ビコウ</t>
    </rPh>
    <rPh sb="4" eb="6">
      <t>スウジ</t>
    </rPh>
    <rPh sb="11" eb="13">
      <t>スウジ</t>
    </rPh>
    <rPh sb="14" eb="16">
      <t>シヨウ</t>
    </rPh>
    <phoneticPr fontId="2"/>
  </si>
  <si>
    <t>電気料金入札金額計算書</t>
    <rPh sb="0" eb="2">
      <t>デンキ</t>
    </rPh>
    <rPh sb="2" eb="4">
      <t>リョウキン</t>
    </rPh>
    <rPh sb="4" eb="6">
      <t>ニュウサツ</t>
    </rPh>
    <rPh sb="6" eb="8">
      <t>キンガク</t>
    </rPh>
    <rPh sb="8" eb="11">
      <t>ケイサンショ</t>
    </rPh>
    <phoneticPr fontId="2"/>
  </si>
  <si>
    <t>施設番号</t>
    <rPh sb="0" eb="2">
      <t>シセツ</t>
    </rPh>
    <rPh sb="2" eb="4">
      <t>バンゴウ</t>
    </rPh>
    <phoneticPr fontId="2"/>
  </si>
  <si>
    <t>施設名</t>
    <rPh sb="0" eb="3">
      <t>シセツメイ</t>
    </rPh>
    <phoneticPr fontId="2"/>
  </si>
  <si>
    <t>区分</t>
    <rPh sb="0" eb="2">
      <t>クブン</t>
    </rPh>
    <phoneticPr fontId="2"/>
  </si>
  <si>
    <t>夏季</t>
    <rPh sb="0" eb="2">
      <t>カキ</t>
    </rPh>
    <phoneticPr fontId="2"/>
  </si>
  <si>
    <t>その他季</t>
    <rPh sb="2" eb="3">
      <t>タ</t>
    </rPh>
    <rPh sb="3" eb="4">
      <t>キ</t>
    </rPh>
    <phoneticPr fontId="2"/>
  </si>
  <si>
    <t>合計（税込）④</t>
    <rPh sb="0" eb="2">
      <t>ゴウケイ</t>
    </rPh>
    <rPh sb="3" eb="5">
      <t>ゼイコミ</t>
    </rPh>
    <phoneticPr fontId="2"/>
  </si>
  <si>
    <t>電気料金入札金額（円）</t>
    <rPh sb="0" eb="2">
      <t>デンキ</t>
    </rPh>
    <rPh sb="2" eb="4">
      <t>リョウキン</t>
    </rPh>
    <rPh sb="4" eb="6">
      <t>ニュウサツ</t>
    </rPh>
    <rPh sb="6" eb="8">
      <t>キンガク</t>
    </rPh>
    <rPh sb="9" eb="10">
      <t>エン</t>
    </rPh>
    <phoneticPr fontId="2"/>
  </si>
  <si>
    <t>商号又は名称　　　　　　　　　　　　　　　　　　　　　　　</t>
    <rPh sb="0" eb="2">
      <t>ショウゴウ</t>
    </rPh>
    <rPh sb="2" eb="3">
      <t>マタ</t>
    </rPh>
    <rPh sb="4" eb="6">
      <t>メイショウ</t>
    </rPh>
    <phoneticPr fontId="2"/>
  </si>
  <si>
    <t>大分県立杵築高等学校</t>
  </si>
  <si>
    <t>大分県立日出総合高等学校</t>
    <rPh sb="0" eb="4">
      <t>オオイタケンリツ</t>
    </rPh>
    <rPh sb="4" eb="6">
      <t>ヒノデ</t>
    </rPh>
    <rPh sb="6" eb="8">
      <t>ソウゴウ</t>
    </rPh>
    <rPh sb="8" eb="10">
      <t>コウトウ</t>
    </rPh>
    <rPh sb="10" eb="12">
      <t>ガッコウ</t>
    </rPh>
    <phoneticPr fontId="2"/>
  </si>
  <si>
    <t>大分県立日出総合高等学校(農場・管理棟)</t>
    <rPh sb="0" eb="4">
      <t>オオイタケンリツ</t>
    </rPh>
    <rPh sb="4" eb="6">
      <t>ヒノデ</t>
    </rPh>
    <rPh sb="6" eb="8">
      <t>ソウゴウ</t>
    </rPh>
    <rPh sb="8" eb="10">
      <t>コウトウ</t>
    </rPh>
    <rPh sb="10" eb="12">
      <t>ガッコウ</t>
    </rPh>
    <rPh sb="13" eb="15">
      <t>ノウジョウ</t>
    </rPh>
    <rPh sb="16" eb="19">
      <t>カンリトウ</t>
    </rPh>
    <phoneticPr fontId="2"/>
  </si>
  <si>
    <t>大分県立日出総合高等学校(農場・寮)</t>
    <rPh sb="0" eb="4">
      <t>オオイタケンリツ</t>
    </rPh>
    <rPh sb="4" eb="6">
      <t>ヒノデ</t>
    </rPh>
    <rPh sb="6" eb="8">
      <t>ソウゴウ</t>
    </rPh>
    <rPh sb="8" eb="10">
      <t>コウトウ</t>
    </rPh>
    <rPh sb="10" eb="12">
      <t>ガッコウ</t>
    </rPh>
    <rPh sb="13" eb="15">
      <t>ノウジョウ</t>
    </rPh>
    <rPh sb="16" eb="17">
      <t>リョウ</t>
    </rPh>
    <phoneticPr fontId="2"/>
  </si>
  <si>
    <t>大分県立別府鶴見丘高等学校</t>
    <rPh sb="0" eb="4">
      <t>オオイタケンリツ</t>
    </rPh>
    <rPh sb="4" eb="6">
      <t>ベップ</t>
    </rPh>
    <rPh sb="6" eb="8">
      <t>ツルミ</t>
    </rPh>
    <rPh sb="8" eb="9">
      <t>オカ</t>
    </rPh>
    <rPh sb="9" eb="11">
      <t>コウトウ</t>
    </rPh>
    <rPh sb="11" eb="13">
      <t>ガッコウ</t>
    </rPh>
    <phoneticPr fontId="2"/>
  </si>
  <si>
    <t>大分県立大分上野丘高等学校</t>
    <rPh sb="0" eb="4">
      <t>オオイタケンリツ</t>
    </rPh>
    <rPh sb="4" eb="6">
      <t>オオイタ</t>
    </rPh>
    <rPh sb="6" eb="9">
      <t>ウエノガオカ</t>
    </rPh>
    <rPh sb="9" eb="11">
      <t>コウトウ</t>
    </rPh>
    <rPh sb="11" eb="13">
      <t>ガッコウ</t>
    </rPh>
    <phoneticPr fontId="2"/>
  </si>
  <si>
    <t>大分県立大分雄城台高等学校</t>
    <rPh sb="0" eb="4">
      <t>オオイタケンリツ</t>
    </rPh>
    <rPh sb="4" eb="6">
      <t>オオイタ</t>
    </rPh>
    <rPh sb="6" eb="9">
      <t>オギノダイ</t>
    </rPh>
    <rPh sb="9" eb="11">
      <t>コウトウ</t>
    </rPh>
    <rPh sb="11" eb="13">
      <t>ガッコウ</t>
    </rPh>
    <phoneticPr fontId="2"/>
  </si>
  <si>
    <t>大分県立大分鶴崎高等学校</t>
    <rPh sb="0" eb="4">
      <t>オオイタケンリツ</t>
    </rPh>
    <rPh sb="4" eb="6">
      <t>オオイタ</t>
    </rPh>
    <rPh sb="6" eb="8">
      <t>ツルサキ</t>
    </rPh>
    <rPh sb="8" eb="10">
      <t>コウトウ</t>
    </rPh>
    <rPh sb="10" eb="12">
      <t>ガッコウ</t>
    </rPh>
    <phoneticPr fontId="2"/>
  </si>
  <si>
    <t>大分県立鶴崎工業高等学校</t>
    <rPh sb="0" eb="4">
      <t>オオイタケンリツ</t>
    </rPh>
    <rPh sb="4" eb="6">
      <t>ツルサキ</t>
    </rPh>
    <rPh sb="6" eb="8">
      <t>コウギョウ</t>
    </rPh>
    <rPh sb="8" eb="10">
      <t>コウトウ</t>
    </rPh>
    <rPh sb="10" eb="12">
      <t>ガッコウ</t>
    </rPh>
    <phoneticPr fontId="2"/>
  </si>
  <si>
    <t>大分県立情報科学高等学校</t>
  </si>
  <si>
    <t>大分県立大分東高等学校</t>
    <rPh sb="0" eb="4">
      <t>オオイタケンリツ</t>
    </rPh>
    <rPh sb="4" eb="6">
      <t>オオイタ</t>
    </rPh>
    <rPh sb="6" eb="7">
      <t>ヒガシ</t>
    </rPh>
    <rPh sb="7" eb="9">
      <t>コウトウ</t>
    </rPh>
    <rPh sb="9" eb="11">
      <t>ガッコウ</t>
    </rPh>
    <phoneticPr fontId="2"/>
  </si>
  <si>
    <t>大分県立津久見高等学校</t>
    <rPh sb="0" eb="4">
      <t>オオイタケンリツ</t>
    </rPh>
    <rPh sb="4" eb="7">
      <t>ツクミ</t>
    </rPh>
    <rPh sb="7" eb="9">
      <t>コウトウ</t>
    </rPh>
    <rPh sb="9" eb="11">
      <t>ガッコウ</t>
    </rPh>
    <phoneticPr fontId="2"/>
  </si>
  <si>
    <t>大分県立佐伯鶴城高等学校</t>
    <rPh sb="0" eb="4">
      <t>オオイタケンリツ</t>
    </rPh>
    <rPh sb="4" eb="6">
      <t>サイキ</t>
    </rPh>
    <rPh sb="6" eb="8">
      <t>カクジョウ</t>
    </rPh>
    <rPh sb="8" eb="10">
      <t>コウトウ</t>
    </rPh>
    <rPh sb="10" eb="12">
      <t>ガッコウ</t>
    </rPh>
    <phoneticPr fontId="2"/>
  </si>
  <si>
    <t>大分県立三重総合高等学校</t>
    <rPh sb="0" eb="4">
      <t>オオイタケンリツ</t>
    </rPh>
    <rPh sb="4" eb="6">
      <t>ミエ</t>
    </rPh>
    <rPh sb="6" eb="8">
      <t>ソウゴウ</t>
    </rPh>
    <rPh sb="8" eb="10">
      <t>コウトウ</t>
    </rPh>
    <rPh sb="10" eb="12">
      <t>ガッコウ</t>
    </rPh>
    <phoneticPr fontId="2"/>
  </si>
  <si>
    <t>大分県立宇佐高等学校</t>
    <rPh sb="0" eb="4">
      <t>オオイタケンリツ</t>
    </rPh>
    <rPh sb="4" eb="6">
      <t>ウサ</t>
    </rPh>
    <rPh sb="6" eb="8">
      <t>コウトウ</t>
    </rPh>
    <rPh sb="8" eb="10">
      <t>ガッコウ</t>
    </rPh>
    <phoneticPr fontId="2"/>
  </si>
  <si>
    <t>年間電力量
料金
(円)</t>
    <rPh sb="0" eb="2">
      <t>ネンカン</t>
    </rPh>
    <rPh sb="2" eb="4">
      <t>デンリョク</t>
    </rPh>
    <rPh sb="4" eb="5">
      <t>リョウ</t>
    </rPh>
    <rPh sb="6" eb="8">
      <t>リョウキン</t>
    </rPh>
    <rPh sb="10" eb="11">
      <t>エン</t>
    </rPh>
    <phoneticPr fontId="2"/>
  </si>
  <si>
    <t>※注2：基本料金の小数点第2位未満は切り捨てとする。</t>
    <phoneticPr fontId="2"/>
  </si>
  <si>
    <t>調整料金※注4</t>
    <rPh sb="0" eb="2">
      <t>チョウセイ</t>
    </rPh>
    <rPh sb="2" eb="4">
      <t>リョウキン</t>
    </rPh>
    <phoneticPr fontId="2"/>
  </si>
  <si>
    <t>単価
(円/㎾)
　(B)
※注1</t>
    <rPh sb="0" eb="2">
      <t>タンカ</t>
    </rPh>
    <rPh sb="4" eb="5">
      <t>エン</t>
    </rPh>
    <rPh sb="15" eb="16">
      <t>チュウ</t>
    </rPh>
    <phoneticPr fontId="2"/>
  </si>
  <si>
    <t>基本料金（円）
(A)×(B)×12月×0.85　①
※注2</t>
    <rPh sb="0" eb="2">
      <t>キホン</t>
    </rPh>
    <rPh sb="2" eb="4">
      <t>リョウキン</t>
    </rPh>
    <rPh sb="5" eb="6">
      <t>エン</t>
    </rPh>
    <rPh sb="18" eb="19">
      <t>ガツ</t>
    </rPh>
    <phoneticPr fontId="2"/>
  </si>
  <si>
    <t>年間予定
使用電力量
(㎾h)</t>
    <rPh sb="2" eb="4">
      <t>ヨテイ</t>
    </rPh>
    <rPh sb="5" eb="7">
      <t>シヨウ</t>
    </rPh>
    <rPh sb="9" eb="10">
      <t>リョウ</t>
    </rPh>
    <phoneticPr fontId="2"/>
  </si>
  <si>
    <t>単価
(円/㎾h)
※注1</t>
    <rPh sb="0" eb="2">
      <t>タンカ</t>
    </rPh>
    <rPh sb="4" eb="5">
      <t>エン</t>
    </rPh>
    <phoneticPr fontId="2"/>
  </si>
  <si>
    <t>年間電力量
合計(円)
　②</t>
    <rPh sb="2" eb="4">
      <t>デンリョク</t>
    </rPh>
    <rPh sb="4" eb="5">
      <t>リョウ</t>
    </rPh>
    <rPh sb="6" eb="8">
      <t>ゴウケイ</t>
    </rPh>
    <rPh sb="9" eb="10">
      <t>エン</t>
    </rPh>
    <phoneticPr fontId="2"/>
  </si>
  <si>
    <t>詳細別紙
(円)
③</t>
    <rPh sb="0" eb="2">
      <t>ショウサイ</t>
    </rPh>
    <rPh sb="2" eb="4">
      <t>ベッシ</t>
    </rPh>
    <phoneticPr fontId="2"/>
  </si>
  <si>
    <t xml:space="preserve">  </t>
    <phoneticPr fontId="2"/>
  </si>
  <si>
    <t>※注1：内訳の単価は契約希望単価（課税事業者にあっては消費税相当額を含むもの）とし、小数点第2位未満を切り捨てたものを適用
       すること。</t>
    <rPh sb="1" eb="2">
      <t>チュウ</t>
    </rPh>
    <phoneticPr fontId="2"/>
  </si>
  <si>
    <t>予定
契約
電力
(㎾) (A)</t>
    <rPh sb="0" eb="2">
      <t>ヨテイ</t>
    </rPh>
    <rPh sb="3" eb="5">
      <t>ケイヤク</t>
    </rPh>
    <rPh sb="6" eb="8">
      <t>デンリョク</t>
    </rPh>
    <phoneticPr fontId="2"/>
  </si>
  <si>
    <t>基本料金（見込）</t>
    <rPh sb="0" eb="2">
      <t>キホン</t>
    </rPh>
    <rPh sb="2" eb="4">
      <t>リョウキン</t>
    </rPh>
    <rPh sb="5" eb="7">
      <t>ミコ</t>
    </rPh>
    <phoneticPr fontId="2"/>
  </si>
  <si>
    <t>電力量料金（見込）</t>
    <rPh sb="0" eb="2">
      <t>デンリョク</t>
    </rPh>
    <rPh sb="2" eb="3">
      <t>リョウ</t>
    </rPh>
    <rPh sb="3" eb="5">
      <t>リョウキン</t>
    </rPh>
    <rPh sb="6" eb="8">
      <t>ミコ</t>
    </rPh>
    <phoneticPr fontId="2"/>
  </si>
  <si>
    <t>見込金額合計(円)
(基本料金)①＋
(電力量料金)②＋
(調整料金)③
※注3</t>
    <rPh sb="0" eb="2">
      <t>ミコ</t>
    </rPh>
    <rPh sb="2" eb="4">
      <t>キンガク</t>
    </rPh>
    <rPh sb="4" eb="6">
      <t>ゴウケイ</t>
    </rPh>
    <rPh sb="11" eb="13">
      <t>キホン</t>
    </rPh>
    <rPh sb="13" eb="15">
      <t>リョウキン</t>
    </rPh>
    <rPh sb="20" eb="23">
      <t>デンリョクリョウ</t>
    </rPh>
    <rPh sb="23" eb="25">
      <t>リョウキン</t>
    </rPh>
    <rPh sb="30" eb="32">
      <t>チョウセイ</t>
    </rPh>
    <rPh sb="32" eb="34">
      <t>リョウキン</t>
    </rPh>
    <rPh sb="38" eb="39">
      <t>チュウ</t>
    </rPh>
    <phoneticPr fontId="2"/>
  </si>
  <si>
    <t>※注3：見込金額合計(円)の1円未満の端数は(基本料金)①＋(電力量料金)②＋(調整料金)③を合計した後に切り捨てる。</t>
    <rPh sb="4" eb="6">
      <t>ミコ</t>
    </rPh>
    <rPh sb="6" eb="8">
      <t>キンガク</t>
    </rPh>
    <phoneticPr fontId="2"/>
  </si>
  <si>
    <t>※注4：力率調整以外の調整を設定する場合には調整料金に調整額を記載し、見込金額合計に反映させること。
　　   併せて、別紙として、調整料金の説明、計算式等を記載したものを任意様式にて＜調整料金内訳＞を添付すること。
　　   調整料金の計算方法は任意として端数処理は上述の条件に従うこと。ただし、燃料費の変動に伴う発電費用の変動（燃料調整
       単価）及び電気事業者による再生可能エネルギーの調達に関する特別措置法に基づく賦課金を算出根拠に含まないこと。
　　   なお、割引の場合は負（－）の値を、割増の場合は正（＋）の値を、調整額の設定を行わない場合には、０を記入すること。
       区分に追加又は削除を要する場合は、適宜追加又は削除をすること。
       「夏季」とは7月1日から9月30日までの期間をいい、「その他季」とは「夏季」以外の期間をいう。</t>
    <rPh sb="35" eb="37">
      <t>ミコ</t>
    </rPh>
    <rPh sb="37" eb="39">
      <t>キンガク</t>
    </rPh>
    <phoneticPr fontId="2"/>
  </si>
  <si>
    <t>※合計(税込)④に110分の100を乗じて得た額（1円未満切り上げ）を記載すること。</t>
    <rPh sb="12" eb="13">
      <t>ブン</t>
    </rPh>
    <rPh sb="18" eb="19">
      <t>ジョウ</t>
    </rPh>
    <rPh sb="21" eb="22">
      <t>エ</t>
    </rPh>
    <rPh sb="23" eb="24">
      <t>ガク</t>
    </rPh>
    <rPh sb="26" eb="29">
      <t>エンミマン</t>
    </rPh>
    <rPh sb="29" eb="30">
      <t>キ</t>
    </rPh>
    <rPh sb="31" eb="32">
      <t>ア</t>
    </rPh>
    <rPh sb="35" eb="37">
      <t>キサイ</t>
    </rPh>
    <phoneticPr fontId="2"/>
  </si>
  <si>
    <t>大分県立中津東高等学校</t>
    <rPh sb="0" eb="4">
      <t>オオイタケンリツ</t>
    </rPh>
    <rPh sb="4" eb="7">
      <t>ナカツヒガシ</t>
    </rPh>
    <rPh sb="7" eb="9">
      <t>コウトウ</t>
    </rPh>
    <rPh sb="9" eb="11">
      <t>ガッコウ</t>
    </rPh>
    <phoneticPr fontId="2"/>
  </si>
  <si>
    <t>入　札　書（本人入札用）</t>
    <rPh sb="0" eb="1">
      <t>イリ</t>
    </rPh>
    <rPh sb="2" eb="3">
      <t>サツ</t>
    </rPh>
    <rPh sb="4" eb="5">
      <t>ショ</t>
    </rPh>
    <rPh sb="6" eb="8">
      <t>ホンニン</t>
    </rPh>
    <rPh sb="8" eb="10">
      <t>ニュウサツ</t>
    </rPh>
    <rPh sb="10" eb="11">
      <t>ヨウ</t>
    </rPh>
    <phoneticPr fontId="2"/>
  </si>
  <si>
    <t>くじ番号</t>
    <rPh sb="2" eb="4">
      <t>バンゴウ</t>
    </rPh>
    <phoneticPr fontId="2"/>
  </si>
  <si>
    <t>　令和　　　年　　　月　　　日</t>
    <rPh sb="1" eb="3">
      <t>レイワ</t>
    </rPh>
    <phoneticPr fontId="2"/>
  </si>
  <si>
    <t>住　　　　　　所</t>
    <rPh sb="0" eb="1">
      <t>ジュウ</t>
    </rPh>
    <rPh sb="7" eb="8">
      <t>ショ</t>
    </rPh>
    <phoneticPr fontId="2"/>
  </si>
  <si>
    <t>商号又は名称</t>
    <rPh sb="0" eb="2">
      <t>ショウゴウ</t>
    </rPh>
    <rPh sb="2" eb="3">
      <t>マタ</t>
    </rPh>
    <rPh sb="4" eb="6">
      <t>メイショウ</t>
    </rPh>
    <phoneticPr fontId="2"/>
  </si>
  <si>
    <t>代 表 者 氏名                                                                  ㊞</t>
    <rPh sb="0" eb="1">
      <t>ダイ</t>
    </rPh>
    <rPh sb="2" eb="3">
      <t>オモテ</t>
    </rPh>
    <rPh sb="4" eb="5">
      <t>モノ</t>
    </rPh>
    <rPh sb="6" eb="7">
      <t>シ</t>
    </rPh>
    <rPh sb="7" eb="8">
      <t>メイ</t>
    </rPh>
    <phoneticPr fontId="2"/>
  </si>
  <si>
    <t>契約担当者　大分県知事　佐藤　樹一郎　殿</t>
    <rPh sb="0" eb="2">
      <t>ケイヤク</t>
    </rPh>
    <rPh sb="2" eb="5">
      <t>タントウシャ</t>
    </rPh>
    <rPh sb="6" eb="9">
      <t>オオイタケン</t>
    </rPh>
    <rPh sb="9" eb="11">
      <t>チジ</t>
    </rPh>
    <rPh sb="12" eb="14">
      <t>サトウ</t>
    </rPh>
    <rPh sb="15" eb="18">
      <t>キイチロウ</t>
    </rPh>
    <rPh sb="19" eb="20">
      <t>トノ</t>
    </rPh>
    <phoneticPr fontId="2"/>
  </si>
  <si>
    <t xml:space="preserve">    　　②数字の前に￥マークを必ず付けてください。</t>
    <rPh sb="7" eb="9">
      <t>スウジ</t>
    </rPh>
    <rPh sb="10" eb="11">
      <t>マエ</t>
    </rPh>
    <rPh sb="17" eb="18">
      <t>カナラ</t>
    </rPh>
    <rPh sb="19" eb="20">
      <t>ツ</t>
    </rPh>
    <phoneticPr fontId="2"/>
  </si>
  <si>
    <t>　　大分県立杵築高等学校ほか１５施設で使用する電気</t>
    <rPh sb="2" eb="4">
      <t>オオイタ</t>
    </rPh>
    <rPh sb="4" eb="6">
      <t>ケンリツ</t>
    </rPh>
    <rPh sb="6" eb="8">
      <t>キツキ</t>
    </rPh>
    <rPh sb="8" eb="10">
      <t>コウトウ</t>
    </rPh>
    <rPh sb="10" eb="12">
      <t>ガッコウ</t>
    </rPh>
    <rPh sb="16" eb="18">
      <t>シセツ</t>
    </rPh>
    <rPh sb="19" eb="21">
      <t>シヨウ</t>
    </rPh>
    <rPh sb="23" eb="25">
      <t>デンキ</t>
    </rPh>
    <phoneticPr fontId="2"/>
  </si>
  <si>
    <t>杵築市大字本庄２３７９番地ほか１５所在地</t>
    <rPh sb="0" eb="2">
      <t>キツキ</t>
    </rPh>
    <rPh sb="2" eb="3">
      <t>シ</t>
    </rPh>
    <rPh sb="3" eb="5">
      <t>オオアザ</t>
    </rPh>
    <rPh sb="5" eb="7">
      <t>ホンジョウ</t>
    </rPh>
    <rPh sb="11" eb="13">
      <t>バンチ</t>
    </rPh>
    <rPh sb="17" eb="20">
      <t>ショザイチ</t>
    </rPh>
    <phoneticPr fontId="2"/>
  </si>
  <si>
    <t>入　札　書（代理人入札用）</t>
    <rPh sb="0" eb="1">
      <t>イリ</t>
    </rPh>
    <rPh sb="2" eb="3">
      <t>サツ</t>
    </rPh>
    <rPh sb="4" eb="5">
      <t>ショ</t>
    </rPh>
    <rPh sb="6" eb="9">
      <t>ダイリニン</t>
    </rPh>
    <rPh sb="9" eb="11">
      <t>ニュウサツ</t>
    </rPh>
    <rPh sb="11" eb="12">
      <t>ヨウ</t>
    </rPh>
    <phoneticPr fontId="2"/>
  </si>
  <si>
    <t>代表者氏名</t>
    <rPh sb="0" eb="3">
      <t>ダイヒョウシャ</t>
    </rPh>
    <rPh sb="3" eb="5">
      <t>シメイ</t>
    </rPh>
    <phoneticPr fontId="2"/>
  </si>
  <si>
    <t>代理人氏名                                                                ㊞</t>
    <rPh sb="0" eb="1">
      <t>ダイ</t>
    </rPh>
    <rPh sb="1" eb="2">
      <t>リ</t>
    </rPh>
    <rPh sb="2" eb="3">
      <t>ニン</t>
    </rPh>
    <rPh sb="3" eb="4">
      <t>シ</t>
    </rPh>
    <rPh sb="4" eb="5">
      <t>メイ</t>
    </rPh>
    <phoneticPr fontId="2"/>
  </si>
  <si>
    <t>備考　①この入札書は代理人入札用です。</t>
    <rPh sb="6" eb="9">
      <t>ニュウサツショ</t>
    </rPh>
    <rPh sb="10" eb="13">
      <t>ダイリニン</t>
    </rPh>
    <rPh sb="13" eb="15">
      <t>ニュウサツ</t>
    </rPh>
    <rPh sb="15" eb="16">
      <t>ヨウ</t>
    </rPh>
    <phoneticPr fontId="2"/>
  </si>
  <si>
    <t xml:space="preserve">      　②数字はアラビア数字を使用すること。</t>
    <rPh sb="8" eb="10">
      <t>スウジ</t>
    </rPh>
    <rPh sb="15" eb="17">
      <t>スウジ</t>
    </rPh>
    <rPh sb="18" eb="20">
      <t>シヨウ</t>
    </rPh>
    <phoneticPr fontId="2"/>
  </si>
  <si>
    <t xml:space="preserve">    　　③数字の前に￥マークを必ず付けてください。</t>
    <rPh sb="7" eb="9">
      <t>スウジ</t>
    </rPh>
    <rPh sb="10" eb="11">
      <t>マエ</t>
    </rPh>
    <rPh sb="17" eb="18">
      <t>カナラ</t>
    </rPh>
    <rPh sb="19" eb="20">
      <t>ツ</t>
    </rPh>
    <phoneticPr fontId="2"/>
  </si>
  <si>
    <t>大分県立杵築高等学校ほか１５施設で使用する電気</t>
    <rPh sb="0" eb="2">
      <t>オオイタ</t>
    </rPh>
    <rPh sb="2" eb="4">
      <t>ケンリツ</t>
    </rPh>
    <rPh sb="4" eb="6">
      <t>キツキ</t>
    </rPh>
    <rPh sb="6" eb="8">
      <t>コウトウ</t>
    </rPh>
    <rPh sb="8" eb="10">
      <t>ガッコウ</t>
    </rPh>
    <rPh sb="14" eb="16">
      <t>シセツ</t>
    </rPh>
    <rPh sb="17" eb="19">
      <t>シヨウ</t>
    </rPh>
    <rPh sb="21" eb="23">
      <t>デンキ</t>
    </rPh>
    <phoneticPr fontId="2"/>
  </si>
  <si>
    <t>大分県契約事務規則及び大分県電子入札運用基準を承諾のうえ、上記のとおり入札します。</t>
    <rPh sb="0" eb="2">
      <t>オオイタ</t>
    </rPh>
    <rPh sb="2" eb="3">
      <t>ケン</t>
    </rPh>
    <rPh sb="3" eb="5">
      <t>ケイヤク</t>
    </rPh>
    <rPh sb="5" eb="7">
      <t>ジム</t>
    </rPh>
    <rPh sb="7" eb="9">
      <t>キソク</t>
    </rPh>
    <rPh sb="23" eb="25">
      <t>ショウダク</t>
    </rPh>
    <rPh sb="29" eb="31">
      <t>ジョウキ</t>
    </rPh>
    <rPh sb="35" eb="37">
      <t>ニュウサツ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</si>
</sst>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　　　￥ &quot;#,##0&quot;－&quot;;;&quot;　　　￥ &quot;"/>
  </numFmts>
  <fonts count="12" x14ac:knownFonts="1">
    <font>
      <sz val="11"/>
      <color theme="1"/>
      <name val="ＭＳ Ｐゴシック"/>
      <family val="2"/>
      <charset val="128"/>
      <scheme val="minor"/>
    </font>
    <font>
      <sz val="24"/>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8"/>
      <color theme="1"/>
      <name val="ＭＳ Ｐゴシック"/>
      <family val="2"/>
      <charset val="128"/>
      <scheme val="minor"/>
    </font>
    <font>
      <sz val="12"/>
      <color theme="1"/>
      <name val="ＭＳ Ｐゴシック"/>
      <family val="3"/>
      <charset val="128"/>
      <scheme val="minor"/>
    </font>
    <font>
      <sz val="11"/>
      <name val="ＭＳ Ｐゴシック"/>
      <family val="3"/>
      <charset val="128"/>
    </font>
    <font>
      <sz val="11"/>
      <color theme="1"/>
      <name val="ＭＳ Ｐゴシック"/>
      <family val="2"/>
      <charset val="128"/>
      <scheme val="minor"/>
    </font>
    <font>
      <b/>
      <sz val="11"/>
      <color theme="1"/>
      <name val="ＭＳ Ｐゴシック"/>
      <family val="3"/>
      <charset val="128"/>
      <scheme val="minor"/>
    </font>
    <font>
      <u/>
      <sz val="11"/>
      <color theme="1"/>
      <name val="ＭＳ Ｐゴシック"/>
      <family val="2"/>
      <charset val="128"/>
      <scheme val="minor"/>
    </font>
    <font>
      <sz val="14"/>
      <color theme="1"/>
      <name val="ＭＳ Ｐゴシック"/>
      <family val="3"/>
      <charset val="128"/>
      <scheme val="minor"/>
    </font>
    <font>
      <sz val="10.5"/>
      <color theme="1"/>
      <name val="ＭＳ ゴシック"/>
      <family val="3"/>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alignment vertical="center"/>
    </xf>
    <xf numFmtId="38" fontId="6" fillId="0" borderId="0" applyFont="0" applyFill="0" applyBorder="0" applyAlignment="0" applyProtection="0"/>
    <xf numFmtId="38" fontId="7" fillId="0" borderId="0" applyFont="0" applyFill="0" applyBorder="0" applyAlignment="0" applyProtection="0">
      <alignment vertical="center"/>
    </xf>
  </cellStyleXfs>
  <cellXfs count="104">
    <xf numFmtId="0" fontId="0" fillId="0" borderId="0" xfId="0">
      <alignment vertical="center"/>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lignment vertical="center"/>
    </xf>
    <xf numFmtId="0" fontId="10" fillId="0" borderId="0" xfId="0" applyFont="1">
      <alignment vertical="center"/>
    </xf>
    <xf numFmtId="38" fontId="0" fillId="0" borderId="3" xfId="2" applyFont="1" applyBorder="1" applyAlignment="1">
      <alignment horizontal="right" vertical="center"/>
    </xf>
    <xf numFmtId="0" fontId="5" fillId="0" borderId="0" xfId="0" applyFont="1" applyAlignment="1">
      <alignment horizontal="center" vertical="center"/>
    </xf>
    <xf numFmtId="0" fontId="3" fillId="0" borderId="5" xfId="0" applyFont="1" applyBorder="1" applyAlignment="1">
      <alignment horizontal="right"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5" xfId="0" applyFont="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wrapText="1"/>
    </xf>
    <xf numFmtId="0" fontId="0" fillId="2" borderId="2" xfId="0" applyFill="1" applyBorder="1">
      <alignment vertical="center"/>
    </xf>
    <xf numFmtId="38" fontId="0" fillId="2" borderId="2" xfId="2" applyFont="1" applyFill="1" applyBorder="1">
      <alignment vertical="center"/>
    </xf>
    <xf numFmtId="4" fontId="0" fillId="0" borderId="2" xfId="0" applyNumberFormat="1" applyBorder="1">
      <alignment vertical="center"/>
    </xf>
    <xf numFmtId="4" fontId="0" fillId="0" borderId="2" xfId="0" applyNumberFormat="1" applyBorder="1" applyProtection="1">
      <alignment vertical="center"/>
      <protection hidden="1"/>
    </xf>
    <xf numFmtId="3" fontId="0" fillId="0" borderId="3" xfId="0" applyNumberFormat="1" applyBorder="1" applyAlignment="1">
      <alignment horizontal="right" vertical="center"/>
    </xf>
    <xf numFmtId="0" fontId="0" fillId="2" borderId="11" xfId="0" applyFill="1" applyBorder="1">
      <alignment vertical="center"/>
    </xf>
    <xf numFmtId="38" fontId="0" fillId="2" borderId="11" xfId="2" applyFont="1" applyFill="1" applyBorder="1">
      <alignment vertical="center"/>
    </xf>
    <xf numFmtId="4" fontId="0" fillId="0" borderId="11" xfId="0" applyNumberFormat="1" applyBorder="1">
      <alignment vertical="center"/>
    </xf>
    <xf numFmtId="4" fontId="0" fillId="0" borderId="11" xfId="0" applyNumberFormat="1" applyBorder="1" applyProtection="1">
      <alignment vertical="center"/>
      <protection hidden="1"/>
    </xf>
    <xf numFmtId="0" fontId="0" fillId="2" borderId="12" xfId="0" applyFill="1" applyBorder="1">
      <alignment vertical="center"/>
    </xf>
    <xf numFmtId="38" fontId="0" fillId="2" borderId="12" xfId="2" applyFont="1" applyFill="1" applyBorder="1">
      <alignment vertical="center"/>
    </xf>
    <xf numFmtId="4" fontId="0" fillId="0" borderId="12" xfId="0" applyNumberFormat="1" applyBorder="1">
      <alignment vertical="center"/>
    </xf>
    <xf numFmtId="4" fontId="0" fillId="0" borderId="12" xfId="0" applyNumberFormat="1" applyBorder="1" applyProtection="1">
      <alignment vertical="center"/>
      <protection hidden="1"/>
    </xf>
    <xf numFmtId="0" fontId="0" fillId="2" borderId="13" xfId="0" applyFill="1" applyBorder="1">
      <alignment vertical="center"/>
    </xf>
    <xf numFmtId="38" fontId="0" fillId="2" borderId="13" xfId="2" applyFont="1" applyFill="1" applyBorder="1">
      <alignment vertical="center"/>
    </xf>
    <xf numFmtId="4" fontId="0" fillId="0" borderId="13" xfId="0" applyNumberFormat="1" applyBorder="1">
      <alignment vertical="center"/>
    </xf>
    <xf numFmtId="4" fontId="0" fillId="0" borderId="13" xfId="0" applyNumberFormat="1" applyBorder="1" applyProtection="1">
      <alignment vertical="center"/>
      <protection hidden="1"/>
    </xf>
    <xf numFmtId="0" fontId="0" fillId="2" borderId="14" xfId="0" applyFill="1" applyBorder="1">
      <alignment vertical="center"/>
    </xf>
    <xf numFmtId="38" fontId="0" fillId="2" borderId="14" xfId="2" applyFont="1" applyFill="1" applyBorder="1">
      <alignment vertical="center"/>
    </xf>
    <xf numFmtId="4" fontId="0" fillId="0" borderId="14" xfId="0" applyNumberFormat="1" applyBorder="1">
      <alignment vertical="center"/>
    </xf>
    <xf numFmtId="4" fontId="0" fillId="0" borderId="14" xfId="0" applyNumberFormat="1" applyBorder="1" applyProtection="1">
      <alignment vertical="center"/>
      <protection hidden="1"/>
    </xf>
    <xf numFmtId="0" fontId="0" fillId="2" borderId="4" xfId="0" applyFill="1" applyBorder="1">
      <alignment vertical="center"/>
    </xf>
    <xf numFmtId="38" fontId="0" fillId="2" borderId="4" xfId="2" applyFont="1" applyFill="1" applyBorder="1">
      <alignment vertical="center"/>
    </xf>
    <xf numFmtId="4" fontId="0" fillId="0" borderId="4" xfId="0" applyNumberFormat="1" applyBorder="1">
      <alignment vertical="center"/>
    </xf>
    <xf numFmtId="4" fontId="0" fillId="0" borderId="4" xfId="0" applyNumberFormat="1" applyBorder="1" applyProtection="1">
      <alignment vertical="center"/>
      <protection hidden="1"/>
    </xf>
    <xf numFmtId="0" fontId="0" fillId="2" borderId="10" xfId="0" applyFill="1" applyBorder="1">
      <alignment vertical="center"/>
    </xf>
    <xf numFmtId="38" fontId="0" fillId="2" borderId="10" xfId="2" applyFont="1" applyFill="1" applyBorder="1">
      <alignment vertical="center"/>
    </xf>
    <xf numFmtId="4" fontId="0" fillId="0" borderId="10" xfId="0" applyNumberFormat="1" applyBorder="1">
      <alignment vertical="center"/>
    </xf>
    <xf numFmtId="4" fontId="0" fillId="0" borderId="10" xfId="0" applyNumberFormat="1" applyBorder="1" applyProtection="1">
      <alignment vertical="center"/>
      <protection hidden="1"/>
    </xf>
    <xf numFmtId="0" fontId="0" fillId="0" borderId="0" xfId="0" applyAlignment="1">
      <alignment vertical="center" wrapText="1"/>
    </xf>
    <xf numFmtId="38" fontId="0" fillId="0" borderId="0" xfId="0" applyNumberFormat="1">
      <alignment vertical="center"/>
    </xf>
    <xf numFmtId="0" fontId="5" fillId="0" borderId="0" xfId="0" applyFont="1" applyAlignment="1">
      <alignment horizontal="left" vertical="center"/>
    </xf>
    <xf numFmtId="0" fontId="1" fillId="0" borderId="0" xfId="0" applyFont="1" applyAlignment="1">
      <alignment horizontal="center" vertical="center"/>
    </xf>
    <xf numFmtId="176" fontId="4" fillId="0" borderId="15" xfId="0" applyNumberFormat="1" applyFont="1" applyBorder="1" applyAlignment="1">
      <alignment horizontal="left" vertical="center"/>
    </xf>
    <xf numFmtId="176" fontId="4" fillId="0" borderId="16" xfId="0" applyNumberFormat="1" applyFont="1" applyBorder="1" applyAlignment="1">
      <alignment horizontal="left" vertical="center"/>
    </xf>
    <xf numFmtId="176" fontId="4" fillId="0" borderId="17" xfId="0" applyNumberFormat="1" applyFont="1" applyBorder="1" applyAlignment="1">
      <alignment horizontal="left" vertical="center"/>
    </xf>
    <xf numFmtId="0" fontId="3" fillId="0" borderId="5" xfId="0" applyFont="1" applyBorder="1" applyAlignment="1">
      <alignment horizontal="center" vertical="center"/>
    </xf>
    <xf numFmtId="0" fontId="3" fillId="0" borderId="18" xfId="0" applyFont="1" applyBorder="1" applyAlignment="1">
      <alignment horizontal="center" vertical="center"/>
    </xf>
    <xf numFmtId="0" fontId="3" fillId="0" borderId="6" xfId="0" applyFont="1" applyBorder="1" applyAlignment="1">
      <alignment horizontal="center" vertical="center"/>
    </xf>
    <xf numFmtId="58" fontId="3" fillId="0" borderId="0" xfId="0" quotePrefix="1" applyNumberFormat="1" applyFont="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shrinkToFit="1"/>
    </xf>
    <xf numFmtId="0" fontId="3" fillId="0" borderId="5" xfId="0" applyFont="1" applyBorder="1" applyAlignment="1">
      <alignment horizontal="left" vertical="center"/>
    </xf>
    <xf numFmtId="0" fontId="3" fillId="0" borderId="18" xfId="0" applyFont="1" applyBorder="1" applyAlignment="1">
      <alignment horizontal="left" vertical="center"/>
    </xf>
    <xf numFmtId="0" fontId="3" fillId="0" borderId="6"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0" fillId="0" borderId="4"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2" borderId="4"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xf>
    <xf numFmtId="0" fontId="0" fillId="0" borderId="2" xfId="0" applyBorder="1" applyAlignment="1">
      <alignment horizontal="center" vertical="center"/>
    </xf>
    <xf numFmtId="4" fontId="0" fillId="2" borderId="4" xfId="0" applyNumberFormat="1" applyFill="1" applyBorder="1">
      <alignment vertical="center"/>
    </xf>
    <xf numFmtId="4" fontId="0" fillId="2" borderId="2" xfId="0" applyNumberFormat="1" applyFill="1" applyBorder="1">
      <alignment vertical="center"/>
    </xf>
    <xf numFmtId="40" fontId="0" fillId="2" borderId="4" xfId="2" applyNumberFormat="1" applyFont="1" applyFill="1" applyBorder="1" applyAlignment="1">
      <alignment horizontal="right" vertical="center"/>
    </xf>
    <xf numFmtId="40" fontId="0" fillId="2" borderId="2" xfId="2" applyNumberFormat="1" applyFont="1" applyFill="1" applyBorder="1" applyAlignment="1">
      <alignment horizontal="right" vertical="center"/>
    </xf>
    <xf numFmtId="4" fontId="0" fillId="2" borderId="3" xfId="0" applyNumberFormat="1" applyFill="1" applyBorder="1">
      <alignment vertical="center"/>
    </xf>
    <xf numFmtId="40" fontId="0" fillId="2" borderId="3" xfId="2" applyNumberFormat="1" applyFont="1" applyFill="1" applyBorder="1" applyAlignment="1">
      <alignment horizontal="right" vertical="center"/>
    </xf>
    <xf numFmtId="4" fontId="0" fillId="0" borderId="3" xfId="0" applyNumberFormat="1" applyBorder="1" applyAlignment="1">
      <alignment horizontal="right" vertical="center"/>
    </xf>
    <xf numFmtId="40" fontId="0" fillId="0" borderId="3" xfId="2" applyNumberFormat="1" applyFont="1" applyBorder="1" applyAlignment="1">
      <alignment horizontal="right" vertical="center"/>
    </xf>
    <xf numFmtId="3" fontId="0" fillId="0" borderId="3" xfId="0" applyNumberFormat="1" applyBorder="1" applyAlignment="1">
      <alignment horizontal="right" vertical="center"/>
    </xf>
    <xf numFmtId="4" fontId="0" fillId="0" borderId="4" xfId="0" applyNumberFormat="1" applyBorder="1" applyAlignment="1">
      <alignment horizontal="right" vertical="center"/>
    </xf>
    <xf numFmtId="4" fontId="0" fillId="0" borderId="2" xfId="0" applyNumberFormat="1" applyBorder="1" applyAlignment="1">
      <alignment horizontal="right" vertical="center"/>
    </xf>
    <xf numFmtId="40" fontId="0" fillId="0" borderId="4" xfId="2" applyNumberFormat="1" applyFont="1" applyBorder="1" applyAlignment="1">
      <alignment horizontal="right" vertical="center"/>
    </xf>
    <xf numFmtId="40" fontId="0" fillId="0" borderId="2" xfId="2" applyNumberFormat="1" applyFont="1" applyBorder="1" applyAlignment="1">
      <alignment horizontal="right" vertical="center"/>
    </xf>
    <xf numFmtId="3" fontId="0" fillId="0" borderId="4" xfId="0" applyNumberFormat="1" applyBorder="1" applyAlignment="1">
      <alignment horizontal="right" vertical="center"/>
    </xf>
    <xf numFmtId="3" fontId="0" fillId="0" borderId="2" xfId="0" applyNumberFormat="1" applyBorder="1" applyAlignment="1">
      <alignment horizontal="right" vertical="center"/>
    </xf>
    <xf numFmtId="0" fontId="9" fillId="0" borderId="0" xfId="0" applyFont="1" applyAlignment="1">
      <alignment horizontal="right" vertical="center"/>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11" fillId="0" borderId="0" xfId="0" applyFont="1" applyAlignment="1">
      <alignment vertical="center" wrapText="1"/>
    </xf>
    <xf numFmtId="0" fontId="0" fillId="0" borderId="4" xfId="0" applyBorder="1" applyAlignment="1">
      <alignment horizontal="center" vertical="center"/>
    </xf>
    <xf numFmtId="0" fontId="0" fillId="0" borderId="2" xfId="0" applyBorder="1" applyAlignment="1">
      <alignment horizontal="left" vertical="center" wrapText="1" shrinkToFit="1"/>
    </xf>
    <xf numFmtId="0" fontId="0" fillId="0" borderId="4" xfId="0" applyBorder="1" applyAlignment="1">
      <alignment horizontal="left" vertical="center" wrapText="1" shrinkToFi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cellXfs>
  <cellStyles count="3">
    <cellStyle name="桁区切り" xfId="2" builtinId="6"/>
    <cellStyle name="桁区切り 2" xfId="1" xr:uid="{00000000-0005-0000-0000-000001000000}"/>
    <cellStyle name="標準" xfId="0" builtinId="0"/>
  </cellStyles>
  <dxfs count="0"/>
  <tableStyles count="0" defaultTableStyle="TableStyleMedium2" defaultPivotStyle="PivotStyleLight16"/>
  <colors>
    <mruColors>
      <color rgb="FF0000FF"/>
      <color rgb="FFE1FF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32946;&#24193;/31120_999&#25945;&#32946;&#36001;&#21209;&#35506;/31120_008&#23398;&#26657;&#36939;&#21942;&#25903;&#25588;&#29677;/30-40_&#20104;&#31639;&#12539;&#22865;&#32004;/41_&#38651;&#21147;&#20837;&#26413;/R06_&#38651;&#21147;&#20837;&#26413;/02_&#20837;&#26413;/&#29992;&#24230;&#31649;&#36001;&#35506;&#25552;&#20379;&#36039;&#26009;/&#29992;&#24230;&#31649;&#36001;HP&#36039;&#26009;/&#26412;&#20154;&#20837;&#26413;&#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5945;&#32946;&#24193;/31120_999&#25945;&#32946;&#36001;&#21209;&#35506;/31120_008&#23398;&#26657;&#36939;&#21942;&#25903;&#25588;&#29677;/30-40_&#20104;&#31639;&#12539;&#22865;&#32004;/41_&#38651;&#21147;&#20837;&#26413;/R06_&#38651;&#21147;&#20837;&#26413;/02_&#20837;&#26413;/&#29992;&#24230;&#31649;&#36001;&#35506;&#25552;&#20379;&#36039;&#26009;/&#29992;&#24230;&#31649;&#36001;HP&#36039;&#26009;/&#20195;&#29702;&#20154;&#20837;&#26413;&#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札書"/>
      <sheetName val="電気料金入札金額計算書"/>
    </sheetNames>
    <sheetDataSet>
      <sheetData sheetId="0"/>
      <sheetData sheetId="1">
        <row r="9">
          <cell r="M9">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札書"/>
      <sheetName val="電気料金入札金額計算書"/>
    </sheetNames>
    <sheetDataSet>
      <sheetData sheetId="0"/>
      <sheetData sheetId="1">
        <row r="9">
          <cell r="M9">
            <v>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0"/>
  <sheetViews>
    <sheetView view="pageBreakPreview" topLeftCell="A4" zoomScaleNormal="100" zoomScaleSheetLayoutView="100" workbookViewId="0">
      <selection activeCell="N14" sqref="N14"/>
    </sheetView>
  </sheetViews>
  <sheetFormatPr defaultRowHeight="13.5" x14ac:dyDescent="0.15"/>
  <cols>
    <col min="1" max="1" width="15" customWidth="1"/>
    <col min="2" max="2" width="39.75" customWidth="1"/>
  </cols>
  <sheetData>
    <row r="1" spans="1:5" ht="60" customHeight="1" x14ac:dyDescent="0.15">
      <c r="A1" s="49" t="s">
        <v>47</v>
      </c>
      <c r="B1" s="49"/>
      <c r="C1" s="49"/>
      <c r="D1" s="49"/>
      <c r="E1" s="49"/>
    </row>
    <row r="2" spans="1:5" ht="14.25" thickBot="1" x14ac:dyDescent="0.2"/>
    <row r="3" spans="1:5" ht="57" customHeight="1" thickBot="1" x14ac:dyDescent="0.2">
      <c r="A3" s="1" t="s">
        <v>0</v>
      </c>
      <c r="B3" s="50">
        <f>[1]電気料金入札金額計算書!M9</f>
        <v>0</v>
      </c>
      <c r="C3" s="51"/>
      <c r="D3" s="51"/>
      <c r="E3" s="52"/>
    </row>
    <row r="4" spans="1:5" ht="57" customHeight="1" thickBot="1" x14ac:dyDescent="0.2">
      <c r="A4" s="2" t="s">
        <v>1</v>
      </c>
      <c r="B4" s="53" t="s">
        <v>55</v>
      </c>
      <c r="C4" s="54"/>
      <c r="D4" s="54"/>
      <c r="E4" s="55"/>
    </row>
    <row r="5" spans="1:5" ht="57" customHeight="1" thickBot="1" x14ac:dyDescent="0.2">
      <c r="A5" s="3" t="s">
        <v>2</v>
      </c>
      <c r="B5" s="53" t="s">
        <v>56</v>
      </c>
      <c r="C5" s="54"/>
      <c r="D5" s="54"/>
      <c r="E5" s="55"/>
    </row>
    <row r="6" spans="1:5" ht="30.75" customHeight="1" thickBot="1" x14ac:dyDescent="0.2">
      <c r="A6" s="7"/>
      <c r="B6" s="8" t="s">
        <v>48</v>
      </c>
      <c r="C6" s="9"/>
      <c r="D6" s="10"/>
      <c r="E6" s="11"/>
    </row>
    <row r="7" spans="1:5" ht="28.5" customHeight="1" x14ac:dyDescent="0.15"/>
    <row r="8" spans="1:5" ht="28.5" customHeight="1" x14ac:dyDescent="0.15">
      <c r="A8" s="58" t="s">
        <v>64</v>
      </c>
      <c r="B8" s="58"/>
      <c r="C8" s="58"/>
      <c r="D8" s="58"/>
      <c r="E8" s="58"/>
    </row>
    <row r="9" spans="1:5" ht="29.25" customHeight="1" x14ac:dyDescent="0.15">
      <c r="A9" s="4"/>
      <c r="B9" s="4"/>
    </row>
    <row r="10" spans="1:5" ht="24" customHeight="1" x14ac:dyDescent="0.15">
      <c r="A10" s="56" t="s">
        <v>49</v>
      </c>
      <c r="B10" s="57"/>
    </row>
    <row r="11" spans="1:5" ht="34.5" customHeight="1" x14ac:dyDescent="0.15">
      <c r="A11" s="4"/>
      <c r="B11" s="4"/>
    </row>
    <row r="12" spans="1:5" ht="50.1" customHeight="1" x14ac:dyDescent="0.15">
      <c r="A12" s="4"/>
      <c r="B12" s="4" t="s">
        <v>50</v>
      </c>
    </row>
    <row r="13" spans="1:5" ht="50.1" customHeight="1" x14ac:dyDescent="0.15">
      <c r="A13" s="4"/>
      <c r="B13" s="4" t="s">
        <v>51</v>
      </c>
    </row>
    <row r="14" spans="1:5" ht="50.1" customHeight="1" x14ac:dyDescent="0.15">
      <c r="A14" s="4"/>
      <c r="B14" s="4" t="s">
        <v>52</v>
      </c>
    </row>
    <row r="15" spans="1:5" ht="50.1" customHeight="1" x14ac:dyDescent="0.15">
      <c r="A15" s="4"/>
      <c r="B15" s="4"/>
    </row>
    <row r="16" spans="1:5" ht="50.1" customHeight="1" x14ac:dyDescent="0.15">
      <c r="A16" s="4"/>
      <c r="B16" s="4"/>
    </row>
    <row r="17" spans="1:3" ht="38.25" customHeight="1" x14ac:dyDescent="0.15">
      <c r="A17" s="48" t="s">
        <v>53</v>
      </c>
      <c r="B17" s="48"/>
      <c r="C17" s="4"/>
    </row>
    <row r="18" spans="1:3" ht="14.25" x14ac:dyDescent="0.15">
      <c r="A18" s="4"/>
      <c r="B18" s="4"/>
    </row>
    <row r="19" spans="1:3" ht="54" customHeight="1" x14ac:dyDescent="0.15">
      <c r="A19" s="48" t="s">
        <v>3</v>
      </c>
      <c r="B19" s="48"/>
    </row>
    <row r="20" spans="1:3" ht="31.5" customHeight="1" x14ac:dyDescent="0.15">
      <c r="A20" s="48" t="s">
        <v>54</v>
      </c>
      <c r="B20" s="48"/>
    </row>
  </sheetData>
  <mergeCells count="9">
    <mergeCell ref="A17:B17"/>
    <mergeCell ref="A19:B19"/>
    <mergeCell ref="A20:B20"/>
    <mergeCell ref="A1:E1"/>
    <mergeCell ref="B3:E3"/>
    <mergeCell ref="B4:E4"/>
    <mergeCell ref="B5:E5"/>
    <mergeCell ref="A10:B10"/>
    <mergeCell ref="A8:E8"/>
  </mergeCells>
  <phoneticPr fontId="2"/>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1"/>
  <sheetViews>
    <sheetView view="pageBreakPreview" zoomScaleNormal="100" zoomScaleSheetLayoutView="100" workbookViewId="0">
      <selection activeCell="B4" sqref="B4:E4"/>
    </sheetView>
  </sheetViews>
  <sheetFormatPr defaultRowHeight="13.5" x14ac:dyDescent="0.15"/>
  <cols>
    <col min="1" max="1" width="15" customWidth="1"/>
    <col min="2" max="2" width="39.75" customWidth="1"/>
  </cols>
  <sheetData>
    <row r="1" spans="1:5" ht="60" customHeight="1" x14ac:dyDescent="0.15">
      <c r="A1" s="49" t="s">
        <v>57</v>
      </c>
      <c r="B1" s="49"/>
      <c r="C1" s="49"/>
      <c r="D1" s="49"/>
      <c r="E1" s="49"/>
    </row>
    <row r="2" spans="1:5" ht="14.25" thickBot="1" x14ac:dyDescent="0.2"/>
    <row r="3" spans="1:5" ht="57" customHeight="1" thickBot="1" x14ac:dyDescent="0.2">
      <c r="A3" s="1" t="s">
        <v>0</v>
      </c>
      <c r="B3" s="50">
        <f>[2]電気料金入札金額計算書!M9</f>
        <v>0</v>
      </c>
      <c r="C3" s="51"/>
      <c r="D3" s="51"/>
      <c r="E3" s="52"/>
    </row>
    <row r="4" spans="1:5" ht="57" customHeight="1" thickBot="1" x14ac:dyDescent="0.2">
      <c r="A4" s="2" t="s">
        <v>1</v>
      </c>
      <c r="B4" s="59" t="s">
        <v>63</v>
      </c>
      <c r="C4" s="60"/>
      <c r="D4" s="60"/>
      <c r="E4" s="61"/>
    </row>
    <row r="5" spans="1:5" ht="57" customHeight="1" thickBot="1" x14ac:dyDescent="0.2">
      <c r="A5" s="3" t="s">
        <v>2</v>
      </c>
      <c r="B5" s="62" t="s">
        <v>56</v>
      </c>
      <c r="C5" s="63"/>
      <c r="D5" s="63"/>
      <c r="E5" s="64"/>
    </row>
    <row r="6" spans="1:5" ht="30.75" customHeight="1" thickBot="1" x14ac:dyDescent="0.2">
      <c r="A6" s="7"/>
      <c r="B6" s="8" t="s">
        <v>48</v>
      </c>
      <c r="C6" s="12"/>
      <c r="D6" s="14"/>
      <c r="E6" s="13"/>
    </row>
    <row r="7" spans="1:5" ht="28.5" customHeight="1" x14ac:dyDescent="0.15"/>
    <row r="8" spans="1:5" ht="28.5" customHeight="1" x14ac:dyDescent="0.15">
      <c r="A8" s="58" t="s">
        <v>64</v>
      </c>
      <c r="B8" s="58"/>
      <c r="C8" s="58"/>
      <c r="D8" s="58"/>
      <c r="E8" s="58"/>
    </row>
    <row r="9" spans="1:5" ht="29.25" customHeight="1" x14ac:dyDescent="0.15">
      <c r="A9" s="4"/>
      <c r="B9" s="4"/>
    </row>
    <row r="10" spans="1:5" ht="24" customHeight="1" x14ac:dyDescent="0.15">
      <c r="A10" s="56" t="s">
        <v>49</v>
      </c>
      <c r="B10" s="57"/>
    </row>
    <row r="11" spans="1:5" ht="34.5" customHeight="1" x14ac:dyDescent="0.15">
      <c r="A11" s="4"/>
      <c r="B11" s="4"/>
    </row>
    <row r="12" spans="1:5" ht="50.1" customHeight="1" x14ac:dyDescent="0.15">
      <c r="A12" s="4"/>
      <c r="B12" s="4" t="s">
        <v>50</v>
      </c>
    </row>
    <row r="13" spans="1:5" ht="50.1" customHeight="1" x14ac:dyDescent="0.15">
      <c r="A13" s="4"/>
      <c r="B13" s="4" t="s">
        <v>51</v>
      </c>
    </row>
    <row r="14" spans="1:5" ht="50.1" customHeight="1" x14ac:dyDescent="0.15">
      <c r="A14" s="4"/>
      <c r="B14" t="s">
        <v>58</v>
      </c>
    </row>
    <row r="15" spans="1:5" ht="50.1" customHeight="1" x14ac:dyDescent="0.15">
      <c r="A15" s="4"/>
      <c r="B15" s="4" t="s">
        <v>59</v>
      </c>
    </row>
    <row r="16" spans="1:5" ht="50.1" customHeight="1" x14ac:dyDescent="0.15">
      <c r="A16" s="4"/>
      <c r="B16" s="4"/>
    </row>
    <row r="17" spans="1:3" ht="38.25" customHeight="1" x14ac:dyDescent="0.15">
      <c r="A17" s="48" t="s">
        <v>53</v>
      </c>
      <c r="B17" s="48"/>
      <c r="C17" s="4"/>
    </row>
    <row r="18" spans="1:3" ht="14.25" x14ac:dyDescent="0.15">
      <c r="A18" s="4"/>
      <c r="B18" s="4"/>
    </row>
    <row r="19" spans="1:3" ht="31.5" customHeight="1" x14ac:dyDescent="0.15">
      <c r="A19" s="48" t="s">
        <v>60</v>
      </c>
      <c r="B19" s="48"/>
    </row>
    <row r="20" spans="1:3" ht="36.75" customHeight="1" x14ac:dyDescent="0.15">
      <c r="A20" s="48" t="s">
        <v>61</v>
      </c>
      <c r="B20" s="48"/>
    </row>
    <row r="21" spans="1:3" ht="31.5" customHeight="1" x14ac:dyDescent="0.15">
      <c r="A21" s="48" t="s">
        <v>62</v>
      </c>
      <c r="B21" s="48"/>
    </row>
  </sheetData>
  <mergeCells count="10">
    <mergeCell ref="A17:B17"/>
    <mergeCell ref="A19:B19"/>
    <mergeCell ref="A20:B20"/>
    <mergeCell ref="A21:B21"/>
    <mergeCell ref="A1:E1"/>
    <mergeCell ref="B3:E3"/>
    <mergeCell ref="B4:E4"/>
    <mergeCell ref="B5:E5"/>
    <mergeCell ref="A10:B10"/>
    <mergeCell ref="A8:E8"/>
  </mergeCells>
  <phoneticPr fontId="2"/>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L46"/>
  <sheetViews>
    <sheetView showZeros="0" tabSelected="1" view="pageBreakPreview" zoomScaleNormal="100" zoomScaleSheetLayoutView="100" workbookViewId="0">
      <pane xSplit="2" ySplit="4" topLeftCell="C5" activePane="bottomRight" state="frozen"/>
      <selection activeCell="H6" sqref="H6"/>
      <selection pane="topRight" activeCell="H6" sqref="H6"/>
      <selection pane="bottomLeft" activeCell="H6" sqref="H6"/>
      <selection pane="bottomRight" activeCell="D53" sqref="D53"/>
    </sheetView>
  </sheetViews>
  <sheetFormatPr defaultRowHeight="13.5" x14ac:dyDescent="0.15"/>
  <cols>
    <col min="1" max="1" width="4.625" customWidth="1"/>
    <col min="2" max="2" width="19.75" customWidth="1"/>
    <col min="3" max="3" width="7.625" customWidth="1"/>
    <col min="4" max="4" width="9.125" customWidth="1"/>
    <col min="5" max="5" width="13.25" customWidth="1"/>
    <col min="6" max="6" width="8.875" customWidth="1"/>
    <col min="7" max="7" width="10.875" customWidth="1"/>
    <col min="9" max="9" width="12.125" customWidth="1"/>
    <col min="10" max="10" width="13.5" customWidth="1"/>
    <col min="11" max="11" width="15.25" customWidth="1"/>
    <col min="12" max="12" width="17" customWidth="1"/>
  </cols>
  <sheetData>
    <row r="1" spans="1:12" ht="17.25" x14ac:dyDescent="0.15">
      <c r="A1" s="5" t="s">
        <v>4</v>
      </c>
    </row>
    <row r="3" spans="1:12" ht="19.5" customHeight="1" x14ac:dyDescent="0.15">
      <c r="A3" s="71" t="s">
        <v>5</v>
      </c>
      <c r="B3" s="73" t="s">
        <v>6</v>
      </c>
      <c r="C3" s="73" t="s">
        <v>40</v>
      </c>
      <c r="D3" s="73"/>
      <c r="E3" s="73"/>
      <c r="F3" s="73" t="s">
        <v>41</v>
      </c>
      <c r="G3" s="73"/>
      <c r="H3" s="73"/>
      <c r="I3" s="73"/>
      <c r="J3" s="73"/>
      <c r="K3" s="15" t="s">
        <v>30</v>
      </c>
      <c r="L3" s="71" t="s">
        <v>42</v>
      </c>
    </row>
    <row r="4" spans="1:12" ht="56.25" customHeight="1" x14ac:dyDescent="0.15">
      <c r="A4" s="72"/>
      <c r="B4" s="74"/>
      <c r="C4" s="16" t="s">
        <v>39</v>
      </c>
      <c r="D4" s="16" t="s">
        <v>31</v>
      </c>
      <c r="E4" s="16" t="s">
        <v>32</v>
      </c>
      <c r="F4" s="16" t="s">
        <v>7</v>
      </c>
      <c r="G4" s="16" t="s">
        <v>33</v>
      </c>
      <c r="H4" s="16" t="s">
        <v>34</v>
      </c>
      <c r="I4" s="16" t="s">
        <v>28</v>
      </c>
      <c r="J4" s="16" t="s">
        <v>35</v>
      </c>
      <c r="K4" s="16" t="s">
        <v>36</v>
      </c>
      <c r="L4" s="72"/>
    </row>
    <row r="5" spans="1:12" ht="18.95" customHeight="1" x14ac:dyDescent="0.15">
      <c r="A5" s="70">
        <v>1</v>
      </c>
      <c r="B5" s="67" t="s">
        <v>13</v>
      </c>
      <c r="C5" s="70">
        <v>225</v>
      </c>
      <c r="D5" s="79"/>
      <c r="E5" s="80">
        <f>ROUNDDOWN(C5*D5*12*0.85,2)</f>
        <v>0</v>
      </c>
      <c r="F5" s="17" t="s">
        <v>8</v>
      </c>
      <c r="G5" s="18">
        <v>106045</v>
      </c>
      <c r="H5" s="19"/>
      <c r="I5" s="20">
        <f>SUM(G5*H5,0)</f>
        <v>0</v>
      </c>
      <c r="J5" s="81">
        <f>SUM(I5:I6)</f>
        <v>0</v>
      </c>
      <c r="K5" s="82"/>
      <c r="L5" s="83">
        <f>ROUNDDOWN(E5+J5+K5,0)</f>
        <v>0</v>
      </c>
    </row>
    <row r="6" spans="1:12" ht="18.95" customHeight="1" x14ac:dyDescent="0.15">
      <c r="A6" s="70"/>
      <c r="B6" s="67"/>
      <c r="C6" s="70"/>
      <c r="D6" s="79"/>
      <c r="E6" s="80"/>
      <c r="F6" s="22" t="s">
        <v>9</v>
      </c>
      <c r="G6" s="23">
        <v>200026</v>
      </c>
      <c r="H6" s="24"/>
      <c r="I6" s="25">
        <f>SUM(G6*H6,0)</f>
        <v>0</v>
      </c>
      <c r="J6" s="81"/>
      <c r="K6" s="82"/>
      <c r="L6" s="83"/>
    </row>
    <row r="7" spans="1:12" ht="18.95" customHeight="1" x14ac:dyDescent="0.15">
      <c r="A7" s="68">
        <v>2</v>
      </c>
      <c r="B7" s="65" t="s">
        <v>14</v>
      </c>
      <c r="C7" s="68">
        <v>200</v>
      </c>
      <c r="D7" s="75"/>
      <c r="E7" s="77">
        <f t="shared" ref="E7" si="0">ROUNDDOWN(C7*D7*12*0.85,2)</f>
        <v>0</v>
      </c>
      <c r="F7" s="26" t="s">
        <v>8</v>
      </c>
      <c r="G7" s="27">
        <v>84046</v>
      </c>
      <c r="H7" s="28"/>
      <c r="I7" s="29">
        <f>SUM(G7*H7,0)</f>
        <v>0</v>
      </c>
      <c r="J7" s="84">
        <f>SUM(I7:I8)</f>
        <v>0</v>
      </c>
      <c r="K7" s="86"/>
      <c r="L7" s="88">
        <f t="shared" ref="L7" si="1">ROUNDDOWN(E7+J7+K7,0)</f>
        <v>0</v>
      </c>
    </row>
    <row r="8" spans="1:12" ht="18.95" customHeight="1" x14ac:dyDescent="0.15">
      <c r="A8" s="69"/>
      <c r="B8" s="66"/>
      <c r="C8" s="69"/>
      <c r="D8" s="76"/>
      <c r="E8" s="78"/>
      <c r="F8" s="30" t="s">
        <v>9</v>
      </c>
      <c r="G8" s="31">
        <v>182335</v>
      </c>
      <c r="H8" s="32"/>
      <c r="I8" s="33">
        <f>SUM(G8*H8,0)</f>
        <v>0</v>
      </c>
      <c r="J8" s="85"/>
      <c r="K8" s="87"/>
      <c r="L8" s="89"/>
    </row>
    <row r="9" spans="1:12" ht="18.95" customHeight="1" x14ac:dyDescent="0.15">
      <c r="A9" s="70">
        <v>3</v>
      </c>
      <c r="B9" s="67" t="s">
        <v>15</v>
      </c>
      <c r="C9" s="70">
        <v>46</v>
      </c>
      <c r="D9" s="79"/>
      <c r="E9" s="80">
        <f t="shared" ref="E9" si="2">ROUNDDOWN(C9*D9*12*0.85,2)</f>
        <v>0</v>
      </c>
      <c r="F9" s="34" t="s">
        <v>8</v>
      </c>
      <c r="G9" s="35">
        <v>42581</v>
      </c>
      <c r="H9" s="36"/>
      <c r="I9" s="37">
        <f t="shared" ref="I9:I36" si="3">SUM(G9*H9,0)</f>
        <v>0</v>
      </c>
      <c r="J9" s="81">
        <f>SUM(I9:I10)</f>
        <v>0</v>
      </c>
      <c r="K9" s="82"/>
      <c r="L9" s="83">
        <f t="shared" ref="L9" si="4">ROUNDDOWN(E9+J9+K9,0)</f>
        <v>0</v>
      </c>
    </row>
    <row r="10" spans="1:12" ht="18.95" customHeight="1" x14ac:dyDescent="0.15">
      <c r="A10" s="70"/>
      <c r="B10" s="67"/>
      <c r="C10" s="70"/>
      <c r="D10" s="79"/>
      <c r="E10" s="80"/>
      <c r="F10" s="22" t="s">
        <v>9</v>
      </c>
      <c r="G10" s="23">
        <v>65477</v>
      </c>
      <c r="H10" s="24"/>
      <c r="I10" s="25">
        <f t="shared" si="3"/>
        <v>0</v>
      </c>
      <c r="J10" s="81"/>
      <c r="K10" s="82"/>
      <c r="L10" s="83"/>
    </row>
    <row r="11" spans="1:12" ht="18.95" customHeight="1" x14ac:dyDescent="0.15">
      <c r="A11" s="70">
        <v>4</v>
      </c>
      <c r="B11" s="67" t="s">
        <v>16</v>
      </c>
      <c r="C11" s="70">
        <v>24</v>
      </c>
      <c r="D11" s="79"/>
      <c r="E11" s="80">
        <f t="shared" ref="E11" si="5">ROUNDDOWN(C11*D11*12*0.85,2)</f>
        <v>0</v>
      </c>
      <c r="F11" s="34" t="s">
        <v>8</v>
      </c>
      <c r="G11" s="35">
        <v>18705</v>
      </c>
      <c r="H11" s="36"/>
      <c r="I11" s="37">
        <f t="shared" si="3"/>
        <v>0</v>
      </c>
      <c r="J11" s="81">
        <f>SUM(I11:I12)</f>
        <v>0</v>
      </c>
      <c r="K11" s="82"/>
      <c r="L11" s="83">
        <f t="shared" ref="L11" si="6">ROUNDDOWN(E11+J11+K11,0)</f>
        <v>0</v>
      </c>
    </row>
    <row r="12" spans="1:12" ht="18.95" customHeight="1" x14ac:dyDescent="0.15">
      <c r="A12" s="70"/>
      <c r="B12" s="67"/>
      <c r="C12" s="70"/>
      <c r="D12" s="79"/>
      <c r="E12" s="80"/>
      <c r="F12" s="22" t="s">
        <v>9</v>
      </c>
      <c r="G12" s="23">
        <v>61094</v>
      </c>
      <c r="H12" s="24"/>
      <c r="I12" s="25">
        <f t="shared" si="3"/>
        <v>0</v>
      </c>
      <c r="J12" s="81"/>
      <c r="K12" s="82"/>
      <c r="L12" s="83"/>
    </row>
    <row r="13" spans="1:12" ht="18.95" customHeight="1" x14ac:dyDescent="0.15">
      <c r="A13" s="68">
        <v>5</v>
      </c>
      <c r="B13" s="65" t="s">
        <v>17</v>
      </c>
      <c r="C13" s="68">
        <v>268</v>
      </c>
      <c r="D13" s="75"/>
      <c r="E13" s="77">
        <f t="shared" ref="E13" si="7">ROUNDDOWN(C13*D13*12*0.85,2)</f>
        <v>0</v>
      </c>
      <c r="F13" s="26" t="s">
        <v>8</v>
      </c>
      <c r="G13" s="27">
        <v>129557</v>
      </c>
      <c r="H13" s="28"/>
      <c r="I13" s="29">
        <f t="shared" ref="I13:I14" si="8">SUM(G13*H13,0)</f>
        <v>0</v>
      </c>
      <c r="J13" s="84">
        <f>SUM(I13:I14)</f>
        <v>0</v>
      </c>
      <c r="K13" s="86"/>
      <c r="L13" s="88">
        <f t="shared" ref="L13" si="9">ROUNDDOWN(E13+J13+K13,0)</f>
        <v>0</v>
      </c>
    </row>
    <row r="14" spans="1:12" ht="18.95" customHeight="1" x14ac:dyDescent="0.15">
      <c r="A14" s="69"/>
      <c r="B14" s="66"/>
      <c r="C14" s="69"/>
      <c r="D14" s="76"/>
      <c r="E14" s="78"/>
      <c r="F14" s="30" t="s">
        <v>9</v>
      </c>
      <c r="G14" s="31">
        <v>239821</v>
      </c>
      <c r="H14" s="32"/>
      <c r="I14" s="33">
        <f t="shared" si="8"/>
        <v>0</v>
      </c>
      <c r="J14" s="85"/>
      <c r="K14" s="87"/>
      <c r="L14" s="89"/>
    </row>
    <row r="15" spans="1:12" ht="18.95" customHeight="1" x14ac:dyDescent="0.15">
      <c r="A15" s="70">
        <v>6</v>
      </c>
      <c r="B15" s="67" t="s">
        <v>18</v>
      </c>
      <c r="C15" s="70">
        <v>317</v>
      </c>
      <c r="D15" s="79"/>
      <c r="E15" s="80">
        <f t="shared" ref="E15" si="10">ROUNDDOWN(C15*D15*12*0.85,2)</f>
        <v>0</v>
      </c>
      <c r="F15" s="34" t="s">
        <v>8</v>
      </c>
      <c r="G15" s="35">
        <v>146384</v>
      </c>
      <c r="H15" s="36"/>
      <c r="I15" s="37">
        <f t="shared" si="3"/>
        <v>0</v>
      </c>
      <c r="J15" s="81">
        <f>SUM(I15:I16)</f>
        <v>0</v>
      </c>
      <c r="K15" s="82"/>
      <c r="L15" s="83">
        <f t="shared" ref="L15" si="11">ROUNDDOWN(E15+J15+K15,0)</f>
        <v>0</v>
      </c>
    </row>
    <row r="16" spans="1:12" ht="18.95" customHeight="1" x14ac:dyDescent="0.15">
      <c r="A16" s="70"/>
      <c r="B16" s="67"/>
      <c r="C16" s="70"/>
      <c r="D16" s="79"/>
      <c r="E16" s="80"/>
      <c r="F16" s="38" t="s">
        <v>9</v>
      </c>
      <c r="G16" s="39">
        <v>261013</v>
      </c>
      <c r="H16" s="40"/>
      <c r="I16" s="41">
        <f t="shared" si="3"/>
        <v>0</v>
      </c>
      <c r="J16" s="81"/>
      <c r="K16" s="82"/>
      <c r="L16" s="83"/>
    </row>
    <row r="17" spans="1:12" ht="18.95" customHeight="1" x14ac:dyDescent="0.15">
      <c r="A17" s="68">
        <v>7</v>
      </c>
      <c r="B17" s="65" t="s">
        <v>19</v>
      </c>
      <c r="C17" s="68">
        <v>238</v>
      </c>
      <c r="D17" s="75"/>
      <c r="E17" s="77">
        <f t="shared" ref="E17" si="12">ROUNDDOWN(C17*D17*12*0.85,2)</f>
        <v>0</v>
      </c>
      <c r="F17" s="42" t="s">
        <v>8</v>
      </c>
      <c r="G17" s="43">
        <v>112447</v>
      </c>
      <c r="H17" s="44"/>
      <c r="I17" s="45">
        <f t="shared" si="3"/>
        <v>0</v>
      </c>
      <c r="J17" s="84">
        <f>SUM(I17:I18)</f>
        <v>0</v>
      </c>
      <c r="K17" s="86"/>
      <c r="L17" s="88">
        <f t="shared" ref="L17" si="13">ROUNDDOWN(E17+J17+K17,0)</f>
        <v>0</v>
      </c>
    </row>
    <row r="18" spans="1:12" ht="18.95" customHeight="1" x14ac:dyDescent="0.15">
      <c r="A18" s="69"/>
      <c r="B18" s="66"/>
      <c r="C18" s="69"/>
      <c r="D18" s="76"/>
      <c r="E18" s="78"/>
      <c r="F18" s="30" t="s">
        <v>9</v>
      </c>
      <c r="G18" s="31">
        <v>244381</v>
      </c>
      <c r="H18" s="32"/>
      <c r="I18" s="33">
        <f t="shared" si="3"/>
        <v>0</v>
      </c>
      <c r="J18" s="85"/>
      <c r="K18" s="87"/>
      <c r="L18" s="89"/>
    </row>
    <row r="19" spans="1:12" ht="18.95" customHeight="1" x14ac:dyDescent="0.15">
      <c r="A19" s="70">
        <v>8</v>
      </c>
      <c r="B19" s="96" t="s">
        <v>20</v>
      </c>
      <c r="C19" s="70">
        <v>217</v>
      </c>
      <c r="D19" s="79"/>
      <c r="E19" s="80">
        <f t="shared" ref="E19" si="14">ROUNDDOWN(C19*D19*12*0.85,2)</f>
        <v>0</v>
      </c>
      <c r="F19" s="34" t="s">
        <v>8</v>
      </c>
      <c r="G19" s="35">
        <v>103956</v>
      </c>
      <c r="H19" s="36"/>
      <c r="I19" s="37">
        <f t="shared" si="3"/>
        <v>0</v>
      </c>
      <c r="J19" s="81">
        <f>SUM(I19:I20)</f>
        <v>0</v>
      </c>
      <c r="K19" s="82"/>
      <c r="L19" s="83">
        <f t="shared" ref="L19" si="15">ROUNDDOWN(E19+J19+K19,0)</f>
        <v>0</v>
      </c>
    </row>
    <row r="20" spans="1:12" ht="18.95" customHeight="1" x14ac:dyDescent="0.15">
      <c r="A20" s="70"/>
      <c r="B20" s="97"/>
      <c r="C20" s="70"/>
      <c r="D20" s="79"/>
      <c r="E20" s="80"/>
      <c r="F20" s="38" t="s">
        <v>9</v>
      </c>
      <c r="G20" s="39">
        <v>193805</v>
      </c>
      <c r="H20" s="40"/>
      <c r="I20" s="41">
        <f t="shared" si="3"/>
        <v>0</v>
      </c>
      <c r="J20" s="81"/>
      <c r="K20" s="82"/>
      <c r="L20" s="83"/>
    </row>
    <row r="21" spans="1:12" ht="18.95" customHeight="1" x14ac:dyDescent="0.15">
      <c r="A21" s="95">
        <v>9</v>
      </c>
      <c r="B21" s="65" t="s">
        <v>21</v>
      </c>
      <c r="C21" s="68">
        <v>311</v>
      </c>
      <c r="D21" s="75"/>
      <c r="E21" s="77">
        <f t="shared" ref="E21" si="16">ROUNDDOWN(C21*D21*12*0.85,2)</f>
        <v>0</v>
      </c>
      <c r="F21" s="42" t="s">
        <v>8</v>
      </c>
      <c r="G21" s="43">
        <v>148913</v>
      </c>
      <c r="H21" s="44"/>
      <c r="I21" s="45">
        <f t="shared" si="3"/>
        <v>0</v>
      </c>
      <c r="J21" s="84">
        <f>SUM(I21:I22)</f>
        <v>0</v>
      </c>
      <c r="K21" s="86"/>
      <c r="L21" s="88">
        <f t="shared" ref="L21" si="17">ROUNDDOWN(E21+J21+K21,0)</f>
        <v>0</v>
      </c>
    </row>
    <row r="22" spans="1:12" ht="18.95" customHeight="1" x14ac:dyDescent="0.15">
      <c r="A22" s="74"/>
      <c r="B22" s="66"/>
      <c r="C22" s="69"/>
      <c r="D22" s="76"/>
      <c r="E22" s="78"/>
      <c r="F22" s="30" t="s">
        <v>9</v>
      </c>
      <c r="G22" s="31">
        <v>294243</v>
      </c>
      <c r="H22" s="32"/>
      <c r="I22" s="33">
        <f t="shared" si="3"/>
        <v>0</v>
      </c>
      <c r="J22" s="85"/>
      <c r="K22" s="87"/>
      <c r="L22" s="89"/>
    </row>
    <row r="23" spans="1:12" ht="18.95" customHeight="1" x14ac:dyDescent="0.15">
      <c r="A23" s="70">
        <v>10</v>
      </c>
      <c r="B23" s="67" t="s">
        <v>22</v>
      </c>
      <c r="C23" s="70">
        <v>207</v>
      </c>
      <c r="D23" s="79"/>
      <c r="E23" s="80">
        <f t="shared" ref="E23" si="18">ROUNDDOWN(C23*D23*12*0.85,2)</f>
        <v>0</v>
      </c>
      <c r="F23" s="34" t="s">
        <v>8</v>
      </c>
      <c r="G23" s="35">
        <v>95134</v>
      </c>
      <c r="H23" s="36"/>
      <c r="I23" s="37">
        <f t="shared" si="3"/>
        <v>0</v>
      </c>
      <c r="J23" s="81">
        <f>SUM(I23:I24)</f>
        <v>0</v>
      </c>
      <c r="K23" s="82"/>
      <c r="L23" s="83">
        <f t="shared" ref="L23" si="19">ROUNDDOWN(E23+J23+K23,0)</f>
        <v>0</v>
      </c>
    </row>
    <row r="24" spans="1:12" ht="18.95" customHeight="1" x14ac:dyDescent="0.15">
      <c r="A24" s="70"/>
      <c r="B24" s="67"/>
      <c r="C24" s="70"/>
      <c r="D24" s="79"/>
      <c r="E24" s="80"/>
      <c r="F24" s="38" t="s">
        <v>9</v>
      </c>
      <c r="G24" s="39">
        <v>210813</v>
      </c>
      <c r="H24" s="40"/>
      <c r="I24" s="41">
        <f t="shared" si="3"/>
        <v>0</v>
      </c>
      <c r="J24" s="81"/>
      <c r="K24" s="82"/>
      <c r="L24" s="83"/>
    </row>
    <row r="25" spans="1:12" ht="18.95" customHeight="1" x14ac:dyDescent="0.15">
      <c r="A25" s="68">
        <v>11</v>
      </c>
      <c r="B25" s="65" t="s">
        <v>23</v>
      </c>
      <c r="C25" s="68">
        <v>178</v>
      </c>
      <c r="D25" s="75"/>
      <c r="E25" s="77">
        <f t="shared" ref="E25" si="20">ROUNDDOWN(C25*D25*12*0.85,2)</f>
        <v>0</v>
      </c>
      <c r="F25" s="42" t="s">
        <v>8</v>
      </c>
      <c r="G25" s="43">
        <v>104666</v>
      </c>
      <c r="H25" s="44"/>
      <c r="I25" s="45">
        <f t="shared" si="3"/>
        <v>0</v>
      </c>
      <c r="J25" s="84">
        <f>SUM(I25:I26)</f>
        <v>0</v>
      </c>
      <c r="K25" s="86"/>
      <c r="L25" s="88">
        <f t="shared" ref="L25" si="21">ROUNDDOWN(E25+J25+K25,0)</f>
        <v>0</v>
      </c>
    </row>
    <row r="26" spans="1:12" ht="18.95" customHeight="1" x14ac:dyDescent="0.15">
      <c r="A26" s="69"/>
      <c r="B26" s="66"/>
      <c r="C26" s="69"/>
      <c r="D26" s="76"/>
      <c r="E26" s="78"/>
      <c r="F26" s="30" t="s">
        <v>9</v>
      </c>
      <c r="G26" s="31">
        <v>197447</v>
      </c>
      <c r="H26" s="32"/>
      <c r="I26" s="33">
        <f t="shared" si="3"/>
        <v>0</v>
      </c>
      <c r="J26" s="85"/>
      <c r="K26" s="87"/>
      <c r="L26" s="89"/>
    </row>
    <row r="27" spans="1:12" ht="18.95" customHeight="1" x14ac:dyDescent="0.15">
      <c r="A27" s="70">
        <v>12</v>
      </c>
      <c r="B27" s="67" t="s">
        <v>24</v>
      </c>
      <c r="C27" s="70">
        <v>277</v>
      </c>
      <c r="D27" s="79"/>
      <c r="E27" s="80">
        <f t="shared" ref="E27" si="22">ROUNDDOWN(C27*D27*12*0.85,2)</f>
        <v>0</v>
      </c>
      <c r="F27" s="34" t="s">
        <v>8</v>
      </c>
      <c r="G27" s="35">
        <v>108637</v>
      </c>
      <c r="H27" s="36"/>
      <c r="I27" s="37">
        <f t="shared" si="3"/>
        <v>0</v>
      </c>
      <c r="J27" s="81">
        <f>SUM(I27:I28)</f>
        <v>0</v>
      </c>
      <c r="K27" s="82"/>
      <c r="L27" s="83">
        <f t="shared" ref="L27" si="23">ROUNDDOWN(E27+J27+K27,0)</f>
        <v>0</v>
      </c>
    </row>
    <row r="28" spans="1:12" ht="18.95" customHeight="1" x14ac:dyDescent="0.15">
      <c r="A28" s="70"/>
      <c r="B28" s="67"/>
      <c r="C28" s="70"/>
      <c r="D28" s="79"/>
      <c r="E28" s="80"/>
      <c r="F28" s="38" t="s">
        <v>9</v>
      </c>
      <c r="G28" s="39">
        <v>229539</v>
      </c>
      <c r="H28" s="40"/>
      <c r="I28" s="41">
        <f t="shared" si="3"/>
        <v>0</v>
      </c>
      <c r="J28" s="81"/>
      <c r="K28" s="82"/>
      <c r="L28" s="83"/>
    </row>
    <row r="29" spans="1:12" ht="18.95" customHeight="1" x14ac:dyDescent="0.15">
      <c r="A29" s="68">
        <v>13</v>
      </c>
      <c r="B29" s="65" t="s">
        <v>25</v>
      </c>
      <c r="C29" s="68">
        <v>184</v>
      </c>
      <c r="D29" s="75"/>
      <c r="E29" s="77">
        <f t="shared" ref="E29" si="24">ROUNDDOWN(C29*D29*12*0.85,2)</f>
        <v>0</v>
      </c>
      <c r="F29" s="42" t="s">
        <v>8</v>
      </c>
      <c r="G29" s="43">
        <v>93368</v>
      </c>
      <c r="H29" s="44"/>
      <c r="I29" s="45">
        <f t="shared" si="3"/>
        <v>0</v>
      </c>
      <c r="J29" s="84">
        <f>SUM(I29:I30)</f>
        <v>0</v>
      </c>
      <c r="K29" s="86"/>
      <c r="L29" s="88">
        <f t="shared" ref="L29" si="25">ROUNDDOWN(E29+J29+K29,0)</f>
        <v>0</v>
      </c>
    </row>
    <row r="30" spans="1:12" ht="18.95" customHeight="1" x14ac:dyDescent="0.15">
      <c r="A30" s="69"/>
      <c r="B30" s="66"/>
      <c r="C30" s="69"/>
      <c r="D30" s="76"/>
      <c r="E30" s="78"/>
      <c r="F30" s="30" t="s">
        <v>9</v>
      </c>
      <c r="G30" s="31">
        <v>184279</v>
      </c>
      <c r="H30" s="32"/>
      <c r="I30" s="33">
        <f t="shared" si="3"/>
        <v>0</v>
      </c>
      <c r="J30" s="85"/>
      <c r="K30" s="87"/>
      <c r="L30" s="89"/>
    </row>
    <row r="31" spans="1:12" ht="18.95" customHeight="1" x14ac:dyDescent="0.15">
      <c r="A31" s="70">
        <v>14</v>
      </c>
      <c r="B31" s="67" t="s">
        <v>26</v>
      </c>
      <c r="C31" s="70">
        <v>229</v>
      </c>
      <c r="D31" s="79"/>
      <c r="E31" s="80">
        <f t="shared" ref="E31" si="26">ROUNDDOWN(C31*D31*12*0.85,2)</f>
        <v>0</v>
      </c>
      <c r="F31" s="34" t="s">
        <v>8</v>
      </c>
      <c r="G31" s="35">
        <v>120954</v>
      </c>
      <c r="H31" s="36"/>
      <c r="I31" s="37">
        <f t="shared" si="3"/>
        <v>0</v>
      </c>
      <c r="J31" s="81">
        <f t="shared" ref="J31" si="27">SUM(I31:I32)</f>
        <v>0</v>
      </c>
      <c r="K31" s="82"/>
      <c r="L31" s="83">
        <f t="shared" ref="L31" si="28">ROUNDDOWN(E31+J31+K31,0)</f>
        <v>0</v>
      </c>
    </row>
    <row r="32" spans="1:12" ht="18.95" customHeight="1" x14ac:dyDescent="0.15">
      <c r="A32" s="70"/>
      <c r="B32" s="67"/>
      <c r="C32" s="70"/>
      <c r="D32" s="79"/>
      <c r="E32" s="80"/>
      <c r="F32" s="22" t="s">
        <v>9</v>
      </c>
      <c r="G32" s="23">
        <v>233841</v>
      </c>
      <c r="H32" s="24"/>
      <c r="I32" s="25">
        <f t="shared" si="3"/>
        <v>0</v>
      </c>
      <c r="J32" s="81"/>
      <c r="K32" s="82"/>
      <c r="L32" s="83"/>
    </row>
    <row r="33" spans="1:12" ht="18.95" customHeight="1" x14ac:dyDescent="0.15">
      <c r="A33" s="70">
        <v>15</v>
      </c>
      <c r="B33" s="67" t="s">
        <v>46</v>
      </c>
      <c r="C33" s="70">
        <v>349</v>
      </c>
      <c r="D33" s="79"/>
      <c r="E33" s="80">
        <f t="shared" ref="E33" si="29">ROUNDDOWN(C33*D33*12*0.85,2)</f>
        <v>0</v>
      </c>
      <c r="F33" s="34" t="s">
        <v>8</v>
      </c>
      <c r="G33" s="35">
        <v>155601</v>
      </c>
      <c r="H33" s="36"/>
      <c r="I33" s="37">
        <f t="shared" ref="I33:I34" si="30">SUM(G33*H33,0)</f>
        <v>0</v>
      </c>
      <c r="J33" s="81">
        <f>SUM(I33:I34)</f>
        <v>0</v>
      </c>
      <c r="K33" s="82"/>
      <c r="L33" s="83">
        <f t="shared" ref="L33" si="31">ROUNDDOWN(E33+J33+K33,0)</f>
        <v>0</v>
      </c>
    </row>
    <row r="34" spans="1:12" ht="18.95" customHeight="1" x14ac:dyDescent="0.15">
      <c r="A34" s="70"/>
      <c r="B34" s="67"/>
      <c r="C34" s="70"/>
      <c r="D34" s="79"/>
      <c r="E34" s="80"/>
      <c r="F34" s="22" t="s">
        <v>9</v>
      </c>
      <c r="G34" s="23">
        <v>293814</v>
      </c>
      <c r="H34" s="24"/>
      <c r="I34" s="25">
        <f t="shared" si="30"/>
        <v>0</v>
      </c>
      <c r="J34" s="81"/>
      <c r="K34" s="82"/>
      <c r="L34" s="83"/>
    </row>
    <row r="35" spans="1:12" ht="18.95" customHeight="1" x14ac:dyDescent="0.15">
      <c r="A35" s="70">
        <v>16</v>
      </c>
      <c r="B35" s="65" t="s">
        <v>27</v>
      </c>
      <c r="C35" s="68">
        <v>151</v>
      </c>
      <c r="D35" s="75"/>
      <c r="E35" s="77">
        <f t="shared" ref="E35" si="32">ROUNDDOWN(C35*D35*12*0.85,2)</f>
        <v>0</v>
      </c>
      <c r="F35" s="26" t="s">
        <v>8</v>
      </c>
      <c r="G35" s="27">
        <v>83960</v>
      </c>
      <c r="H35" s="28"/>
      <c r="I35" s="29">
        <f t="shared" si="3"/>
        <v>0</v>
      </c>
      <c r="J35" s="84">
        <f>SUM(I35:I36)</f>
        <v>0</v>
      </c>
      <c r="K35" s="86"/>
      <c r="L35" s="88">
        <f t="shared" ref="L35" si="33">ROUNDDOWN(E35+J35+K35,0)</f>
        <v>0</v>
      </c>
    </row>
    <row r="36" spans="1:12" ht="18.95" customHeight="1" x14ac:dyDescent="0.15">
      <c r="A36" s="70"/>
      <c r="B36" s="66"/>
      <c r="C36" s="69"/>
      <c r="D36" s="76"/>
      <c r="E36" s="78"/>
      <c r="F36" s="30" t="s">
        <v>9</v>
      </c>
      <c r="G36" s="31">
        <v>152439</v>
      </c>
      <c r="H36" s="32"/>
      <c r="I36" s="33">
        <f t="shared" si="3"/>
        <v>0</v>
      </c>
      <c r="J36" s="85"/>
      <c r="K36" s="87"/>
      <c r="L36" s="89"/>
    </row>
    <row r="37" spans="1:12" ht="25.5" customHeight="1" x14ac:dyDescent="0.15">
      <c r="A37" s="98" t="s">
        <v>10</v>
      </c>
      <c r="B37" s="99"/>
      <c r="C37" s="100"/>
      <c r="D37" s="73"/>
      <c r="E37" s="73"/>
      <c r="F37" s="73"/>
      <c r="G37" s="73"/>
      <c r="H37" s="73"/>
      <c r="I37" s="73"/>
      <c r="J37" s="73"/>
      <c r="K37" s="73"/>
      <c r="L37" s="21">
        <f>SUM(L5:L36)</f>
        <v>0</v>
      </c>
    </row>
    <row r="38" spans="1:12" ht="54.75" customHeight="1" x14ac:dyDescent="0.15">
      <c r="A38" s="101" t="s">
        <v>11</v>
      </c>
      <c r="B38" s="102"/>
      <c r="C38" s="103"/>
      <c r="D38" s="91" t="s">
        <v>45</v>
      </c>
      <c r="E38" s="92"/>
      <c r="F38" s="92"/>
      <c r="G38" s="92"/>
      <c r="H38" s="92"/>
      <c r="I38" s="92"/>
      <c r="J38" s="92"/>
      <c r="K38" s="93"/>
      <c r="L38" s="6">
        <f>ROUNDUP(L37/1.1,0)</f>
        <v>0</v>
      </c>
    </row>
    <row r="39" spans="1:12" ht="35.25" customHeight="1" x14ac:dyDescent="0.15">
      <c r="C39" s="94" t="s">
        <v>38</v>
      </c>
      <c r="D39" s="94"/>
      <c r="E39" s="94"/>
      <c r="F39" s="94"/>
      <c r="G39" s="94"/>
      <c r="H39" s="94"/>
      <c r="I39" s="94"/>
      <c r="J39" s="94"/>
      <c r="K39" s="94"/>
      <c r="L39" s="94"/>
    </row>
    <row r="40" spans="1:12" ht="25.5" customHeight="1" x14ac:dyDescent="0.15">
      <c r="C40" s="94" t="s">
        <v>29</v>
      </c>
      <c r="D40" s="94"/>
      <c r="E40" s="94"/>
      <c r="F40" s="94"/>
      <c r="G40" s="94"/>
      <c r="H40" s="94"/>
      <c r="I40" s="94"/>
      <c r="J40" s="94"/>
      <c r="K40" s="94"/>
      <c r="L40" s="94"/>
    </row>
    <row r="41" spans="1:12" ht="25.5" customHeight="1" x14ac:dyDescent="0.15">
      <c r="C41" s="94" t="s">
        <v>43</v>
      </c>
      <c r="D41" s="94"/>
      <c r="E41" s="94"/>
      <c r="F41" s="94"/>
      <c r="G41" s="94"/>
      <c r="H41" s="94"/>
      <c r="I41" s="94"/>
      <c r="J41" s="94"/>
      <c r="K41" s="94"/>
      <c r="L41" s="94"/>
    </row>
    <row r="42" spans="1:12" ht="106.5" customHeight="1" x14ac:dyDescent="0.15">
      <c r="C42" s="94" t="s">
        <v>44</v>
      </c>
      <c r="D42" s="94"/>
      <c r="E42" s="94"/>
      <c r="F42" s="94"/>
      <c r="G42" s="94"/>
      <c r="H42" s="94"/>
      <c r="I42" s="94"/>
      <c r="J42" s="94"/>
      <c r="K42" s="94"/>
      <c r="L42" s="94"/>
    </row>
    <row r="43" spans="1:12" ht="25.5" customHeight="1" x14ac:dyDescent="0.15">
      <c r="C43" s="46" t="s">
        <v>37</v>
      </c>
      <c r="D43" s="46"/>
      <c r="E43" s="46"/>
      <c r="F43" s="46"/>
      <c r="G43" s="46"/>
      <c r="H43" s="46"/>
      <c r="I43" s="46"/>
      <c r="J43" s="46"/>
      <c r="K43" s="46"/>
      <c r="L43" s="46"/>
    </row>
    <row r="44" spans="1:12" ht="25.5" customHeight="1" x14ac:dyDescent="0.15">
      <c r="B44" s="90" t="s">
        <v>12</v>
      </c>
      <c r="C44" s="90"/>
      <c r="D44" s="90"/>
      <c r="E44" s="90"/>
      <c r="F44" s="90"/>
      <c r="G44" s="90"/>
      <c r="H44" s="90"/>
      <c r="I44" s="90"/>
      <c r="J44" s="90"/>
      <c r="K44" s="90"/>
      <c r="L44" s="90"/>
    </row>
    <row r="46" spans="1:12" x14ac:dyDescent="0.15">
      <c r="C46" s="47"/>
      <c r="G46" s="47"/>
    </row>
  </sheetData>
  <mergeCells count="142">
    <mergeCell ref="A37:C37"/>
    <mergeCell ref="A38:C38"/>
    <mergeCell ref="K31:K32"/>
    <mergeCell ref="L31:L32"/>
    <mergeCell ref="C29:C30"/>
    <mergeCell ref="D29:D30"/>
    <mergeCell ref="E29:E30"/>
    <mergeCell ref="J29:J30"/>
    <mergeCell ref="C35:C36"/>
    <mergeCell ref="C33:C34"/>
    <mergeCell ref="D33:D34"/>
    <mergeCell ref="E33:E34"/>
    <mergeCell ref="J33:J34"/>
    <mergeCell ref="K33:K34"/>
    <mergeCell ref="D31:D32"/>
    <mergeCell ref="E31:E32"/>
    <mergeCell ref="J31:J32"/>
    <mergeCell ref="D35:D36"/>
    <mergeCell ref="E35:E36"/>
    <mergeCell ref="L33:L34"/>
    <mergeCell ref="B11:B12"/>
    <mergeCell ref="B15:B16"/>
    <mergeCell ref="B13:B14"/>
    <mergeCell ref="B35:B36"/>
    <mergeCell ref="B31:B32"/>
    <mergeCell ref="B29:B30"/>
    <mergeCell ref="B17:B18"/>
    <mergeCell ref="A33:A34"/>
    <mergeCell ref="B33:B34"/>
    <mergeCell ref="A21:A22"/>
    <mergeCell ref="A23:A24"/>
    <mergeCell ref="A25:A26"/>
    <mergeCell ref="A27:A28"/>
    <mergeCell ref="A29:A30"/>
    <mergeCell ref="A31:A32"/>
    <mergeCell ref="A17:A18"/>
    <mergeCell ref="A19:A20"/>
    <mergeCell ref="A11:A12"/>
    <mergeCell ref="A13:A14"/>
    <mergeCell ref="A15:A16"/>
    <mergeCell ref="A35:A36"/>
    <mergeCell ref="B19:B20"/>
    <mergeCell ref="B44:L44"/>
    <mergeCell ref="C13:C14"/>
    <mergeCell ref="D13:D14"/>
    <mergeCell ref="E13:E14"/>
    <mergeCell ref="J13:J14"/>
    <mergeCell ref="K13:K14"/>
    <mergeCell ref="L13:L14"/>
    <mergeCell ref="D37:K37"/>
    <mergeCell ref="D38:K38"/>
    <mergeCell ref="C41:L41"/>
    <mergeCell ref="B27:B28"/>
    <mergeCell ref="B25:B26"/>
    <mergeCell ref="B23:B24"/>
    <mergeCell ref="B21:B22"/>
    <mergeCell ref="C39:L39"/>
    <mergeCell ref="K35:K36"/>
    <mergeCell ref="L35:L36"/>
    <mergeCell ref="J35:J36"/>
    <mergeCell ref="K29:K30"/>
    <mergeCell ref="L29:L30"/>
    <mergeCell ref="C31:C32"/>
    <mergeCell ref="E25:E26"/>
    <mergeCell ref="C42:L42"/>
    <mergeCell ref="C40:L40"/>
    <mergeCell ref="K21:K22"/>
    <mergeCell ref="L21:L22"/>
    <mergeCell ref="C23:C24"/>
    <mergeCell ref="D23:D24"/>
    <mergeCell ref="E23:E24"/>
    <mergeCell ref="J23:J24"/>
    <mergeCell ref="K23:K24"/>
    <mergeCell ref="L23:L24"/>
    <mergeCell ref="C21:C22"/>
    <mergeCell ref="D21:D22"/>
    <mergeCell ref="E21:E22"/>
    <mergeCell ref="J21:J22"/>
    <mergeCell ref="K25:K26"/>
    <mergeCell ref="L25:L26"/>
    <mergeCell ref="C27:C28"/>
    <mergeCell ref="D27:D28"/>
    <mergeCell ref="E27:E28"/>
    <mergeCell ref="J27:J28"/>
    <mergeCell ref="K27:K28"/>
    <mergeCell ref="L27:L28"/>
    <mergeCell ref="C25:C26"/>
    <mergeCell ref="D25:D26"/>
    <mergeCell ref="J25:J26"/>
    <mergeCell ref="K17:K18"/>
    <mergeCell ref="L17:L18"/>
    <mergeCell ref="C19:C20"/>
    <mergeCell ref="D19:D20"/>
    <mergeCell ref="E19:E20"/>
    <mergeCell ref="J19:J20"/>
    <mergeCell ref="K19:K20"/>
    <mergeCell ref="L19:L20"/>
    <mergeCell ref="C17:C18"/>
    <mergeCell ref="D17:D18"/>
    <mergeCell ref="E17:E18"/>
    <mergeCell ref="J17:J18"/>
    <mergeCell ref="K11:K12"/>
    <mergeCell ref="L11:L12"/>
    <mergeCell ref="C15:C16"/>
    <mergeCell ref="D15:D16"/>
    <mergeCell ref="E15:E16"/>
    <mergeCell ref="J15:J16"/>
    <mergeCell ref="K15:K16"/>
    <mergeCell ref="L15:L16"/>
    <mergeCell ref="C11:C12"/>
    <mergeCell ref="D11:D12"/>
    <mergeCell ref="E11:E12"/>
    <mergeCell ref="J11:J12"/>
    <mergeCell ref="J7:J8"/>
    <mergeCell ref="K7:K8"/>
    <mergeCell ref="L7:L8"/>
    <mergeCell ref="C9:C10"/>
    <mergeCell ref="D9:D10"/>
    <mergeCell ref="E9:E10"/>
    <mergeCell ref="J9:J10"/>
    <mergeCell ref="K9:K10"/>
    <mergeCell ref="L9:L10"/>
    <mergeCell ref="F3:J3"/>
    <mergeCell ref="L3:L4"/>
    <mergeCell ref="C5:C6"/>
    <mergeCell ref="D5:D6"/>
    <mergeCell ref="E5:E6"/>
    <mergeCell ref="J5:J6"/>
    <mergeCell ref="K5:K6"/>
    <mergeCell ref="L5:L6"/>
    <mergeCell ref="B5:B6"/>
    <mergeCell ref="B7:B8"/>
    <mergeCell ref="B9:B10"/>
    <mergeCell ref="A7:A8"/>
    <mergeCell ref="A9:A10"/>
    <mergeCell ref="A3:A4"/>
    <mergeCell ref="B3:B4"/>
    <mergeCell ref="C3:E3"/>
    <mergeCell ref="A5:A6"/>
    <mergeCell ref="C7:C8"/>
    <mergeCell ref="D7:D8"/>
    <mergeCell ref="E7:E8"/>
  </mergeCells>
  <phoneticPr fontId="2"/>
  <printOptions horizontalCentered="1"/>
  <pageMargins left="0.70866141732283472" right="0.39370078740157483" top="0.6692913385826772" bottom="0.47244094488188981" header="0" footer="0"/>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本人用入札書</vt:lpstr>
      <vt:lpstr>代理人入札書</vt:lpstr>
      <vt:lpstr>電気料金入札金額計算書</vt:lpstr>
      <vt:lpstr>代理人入札書!Print_Area</vt:lpstr>
      <vt:lpstr>電気料金入札金額計算書!Print_Area</vt:lpstr>
      <vt:lpstr>本人用入札書!Print_Area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園田　恵里奈</cp:lastModifiedBy>
  <cp:lastPrinted>2024-11-17T05:18:32Z</cp:lastPrinted>
  <dcterms:created xsi:type="dcterms:W3CDTF">2016-11-09T05:07:24Z</dcterms:created>
  <dcterms:modified xsi:type="dcterms:W3CDTF">2024-12-05T05:46:55Z</dcterms:modified>
</cp:coreProperties>
</file>