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S20100_用度管財課\常用_副本\R6 03庁舎管理班\R6 電力入札等\入札関係(R6年度 電力）\000 入札一式(R6)\005 公用車駐車場ほか3庁舎（再エネ）\02_ＨＰ掲載用\R6\"/>
    </mc:Choice>
  </mc:AlternateContent>
  <bookViews>
    <workbookView xWindow="0" yWindow="0" windowWidth="24390" windowHeight="10470"/>
  </bookViews>
  <sheets>
    <sheet name="仕様" sheetId="1" r:id="rId1"/>
  </sheets>
  <definedNames>
    <definedName name="_xlnm.Print_Area" localSheetId="0">仕様!$A$1:$T$38</definedName>
    <definedName name="料金表">#REF!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5" i="1" l="1"/>
  <c r="B35" i="1"/>
  <c r="A35" i="1"/>
  <c r="C34" i="1"/>
  <c r="B34" i="1"/>
  <c r="A34" i="1"/>
  <c r="C33" i="1"/>
  <c r="B33" i="1"/>
  <c r="A33" i="1"/>
  <c r="C32" i="1"/>
  <c r="B32" i="1"/>
  <c r="A32" i="1"/>
  <c r="S23" i="1"/>
  <c r="R23" i="1"/>
  <c r="E23" i="1"/>
  <c r="F35" i="1" s="1"/>
  <c r="S22" i="1"/>
  <c r="R22" i="1"/>
  <c r="E22" i="1"/>
  <c r="F34" i="1" s="1"/>
  <c r="S21" i="1"/>
  <c r="R21" i="1"/>
  <c r="E21" i="1"/>
  <c r="F33" i="1" s="1"/>
  <c r="G33" i="1" s="1"/>
  <c r="S20" i="1"/>
  <c r="R20" i="1"/>
  <c r="E20" i="1"/>
  <c r="F32" i="1" s="1"/>
  <c r="E16" i="1"/>
  <c r="E35" i="1" s="1"/>
  <c r="E15" i="1"/>
  <c r="E34" i="1" s="1"/>
  <c r="E14" i="1"/>
  <c r="E33" i="1" s="1"/>
  <c r="E13" i="1"/>
  <c r="E32" i="1" s="1"/>
  <c r="E36" i="1" l="1"/>
  <c r="G34" i="1"/>
  <c r="F36" i="1"/>
  <c r="G32" i="1"/>
  <c r="G35" i="1"/>
  <c r="G36" i="1" l="1"/>
</calcChain>
</file>

<file path=xl/sharedStrings.xml><?xml version="1.0" encoding="utf-8"?>
<sst xmlns="http://schemas.openxmlformats.org/spreadsheetml/2006/main" count="168" uniqueCount="80">
  <si>
    <t>【仕様書別紙】</t>
    <rPh sb="1" eb="4">
      <t>シヨウショ</t>
    </rPh>
    <rPh sb="4" eb="6">
      <t>ベッシ</t>
    </rPh>
    <phoneticPr fontId="2"/>
  </si>
  <si>
    <t>対象施設の情報一覧</t>
    <rPh sb="0" eb="2">
      <t>タイショウ</t>
    </rPh>
    <rPh sb="2" eb="4">
      <t>シセツ</t>
    </rPh>
    <rPh sb="5" eb="7">
      <t>ジョウホウ</t>
    </rPh>
    <rPh sb="7" eb="9">
      <t>イチラン</t>
    </rPh>
    <phoneticPr fontId="2"/>
  </si>
  <si>
    <t>１．基本情報</t>
    <rPh sb="2" eb="4">
      <t>キホン</t>
    </rPh>
    <rPh sb="4" eb="6">
      <t>ジョウホウ</t>
    </rPh>
    <phoneticPr fontId="2"/>
  </si>
  <si>
    <t>番号</t>
    <rPh sb="0" eb="2">
      <t>バンゴウ</t>
    </rPh>
    <phoneticPr fontId="2"/>
  </si>
  <si>
    <t>対象建物</t>
    <rPh sb="0" eb="2">
      <t>タイショウ</t>
    </rPh>
    <rPh sb="2" eb="4">
      <t>タテモノ</t>
    </rPh>
    <phoneticPr fontId="2"/>
  </si>
  <si>
    <t>需要場所</t>
    <rPh sb="0" eb="2">
      <t>ジュヨウ</t>
    </rPh>
    <rPh sb="2" eb="4">
      <t>バショ</t>
    </rPh>
    <phoneticPr fontId="2"/>
  </si>
  <si>
    <t>用途</t>
    <rPh sb="0" eb="2">
      <t>ヨウト</t>
    </rPh>
    <phoneticPr fontId="2"/>
  </si>
  <si>
    <t>電力供給方式</t>
    <rPh sb="0" eb="2">
      <t>デンリョク</t>
    </rPh>
    <rPh sb="2" eb="4">
      <t>キョウキュウ</t>
    </rPh>
    <rPh sb="4" eb="6">
      <t>ホウシキ</t>
    </rPh>
    <phoneticPr fontId="2"/>
  </si>
  <si>
    <t>標準電圧
（V）</t>
    <rPh sb="0" eb="2">
      <t>ヒョウジュン</t>
    </rPh>
    <rPh sb="2" eb="4">
      <t>デンアツ</t>
    </rPh>
    <phoneticPr fontId="2"/>
  </si>
  <si>
    <t>計量電圧
（V）</t>
    <rPh sb="0" eb="2">
      <t>ケイリョウ</t>
    </rPh>
    <rPh sb="2" eb="4">
      <t>デンアツ</t>
    </rPh>
    <phoneticPr fontId="2"/>
  </si>
  <si>
    <t>標準周波数
（Hz）</t>
    <rPh sb="0" eb="2">
      <t>ヒョウジュン</t>
    </rPh>
    <rPh sb="2" eb="5">
      <t>シュウハスウ</t>
    </rPh>
    <phoneticPr fontId="2"/>
  </si>
  <si>
    <t>受電方式</t>
    <rPh sb="0" eb="2">
      <t>ジュデン</t>
    </rPh>
    <rPh sb="2" eb="4">
      <t>ホウシキ</t>
    </rPh>
    <phoneticPr fontId="2"/>
  </si>
  <si>
    <t>蓄熱設備の有無と容量</t>
    <rPh sb="0" eb="2">
      <t>チクネツ</t>
    </rPh>
    <rPh sb="2" eb="4">
      <t>セツビ</t>
    </rPh>
    <rPh sb="5" eb="7">
      <t>ウム</t>
    </rPh>
    <rPh sb="8" eb="10">
      <t>ヨウリョウ</t>
    </rPh>
    <phoneticPr fontId="2"/>
  </si>
  <si>
    <t>自家発電機の有無と容量</t>
    <rPh sb="0" eb="2">
      <t>ジカ</t>
    </rPh>
    <rPh sb="2" eb="5">
      <t>ハツデンキ</t>
    </rPh>
    <rPh sb="6" eb="8">
      <t>ウム</t>
    </rPh>
    <rPh sb="9" eb="11">
      <t>ヨウリョウ</t>
    </rPh>
    <phoneticPr fontId="2"/>
  </si>
  <si>
    <t>余剰電力の売却の有無と売却先</t>
    <rPh sb="0" eb="2">
      <t>ヨジョウ</t>
    </rPh>
    <rPh sb="2" eb="4">
      <t>デンリョク</t>
    </rPh>
    <rPh sb="5" eb="7">
      <t>バイキャク</t>
    </rPh>
    <rPh sb="8" eb="10">
      <t>ウム</t>
    </rPh>
    <rPh sb="11" eb="14">
      <t>バイキャクサキ</t>
    </rPh>
    <phoneticPr fontId="2"/>
  </si>
  <si>
    <t>自動検針装置の有無</t>
    <rPh sb="0" eb="2">
      <t>ジドウ</t>
    </rPh>
    <rPh sb="2" eb="4">
      <t>ケンシン</t>
    </rPh>
    <rPh sb="4" eb="6">
      <t>ソウチ</t>
    </rPh>
    <rPh sb="7" eb="9">
      <t>ウム</t>
    </rPh>
    <phoneticPr fontId="2"/>
  </si>
  <si>
    <t>電力量計の仕様</t>
    <rPh sb="0" eb="3">
      <t>デンリョクリョウ</t>
    </rPh>
    <rPh sb="3" eb="4">
      <t>ケイ</t>
    </rPh>
    <rPh sb="5" eb="7">
      <t>シヨウ</t>
    </rPh>
    <phoneticPr fontId="2"/>
  </si>
  <si>
    <t>需給地点</t>
    <rPh sb="0" eb="2">
      <t>ジュキュウ</t>
    </rPh>
    <rPh sb="2" eb="4">
      <t>チテン</t>
    </rPh>
    <phoneticPr fontId="2"/>
  </si>
  <si>
    <t>電気工作物の財産分界点</t>
    <rPh sb="0" eb="2">
      <t>デンキ</t>
    </rPh>
    <rPh sb="2" eb="5">
      <t>コウサクブツ</t>
    </rPh>
    <rPh sb="6" eb="8">
      <t>ザイサン</t>
    </rPh>
    <rPh sb="8" eb="10">
      <t>ブンカイ</t>
    </rPh>
    <rPh sb="10" eb="11">
      <t>テン</t>
    </rPh>
    <phoneticPr fontId="2"/>
  </si>
  <si>
    <t>保安上の責任分界点</t>
    <rPh sb="0" eb="2">
      <t>ホアン</t>
    </rPh>
    <rPh sb="2" eb="3">
      <t>ジョウ</t>
    </rPh>
    <rPh sb="4" eb="6">
      <t>セキニン</t>
    </rPh>
    <rPh sb="6" eb="9">
      <t>ブンカイテン</t>
    </rPh>
    <phoneticPr fontId="2"/>
  </si>
  <si>
    <t>大分県公用車駐車場</t>
  </si>
  <si>
    <t>大分市大手町３－１－１</t>
  </si>
  <si>
    <t>官公署
（駐車場）</t>
  </si>
  <si>
    <t>交流３相３線式</t>
  </si>
  <si>
    <t>１回線受電</t>
  </si>
  <si>
    <t>無</t>
  </si>
  <si>
    <t>有</t>
  </si>
  <si>
    <t>電力需給用複合計器</t>
  </si>
  <si>
    <t>需給場所における構内引込線に大分県の施設した開閉器の電源側接続点</t>
  </si>
  <si>
    <t>同左</t>
  </si>
  <si>
    <t>農林水産研究指導センター農業研究部花きグループ</t>
  </si>
  <si>
    <t>別府市大字鶴見７１０－１</t>
  </si>
  <si>
    <t>官公署
（事務所）</t>
  </si>
  <si>
    <t>大分市府内町３－１０－１</t>
    <rPh sb="0" eb="3">
      <t>オオイタシ</t>
    </rPh>
    <rPh sb="3" eb="6">
      <t>フナイマチ</t>
    </rPh>
    <phoneticPr fontId="2"/>
  </si>
  <si>
    <t>官公署
（事務所）</t>
    <rPh sb="0" eb="3">
      <t>カンコウショ</t>
    </rPh>
    <rPh sb="5" eb="7">
      <t>ジム</t>
    </rPh>
    <rPh sb="7" eb="8">
      <t>ショ</t>
    </rPh>
    <phoneticPr fontId="2"/>
  </si>
  <si>
    <t>交流３相３線式</t>
    <rPh sb="0" eb="2">
      <t>コウリュウ</t>
    </rPh>
    <rPh sb="3" eb="4">
      <t>ソウ</t>
    </rPh>
    <rPh sb="5" eb="6">
      <t>セン</t>
    </rPh>
    <rPh sb="6" eb="7">
      <t>シキ</t>
    </rPh>
    <phoneticPr fontId="2"/>
  </si>
  <si>
    <t>１回線受電</t>
    <rPh sb="1" eb="3">
      <t>カイセン</t>
    </rPh>
    <rPh sb="3" eb="5">
      <t>ジュデン</t>
    </rPh>
    <phoneticPr fontId="2"/>
  </si>
  <si>
    <t>無</t>
    <rPh sb="0" eb="1">
      <t>ム</t>
    </rPh>
    <phoneticPr fontId="2"/>
  </si>
  <si>
    <t>有</t>
    <rPh sb="0" eb="1">
      <t>ア</t>
    </rPh>
    <phoneticPr fontId="2"/>
  </si>
  <si>
    <t>電力需給用複合計器</t>
    <rPh sb="0" eb="2">
      <t>デンリョク</t>
    </rPh>
    <rPh sb="2" eb="4">
      <t>ジュキュウ</t>
    </rPh>
    <rPh sb="4" eb="5">
      <t>ヨウ</t>
    </rPh>
    <rPh sb="5" eb="7">
      <t>フクゴウ</t>
    </rPh>
    <rPh sb="7" eb="9">
      <t>ケイキ</t>
    </rPh>
    <phoneticPr fontId="2"/>
  </si>
  <si>
    <t>需給場所における構内引込線に大分県の施設した開閉器の電源側接続点</t>
    <rPh sb="0" eb="2">
      <t>ジュキュウ</t>
    </rPh>
    <rPh sb="2" eb="4">
      <t>バショ</t>
    </rPh>
    <rPh sb="8" eb="10">
      <t>コウナイ</t>
    </rPh>
    <rPh sb="10" eb="13">
      <t>ヒキコミセン</t>
    </rPh>
    <rPh sb="14" eb="17">
      <t>オオイタケン</t>
    </rPh>
    <rPh sb="18" eb="20">
      <t>シセツ</t>
    </rPh>
    <rPh sb="22" eb="25">
      <t>カイヘイキ</t>
    </rPh>
    <rPh sb="26" eb="28">
      <t>デンゲン</t>
    </rPh>
    <rPh sb="28" eb="29">
      <t>ガワ</t>
    </rPh>
    <rPh sb="29" eb="32">
      <t>セツゾクテン</t>
    </rPh>
    <phoneticPr fontId="2"/>
  </si>
  <si>
    <t>同左</t>
    <rPh sb="0" eb="2">
      <t>ドウサ</t>
    </rPh>
    <phoneticPr fontId="2"/>
  </si>
  <si>
    <t>農林水産研究指導センター水産研究部北部水産グループ</t>
    <rPh sb="0" eb="2">
      <t>ノウリン</t>
    </rPh>
    <rPh sb="2" eb="4">
      <t>スイサン</t>
    </rPh>
    <rPh sb="4" eb="6">
      <t>ケンキュウ</t>
    </rPh>
    <rPh sb="6" eb="8">
      <t>シドウ</t>
    </rPh>
    <rPh sb="12" eb="14">
      <t>スイサン</t>
    </rPh>
    <rPh sb="14" eb="17">
      <t>ケンキュウブ</t>
    </rPh>
    <rPh sb="17" eb="19">
      <t>ホクブ</t>
    </rPh>
    <rPh sb="19" eb="21">
      <t>スイサン</t>
    </rPh>
    <phoneticPr fontId="2"/>
  </si>
  <si>
    <t>豊後高田市呉崎３３８６</t>
    <rPh sb="0" eb="5">
      <t>ブンゴタカダシ</t>
    </rPh>
    <rPh sb="5" eb="7">
      <t>クレサキ</t>
    </rPh>
    <phoneticPr fontId="2"/>
  </si>
  <si>
    <t>官公署
（事務所兼研究棟）</t>
    <rPh sb="0" eb="3">
      <t>カンコウショ</t>
    </rPh>
    <rPh sb="5" eb="7">
      <t>ジム</t>
    </rPh>
    <rPh sb="7" eb="8">
      <t>ショ</t>
    </rPh>
    <rPh sb="8" eb="9">
      <t>ケン</t>
    </rPh>
    <rPh sb="9" eb="11">
      <t>ケンキュウ</t>
    </rPh>
    <rPh sb="11" eb="12">
      <t>トウ</t>
    </rPh>
    <phoneticPr fontId="2"/>
  </si>
  <si>
    <t>２．契約電力(最大需要電力)（令和５年３月～令和６年２月実績）</t>
    <rPh sb="2" eb="4">
      <t>ケイヤク</t>
    </rPh>
    <rPh sb="4" eb="6">
      <t>デンリョク</t>
    </rPh>
    <rPh sb="7" eb="9">
      <t>サイダイ</t>
    </rPh>
    <rPh sb="9" eb="11">
      <t>ジュヨウ</t>
    </rPh>
    <rPh sb="11" eb="13">
      <t>デンリョク</t>
    </rPh>
    <rPh sb="28" eb="30">
      <t>ジッセキ</t>
    </rPh>
    <phoneticPr fontId="2"/>
  </si>
  <si>
    <t>契約種別</t>
    <rPh sb="0" eb="2">
      <t>ケイヤク</t>
    </rPh>
    <rPh sb="2" eb="4">
      <t>シュベツ</t>
    </rPh>
    <phoneticPr fontId="2"/>
  </si>
  <si>
    <t>最大需要電力
（㎾）</t>
    <rPh sb="0" eb="2">
      <t>サイダイ</t>
    </rPh>
    <rPh sb="2" eb="4">
      <t>ジュヨウ</t>
    </rPh>
    <rPh sb="4" eb="6">
      <t>デンリョク</t>
    </rPh>
    <phoneticPr fontId="2"/>
  </si>
  <si>
    <t>３月</t>
  </si>
  <si>
    <t>４月</t>
    <rPh sb="1" eb="2">
      <t>ガツ</t>
    </rPh>
    <phoneticPr fontId="2"/>
  </si>
  <si>
    <t>５月</t>
  </si>
  <si>
    <t>６月</t>
  </si>
  <si>
    <t>７月</t>
  </si>
  <si>
    <t>８月</t>
  </si>
  <si>
    <t>９月</t>
  </si>
  <si>
    <t>１０月</t>
  </si>
  <si>
    <t>１１月</t>
  </si>
  <si>
    <t>１２月</t>
  </si>
  <si>
    <t>１月</t>
  </si>
  <si>
    <t>２月</t>
  </si>
  <si>
    <t>備考</t>
    <rPh sb="0" eb="2">
      <t>ビコウ</t>
    </rPh>
    <phoneticPr fontId="2"/>
  </si>
  <si>
    <t>高圧</t>
  </si>
  <si>
    <t>高圧</t>
    <rPh sb="0" eb="2">
      <t>コウアツ</t>
    </rPh>
    <phoneticPr fontId="2"/>
  </si>
  <si>
    <t>３．予定使用電力量（令和５年３月～令和６年２月実績）</t>
    <rPh sb="2" eb="4">
      <t>ヨテイ</t>
    </rPh>
    <rPh sb="6" eb="8">
      <t>デンリョク</t>
    </rPh>
    <rPh sb="8" eb="9">
      <t>リョウ</t>
    </rPh>
    <phoneticPr fontId="2"/>
  </si>
  <si>
    <t>使用電力量（㎾h）</t>
    <rPh sb="0" eb="2">
      <t>シヨウ</t>
    </rPh>
    <rPh sb="2" eb="4">
      <t>デンリョク</t>
    </rPh>
    <rPh sb="4" eb="5">
      <t>リョウ</t>
    </rPh>
    <phoneticPr fontId="2"/>
  </si>
  <si>
    <t>夏季計
(7月～9月)</t>
    <rPh sb="0" eb="3">
      <t>カキケイ</t>
    </rPh>
    <rPh sb="6" eb="7">
      <t>ガツ</t>
    </rPh>
    <rPh sb="9" eb="10">
      <t>ガツ</t>
    </rPh>
    <phoneticPr fontId="2"/>
  </si>
  <si>
    <t>その他計
(夏季以外)</t>
    <rPh sb="2" eb="3">
      <t>タ</t>
    </rPh>
    <rPh sb="3" eb="4">
      <t>ケイ</t>
    </rPh>
    <rPh sb="6" eb="8">
      <t>カキ</t>
    </rPh>
    <rPh sb="8" eb="10">
      <t>イガイ</t>
    </rPh>
    <phoneticPr fontId="2"/>
  </si>
  <si>
    <t>農林水産研究指導センター水産研究部北部水産グループ</t>
    <phoneticPr fontId="2"/>
  </si>
  <si>
    <t>豊後高田市呉崎３３８６</t>
    <phoneticPr fontId="2"/>
  </si>
  <si>
    <t>４．蓄熱電力量（令和５年３月～令和６年２月実績）</t>
    <rPh sb="2" eb="4">
      <t>チクネツ</t>
    </rPh>
    <rPh sb="4" eb="7">
      <t>デンリョクリョウ</t>
    </rPh>
    <phoneticPr fontId="2"/>
  </si>
  <si>
    <t>該当なし</t>
    <rPh sb="0" eb="2">
      <t>ガイトウ</t>
    </rPh>
    <phoneticPr fontId="2"/>
  </si>
  <si>
    <t>５．負荷率（令和５年３月～令和６年２月実績）</t>
    <rPh sb="2" eb="4">
      <t>フカ</t>
    </rPh>
    <rPh sb="4" eb="5">
      <t>リツ</t>
    </rPh>
    <phoneticPr fontId="2"/>
  </si>
  <si>
    <t>最大需要電力（㎾）①</t>
    <rPh sb="0" eb="2">
      <t>サイダイ</t>
    </rPh>
    <rPh sb="2" eb="4">
      <t>ジュヨウ</t>
    </rPh>
    <rPh sb="4" eb="6">
      <t>デンリョク</t>
    </rPh>
    <phoneticPr fontId="2"/>
  </si>
  <si>
    <t>年間使用電力量
（㎾h）②</t>
    <rPh sb="0" eb="2">
      <t>ネンカン</t>
    </rPh>
    <rPh sb="4" eb="6">
      <t>デンリョク</t>
    </rPh>
    <rPh sb="6" eb="7">
      <t>リョウ</t>
    </rPh>
    <phoneticPr fontId="2"/>
  </si>
  <si>
    <t>合計</t>
    <rPh sb="0" eb="2">
      <t>ゴウケイ</t>
    </rPh>
    <phoneticPr fontId="2"/>
  </si>
  <si>
    <t>※予定使用電力量は、令和５年３月～令和６年２月実績と同程度と見込む。</t>
    <rPh sb="1" eb="3">
      <t>ヨテイ</t>
    </rPh>
    <rPh sb="3" eb="5">
      <t>シヨウ</t>
    </rPh>
    <rPh sb="5" eb="7">
      <t>デンリョク</t>
    </rPh>
    <rPh sb="7" eb="8">
      <t>リョウ</t>
    </rPh>
    <rPh sb="26" eb="29">
      <t>ドウテイド</t>
    </rPh>
    <rPh sb="30" eb="32">
      <t>ミコ</t>
    </rPh>
    <phoneticPr fontId="2"/>
  </si>
  <si>
    <t>※負荷率＝年間使用電力量（㎾h）÷最大需要電力（㎾）÷8,760（年間時間数＝365日×24時間）×100　小数点第3位を四捨五入</t>
    <rPh sb="1" eb="4">
      <t>フカリツ</t>
    </rPh>
    <rPh sb="19" eb="21">
      <t>ジュヨウ</t>
    </rPh>
    <rPh sb="33" eb="35">
      <t>ネンカン</t>
    </rPh>
    <rPh sb="35" eb="37">
      <t>ジカン</t>
    </rPh>
    <rPh sb="37" eb="38">
      <t>スウ</t>
    </rPh>
    <rPh sb="42" eb="43">
      <t>ニチ</t>
    </rPh>
    <rPh sb="46" eb="48">
      <t>ジカン</t>
    </rPh>
    <rPh sb="54" eb="57">
      <t>ショウスウテン</t>
    </rPh>
    <rPh sb="57" eb="58">
      <t>ダイ</t>
    </rPh>
    <rPh sb="59" eb="60">
      <t>イ</t>
    </rPh>
    <rPh sb="61" eb="65">
      <t>シシャゴニュウ</t>
    </rPh>
    <phoneticPr fontId="2"/>
  </si>
  <si>
    <r>
      <t xml:space="preserve">負荷率
（％）
</t>
    </r>
    <r>
      <rPr>
        <sz val="9"/>
        <color theme="1"/>
        <rFont val="游ゴシック"/>
        <family val="3"/>
        <charset val="128"/>
        <scheme val="minor"/>
      </rPr>
      <t>【②÷①÷8760】</t>
    </r>
    <phoneticPr fontId="2"/>
  </si>
  <si>
    <r>
      <t xml:space="preserve">有
太陽光
（常用）
10kW
</t>
    </r>
    <r>
      <rPr>
        <sz val="10"/>
        <color theme="1"/>
        <rFont val="游ゴシック"/>
        <family val="3"/>
        <charset val="128"/>
        <scheme val="minor"/>
      </rPr>
      <t>H26年設置</t>
    </r>
    <rPh sb="0" eb="1">
      <t>ア</t>
    </rPh>
    <rPh sb="2" eb="5">
      <t>タイヨウコウ</t>
    </rPh>
    <rPh sb="7" eb="9">
      <t>ジョウヨウ</t>
    </rPh>
    <rPh sb="19" eb="20">
      <t>ネン</t>
    </rPh>
    <rPh sb="20" eb="22">
      <t>セッチ</t>
    </rPh>
    <phoneticPr fontId="2"/>
  </si>
  <si>
    <t>大分県庁舎別館</t>
    <rPh sb="0" eb="2">
      <t>オオイタ</t>
    </rPh>
    <rPh sb="2" eb="5">
      <t>ケンチョウシャ</t>
    </rPh>
    <rPh sb="3" eb="5">
      <t>チョウシャ</t>
    </rPh>
    <rPh sb="5" eb="7">
      <t>ベッカン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</si>
</sst>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9"/>
      <color theme="1"/>
      <name val="游ゴシック"/>
      <family val="3"/>
      <charset val="128"/>
      <scheme val="minor"/>
    </font>
    <font>
      <sz val="11"/>
      <color indexed="8"/>
      <name val="ＭＳ 明朝"/>
      <family val="1"/>
      <charset val="128"/>
    </font>
    <font>
      <sz val="11"/>
      <name val="ＭＳ Ｐゴシック"/>
      <family val="3"/>
      <charset val="128"/>
    </font>
    <font>
      <sz val="9"/>
      <color theme="1"/>
      <name val="游ゴシック"/>
      <family val="2"/>
      <charset val="128"/>
      <scheme val="minor"/>
    </font>
    <font>
      <sz val="11"/>
      <color indexed="8"/>
      <name val="ＭＳ 明朝"/>
      <family val="1"/>
    </font>
    <font>
      <sz val="11"/>
      <name val="ＭＳ 明朝"/>
      <family val="1"/>
    </font>
    <font>
      <sz val="10"/>
      <color theme="1"/>
      <name val="游ゴシック"/>
      <family val="2"/>
      <charset val="128"/>
      <scheme val="minor"/>
    </font>
    <font>
      <b/>
      <sz val="10"/>
      <color theme="1"/>
      <name val="游ゴシック"/>
      <family val="3"/>
      <charset val="128"/>
      <scheme val="minor"/>
    </font>
    <font>
      <b/>
      <sz val="10"/>
      <name val="游ゴシック"/>
      <family val="3"/>
      <charset val="128"/>
      <scheme val="minor"/>
    </font>
    <font>
      <sz val="10"/>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indexed="41"/>
      </patternFill>
    </fill>
    <fill>
      <patternFill patternType="solid">
        <fgColor indexed="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4" fontId="5" fillId="3" borderId="5" applyNumberFormat="0" applyProtection="0">
      <alignment horizontal="right" vertical="center"/>
    </xf>
    <xf numFmtId="4" fontId="5" fillId="4" borderId="5" applyNumberFormat="0" applyProtection="0">
      <alignment horizontal="right" vertical="center"/>
    </xf>
    <xf numFmtId="4" fontId="5" fillId="4" borderId="5" applyNumberFormat="0" applyProtection="0">
      <alignment horizontal="right" vertical="center"/>
    </xf>
    <xf numFmtId="38" fontId="3" fillId="0" borderId="0" applyFont="0" applyFill="0" applyBorder="0" applyAlignment="0" applyProtection="0">
      <alignment vertical="center"/>
    </xf>
  </cellStyleXfs>
  <cellXfs count="63">
    <xf numFmtId="0" fontId="0" fillId="0" borderId="0" xfId="0">
      <alignment vertical="center"/>
    </xf>
    <xf numFmtId="0" fontId="0" fillId="2" borderId="0" xfId="0" applyFill="1">
      <alignment vertical="center"/>
    </xf>
    <xf numFmtId="0" fontId="0" fillId="2" borderId="1" xfId="0" applyFill="1" applyBorder="1" applyAlignment="1">
      <alignment horizontal="center" vertical="center" wrapText="1"/>
    </xf>
    <xf numFmtId="0" fontId="3" fillId="2" borderId="1" xfId="2" applyFill="1" applyBorder="1" applyAlignment="1">
      <alignment horizontal="center" vertical="center"/>
    </xf>
    <xf numFmtId="0" fontId="3" fillId="2" borderId="1" xfId="2" applyFill="1" applyBorder="1" applyAlignment="1">
      <alignment vertical="center" wrapText="1"/>
    </xf>
    <xf numFmtId="0" fontId="3" fillId="2" borderId="1" xfId="2" applyFill="1" applyBorder="1" applyAlignment="1">
      <alignment horizontal="left" vertical="center" wrapText="1"/>
    </xf>
    <xf numFmtId="0" fontId="3" fillId="2" borderId="1" xfId="2" applyFill="1" applyBorder="1" applyAlignment="1">
      <alignment horizontal="center" vertical="center" wrapText="1"/>
    </xf>
    <xf numFmtId="0" fontId="0" fillId="2" borderId="1" xfId="0" applyFill="1" applyBorder="1" applyAlignment="1">
      <alignment vertical="center" wrapText="1"/>
    </xf>
    <xf numFmtId="0" fontId="0" fillId="2" borderId="1" xfId="0" applyFill="1" applyBorder="1" applyAlignment="1">
      <alignment horizontal="left" vertical="center" wrapText="1"/>
    </xf>
    <xf numFmtId="0" fontId="0" fillId="2" borderId="1" xfId="0" applyFill="1" applyBorder="1" applyAlignment="1">
      <alignment horizontal="center" vertical="center"/>
    </xf>
    <xf numFmtId="0" fontId="0" fillId="2" borderId="0" xfId="0" applyFill="1" applyBorder="1" applyAlignment="1">
      <alignment horizontal="center" vertical="center"/>
    </xf>
    <xf numFmtId="0" fontId="0" fillId="2" borderId="0" xfId="0" applyFill="1" applyBorder="1" applyAlignment="1">
      <alignment vertical="center" wrapText="1"/>
    </xf>
    <xf numFmtId="0" fontId="0" fillId="2" borderId="0" xfId="0" applyFill="1" applyBorder="1" applyAlignment="1">
      <alignment horizontal="left" vertical="center" wrapText="1"/>
    </xf>
    <xf numFmtId="0" fontId="0" fillId="2" borderId="0" xfId="0" applyFill="1" applyBorder="1" applyAlignment="1">
      <alignment horizontal="center" vertical="center" wrapText="1"/>
    </xf>
    <xf numFmtId="0" fontId="3" fillId="2" borderId="1" xfId="2" applyFill="1" applyBorder="1">
      <alignment vertical="center"/>
    </xf>
    <xf numFmtId="3" fontId="6" fillId="2" borderId="1" xfId="3" applyNumberFormat="1" applyFont="1" applyFill="1" applyBorder="1" applyAlignment="1" applyProtection="1">
      <alignment horizontal="right" vertical="center" shrinkToFit="1"/>
      <protection locked="0"/>
    </xf>
    <xf numFmtId="0" fontId="3" fillId="2" borderId="1" xfId="2" applyFill="1" applyBorder="1" applyAlignment="1">
      <alignment vertical="center" shrinkToFit="1"/>
    </xf>
    <xf numFmtId="0" fontId="0" fillId="2" borderId="1" xfId="0" applyFill="1" applyBorder="1">
      <alignment vertical="center"/>
    </xf>
    <xf numFmtId="3" fontId="6" fillId="2" borderId="1" xfId="4" quotePrefix="1" applyNumberFormat="1" applyFont="1" applyFill="1" applyBorder="1" applyAlignment="1" applyProtection="1">
      <alignment horizontal="right" vertical="center" shrinkToFit="1"/>
      <protection locked="0"/>
    </xf>
    <xf numFmtId="3" fontId="6" fillId="2" borderId="1" xfId="5" quotePrefix="1" applyNumberFormat="1" applyFont="1" applyFill="1" applyBorder="1" applyAlignment="1" applyProtection="1">
      <alignment horizontal="right" vertical="center" shrinkToFit="1"/>
      <protection locked="0"/>
    </xf>
    <xf numFmtId="0" fontId="0" fillId="2" borderId="0" xfId="0" applyFill="1" applyBorder="1">
      <alignment vertical="center"/>
    </xf>
    <xf numFmtId="3" fontId="6" fillId="2" borderId="0" xfId="4" quotePrefix="1" applyNumberFormat="1" applyFont="1" applyFill="1" applyBorder="1" applyAlignment="1" applyProtection="1">
      <alignment horizontal="right" vertical="center" shrinkToFit="1"/>
      <protection locked="0"/>
    </xf>
    <xf numFmtId="0" fontId="7" fillId="2" borderId="6" xfId="0" applyFont="1" applyFill="1" applyBorder="1" applyAlignment="1">
      <alignment horizontal="center" vertical="center" wrapText="1"/>
    </xf>
    <xf numFmtId="0" fontId="4" fillId="2" borderId="1" xfId="0" applyFont="1" applyFill="1" applyBorder="1" applyAlignment="1">
      <alignment horizontal="center" vertical="center" wrapText="1"/>
    </xf>
    <xf numFmtId="38" fontId="3" fillId="2" borderId="1" xfId="6" applyFont="1" applyFill="1" applyBorder="1" applyAlignment="1">
      <alignment vertical="center" wrapText="1"/>
    </xf>
    <xf numFmtId="176" fontId="6" fillId="2" borderId="1" xfId="3" applyNumberFormat="1" applyFont="1" applyFill="1" applyBorder="1" applyAlignment="1" applyProtection="1">
      <alignment horizontal="right" vertical="center" shrinkToFit="1"/>
      <protection locked="0"/>
    </xf>
    <xf numFmtId="176" fontId="3" fillId="2" borderId="6" xfId="2" applyNumberFormat="1" applyFill="1" applyBorder="1">
      <alignment vertical="center"/>
    </xf>
    <xf numFmtId="3" fontId="3" fillId="2" borderId="1" xfId="2" applyNumberFormat="1" applyFill="1" applyBorder="1">
      <alignment vertical="center"/>
    </xf>
    <xf numFmtId="0" fontId="3" fillId="2" borderId="7" xfId="2" applyFill="1" applyBorder="1" applyAlignment="1">
      <alignment vertical="center" wrapText="1"/>
    </xf>
    <xf numFmtId="0" fontId="3" fillId="2" borderId="7" xfId="2" applyFill="1" applyBorder="1" applyAlignment="1">
      <alignment horizontal="center" vertical="center" wrapText="1"/>
    </xf>
    <xf numFmtId="38" fontId="8" fillId="5" borderId="1" xfId="1" quotePrefix="1" applyFont="1" applyFill="1" applyBorder="1" applyAlignment="1" applyProtection="1">
      <alignment horizontal="right" vertical="center"/>
      <protection locked="0"/>
    </xf>
    <xf numFmtId="38" fontId="8" fillId="5" borderId="1" xfId="1" applyFont="1" applyFill="1" applyBorder="1" applyAlignment="1" applyProtection="1">
      <alignment horizontal="right" vertical="center"/>
      <protection locked="0"/>
    </xf>
    <xf numFmtId="38" fontId="9" fillId="5" borderId="1" xfId="1" applyFont="1" applyFill="1" applyBorder="1" applyAlignment="1">
      <alignment vertical="center"/>
    </xf>
    <xf numFmtId="38" fontId="0" fillId="2" borderId="0" xfId="0" applyNumberFormat="1" applyFill="1">
      <alignment vertical="center"/>
    </xf>
    <xf numFmtId="38" fontId="0" fillId="2" borderId="0" xfId="1" applyFont="1" applyFill="1" applyBorder="1">
      <alignment vertical="center"/>
    </xf>
    <xf numFmtId="38" fontId="0" fillId="2" borderId="1" xfId="1" applyFont="1" applyFill="1" applyBorder="1" applyAlignment="1">
      <alignment horizontal="center" vertical="center" wrapText="1"/>
    </xf>
    <xf numFmtId="38" fontId="0" fillId="2" borderId="1" xfId="1" applyFont="1" applyFill="1" applyBorder="1" applyAlignment="1">
      <alignment vertical="center" wrapText="1"/>
    </xf>
    <xf numFmtId="0" fontId="0" fillId="2" borderId="0" xfId="0" applyFill="1" applyBorder="1" applyAlignment="1">
      <alignment vertical="center"/>
    </xf>
    <xf numFmtId="38" fontId="0" fillId="2" borderId="0" xfId="1" applyFont="1" applyFill="1" applyBorder="1" applyAlignment="1">
      <alignment vertical="center" wrapText="1"/>
    </xf>
    <xf numFmtId="0" fontId="0" fillId="2" borderId="2" xfId="0" applyFill="1" applyBorder="1" applyAlignment="1">
      <alignment horizontal="center" vertical="center" wrapText="1"/>
    </xf>
    <xf numFmtId="0" fontId="0" fillId="2" borderId="1" xfId="0" applyFont="1" applyFill="1" applyBorder="1" applyAlignment="1">
      <alignment horizontal="center" vertical="center" wrapText="1"/>
    </xf>
    <xf numFmtId="38" fontId="0" fillId="2" borderId="1" xfId="1" applyFont="1" applyFill="1" applyBorder="1">
      <alignment vertical="center"/>
    </xf>
    <xf numFmtId="10" fontId="0" fillId="2" borderId="1" xfId="0" applyNumberFormat="1" applyFill="1" applyBorder="1">
      <alignment vertical="center"/>
    </xf>
    <xf numFmtId="0" fontId="0" fillId="2" borderId="0" xfId="0" applyFill="1" applyAlignment="1"/>
    <xf numFmtId="0" fontId="4" fillId="2" borderId="1" xfId="2" applyFont="1" applyFill="1" applyBorder="1" applyAlignment="1">
      <alignment vertical="center" wrapText="1"/>
    </xf>
    <xf numFmtId="0" fontId="7" fillId="2" borderId="1" xfId="0" applyFont="1" applyFill="1" applyBorder="1" applyAlignment="1">
      <alignment vertical="center" wrapText="1"/>
    </xf>
    <xf numFmtId="0" fontId="4" fillId="2" borderId="7" xfId="2" applyFont="1" applyFill="1" applyBorder="1" applyAlignment="1">
      <alignment vertical="center" wrapText="1"/>
    </xf>
    <xf numFmtId="0" fontId="7"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38" fontId="10" fillId="2" borderId="1" xfId="1" applyFont="1" applyFill="1" applyBorder="1" applyAlignment="1">
      <alignment horizontal="center" vertical="center" wrapText="1"/>
    </xf>
    <xf numFmtId="0" fontId="11" fillId="2" borderId="0" xfId="0" applyFont="1" applyFill="1" applyAlignment="1">
      <alignment vertical="top"/>
    </xf>
    <xf numFmtId="0" fontId="12" fillId="2" borderId="0" xfId="0" applyFont="1" applyFill="1">
      <alignment vertical="center"/>
    </xf>
    <xf numFmtId="0" fontId="0" fillId="2" borderId="1" xfId="0" applyFill="1" applyBorder="1" applyAlignment="1">
      <alignment horizontal="center"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0" xfId="0" applyFill="1" applyAlignment="1">
      <alignment horizontal="left"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3" fillId="2" borderId="2" xfId="2" applyFill="1" applyBorder="1" applyAlignment="1">
      <alignment horizontal="left" vertical="center" wrapText="1"/>
    </xf>
    <xf numFmtId="0" fontId="3" fillId="2" borderId="3" xfId="2" applyFill="1" applyBorder="1" applyAlignment="1">
      <alignment horizontal="left" vertical="center" wrapText="1"/>
    </xf>
    <xf numFmtId="0" fontId="3" fillId="2" borderId="4" xfId="2" applyFill="1" applyBorder="1" applyAlignment="1">
      <alignment horizontal="left" vertical="center" wrapText="1"/>
    </xf>
  </cellXfs>
  <cellStyles count="7">
    <cellStyle name="SAPBEXstdData" xfId="4"/>
    <cellStyle name="SAPBEXstdData 2" xfId="3"/>
    <cellStyle name="SAPBEXstdData 3" xfId="5"/>
    <cellStyle name="桁区切り" xfId="1" builtinId="6"/>
    <cellStyle name="桁区切り 2 2" xf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tabSelected="1" view="pageBreakPreview" topLeftCell="A10" zoomScale="80" zoomScaleNormal="100" zoomScaleSheetLayoutView="80" workbookViewId="0">
      <selection activeCell="B23" sqref="B23"/>
    </sheetView>
  </sheetViews>
  <sheetFormatPr defaultRowHeight="18.75" x14ac:dyDescent="0.4"/>
  <cols>
    <col min="1" max="1" width="4.625" style="1" customWidth="1"/>
    <col min="2" max="2" width="13" style="1" customWidth="1"/>
    <col min="3" max="3" width="25.125" style="1" customWidth="1"/>
    <col min="4" max="4" width="9" style="1"/>
    <col min="5" max="5" width="10.625" style="1" customWidth="1"/>
    <col min="6" max="6" width="10.5" style="1" customWidth="1"/>
    <col min="7" max="9" width="9" style="1"/>
    <col min="10" max="10" width="9.125" style="1" customWidth="1"/>
    <col min="11" max="15" width="9" style="1"/>
    <col min="16" max="16" width="9" style="1" customWidth="1"/>
    <col min="17" max="17" width="8.625" style="1" customWidth="1"/>
    <col min="18" max="18" width="8.75" style="1" customWidth="1"/>
    <col min="19" max="19" width="11.25" style="1" customWidth="1"/>
    <col min="20" max="22" width="9" style="1"/>
    <col min="23" max="23" width="9.25" style="1" bestFit="1" customWidth="1"/>
    <col min="24" max="25" width="9" style="1"/>
    <col min="26" max="26" width="9.25" style="1" bestFit="1" customWidth="1"/>
    <col min="27" max="16384" width="9" style="1"/>
  </cols>
  <sheetData>
    <row r="1" spans="1:20" ht="24" customHeight="1" x14ac:dyDescent="0.4">
      <c r="A1" s="1" t="s">
        <v>0</v>
      </c>
    </row>
    <row r="2" spans="1:20" ht="27.75" customHeight="1" x14ac:dyDescent="0.4">
      <c r="B2" s="56" t="s">
        <v>1</v>
      </c>
      <c r="C2" s="56"/>
      <c r="D2" s="56"/>
      <c r="E2" s="56"/>
      <c r="F2" s="56"/>
      <c r="G2" s="56"/>
      <c r="H2" s="56"/>
      <c r="I2" s="56"/>
      <c r="J2" s="56"/>
      <c r="K2" s="56"/>
      <c r="L2" s="56"/>
      <c r="M2" s="56"/>
      <c r="N2" s="56"/>
      <c r="O2" s="56"/>
      <c r="P2" s="56"/>
      <c r="Q2" s="56"/>
    </row>
    <row r="3" spans="1:20" ht="9.75" customHeight="1" x14ac:dyDescent="0.4"/>
    <row r="4" spans="1:20" ht="30" customHeight="1" x14ac:dyDescent="0.4">
      <c r="A4" s="1" t="s">
        <v>2</v>
      </c>
    </row>
    <row r="5" spans="1:20" ht="69.75" customHeight="1" x14ac:dyDescent="0.4">
      <c r="A5" s="2" t="s">
        <v>3</v>
      </c>
      <c r="B5" s="2" t="s">
        <v>4</v>
      </c>
      <c r="C5" s="2" t="s">
        <v>5</v>
      </c>
      <c r="D5" s="2" t="s">
        <v>6</v>
      </c>
      <c r="E5" s="2" t="s">
        <v>7</v>
      </c>
      <c r="F5" s="2" t="s">
        <v>8</v>
      </c>
      <c r="G5" s="2" t="s">
        <v>9</v>
      </c>
      <c r="H5" s="2" t="s">
        <v>10</v>
      </c>
      <c r="I5" s="2" t="s">
        <v>11</v>
      </c>
      <c r="J5" s="2" t="s">
        <v>12</v>
      </c>
      <c r="K5" s="2" t="s">
        <v>13</v>
      </c>
      <c r="L5" s="48" t="s">
        <v>14</v>
      </c>
      <c r="M5" s="2" t="s">
        <v>15</v>
      </c>
      <c r="N5" s="2" t="s">
        <v>16</v>
      </c>
      <c r="O5" s="57" t="s">
        <v>17</v>
      </c>
      <c r="P5" s="58"/>
      <c r="Q5" s="58"/>
      <c r="R5" s="59"/>
      <c r="S5" s="2" t="s">
        <v>18</v>
      </c>
      <c r="T5" s="2" t="s">
        <v>19</v>
      </c>
    </row>
    <row r="6" spans="1:20" ht="57.75" customHeight="1" x14ac:dyDescent="0.4">
      <c r="A6" s="3">
        <v>1</v>
      </c>
      <c r="B6" s="4" t="s">
        <v>20</v>
      </c>
      <c r="C6" s="4" t="s">
        <v>21</v>
      </c>
      <c r="D6" s="4" t="s">
        <v>22</v>
      </c>
      <c r="E6" s="5" t="s">
        <v>23</v>
      </c>
      <c r="F6" s="4">
        <v>6600</v>
      </c>
      <c r="G6" s="4">
        <v>6600</v>
      </c>
      <c r="H6" s="6">
        <v>60</v>
      </c>
      <c r="I6" s="6" t="s">
        <v>24</v>
      </c>
      <c r="J6" s="6" t="s">
        <v>25</v>
      </c>
      <c r="K6" s="6" t="s">
        <v>25</v>
      </c>
      <c r="L6" s="3" t="s">
        <v>25</v>
      </c>
      <c r="M6" s="6" t="s">
        <v>26</v>
      </c>
      <c r="N6" s="5" t="s">
        <v>27</v>
      </c>
      <c r="O6" s="60" t="s">
        <v>28</v>
      </c>
      <c r="P6" s="61"/>
      <c r="Q6" s="61"/>
      <c r="R6" s="62"/>
      <c r="S6" s="6" t="s">
        <v>29</v>
      </c>
      <c r="T6" s="6" t="s">
        <v>29</v>
      </c>
    </row>
    <row r="7" spans="1:20" ht="67.5" customHeight="1" x14ac:dyDescent="0.4">
      <c r="A7" s="3">
        <v>2</v>
      </c>
      <c r="B7" s="44" t="s">
        <v>30</v>
      </c>
      <c r="C7" s="4" t="s">
        <v>31</v>
      </c>
      <c r="D7" s="4" t="s">
        <v>32</v>
      </c>
      <c r="E7" s="5" t="s">
        <v>23</v>
      </c>
      <c r="F7" s="4">
        <v>6600</v>
      </c>
      <c r="G7" s="4">
        <v>6600</v>
      </c>
      <c r="H7" s="6">
        <v>60</v>
      </c>
      <c r="I7" s="6" t="s">
        <v>24</v>
      </c>
      <c r="J7" s="6" t="s">
        <v>25</v>
      </c>
      <c r="K7" s="6" t="s">
        <v>25</v>
      </c>
      <c r="L7" s="3" t="s">
        <v>25</v>
      </c>
      <c r="M7" s="6" t="s">
        <v>26</v>
      </c>
      <c r="N7" s="5" t="s">
        <v>27</v>
      </c>
      <c r="O7" s="60" t="s">
        <v>28</v>
      </c>
      <c r="P7" s="61"/>
      <c r="Q7" s="61"/>
      <c r="R7" s="62"/>
      <c r="S7" s="6" t="s">
        <v>29</v>
      </c>
      <c r="T7" s="6" t="s">
        <v>29</v>
      </c>
    </row>
    <row r="8" spans="1:20" ht="91.5" customHeight="1" x14ac:dyDescent="0.4">
      <c r="A8" s="3">
        <v>3</v>
      </c>
      <c r="B8" s="7" t="s">
        <v>79</v>
      </c>
      <c r="C8" s="7" t="s">
        <v>33</v>
      </c>
      <c r="D8" s="7" t="s">
        <v>34</v>
      </c>
      <c r="E8" s="8" t="s">
        <v>35</v>
      </c>
      <c r="F8" s="7">
        <v>6600</v>
      </c>
      <c r="G8" s="7">
        <v>6600</v>
      </c>
      <c r="H8" s="2">
        <v>60</v>
      </c>
      <c r="I8" s="2" t="s">
        <v>36</v>
      </c>
      <c r="J8" s="9" t="s">
        <v>37</v>
      </c>
      <c r="K8" s="48" t="s">
        <v>78</v>
      </c>
      <c r="L8" s="9" t="s">
        <v>37</v>
      </c>
      <c r="M8" s="2" t="s">
        <v>38</v>
      </c>
      <c r="N8" s="8" t="s">
        <v>39</v>
      </c>
      <c r="O8" s="53" t="s">
        <v>40</v>
      </c>
      <c r="P8" s="54"/>
      <c r="Q8" s="54"/>
      <c r="R8" s="55"/>
      <c r="S8" s="2" t="s">
        <v>41</v>
      </c>
      <c r="T8" s="2" t="s">
        <v>41</v>
      </c>
    </row>
    <row r="9" spans="1:20" ht="75" customHeight="1" x14ac:dyDescent="0.4">
      <c r="A9" s="3">
        <v>4</v>
      </c>
      <c r="B9" s="45" t="s">
        <v>42</v>
      </c>
      <c r="C9" s="7" t="s">
        <v>43</v>
      </c>
      <c r="D9" s="7" t="s">
        <v>44</v>
      </c>
      <c r="E9" s="8" t="s">
        <v>35</v>
      </c>
      <c r="F9" s="7">
        <v>6600</v>
      </c>
      <c r="G9" s="7">
        <v>6600</v>
      </c>
      <c r="H9" s="2">
        <v>60</v>
      </c>
      <c r="I9" s="2" t="s">
        <v>36</v>
      </c>
      <c r="J9" s="2" t="s">
        <v>37</v>
      </c>
      <c r="K9" s="2" t="s">
        <v>37</v>
      </c>
      <c r="L9" s="9" t="s">
        <v>37</v>
      </c>
      <c r="M9" s="2" t="s">
        <v>38</v>
      </c>
      <c r="N9" s="8" t="s">
        <v>39</v>
      </c>
      <c r="O9" s="53" t="s">
        <v>40</v>
      </c>
      <c r="P9" s="54"/>
      <c r="Q9" s="54"/>
      <c r="R9" s="55"/>
      <c r="S9" s="2" t="s">
        <v>41</v>
      </c>
      <c r="T9" s="2" t="s">
        <v>41</v>
      </c>
    </row>
    <row r="10" spans="1:20" ht="17.25" customHeight="1" x14ac:dyDescent="0.4">
      <c r="A10" s="10"/>
      <c r="B10" s="11"/>
      <c r="C10" s="11"/>
      <c r="D10" s="11"/>
      <c r="E10" s="12"/>
      <c r="F10" s="11"/>
      <c r="G10" s="11"/>
      <c r="H10" s="13"/>
      <c r="I10" s="13"/>
      <c r="J10" s="13"/>
      <c r="K10" s="12"/>
      <c r="L10" s="12"/>
      <c r="M10" s="12"/>
      <c r="N10" s="12"/>
      <c r="O10" s="12"/>
      <c r="P10" s="13"/>
      <c r="Q10" s="13"/>
      <c r="R10" s="13"/>
      <c r="S10" s="13"/>
      <c r="T10" s="10"/>
    </row>
    <row r="11" spans="1:20" ht="30" customHeight="1" x14ac:dyDescent="0.4">
      <c r="A11" s="1" t="s">
        <v>45</v>
      </c>
    </row>
    <row r="12" spans="1:20" ht="54.95" customHeight="1" x14ac:dyDescent="0.4">
      <c r="A12" s="2" t="s">
        <v>3</v>
      </c>
      <c r="B12" s="2" t="s">
        <v>4</v>
      </c>
      <c r="C12" s="2" t="s">
        <v>5</v>
      </c>
      <c r="D12" s="2" t="s">
        <v>46</v>
      </c>
      <c r="E12" s="48" t="s">
        <v>47</v>
      </c>
      <c r="F12" s="2" t="s">
        <v>48</v>
      </c>
      <c r="G12" s="2" t="s">
        <v>49</v>
      </c>
      <c r="H12" s="2" t="s">
        <v>50</v>
      </c>
      <c r="I12" s="2" t="s">
        <v>51</v>
      </c>
      <c r="J12" s="2" t="s">
        <v>52</v>
      </c>
      <c r="K12" s="2" t="s">
        <v>53</v>
      </c>
      <c r="L12" s="2" t="s">
        <v>54</v>
      </c>
      <c r="M12" s="2" t="s">
        <v>55</v>
      </c>
      <c r="N12" s="2" t="s">
        <v>56</v>
      </c>
      <c r="O12" s="2" t="s">
        <v>57</v>
      </c>
      <c r="P12" s="2" t="s">
        <v>58</v>
      </c>
      <c r="Q12" s="2" t="s">
        <v>59</v>
      </c>
      <c r="R12" s="52" t="s">
        <v>60</v>
      </c>
      <c r="S12" s="52"/>
      <c r="T12" s="52"/>
    </row>
    <row r="13" spans="1:20" ht="37.5" x14ac:dyDescent="0.4">
      <c r="A13" s="3">
        <v>1</v>
      </c>
      <c r="B13" s="4" t="s">
        <v>20</v>
      </c>
      <c r="C13" s="4" t="s">
        <v>21</v>
      </c>
      <c r="D13" s="6" t="s">
        <v>61</v>
      </c>
      <c r="E13" s="4">
        <f>MAX(F13:Q13)</f>
        <v>16</v>
      </c>
      <c r="F13" s="14">
        <v>13</v>
      </c>
      <c r="G13" s="15">
        <v>14</v>
      </c>
      <c r="H13" s="15">
        <v>16</v>
      </c>
      <c r="I13" s="15">
        <v>15</v>
      </c>
      <c r="J13" s="15">
        <v>13</v>
      </c>
      <c r="K13" s="15">
        <v>13</v>
      </c>
      <c r="L13" s="15">
        <v>14</v>
      </c>
      <c r="M13" s="15">
        <v>14</v>
      </c>
      <c r="N13" s="15">
        <v>13</v>
      </c>
      <c r="O13" s="15">
        <v>12</v>
      </c>
      <c r="P13" s="15">
        <v>13</v>
      </c>
      <c r="Q13" s="15">
        <v>13</v>
      </c>
      <c r="R13" s="52"/>
      <c r="S13" s="52"/>
      <c r="T13" s="52"/>
    </row>
    <row r="14" spans="1:20" ht="47.25" x14ac:dyDescent="0.4">
      <c r="A14" s="3">
        <v>2</v>
      </c>
      <c r="B14" s="44" t="s">
        <v>30</v>
      </c>
      <c r="C14" s="16" t="s">
        <v>31</v>
      </c>
      <c r="D14" s="6" t="s">
        <v>61</v>
      </c>
      <c r="E14" s="4">
        <f t="shared" ref="E14:E16" si="0">MAX(F14:Q14)</f>
        <v>36</v>
      </c>
      <c r="F14" s="15">
        <v>25</v>
      </c>
      <c r="G14" s="15">
        <v>24</v>
      </c>
      <c r="H14" s="15">
        <v>25</v>
      </c>
      <c r="I14" s="15">
        <v>27</v>
      </c>
      <c r="J14" s="15">
        <v>32</v>
      </c>
      <c r="K14" s="15">
        <v>36</v>
      </c>
      <c r="L14" s="15">
        <v>29</v>
      </c>
      <c r="M14" s="15">
        <v>21</v>
      </c>
      <c r="N14" s="15">
        <v>21</v>
      </c>
      <c r="O14" s="15">
        <v>22</v>
      </c>
      <c r="P14" s="15">
        <v>22</v>
      </c>
      <c r="Q14" s="15">
        <v>22</v>
      </c>
      <c r="R14" s="52"/>
      <c r="S14" s="52"/>
      <c r="T14" s="52"/>
    </row>
    <row r="15" spans="1:20" ht="44.25" customHeight="1" x14ac:dyDescent="0.4">
      <c r="A15" s="3">
        <v>3</v>
      </c>
      <c r="B15" s="7" t="s">
        <v>79</v>
      </c>
      <c r="C15" s="7" t="s">
        <v>33</v>
      </c>
      <c r="D15" s="2" t="s">
        <v>62</v>
      </c>
      <c r="E15" s="4">
        <f t="shared" si="0"/>
        <v>266</v>
      </c>
      <c r="F15" s="17">
        <v>216</v>
      </c>
      <c r="G15" s="18">
        <v>133</v>
      </c>
      <c r="H15" s="18">
        <v>166</v>
      </c>
      <c r="I15" s="18">
        <v>264</v>
      </c>
      <c r="J15" s="18">
        <v>265</v>
      </c>
      <c r="K15" s="18">
        <v>266</v>
      </c>
      <c r="L15" s="18">
        <v>266</v>
      </c>
      <c r="M15" s="18">
        <v>241</v>
      </c>
      <c r="N15" s="18">
        <v>149</v>
      </c>
      <c r="O15" s="18">
        <v>227</v>
      </c>
      <c r="P15" s="18">
        <v>229</v>
      </c>
      <c r="Q15" s="18">
        <v>232</v>
      </c>
      <c r="R15" s="52"/>
      <c r="S15" s="52"/>
      <c r="T15" s="52"/>
    </row>
    <row r="16" spans="1:20" ht="62.25" customHeight="1" x14ac:dyDescent="0.4">
      <c r="A16" s="3">
        <v>4</v>
      </c>
      <c r="B16" s="45" t="s">
        <v>42</v>
      </c>
      <c r="C16" s="7" t="s">
        <v>43</v>
      </c>
      <c r="D16" s="2" t="s">
        <v>62</v>
      </c>
      <c r="E16" s="4">
        <f t="shared" si="0"/>
        <v>86</v>
      </c>
      <c r="F16" s="19">
        <v>68</v>
      </c>
      <c r="G16" s="19">
        <v>59</v>
      </c>
      <c r="H16" s="19">
        <v>60</v>
      </c>
      <c r="I16" s="19">
        <v>71</v>
      </c>
      <c r="J16" s="19">
        <v>81</v>
      </c>
      <c r="K16" s="19">
        <v>86</v>
      </c>
      <c r="L16" s="19">
        <v>73</v>
      </c>
      <c r="M16" s="19">
        <v>57</v>
      </c>
      <c r="N16" s="19">
        <v>55</v>
      </c>
      <c r="O16" s="19">
        <v>73</v>
      </c>
      <c r="P16" s="19">
        <v>67</v>
      </c>
      <c r="Q16" s="19">
        <v>65</v>
      </c>
      <c r="R16" s="52"/>
      <c r="S16" s="52"/>
      <c r="T16" s="52"/>
    </row>
    <row r="17" spans="1:25" ht="22.5" customHeight="1" x14ac:dyDescent="0.4">
      <c r="A17" s="10"/>
      <c r="B17" s="11"/>
      <c r="C17" s="11"/>
      <c r="D17" s="13"/>
      <c r="E17" s="11"/>
      <c r="F17" s="20"/>
      <c r="G17" s="21"/>
      <c r="H17" s="21"/>
      <c r="I17" s="21"/>
      <c r="J17" s="21"/>
      <c r="K17" s="21"/>
      <c r="L17" s="21"/>
      <c r="M17" s="21"/>
      <c r="N17" s="21"/>
      <c r="O17" s="21"/>
      <c r="P17" s="21"/>
      <c r="Q17" s="21"/>
      <c r="R17" s="10"/>
      <c r="S17" s="10"/>
      <c r="T17" s="10"/>
    </row>
    <row r="18" spans="1:25" ht="25.5" customHeight="1" x14ac:dyDescent="0.4">
      <c r="A18" s="1" t="s">
        <v>63</v>
      </c>
    </row>
    <row r="19" spans="1:25" ht="38.25" customHeight="1" x14ac:dyDescent="0.4">
      <c r="A19" s="2" t="s">
        <v>3</v>
      </c>
      <c r="B19" s="2" t="s">
        <v>4</v>
      </c>
      <c r="C19" s="2" t="s">
        <v>5</v>
      </c>
      <c r="D19" s="2" t="s">
        <v>46</v>
      </c>
      <c r="E19" s="2" t="s">
        <v>64</v>
      </c>
      <c r="F19" s="2" t="s">
        <v>48</v>
      </c>
      <c r="G19" s="2" t="s">
        <v>49</v>
      </c>
      <c r="H19" s="2" t="s">
        <v>50</v>
      </c>
      <c r="I19" s="2" t="s">
        <v>51</v>
      </c>
      <c r="J19" s="2" t="s">
        <v>52</v>
      </c>
      <c r="K19" s="2" t="s">
        <v>53</v>
      </c>
      <c r="L19" s="2" t="s">
        <v>54</v>
      </c>
      <c r="M19" s="2" t="s">
        <v>55</v>
      </c>
      <c r="N19" s="2" t="s">
        <v>56</v>
      </c>
      <c r="O19" s="2" t="s">
        <v>57</v>
      </c>
      <c r="P19" s="2" t="s">
        <v>58</v>
      </c>
      <c r="Q19" s="2" t="s">
        <v>59</v>
      </c>
      <c r="R19" s="22" t="s">
        <v>65</v>
      </c>
      <c r="S19" s="23" t="s">
        <v>66</v>
      </c>
    </row>
    <row r="20" spans="1:25" ht="45" customHeight="1" x14ac:dyDescent="0.4">
      <c r="A20" s="3">
        <v>1</v>
      </c>
      <c r="B20" s="4" t="s">
        <v>20</v>
      </c>
      <c r="C20" s="4" t="s">
        <v>21</v>
      </c>
      <c r="D20" s="6" t="s">
        <v>61</v>
      </c>
      <c r="E20" s="24">
        <f>SUM(F20:Q20)</f>
        <v>41420</v>
      </c>
      <c r="F20" s="15">
        <v>3893</v>
      </c>
      <c r="G20" s="15">
        <v>3630</v>
      </c>
      <c r="H20" s="15">
        <v>3769</v>
      </c>
      <c r="I20" s="15">
        <v>3646</v>
      </c>
      <c r="J20" s="25">
        <v>3643</v>
      </c>
      <c r="K20" s="25">
        <v>3472</v>
      </c>
      <c r="L20" s="25">
        <v>3289</v>
      </c>
      <c r="M20" s="15">
        <v>3622</v>
      </c>
      <c r="N20" s="15">
        <v>3245</v>
      </c>
      <c r="O20" s="15">
        <v>3235</v>
      </c>
      <c r="P20" s="15">
        <v>3075</v>
      </c>
      <c r="Q20" s="15">
        <v>2901</v>
      </c>
      <c r="R20" s="26">
        <f>SUM(J20:L20)</f>
        <v>10404</v>
      </c>
      <c r="S20" s="27">
        <f>SUM(F20:I20,M20:Q20)</f>
        <v>31016</v>
      </c>
    </row>
    <row r="21" spans="1:25" ht="79.5" customHeight="1" x14ac:dyDescent="0.4">
      <c r="A21" s="3">
        <v>2</v>
      </c>
      <c r="B21" s="46" t="s">
        <v>30</v>
      </c>
      <c r="C21" s="28" t="s">
        <v>31</v>
      </c>
      <c r="D21" s="29" t="s">
        <v>61</v>
      </c>
      <c r="E21" s="24">
        <f t="shared" ref="E21:E23" si="1">SUM(F21:Q21)</f>
        <v>133035</v>
      </c>
      <c r="F21" s="30">
        <v>12030</v>
      </c>
      <c r="G21" s="31">
        <v>12028</v>
      </c>
      <c r="H21" s="31">
        <v>12510</v>
      </c>
      <c r="I21" s="31">
        <v>11719</v>
      </c>
      <c r="J21" s="32">
        <v>12824</v>
      </c>
      <c r="K21" s="32">
        <v>14258</v>
      </c>
      <c r="L21" s="32">
        <v>10657</v>
      </c>
      <c r="M21" s="32">
        <v>9246</v>
      </c>
      <c r="N21" s="32">
        <v>9682</v>
      </c>
      <c r="O21" s="32">
        <v>9714</v>
      </c>
      <c r="P21" s="32">
        <v>9319</v>
      </c>
      <c r="Q21" s="32">
        <v>9048</v>
      </c>
      <c r="R21" s="26">
        <f t="shared" ref="R21:R23" si="2">SUM(J21:L21)</f>
        <v>37739</v>
      </c>
      <c r="S21" s="27">
        <f t="shared" ref="S21:S23" si="3">SUM(F21:I21,M21:Q21)</f>
        <v>95296</v>
      </c>
    </row>
    <row r="22" spans="1:25" ht="57" customHeight="1" x14ac:dyDescent="0.4">
      <c r="A22" s="3">
        <v>3</v>
      </c>
      <c r="B22" s="28" t="s">
        <v>79</v>
      </c>
      <c r="C22" s="28" t="s">
        <v>33</v>
      </c>
      <c r="D22" s="29" t="s">
        <v>61</v>
      </c>
      <c r="E22" s="24">
        <f t="shared" si="1"/>
        <v>634594</v>
      </c>
      <c r="F22" s="30">
        <v>45583</v>
      </c>
      <c r="G22" s="31">
        <v>37960</v>
      </c>
      <c r="H22" s="31">
        <v>39320</v>
      </c>
      <c r="I22" s="31">
        <v>54776</v>
      </c>
      <c r="J22" s="32">
        <v>77110</v>
      </c>
      <c r="K22" s="32">
        <v>69269</v>
      </c>
      <c r="L22" s="32">
        <v>65389</v>
      </c>
      <c r="M22" s="32">
        <v>41488</v>
      </c>
      <c r="N22" s="32">
        <v>38267</v>
      </c>
      <c r="O22" s="32">
        <v>56137</v>
      </c>
      <c r="P22" s="32">
        <v>55066</v>
      </c>
      <c r="Q22" s="32">
        <v>54229</v>
      </c>
      <c r="R22" s="26">
        <f t="shared" si="2"/>
        <v>211768</v>
      </c>
      <c r="S22" s="27">
        <f t="shared" si="3"/>
        <v>422826</v>
      </c>
    </row>
    <row r="23" spans="1:25" ht="72" customHeight="1" x14ac:dyDescent="0.4">
      <c r="A23" s="3">
        <v>4</v>
      </c>
      <c r="B23" s="45" t="s">
        <v>67</v>
      </c>
      <c r="C23" s="7" t="s">
        <v>68</v>
      </c>
      <c r="D23" s="2" t="s">
        <v>62</v>
      </c>
      <c r="E23" s="24">
        <f t="shared" si="1"/>
        <v>366774</v>
      </c>
      <c r="F23" s="30">
        <v>32086</v>
      </c>
      <c r="G23" s="31">
        <v>30944</v>
      </c>
      <c r="H23" s="31">
        <v>32380</v>
      </c>
      <c r="I23" s="31">
        <v>34867</v>
      </c>
      <c r="J23" s="32">
        <v>35483</v>
      </c>
      <c r="K23" s="32">
        <v>35698</v>
      </c>
      <c r="L23" s="32">
        <v>29654</v>
      </c>
      <c r="M23" s="32">
        <v>27942</v>
      </c>
      <c r="N23" s="32">
        <v>25811</v>
      </c>
      <c r="O23" s="32">
        <v>27884</v>
      </c>
      <c r="P23" s="32">
        <v>27904</v>
      </c>
      <c r="Q23" s="32">
        <v>26121</v>
      </c>
      <c r="R23" s="26">
        <f t="shared" si="2"/>
        <v>100835</v>
      </c>
      <c r="S23" s="27">
        <f t="shared" si="3"/>
        <v>265939</v>
      </c>
      <c r="U23" s="33"/>
      <c r="V23" s="33"/>
      <c r="X23" s="33"/>
      <c r="Y23" s="33"/>
    </row>
    <row r="24" spans="1:25" ht="9" customHeight="1" x14ac:dyDescent="0.4">
      <c r="A24" s="33"/>
      <c r="B24" s="33"/>
      <c r="C24" s="33"/>
      <c r="D24" s="33"/>
      <c r="E24" s="33"/>
      <c r="F24" s="33"/>
      <c r="G24" s="33"/>
      <c r="H24" s="33"/>
      <c r="I24" s="33"/>
      <c r="J24" s="33"/>
      <c r="K24" s="33"/>
      <c r="L24" s="33"/>
      <c r="M24" s="33"/>
      <c r="N24" s="33"/>
      <c r="O24" s="33"/>
      <c r="P24" s="33"/>
      <c r="Q24" s="33"/>
      <c r="R24" s="33"/>
      <c r="S24" s="33"/>
      <c r="T24" s="33"/>
      <c r="U24" s="33"/>
      <c r="V24" s="33"/>
      <c r="X24" s="33"/>
      <c r="Y24" s="33"/>
    </row>
    <row r="25" spans="1:25" ht="17.25" customHeight="1" x14ac:dyDescent="0.4">
      <c r="A25" s="20"/>
      <c r="B25" s="20"/>
      <c r="C25" s="20"/>
      <c r="D25" s="20"/>
      <c r="E25" s="34"/>
      <c r="F25" s="34"/>
      <c r="G25" s="34"/>
      <c r="H25" s="34"/>
      <c r="I25" s="34"/>
      <c r="J25" s="34"/>
      <c r="K25" s="34"/>
      <c r="L25" s="34"/>
      <c r="M25" s="34"/>
      <c r="N25" s="34"/>
      <c r="O25" s="34"/>
      <c r="P25" s="34"/>
      <c r="Q25" s="34"/>
      <c r="R25" s="34"/>
    </row>
    <row r="26" spans="1:25" ht="25.5" customHeight="1" x14ac:dyDescent="0.4">
      <c r="A26" s="20" t="s">
        <v>69</v>
      </c>
      <c r="B26" s="20"/>
      <c r="C26" s="20"/>
      <c r="D26" s="20"/>
      <c r="E26" s="34"/>
      <c r="F26" s="34"/>
      <c r="G26" s="34"/>
      <c r="H26" s="34"/>
      <c r="I26" s="34"/>
      <c r="J26" s="34"/>
      <c r="K26" s="34"/>
      <c r="L26" s="34"/>
      <c r="M26" s="34"/>
      <c r="N26" s="34"/>
      <c r="O26" s="34"/>
      <c r="P26" s="34"/>
      <c r="Q26" s="34"/>
      <c r="R26" s="34"/>
    </row>
    <row r="27" spans="1:25" ht="32.25" customHeight="1" x14ac:dyDescent="0.4">
      <c r="A27" s="2"/>
      <c r="B27" s="2" t="s">
        <v>4</v>
      </c>
      <c r="C27" s="2" t="s">
        <v>5</v>
      </c>
      <c r="D27" s="2" t="s">
        <v>46</v>
      </c>
      <c r="E27" s="49" t="s">
        <v>64</v>
      </c>
      <c r="F27" s="35" t="s">
        <v>48</v>
      </c>
      <c r="G27" s="35" t="s">
        <v>49</v>
      </c>
      <c r="H27" s="35" t="s">
        <v>50</v>
      </c>
      <c r="I27" s="35" t="s">
        <v>51</v>
      </c>
      <c r="J27" s="35" t="s">
        <v>52</v>
      </c>
      <c r="K27" s="35" t="s">
        <v>53</v>
      </c>
      <c r="L27" s="35" t="s">
        <v>54</v>
      </c>
      <c r="M27" s="35" t="s">
        <v>55</v>
      </c>
      <c r="N27" s="35" t="s">
        <v>56</v>
      </c>
      <c r="O27" s="35" t="s">
        <v>57</v>
      </c>
      <c r="P27" s="35" t="s">
        <v>58</v>
      </c>
      <c r="Q27" s="35" t="s">
        <v>59</v>
      </c>
      <c r="R27" s="34"/>
    </row>
    <row r="28" spans="1:25" ht="41.25" customHeight="1" x14ac:dyDescent="0.4">
      <c r="A28" s="2">
        <v>1</v>
      </c>
      <c r="B28" s="7" t="s">
        <v>70</v>
      </c>
      <c r="C28" s="7"/>
      <c r="D28" s="2"/>
      <c r="E28" s="36"/>
      <c r="F28" s="36"/>
      <c r="G28" s="36"/>
      <c r="H28" s="36"/>
      <c r="I28" s="36"/>
      <c r="J28" s="36"/>
      <c r="K28" s="36"/>
      <c r="L28" s="36"/>
      <c r="M28" s="36"/>
      <c r="N28" s="36"/>
      <c r="O28" s="36"/>
      <c r="P28" s="36"/>
      <c r="Q28" s="36"/>
      <c r="R28" s="34"/>
    </row>
    <row r="29" spans="1:25" ht="15" customHeight="1" x14ac:dyDescent="0.4">
      <c r="A29" s="37"/>
      <c r="B29" s="11"/>
      <c r="C29" s="11"/>
      <c r="D29" s="13"/>
      <c r="E29" s="38"/>
      <c r="F29" s="38"/>
      <c r="G29" s="38"/>
      <c r="H29" s="38"/>
      <c r="I29" s="38"/>
      <c r="J29" s="38"/>
      <c r="K29" s="38"/>
      <c r="L29" s="38"/>
      <c r="M29" s="38"/>
      <c r="N29" s="38"/>
      <c r="O29" s="38"/>
      <c r="P29" s="38"/>
      <c r="Q29" s="38"/>
      <c r="R29" s="34"/>
    </row>
    <row r="30" spans="1:25" ht="25.5" customHeight="1" x14ac:dyDescent="0.4">
      <c r="A30" s="1" t="s">
        <v>71</v>
      </c>
    </row>
    <row r="31" spans="1:25" ht="78.75" customHeight="1" x14ac:dyDescent="0.4">
      <c r="A31" s="2" t="s">
        <v>3</v>
      </c>
      <c r="B31" s="2" t="s">
        <v>4</v>
      </c>
      <c r="C31" s="2" t="s">
        <v>5</v>
      </c>
      <c r="D31" s="39" t="s">
        <v>46</v>
      </c>
      <c r="E31" s="2" t="s">
        <v>72</v>
      </c>
      <c r="F31" s="40" t="s">
        <v>73</v>
      </c>
      <c r="G31" s="47" t="s">
        <v>77</v>
      </c>
    </row>
    <row r="32" spans="1:25" ht="60" customHeight="1" x14ac:dyDescent="0.4">
      <c r="A32" s="7">
        <f>A13</f>
        <v>1</v>
      </c>
      <c r="B32" s="7" t="str">
        <f>B13</f>
        <v>大分県公用車駐車場</v>
      </c>
      <c r="C32" s="7" t="str">
        <f>C13</f>
        <v>大分市大手町３－１－１</v>
      </c>
      <c r="D32" s="39" t="s">
        <v>62</v>
      </c>
      <c r="E32" s="17">
        <f>E13</f>
        <v>16</v>
      </c>
      <c r="F32" s="41">
        <f>SUM(E20)</f>
        <v>41420</v>
      </c>
      <c r="G32" s="42">
        <f>SUM(F32/E32/8760)</f>
        <v>0.29551940639269408</v>
      </c>
    </row>
    <row r="33" spans="1:7" ht="68.25" customHeight="1" x14ac:dyDescent="0.4">
      <c r="A33" s="7">
        <f t="shared" ref="A33:C35" si="4">A14</f>
        <v>2</v>
      </c>
      <c r="B33" s="45" t="str">
        <f t="shared" si="4"/>
        <v>農林水産研究指導センター農業研究部花きグループ</v>
      </c>
      <c r="C33" s="7" t="str">
        <f t="shared" si="4"/>
        <v>別府市大字鶴見７１０－１</v>
      </c>
      <c r="D33" s="39" t="s">
        <v>62</v>
      </c>
      <c r="E33" s="17">
        <f>E14</f>
        <v>36</v>
      </c>
      <c r="F33" s="41">
        <f>SUM(E21)</f>
        <v>133035</v>
      </c>
      <c r="G33" s="42">
        <f t="shared" ref="G33:G36" si="5">SUM(F33/E33/8760)</f>
        <v>0.42185121765601213</v>
      </c>
    </row>
    <row r="34" spans="1:7" ht="60" customHeight="1" x14ac:dyDescent="0.4">
      <c r="A34" s="7">
        <f t="shared" si="4"/>
        <v>3</v>
      </c>
      <c r="B34" s="7" t="str">
        <f t="shared" si="4"/>
        <v>大分県庁舎別館</v>
      </c>
      <c r="C34" s="7" t="str">
        <f t="shared" si="4"/>
        <v>大分市府内町３－１０－１</v>
      </c>
      <c r="D34" s="39" t="s">
        <v>62</v>
      </c>
      <c r="E34" s="17">
        <f>E15</f>
        <v>266</v>
      </c>
      <c r="F34" s="41">
        <f>SUM(E22)</f>
        <v>634594</v>
      </c>
      <c r="G34" s="42">
        <f t="shared" si="5"/>
        <v>0.27233923850722697</v>
      </c>
    </row>
    <row r="35" spans="1:7" ht="73.5" customHeight="1" x14ac:dyDescent="0.4">
      <c r="A35" s="7">
        <f t="shared" si="4"/>
        <v>4</v>
      </c>
      <c r="B35" s="45" t="str">
        <f t="shared" si="4"/>
        <v>農林水産研究指導センター水産研究部北部水産グループ</v>
      </c>
      <c r="C35" s="7" t="str">
        <f t="shared" si="4"/>
        <v>豊後高田市呉崎３３８６</v>
      </c>
      <c r="D35" s="39" t="s">
        <v>62</v>
      </c>
      <c r="E35" s="17">
        <f>E16</f>
        <v>86</v>
      </c>
      <c r="F35" s="41">
        <f>SUM(E23)</f>
        <v>366774</v>
      </c>
      <c r="G35" s="42">
        <f t="shared" si="5"/>
        <v>0.48685090793246255</v>
      </c>
    </row>
    <row r="36" spans="1:7" ht="19.5" customHeight="1" x14ac:dyDescent="0.4">
      <c r="A36" s="7" t="s">
        <v>74</v>
      </c>
      <c r="B36" s="7"/>
      <c r="C36" s="7"/>
      <c r="D36" s="2"/>
      <c r="E36" s="17">
        <f>SUM(E32:E35)</f>
        <v>404</v>
      </c>
      <c r="F36" s="41">
        <f>SUM(F32:F35)</f>
        <v>1175823</v>
      </c>
      <c r="G36" s="42">
        <f t="shared" si="5"/>
        <v>0.3322434897599349</v>
      </c>
    </row>
    <row r="37" spans="1:7" s="43" customFormat="1" ht="13.5" customHeight="1" x14ac:dyDescent="0.4">
      <c r="A37" s="50" t="s">
        <v>75</v>
      </c>
    </row>
    <row r="38" spans="1:7" ht="13.5" customHeight="1" x14ac:dyDescent="0.4">
      <c r="A38" s="51" t="s">
        <v>76</v>
      </c>
    </row>
  </sheetData>
  <mergeCells count="11">
    <mergeCell ref="O9:R9"/>
    <mergeCell ref="B2:Q2"/>
    <mergeCell ref="O5:R5"/>
    <mergeCell ref="O6:R6"/>
    <mergeCell ref="O7:R7"/>
    <mergeCell ref="O8:R8"/>
    <mergeCell ref="R12:T12"/>
    <mergeCell ref="R13:T13"/>
    <mergeCell ref="R14:T14"/>
    <mergeCell ref="R15:T15"/>
    <mergeCell ref="R16:T16"/>
  </mergeCells>
  <phoneticPr fontId="2"/>
  <pageMargins left="0.70866141732283472" right="0.70866141732283472" top="0.74803149606299213" bottom="0.74803149606299213" header="0.31496062992125984" footer="0.31496062992125984"/>
  <pageSetup paperSize="9" scale="40" orientation="landscape" r:id="rId1"/>
  <rowBreaks count="1" manualBreakCount="1">
    <brk id="29"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仕様</vt:lpstr>
      <vt:lpstr>仕様!Print_Area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2024-10-02T06:44:25Z</cp:lastPrinted>
  <dcterms:created xsi:type="dcterms:W3CDTF">2024-09-30T08:44:25Z</dcterms:created>
  <dcterms:modified xsi:type="dcterms:W3CDTF">2024-10-21T05:14:11Z</dcterms:modified>
</cp:coreProperties>
</file>