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5 公用車駐車場ほか3庁舎（再エネ）\02_ＨＰ掲載用\R6\"/>
    </mc:Choice>
  </mc:AlternateContent>
  <bookViews>
    <workbookView xWindow="0" yWindow="0" windowWidth="28800" windowHeight="12315" activeTab="1"/>
  </bookViews>
  <sheets>
    <sheet name="入札書" sheetId="5" r:id="rId1"/>
    <sheet name="電気料金入札金額計算書" sheetId="10" r:id="rId2"/>
  </sheets>
  <externalReferences>
    <externalReference r:id="rId3"/>
  </externalReferences>
  <definedNames>
    <definedName name="_xlnm.Print_Area" localSheetId="1">電気料金入札金額計算書!$A$1:$O$21</definedName>
    <definedName name="_xlnm.Print_Area" localSheetId="0">入札書!$A$1:$E$19</definedName>
    <definedName name="料金表">#REF!</definedName>
  </definedNames>
  <calcPr calcId="162913"/>
</workbook>
</file>

<file path=xl/calcChain.xml><?xml version="1.0" encoding="utf-8"?>
<calcChain xmlns="http://schemas.openxmlformats.org/spreadsheetml/2006/main">
  <c r="C4" i="10" l="1"/>
  <c r="E4" i="10" s="1"/>
  <c r="I4" i="10"/>
  <c r="I5" i="10"/>
  <c r="C6" i="10"/>
  <c r="E6" i="10" s="1"/>
  <c r="I6" i="10"/>
  <c r="I7" i="10"/>
  <c r="C8" i="10"/>
  <c r="E8" i="10" s="1"/>
  <c r="I8" i="10"/>
  <c r="I9" i="10"/>
  <c r="C10" i="10"/>
  <c r="E10" i="10" s="1"/>
  <c r="I10" i="10"/>
  <c r="I11" i="10"/>
  <c r="J10" i="10" l="1"/>
  <c r="J6" i="10"/>
  <c r="K6" i="10"/>
  <c r="M6" i="10" s="1"/>
  <c r="J8" i="10"/>
  <c r="K8" i="10"/>
  <c r="M8" i="10" s="1"/>
  <c r="K10" i="10"/>
  <c r="M10" i="10" s="1"/>
  <c r="O10" i="10" s="1"/>
  <c r="K4" i="10"/>
  <c r="M4" i="10" s="1"/>
  <c r="J4" i="10"/>
  <c r="O8" i="10" l="1"/>
  <c r="O6" i="10"/>
  <c r="O4" i="10"/>
  <c r="G12" i="10"/>
  <c r="O13" i="10" l="1"/>
  <c r="O14" i="10" s="1"/>
  <c r="B3" i="5" s="1"/>
</calcChain>
</file>

<file path=xl/sharedStrings.xml><?xml version="1.0" encoding="utf-8"?>
<sst xmlns="http://schemas.openxmlformats.org/spreadsheetml/2006/main" count="56" uniqueCount="50">
  <si>
    <t>電気料金
入札金額</t>
    <rPh sb="0" eb="2">
      <t>デンキ</t>
    </rPh>
    <rPh sb="2" eb="4">
      <t>リョウキン</t>
    </rPh>
    <rPh sb="5" eb="7">
      <t>ニュウサツ</t>
    </rPh>
    <rPh sb="7" eb="9">
      <t>キンガク</t>
    </rPh>
    <phoneticPr fontId="2"/>
  </si>
  <si>
    <t>調達する
物品等の種類</t>
    <rPh sb="0" eb="2">
      <t>チョウタツ</t>
    </rPh>
    <rPh sb="5" eb="7">
      <t>ブッピン</t>
    </rPh>
    <rPh sb="7" eb="8">
      <t>トウ</t>
    </rPh>
    <rPh sb="9" eb="11">
      <t>シュルイ</t>
    </rPh>
    <phoneticPr fontId="2"/>
  </si>
  <si>
    <t>需要場所</t>
    <rPh sb="0" eb="2">
      <t>ジュヨウ</t>
    </rPh>
    <rPh sb="2" eb="4">
      <t>バショ</t>
    </rPh>
    <phoneticPr fontId="2"/>
  </si>
  <si>
    <t>商号又は名称</t>
    <rPh sb="0" eb="2">
      <t>ショウゴウ</t>
    </rPh>
    <rPh sb="2" eb="3">
      <t>マタ</t>
    </rPh>
    <rPh sb="4" eb="6">
      <t>メイショウ</t>
    </rPh>
    <phoneticPr fontId="2"/>
  </si>
  <si>
    <t>住　　　　　　所</t>
    <rPh sb="0" eb="1">
      <t>ジュウ</t>
    </rPh>
    <rPh sb="7" eb="8">
      <t>ショ</t>
    </rPh>
    <phoneticPr fontId="2"/>
  </si>
  <si>
    <t>大分県契約事務規則を承諾のうえ、上記のとおり入札します。</t>
    <rPh sb="0" eb="2">
      <t>オオイタ</t>
    </rPh>
    <rPh sb="2" eb="3">
      <t>ケン</t>
    </rPh>
    <rPh sb="3" eb="5">
      <t>ケイヤク</t>
    </rPh>
    <rPh sb="5" eb="7">
      <t>ジム</t>
    </rPh>
    <rPh sb="7" eb="9">
      <t>キソク</t>
    </rPh>
    <rPh sb="10" eb="12">
      <t>ショウダク</t>
    </rPh>
    <rPh sb="16" eb="18">
      <t>ジョウキ</t>
    </rPh>
    <rPh sb="22" eb="24">
      <t>ニュウサツ</t>
    </rPh>
    <phoneticPr fontId="2"/>
  </si>
  <si>
    <t>その他季</t>
    <rPh sb="2" eb="3">
      <t>タ</t>
    </rPh>
    <rPh sb="3" eb="4">
      <t>キ</t>
    </rPh>
    <phoneticPr fontId="2"/>
  </si>
  <si>
    <t>商号又は名称　　　　　　　　　　　　　　　　　　　　　　　</t>
    <rPh sb="0" eb="2">
      <t>ショウゴウ</t>
    </rPh>
    <rPh sb="2" eb="3">
      <t>マタ</t>
    </rPh>
    <rPh sb="4" eb="6">
      <t>メイショウ</t>
    </rPh>
    <phoneticPr fontId="2"/>
  </si>
  <si>
    <t>施設番号</t>
    <rPh sb="0" eb="2">
      <t>シセツ</t>
    </rPh>
    <rPh sb="2" eb="4">
      <t>バンゴウ</t>
    </rPh>
    <phoneticPr fontId="2"/>
  </si>
  <si>
    <t>区分</t>
    <rPh sb="0" eb="2">
      <t>クブン</t>
    </rPh>
    <phoneticPr fontId="2"/>
  </si>
  <si>
    <t>備考　①数字はアラビア数字を使用すること。</t>
    <rPh sb="0" eb="2">
      <t>ビコウ</t>
    </rPh>
    <rPh sb="4" eb="6">
      <t>スウジ</t>
    </rPh>
    <rPh sb="11" eb="13">
      <t>スウジ</t>
    </rPh>
    <rPh sb="14" eb="16">
      <t>シヨウ</t>
    </rPh>
    <phoneticPr fontId="2"/>
  </si>
  <si>
    <t xml:space="preserve">    　　②数字の前に￥マークを必ず付けてください。</t>
    <rPh sb="7" eb="9">
      <t>スウジ</t>
    </rPh>
    <rPh sb="10" eb="11">
      <t>マエ</t>
    </rPh>
    <rPh sb="17" eb="18">
      <t>カナラ</t>
    </rPh>
    <rPh sb="19" eb="20">
      <t>ツ</t>
    </rPh>
    <phoneticPr fontId="2"/>
  </si>
  <si>
    <t>基本料金(見込)</t>
    <rPh sb="0" eb="2">
      <t>キホン</t>
    </rPh>
    <rPh sb="2" eb="4">
      <t>リョウキン</t>
    </rPh>
    <rPh sb="5" eb="7">
      <t>ミコミ</t>
    </rPh>
    <phoneticPr fontId="2"/>
  </si>
  <si>
    <t>年間電力量
合計(円)
　②</t>
    <rPh sb="2" eb="4">
      <t>デンリョク</t>
    </rPh>
    <rPh sb="4" eb="5">
      <t>リョウ</t>
    </rPh>
    <rPh sb="6" eb="8">
      <t>ゴウケイ</t>
    </rPh>
    <rPh sb="9" eb="10">
      <t>エン</t>
    </rPh>
    <phoneticPr fontId="2"/>
  </si>
  <si>
    <t>電力量料金(見込)</t>
    <rPh sb="0" eb="2">
      <t>デンリョク</t>
    </rPh>
    <rPh sb="2" eb="3">
      <t>リョウ</t>
    </rPh>
    <rPh sb="3" eb="5">
      <t>リョウキン</t>
    </rPh>
    <rPh sb="6" eb="8">
      <t>ミコミ</t>
    </rPh>
    <phoneticPr fontId="2"/>
  </si>
  <si>
    <t>　令和　　　年　　　月　　　日</t>
    <rPh sb="1" eb="3">
      <t>レイワ</t>
    </rPh>
    <phoneticPr fontId="2"/>
  </si>
  <si>
    <t>夏季</t>
    <rPh sb="0" eb="2">
      <t>カキ</t>
    </rPh>
    <phoneticPr fontId="2"/>
  </si>
  <si>
    <t>計</t>
    <rPh sb="0" eb="1">
      <t>ケイ</t>
    </rPh>
    <phoneticPr fontId="2"/>
  </si>
  <si>
    <t>契約担当者　大分県知事　佐藤　樹一郎　殿</t>
    <rPh sb="0" eb="2">
      <t>ケイヤク</t>
    </rPh>
    <rPh sb="2" eb="5">
      <t>タントウシャ</t>
    </rPh>
    <rPh sb="6" eb="9">
      <t>オオイタケン</t>
    </rPh>
    <rPh sb="9" eb="11">
      <t>チジ</t>
    </rPh>
    <rPh sb="12" eb="14">
      <t>サトウ</t>
    </rPh>
    <rPh sb="15" eb="18">
      <t>キイチロウ</t>
    </rPh>
    <rPh sb="19" eb="20">
      <t>トノ</t>
    </rPh>
    <phoneticPr fontId="2"/>
  </si>
  <si>
    <t>くじ番号</t>
    <rPh sb="2" eb="4">
      <t>バンゴウ</t>
    </rPh>
    <phoneticPr fontId="2"/>
  </si>
  <si>
    <t>入　札　書（本人入札用）</t>
    <rPh sb="0" eb="1">
      <t>イリ</t>
    </rPh>
    <rPh sb="2" eb="3">
      <t>サツ</t>
    </rPh>
    <rPh sb="4" eb="5">
      <t>ショ</t>
    </rPh>
    <rPh sb="6" eb="7">
      <t>ホン</t>
    </rPh>
    <rPh sb="7" eb="8">
      <t>ヒト</t>
    </rPh>
    <rPh sb="8" eb="10">
      <t>ニュウサツ</t>
    </rPh>
    <rPh sb="10" eb="11">
      <t>ヨウ</t>
    </rPh>
    <phoneticPr fontId="2"/>
  </si>
  <si>
    <t>代表者氏名                                                                  ㊞</t>
    <rPh sb="0" eb="3">
      <t>ダイヒョウシャ</t>
    </rPh>
    <rPh sb="3" eb="4">
      <t>シ</t>
    </rPh>
    <rPh sb="4" eb="5">
      <t>メイ</t>
    </rPh>
    <phoneticPr fontId="2"/>
  </si>
  <si>
    <t>大分県公用車駐車場</t>
    <rPh sb="0" eb="2">
      <t>オオイタ</t>
    </rPh>
    <rPh sb="2" eb="3">
      <t>ケン</t>
    </rPh>
    <rPh sb="3" eb="6">
      <t>コウヨウシャ</t>
    </rPh>
    <rPh sb="6" eb="9">
      <t>チュウシャジョウ</t>
    </rPh>
    <phoneticPr fontId="2"/>
  </si>
  <si>
    <t>農林水産研究指導センター農業研究部花きグループ</t>
  </si>
  <si>
    <t>大分県庁舎別館</t>
    <rPh sb="0" eb="3">
      <t>オオイタケン</t>
    </rPh>
    <rPh sb="3" eb="5">
      <t>チョウシャ</t>
    </rPh>
    <rPh sb="5" eb="7">
      <t>ベッカン</t>
    </rPh>
    <phoneticPr fontId="2"/>
  </si>
  <si>
    <t>農林水産研究指導センター水産研究部北部水産グループ</t>
    <rPh sb="0" eb="2">
      <t>ノウリン</t>
    </rPh>
    <rPh sb="2" eb="4">
      <t>スイサン</t>
    </rPh>
    <rPh sb="4" eb="6">
      <t>ケンキュウ</t>
    </rPh>
    <rPh sb="6" eb="8">
      <t>シドウ</t>
    </rPh>
    <rPh sb="12" eb="21">
      <t>スイサンケンキュウブホクブスイサン</t>
    </rPh>
    <phoneticPr fontId="2"/>
  </si>
  <si>
    <t>合計(税込)（円）⑤</t>
    <rPh sb="0" eb="2">
      <t>ゴウケイ</t>
    </rPh>
    <rPh sb="2" eb="6">
      <t>ゼイコミ</t>
    </rPh>
    <rPh sb="3" eb="5">
      <t>ゼイコミ</t>
    </rPh>
    <phoneticPr fontId="2"/>
  </si>
  <si>
    <t>積算金額計算書</t>
    <rPh sb="0" eb="2">
      <t>セキサン</t>
    </rPh>
    <rPh sb="2" eb="4">
      <t>キンガク</t>
    </rPh>
    <rPh sb="4" eb="7">
      <t>ケイサンショ</t>
    </rPh>
    <phoneticPr fontId="2"/>
  </si>
  <si>
    <t>対象建物</t>
    <rPh sb="0" eb="2">
      <t>タイショウ</t>
    </rPh>
    <rPh sb="2" eb="4">
      <t>タテモノ</t>
    </rPh>
    <phoneticPr fontId="2"/>
  </si>
  <si>
    <t>環境価値料金（見込）</t>
    <rPh sb="0" eb="2">
      <t>カンキョウ</t>
    </rPh>
    <rPh sb="2" eb="4">
      <t>カチ</t>
    </rPh>
    <rPh sb="4" eb="6">
      <t>リョウキン</t>
    </rPh>
    <rPh sb="7" eb="9">
      <t>ミコミ</t>
    </rPh>
    <phoneticPr fontId="2"/>
  </si>
  <si>
    <t>年間
使用電力量
(㎾h)
(C)</t>
    <rPh sb="0" eb="2">
      <t>ネンカン</t>
    </rPh>
    <rPh sb="3" eb="5">
      <t>シヨウ</t>
    </rPh>
    <rPh sb="7" eb="8">
      <t>リョウ</t>
    </rPh>
    <phoneticPr fontId="2"/>
  </si>
  <si>
    <t>年間
電力量料金
(円)
(C)×(D)</t>
    <rPh sb="0" eb="2">
      <t>ネンカン</t>
    </rPh>
    <rPh sb="3" eb="5">
      <t>デンリョク</t>
    </rPh>
    <rPh sb="5" eb="6">
      <t>リョウ</t>
    </rPh>
    <rPh sb="6" eb="8">
      <t>リョウキン</t>
    </rPh>
    <rPh sb="10" eb="11">
      <t>エン</t>
    </rPh>
    <phoneticPr fontId="2"/>
  </si>
  <si>
    <t>年間
使用電力量
(㎾h)
(E)</t>
    <rPh sb="0" eb="2">
      <t>ネンカン</t>
    </rPh>
    <rPh sb="3" eb="5">
      <t>シヨウ</t>
    </rPh>
    <rPh sb="5" eb="7">
      <t>デンリョク</t>
    </rPh>
    <rPh sb="7" eb="8">
      <t>リョウ</t>
    </rPh>
    <phoneticPr fontId="2"/>
  </si>
  <si>
    <t>単価
（円/㎾h）
(F)</t>
    <phoneticPr fontId="2"/>
  </si>
  <si>
    <t>環境価値料金合計（円）
(E)×(F)
③</t>
    <rPh sb="0" eb="2">
      <t>カンキョウ</t>
    </rPh>
    <rPh sb="2" eb="4">
      <t>カチ</t>
    </rPh>
    <rPh sb="4" eb="6">
      <t>リョウキン</t>
    </rPh>
    <rPh sb="6" eb="8">
      <t>ゴウケイ</t>
    </rPh>
    <rPh sb="9" eb="10">
      <t>エン</t>
    </rPh>
    <phoneticPr fontId="2"/>
  </si>
  <si>
    <t>詳細別紙
（円）
④</t>
    <rPh sb="0" eb="2">
      <t>ショウサイ</t>
    </rPh>
    <rPh sb="2" eb="4">
      <t>ベッシ</t>
    </rPh>
    <rPh sb="6" eb="7">
      <t>エン</t>
    </rPh>
    <phoneticPr fontId="2"/>
  </si>
  <si>
    <t>比較価格（円）</t>
    <rPh sb="0" eb="2">
      <t>ヒカク</t>
    </rPh>
    <rPh sb="2" eb="4">
      <t>カカク</t>
    </rPh>
    <rPh sb="5" eb="6">
      <t>エン</t>
    </rPh>
    <phoneticPr fontId="2"/>
  </si>
  <si>
    <t>・合計(税込)⑤に110分の100を乗じて得た額（1円未満切り上げ、消費税相当額抜き）</t>
    <rPh sb="12" eb="13">
      <t>ブン</t>
    </rPh>
    <rPh sb="18" eb="19">
      <t>ジョウ</t>
    </rPh>
    <rPh sb="21" eb="22">
      <t>エ</t>
    </rPh>
    <rPh sb="23" eb="24">
      <t>ガク</t>
    </rPh>
    <rPh sb="26" eb="29">
      <t>エンミマン</t>
    </rPh>
    <rPh sb="29" eb="30">
      <t>キ</t>
    </rPh>
    <rPh sb="31" eb="32">
      <t>ア</t>
    </rPh>
    <rPh sb="34" eb="37">
      <t>ショウヒゼイ</t>
    </rPh>
    <rPh sb="37" eb="40">
      <t>ソウトウガク</t>
    </rPh>
    <rPh sb="40" eb="41">
      <t>ヌ</t>
    </rPh>
    <phoneticPr fontId="2"/>
  </si>
  <si>
    <t>契約
電力
(㎾)
(A)</t>
    <rPh sb="0" eb="2">
      <t>ケイヤク</t>
    </rPh>
    <rPh sb="3" eb="5">
      <t>デンリョク</t>
    </rPh>
    <phoneticPr fontId="2"/>
  </si>
  <si>
    <t>大分県公用車駐車場ほか３庁舎で使用する電気</t>
    <rPh sb="0" eb="3">
      <t>オオイタケン</t>
    </rPh>
    <rPh sb="3" eb="9">
      <t>コウヨウシャチュウシャジョウ</t>
    </rPh>
    <rPh sb="12" eb="14">
      <t>チョウシャ</t>
    </rPh>
    <rPh sb="15" eb="17">
      <t>シヨウ</t>
    </rPh>
    <rPh sb="19" eb="21">
      <t>デンキ</t>
    </rPh>
    <phoneticPr fontId="2"/>
  </si>
  <si>
    <t>大分県大分市大手町3丁目1番1号ほか３所在地</t>
    <rPh sb="0" eb="3">
      <t>オオイタケン</t>
    </rPh>
    <rPh sb="3" eb="6">
      <t>オオイタシ</t>
    </rPh>
    <rPh sb="6" eb="9">
      <t>オオテマチ</t>
    </rPh>
    <rPh sb="10" eb="12">
      <t>チョウメ</t>
    </rPh>
    <rPh sb="13" eb="14">
      <t>バン</t>
    </rPh>
    <rPh sb="15" eb="16">
      <t>ゴウ</t>
    </rPh>
    <rPh sb="19" eb="22">
      <t>ショザイチ</t>
    </rPh>
    <phoneticPr fontId="2"/>
  </si>
  <si>
    <t>単価
(円/㎾)
　(B)
※注1</t>
  </si>
  <si>
    <t>基本料金（円）
(A)×(B)×12月×0.85　①
※注2</t>
  </si>
  <si>
    <t>単価
(円/㎾h)
※注1
(D)</t>
    <rPh sb="0" eb="2">
      <t>タンカ</t>
    </rPh>
    <rPh sb="4" eb="5">
      <t>エン</t>
    </rPh>
    <phoneticPr fontId="2"/>
  </si>
  <si>
    <t>施設毎合計(円)
(基本料金)①＋
(電力量料金)②＋
（環境価値料金）③＋
(調整料金)④
※注3</t>
    <rPh sb="0" eb="2">
      <t>シセツ</t>
    </rPh>
    <rPh sb="2" eb="3">
      <t>ゴト</t>
    </rPh>
    <rPh sb="3" eb="5">
      <t>ゴウケイ</t>
    </rPh>
    <rPh sb="10" eb="12">
      <t>キホン</t>
    </rPh>
    <rPh sb="12" eb="14">
      <t>リョウキン</t>
    </rPh>
    <rPh sb="19" eb="22">
      <t>デンリョクリョウ</t>
    </rPh>
    <rPh sb="22" eb="24">
      <t>リョウキン</t>
    </rPh>
    <rPh sb="29" eb="31">
      <t>カンキョウ</t>
    </rPh>
    <rPh sb="31" eb="33">
      <t>カチ</t>
    </rPh>
    <rPh sb="33" eb="35">
      <t>リョウキン</t>
    </rPh>
    <rPh sb="40" eb="42">
      <t>チョウセイ</t>
    </rPh>
    <rPh sb="42" eb="44">
      <t>リョウキン</t>
    </rPh>
    <rPh sb="48" eb="49">
      <t>チュウ</t>
    </rPh>
    <phoneticPr fontId="2"/>
  </si>
  <si>
    <t>調整料金※注4</t>
  </si>
  <si>
    <t>※注2：基本料金の小数点第2位未満は切り捨てとする。</t>
    <rPh sb="1" eb="2">
      <t>チュウ</t>
    </rPh>
    <phoneticPr fontId="2"/>
  </si>
  <si>
    <t>※注3：施設毎合計(円)の1円未満の端数は(基本料金)①＋(電力量料金)②＋（環境価値料金）③＋(調整料金)④を合計した後に切り捨てる。</t>
    <rPh sb="1" eb="2">
      <t>チュウ</t>
    </rPh>
    <rPh sb="39" eb="41">
      <t>カンキョウ</t>
    </rPh>
    <rPh sb="41" eb="43">
      <t>カチ</t>
    </rPh>
    <rPh sb="43" eb="45">
      <t>リョウキン</t>
    </rPh>
    <phoneticPr fontId="2"/>
  </si>
  <si>
    <t>※注4：力率調整以外の調整を設定する場合には調整料金に調整額を記載し、施設毎合計に反映させること。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調整料金の計算方法は任意として端数処理は上述の条件に従うこと。ただし、燃料費の変動に伴う発電費用の変動（燃料調整単
　　　　 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区分に追加又は削除を要する場合は、適宜追加又は削除すること。
     　　「夏季」とは7月1日から9月30日までの期間をいい、「その他季」とは「夏季」以外の期間をいう。
　　</t>
    <rPh sb="1" eb="2">
      <t>チュウ</t>
    </rPh>
    <rPh sb="4" eb="6">
      <t>リキリツ</t>
    </rPh>
    <rPh sb="6" eb="8">
      <t>チョウセイ</t>
    </rPh>
    <rPh sb="8" eb="10">
      <t>イガイ</t>
    </rPh>
    <rPh sb="11" eb="13">
      <t>チョウセイ</t>
    </rPh>
    <rPh sb="14" eb="16">
      <t>セッテイ</t>
    </rPh>
    <rPh sb="18" eb="20">
      <t>バアイ</t>
    </rPh>
    <rPh sb="22" eb="24">
      <t>チョウセイ</t>
    </rPh>
    <rPh sb="24" eb="26">
      <t>リョウキン</t>
    </rPh>
    <rPh sb="27" eb="30">
      <t>チョウセイガク</t>
    </rPh>
    <rPh sb="31" eb="33">
      <t>キサイ</t>
    </rPh>
    <rPh sb="35" eb="37">
      <t>シセツ</t>
    </rPh>
    <rPh sb="37" eb="38">
      <t>ゴト</t>
    </rPh>
    <rPh sb="38" eb="40">
      <t>ゴウケイ</t>
    </rPh>
    <rPh sb="41" eb="43">
      <t>ハンエイ</t>
    </rPh>
    <rPh sb="55" eb="56">
      <t>アワ</t>
    </rPh>
    <rPh sb="59" eb="61">
      <t>ベッシ</t>
    </rPh>
    <rPh sb="65" eb="67">
      <t>チョウセイ</t>
    </rPh>
    <rPh sb="67" eb="69">
      <t>リョウキン</t>
    </rPh>
    <rPh sb="70" eb="72">
      <t>セツメイ</t>
    </rPh>
    <rPh sb="73" eb="76">
      <t>ケイサンシキ</t>
    </rPh>
    <rPh sb="76" eb="77">
      <t>トウ</t>
    </rPh>
    <rPh sb="78" eb="80">
      <t>キサイ</t>
    </rPh>
    <rPh sb="85" eb="87">
      <t>ニンイ</t>
    </rPh>
    <rPh sb="87" eb="89">
      <t>ヨウシキ</t>
    </rPh>
    <rPh sb="92" eb="94">
      <t>チョウセイ</t>
    </rPh>
    <rPh sb="94" eb="96">
      <t>リョウキン</t>
    </rPh>
    <rPh sb="96" eb="98">
      <t>ウチワケ</t>
    </rPh>
    <rPh sb="100" eb="102">
      <t>テンプ</t>
    </rPh>
    <rPh sb="113" eb="115">
      <t>チョウセイ</t>
    </rPh>
    <rPh sb="115" eb="117">
      <t>リョウキン</t>
    </rPh>
    <rPh sb="118" eb="120">
      <t>ケイサン</t>
    </rPh>
    <rPh sb="120" eb="122">
      <t>ホウホウ</t>
    </rPh>
    <rPh sb="123" eb="125">
      <t>ニンイ</t>
    </rPh>
    <rPh sb="128" eb="130">
      <t>ハスウ</t>
    </rPh>
    <rPh sb="130" eb="132">
      <t>ショリ</t>
    </rPh>
    <rPh sb="133" eb="135">
      <t>ジョウジュツ</t>
    </rPh>
    <rPh sb="136" eb="138">
      <t>ジョウケン</t>
    </rPh>
    <rPh sb="139" eb="140">
      <t>シタガ</t>
    </rPh>
    <rPh sb="148" eb="151">
      <t>ネンリョウヒ</t>
    </rPh>
    <rPh sb="152" eb="154">
      <t>ヘンドウ</t>
    </rPh>
    <rPh sb="155" eb="156">
      <t>トモナ</t>
    </rPh>
    <rPh sb="157" eb="159">
      <t>ハツデン</t>
    </rPh>
    <rPh sb="159" eb="161">
      <t>ヒヨウ</t>
    </rPh>
    <rPh sb="162" eb="164">
      <t>ヘンドウ</t>
    </rPh>
    <rPh sb="165" eb="167">
      <t>ネンリョウ</t>
    </rPh>
    <rPh sb="167" eb="169">
      <t>チョウセイ</t>
    </rPh>
    <rPh sb="178" eb="179">
      <t>オヨ</t>
    </rPh>
    <rPh sb="180" eb="185">
      <t>デンキジギョウシャ</t>
    </rPh>
    <rPh sb="188" eb="192">
      <t>サイセイカノウ</t>
    </rPh>
    <rPh sb="198" eb="200">
      <t>チョウタツ</t>
    </rPh>
    <rPh sb="201" eb="202">
      <t>カン</t>
    </rPh>
    <rPh sb="204" eb="209">
      <t>トクベツソチホウ</t>
    </rPh>
    <rPh sb="210" eb="211">
      <t>モト</t>
    </rPh>
    <rPh sb="213" eb="216">
      <t>フカキン</t>
    </rPh>
    <rPh sb="217" eb="221">
      <t>サンシュツコンキョ</t>
    </rPh>
    <rPh sb="222" eb="223">
      <t>フク</t>
    </rPh>
    <rPh sb="238" eb="240">
      <t>ワリビキ</t>
    </rPh>
    <rPh sb="241" eb="243">
      <t>バアイ</t>
    </rPh>
    <rPh sb="244" eb="245">
      <t>フ</t>
    </rPh>
    <rPh sb="249" eb="250">
      <t>アタイ</t>
    </rPh>
    <rPh sb="252" eb="254">
      <t>ワリマシ</t>
    </rPh>
    <rPh sb="255" eb="257">
      <t>バアイ</t>
    </rPh>
    <rPh sb="258" eb="259">
      <t>セイ</t>
    </rPh>
    <rPh sb="263" eb="264">
      <t>アタイ</t>
    </rPh>
    <rPh sb="266" eb="269">
      <t>チョウセイガク</t>
    </rPh>
    <rPh sb="270" eb="272">
      <t>セッテイ</t>
    </rPh>
    <rPh sb="273" eb="274">
      <t>オコナ</t>
    </rPh>
    <rPh sb="277" eb="279">
      <t>バアイ</t>
    </rPh>
    <rPh sb="284" eb="286">
      <t>キニュウ</t>
    </rPh>
    <rPh sb="299" eb="301">
      <t>クブン</t>
    </rPh>
    <rPh sb="302" eb="304">
      <t>ツイカ</t>
    </rPh>
    <rPh sb="304" eb="305">
      <t>マタ</t>
    </rPh>
    <rPh sb="306" eb="308">
      <t>サクジョ</t>
    </rPh>
    <rPh sb="309" eb="310">
      <t>ヨウ</t>
    </rPh>
    <rPh sb="312" eb="314">
      <t>バアイ</t>
    </rPh>
    <rPh sb="316" eb="318">
      <t>テキギ</t>
    </rPh>
    <rPh sb="318" eb="320">
      <t>ツイカ</t>
    </rPh>
    <rPh sb="320" eb="321">
      <t>マタ</t>
    </rPh>
    <rPh sb="322" eb="324">
      <t>サクジョ</t>
    </rPh>
    <rPh sb="338" eb="340">
      <t>カキ</t>
    </rPh>
    <rPh sb="344" eb="345">
      <t>ガツ</t>
    </rPh>
    <rPh sb="346" eb="347">
      <t>ニチ</t>
    </rPh>
    <rPh sb="350" eb="351">
      <t>ガツ</t>
    </rPh>
    <rPh sb="353" eb="354">
      <t>ニチ</t>
    </rPh>
    <rPh sb="357" eb="359">
      <t>キカン</t>
    </rPh>
    <rPh sb="366" eb="367">
      <t>タ</t>
    </rPh>
    <phoneticPr fontId="2"/>
  </si>
  <si>
    <t>※注1：内訳の単価は契約希望単価（課税事業者にあっては消費税相当額を含むもの）とし、小数点第2位未満を切り捨てたものを適用すること。</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</si>
</sst>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 &quot;#,##0&quot;－&quot;;;&quot;　　　￥ &quot;"/>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cellStyleXfs>
  <cellXfs count="97">
    <xf numFmtId="0" fontId="0" fillId="0" borderId="0" xfId="0">
      <alignment vertical="center"/>
    </xf>
    <xf numFmtId="0" fontId="6" fillId="0" borderId="0" xfId="0" applyFo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vertical="center"/>
    </xf>
    <xf numFmtId="0" fontId="0" fillId="2" borderId="0" xfId="0" applyFill="1">
      <alignment vertical="center"/>
    </xf>
    <xf numFmtId="4" fontId="0" fillId="2" borderId="16" xfId="0" applyNumberFormat="1" applyFill="1" applyBorder="1" applyAlignment="1">
      <alignment horizontal="center" vertical="center"/>
    </xf>
    <xf numFmtId="38" fontId="0" fillId="2" borderId="12" xfId="1" applyFont="1" applyFill="1" applyBorder="1">
      <alignment vertical="center"/>
    </xf>
    <xf numFmtId="4" fontId="0" fillId="2" borderId="17" xfId="0" applyNumberFormat="1" applyFill="1" applyBorder="1">
      <alignment vertical="center"/>
    </xf>
    <xf numFmtId="3" fontId="0" fillId="2" borderId="18" xfId="0" applyNumberFormat="1" applyFill="1" applyBorder="1" applyAlignment="1">
      <alignment horizontal="right" vertical="center"/>
    </xf>
    <xf numFmtId="0" fontId="0" fillId="0" borderId="15" xfId="0" applyBorder="1" applyAlignment="1">
      <alignment horizontal="right" vertical="center"/>
    </xf>
    <xf numFmtId="0" fontId="0" fillId="0" borderId="13" xfId="0" applyBorder="1">
      <alignment vertical="center"/>
    </xf>
    <xf numFmtId="0" fontId="0" fillId="0" borderId="7" xfId="0" applyBorder="1">
      <alignment vertical="center"/>
    </xf>
    <xf numFmtId="0" fontId="0" fillId="0" borderId="4" xfId="0" applyBorder="1">
      <alignment vertical="center"/>
    </xf>
    <xf numFmtId="0" fontId="0" fillId="2" borderId="16" xfId="0" applyFill="1" applyBorder="1" applyAlignment="1">
      <alignment horizontal="center" vertical="center"/>
    </xf>
    <xf numFmtId="40" fontId="0" fillId="2" borderId="19" xfId="1" applyNumberFormat="1" applyFont="1" applyFill="1" applyBorder="1" applyAlignment="1">
      <alignment horizontal="right" vertical="center"/>
    </xf>
    <xf numFmtId="4" fontId="0" fillId="2" borderId="16" xfId="0" applyNumberFormat="1" applyFill="1" applyBorder="1" applyProtection="1">
      <alignment vertical="center"/>
      <protection hidden="1"/>
    </xf>
    <xf numFmtId="0" fontId="0" fillId="2" borderId="3" xfId="0" applyFill="1" applyBorder="1" applyAlignment="1">
      <alignment horizontal="center" vertical="center" wrapText="1"/>
    </xf>
    <xf numFmtId="0" fontId="0" fillId="2" borderId="1" xfId="0" applyFill="1" applyBorder="1" applyAlignment="1">
      <alignment horizontal="center" vertical="center"/>
    </xf>
    <xf numFmtId="0" fontId="0" fillId="2" borderId="12" xfId="0" applyFill="1" applyBorder="1" applyAlignment="1">
      <alignment horizontal="center" vertical="center" shrinkToFit="1"/>
    </xf>
    <xf numFmtId="0" fontId="0" fillId="2" borderId="23" xfId="0" applyFill="1" applyBorder="1" applyAlignment="1">
      <alignment horizontal="center" vertical="center"/>
    </xf>
    <xf numFmtId="0" fontId="0" fillId="2" borderId="15" xfId="0" applyFill="1" applyBorder="1" applyAlignment="1">
      <alignment vertical="center" wrapText="1"/>
    </xf>
    <xf numFmtId="4" fontId="0" fillId="2" borderId="5" xfId="0" applyNumberFormat="1" applyFill="1" applyBorder="1" applyAlignment="1">
      <alignment horizontal="right" vertical="center"/>
    </xf>
    <xf numFmtId="4" fontId="0" fillId="2" borderId="4" xfId="0" applyNumberFormat="1" applyFill="1" applyBorder="1">
      <alignment vertical="center"/>
    </xf>
    <xf numFmtId="4" fontId="0" fillId="2" borderId="5" xfId="0" applyNumberFormat="1" applyFill="1" applyBorder="1" applyProtection="1">
      <alignment vertical="center"/>
      <protection hidden="1"/>
    </xf>
    <xf numFmtId="4" fontId="0" fillId="2" borderId="5" xfId="0" applyNumberFormat="1" applyFill="1" applyBorder="1" applyAlignment="1">
      <alignment horizontal="center" vertical="center"/>
    </xf>
    <xf numFmtId="0" fontId="0" fillId="2" borderId="24" xfId="0" applyFill="1" applyBorder="1">
      <alignment vertical="center"/>
    </xf>
    <xf numFmtId="0" fontId="11" fillId="2" borderId="0" xfId="0" applyFont="1" applyFill="1">
      <alignment vertical="center"/>
    </xf>
    <xf numFmtId="0" fontId="12" fillId="2" borderId="9" xfId="0" applyFont="1" applyFill="1" applyBorder="1" applyAlignment="1">
      <alignment horizontal="center" vertical="center" shrinkToFit="1"/>
    </xf>
    <xf numFmtId="38" fontId="13" fillId="2" borderId="9" xfId="1" applyFont="1" applyFill="1" applyBorder="1">
      <alignment vertical="center"/>
    </xf>
    <xf numFmtId="4" fontId="13" fillId="2" borderId="9" xfId="0" applyNumberFormat="1" applyFont="1" applyFill="1" applyBorder="1">
      <alignment vertical="center"/>
    </xf>
    <xf numFmtId="4" fontId="13" fillId="2" borderId="9" xfId="0" applyNumberFormat="1" applyFont="1" applyFill="1" applyBorder="1" applyProtection="1">
      <alignment vertical="center"/>
      <protection hidden="1"/>
    </xf>
    <xf numFmtId="0" fontId="13" fillId="2" borderId="12" xfId="0" applyFont="1" applyFill="1" applyBorder="1" applyAlignment="1">
      <alignment horizontal="center" vertical="center" shrinkToFit="1"/>
    </xf>
    <xf numFmtId="38" fontId="13" fillId="2" borderId="12" xfId="1" applyFont="1" applyFill="1" applyBorder="1">
      <alignment vertical="center"/>
    </xf>
    <xf numFmtId="4" fontId="13" fillId="2" borderId="12" xfId="0" applyNumberFormat="1" applyFont="1" applyFill="1" applyBorder="1">
      <alignment vertical="center"/>
    </xf>
    <xf numFmtId="4" fontId="13" fillId="2" borderId="12" xfId="0" applyNumberFormat="1" applyFont="1" applyFill="1" applyBorder="1" applyProtection="1">
      <alignment vertical="center"/>
      <protection hidden="1"/>
    </xf>
    <xf numFmtId="38" fontId="13" fillId="2" borderId="11" xfId="1" applyFont="1" applyFill="1" applyBorder="1">
      <alignment vertical="center"/>
    </xf>
    <xf numFmtId="4" fontId="13" fillId="2" borderId="11" xfId="0" applyNumberFormat="1" applyFont="1" applyFill="1" applyBorder="1" applyProtection="1">
      <alignment vertical="center"/>
      <protection hidden="1"/>
    </xf>
    <xf numFmtId="38" fontId="13" fillId="2" borderId="10" xfId="1" applyFont="1" applyFill="1" applyBorder="1">
      <alignment vertical="center"/>
    </xf>
    <xf numFmtId="4" fontId="13" fillId="2" borderId="10" xfId="0" applyNumberFormat="1" applyFont="1" applyFill="1" applyBorder="1" applyProtection="1">
      <alignment vertical="center"/>
      <protection hidden="1"/>
    </xf>
    <xf numFmtId="38" fontId="13" fillId="2" borderId="8" xfId="1" applyFont="1" applyFill="1" applyBorder="1">
      <alignment vertical="center"/>
    </xf>
    <xf numFmtId="4" fontId="13" fillId="2" borderId="8" xfId="0" applyNumberFormat="1" applyFont="1" applyFill="1" applyBorder="1" applyProtection="1">
      <alignment vertical="center"/>
      <protection hidden="1"/>
    </xf>
    <xf numFmtId="3" fontId="12" fillId="2" borderId="21" xfId="0" applyNumberFormat="1" applyFont="1" applyFill="1" applyBorder="1" applyAlignment="1">
      <alignment horizontal="right" vertical="center"/>
    </xf>
    <xf numFmtId="38" fontId="12" fillId="2" borderId="7" xfId="1" applyFont="1" applyFill="1" applyBorder="1" applyAlignment="1">
      <alignment horizontal="right" vertical="center"/>
    </xf>
    <xf numFmtId="0" fontId="8" fillId="0" borderId="0" xfId="0" applyFont="1" applyAlignment="1">
      <alignment horizontal="center" vertical="center"/>
    </xf>
    <xf numFmtId="176" fontId="7" fillId="0" borderId="15" xfId="0" applyNumberFormat="1" applyFont="1" applyBorder="1" applyAlignment="1">
      <alignment horizontal="left" vertical="center"/>
    </xf>
    <xf numFmtId="176" fontId="7" fillId="0" borderId="5" xfId="0" applyNumberFormat="1" applyFont="1" applyBorder="1" applyAlignment="1">
      <alignment horizontal="left" vertical="center"/>
    </xf>
    <xf numFmtId="176" fontId="7" fillId="0" borderId="18" xfId="0" applyNumberFormat="1"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58" fontId="5" fillId="0" borderId="0" xfId="0" quotePrefix="1" applyNumberFormat="1" applyFont="1" applyAlignment="1">
      <alignment horizontal="left" vertical="center"/>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4" fontId="13" fillId="2" borderId="11" xfId="0" applyNumberFormat="1" applyFont="1" applyFill="1" applyBorder="1" applyAlignment="1">
      <alignment horizontal="right" vertical="center"/>
    </xf>
    <xf numFmtId="4" fontId="13" fillId="2" borderId="12" xfId="0" applyNumberFormat="1" applyFont="1" applyFill="1" applyBorder="1" applyAlignment="1">
      <alignment horizontal="right"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12" fillId="2" borderId="11" xfId="0" applyFont="1" applyFill="1" applyBorder="1" applyAlignment="1">
      <alignment horizontal="center" vertical="center"/>
    </xf>
    <xf numFmtId="0" fontId="13" fillId="2" borderId="12" xfId="0" applyFont="1" applyFill="1" applyBorder="1" applyAlignment="1">
      <alignment horizontal="center" vertical="center"/>
    </xf>
    <xf numFmtId="4" fontId="12" fillId="2" borderId="11" xfId="0" applyNumberFormat="1" applyFont="1" applyFill="1" applyBorder="1" applyAlignment="1">
      <alignment horizontal="center" vertical="center"/>
    </xf>
    <xf numFmtId="4" fontId="13" fillId="2" borderId="12" xfId="0" applyNumberFormat="1" applyFont="1" applyFill="1" applyBorder="1" applyAlignment="1">
      <alignment horizontal="center" vertical="center"/>
    </xf>
    <xf numFmtId="4" fontId="13" fillId="2" borderId="11" xfId="0" applyNumberFormat="1" applyFont="1" applyFill="1" applyBorder="1" applyAlignment="1">
      <alignment horizontal="center" vertic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40" fontId="12" fillId="2" borderId="11" xfId="1" applyNumberFormat="1" applyFont="1" applyFill="1" applyBorder="1" applyAlignment="1">
      <alignment vertical="center"/>
    </xf>
    <xf numFmtId="40" fontId="13" fillId="2" borderId="12" xfId="1" applyNumberFormat="1" applyFont="1" applyFill="1" applyBorder="1" applyAlignment="1">
      <alignment vertical="center"/>
    </xf>
    <xf numFmtId="3" fontId="13" fillId="2" borderId="11" xfId="0" applyNumberFormat="1" applyFont="1" applyFill="1" applyBorder="1" applyAlignment="1">
      <alignment horizontal="right" vertical="center"/>
    </xf>
    <xf numFmtId="3" fontId="13" fillId="2" borderId="12" xfId="0" applyNumberFormat="1" applyFont="1" applyFill="1" applyBorder="1" applyAlignment="1">
      <alignment horizontal="right" vertical="center"/>
    </xf>
    <xf numFmtId="4" fontId="13" fillId="2" borderId="11" xfId="0" applyNumberFormat="1" applyFont="1" applyFill="1" applyBorder="1" applyAlignment="1" applyProtection="1">
      <alignment horizontal="right" vertical="center"/>
      <protection hidden="1"/>
    </xf>
    <xf numFmtId="4" fontId="13" fillId="2" borderId="12" xfId="0" applyNumberFormat="1" applyFont="1" applyFill="1" applyBorder="1" applyAlignment="1" applyProtection="1">
      <alignment horizontal="right" vertical="center"/>
      <protection hidden="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3" fontId="13" fillId="2" borderId="28" xfId="0" applyNumberFormat="1" applyFont="1" applyFill="1" applyBorder="1" applyAlignment="1">
      <alignment horizontal="right" vertical="center"/>
    </xf>
    <xf numFmtId="3" fontId="13" fillId="2" borderId="21" xfId="0" applyNumberFormat="1" applyFont="1" applyFill="1" applyBorder="1" applyAlignment="1">
      <alignment horizontal="right" vertical="center"/>
    </xf>
    <xf numFmtId="0" fontId="3" fillId="0" borderId="0" xfId="0" applyFont="1" applyBorder="1" applyAlignment="1">
      <alignment horizontal="center" vertical="center"/>
    </xf>
    <xf numFmtId="0" fontId="10" fillId="0" borderId="29" xfId="0" applyFont="1" applyBorder="1" applyAlignment="1">
      <alignment vertical="center" wrapText="1"/>
    </xf>
    <xf numFmtId="0" fontId="10" fillId="0" borderId="0" xfId="0" applyFont="1" applyBorder="1" applyAlignment="1">
      <alignment horizontal="left" vertical="center"/>
    </xf>
    <xf numFmtId="0" fontId="0" fillId="0" borderId="0" xfId="0" applyBorder="1" applyAlignment="1">
      <alignment horizontal="left" vertical="center" wrapText="1"/>
    </xf>
    <xf numFmtId="38" fontId="0" fillId="0" borderId="0" xfId="1" applyFont="1" applyBorder="1" applyAlignment="1">
      <alignment horizontal="right" vertical="center"/>
    </xf>
    <xf numFmtId="0" fontId="0" fillId="0" borderId="0" xfId="0" applyBorder="1" applyAlignment="1">
      <alignment horizontal="left" vertical="center" wrapText="1"/>
    </xf>
    <xf numFmtId="0" fontId="9" fillId="0" borderId="0" xfId="0" applyFont="1" applyAlignment="1">
      <alignment vertical="center"/>
    </xf>
  </cellXfs>
  <cellStyles count="5">
    <cellStyle name="桁区切り" xfId="1" builtinId="6"/>
    <cellStyle name="桁区切り 2" xfId="2"/>
    <cellStyle name="桁区切り 3" xfId="4"/>
    <cellStyle name="標準" xfId="0" builtinId="0"/>
    <cellStyle name="標準 2" xfId="3"/>
  </cellStyles>
  <dxfs count="1">
    <dxf>
      <font>
        <color theme="0"/>
      </font>
      <fill>
        <patternFill>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840025\Desktop\R6&#20837;&#26413;&#26360;&#65288;&#20844;&#29992;&#36554;&#39376;&#36554;&#2258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額"/>
      <sheetName val="積算金額計算書"/>
      <sheetName val="仕様"/>
      <sheetName val="Sheet1"/>
    </sheetNames>
    <sheetDataSet>
      <sheetData sheetId="0"/>
      <sheetData sheetId="1"/>
      <sheetData sheetId="2">
        <row r="13">
          <cell r="A13">
            <v>1</v>
          </cell>
          <cell r="B13" t="str">
            <v>大分県公用車駐車場</v>
          </cell>
          <cell r="C13" t="str">
            <v>大分市大手町３－１－１</v>
          </cell>
          <cell r="D13" t="str">
            <v>高圧</v>
          </cell>
          <cell r="E13">
            <v>16</v>
          </cell>
        </row>
        <row r="14">
          <cell r="A14">
            <v>2</v>
          </cell>
          <cell r="B14" t="str">
            <v>農林水産研究指導センター農業研究部花きグループ</v>
          </cell>
          <cell r="C14" t="str">
            <v>別府市大字鶴見７１０－１</v>
          </cell>
          <cell r="D14" t="str">
            <v>高圧</v>
          </cell>
          <cell r="E14">
            <v>36</v>
          </cell>
        </row>
        <row r="15">
          <cell r="A15">
            <v>3</v>
          </cell>
          <cell r="B15" t="str">
            <v>県庁舎別館</v>
          </cell>
          <cell r="C15" t="str">
            <v>大分市府内町３－１０－１</v>
          </cell>
          <cell r="D15" t="str">
            <v>高圧</v>
          </cell>
          <cell r="E15">
            <v>266</v>
          </cell>
        </row>
        <row r="16">
          <cell r="A16">
            <v>4</v>
          </cell>
          <cell r="B16" t="str">
            <v>農林水産研究指導センター水産研究部北部水産グループ</v>
          </cell>
          <cell r="C16" t="str">
            <v>豊後高田市呉崎３３８６</v>
          </cell>
          <cell r="D16" t="str">
            <v>高圧</v>
          </cell>
          <cell r="E16">
            <v>86</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B3" sqref="B3:E3"/>
    </sheetView>
  </sheetViews>
  <sheetFormatPr defaultRowHeight="13.5" x14ac:dyDescent="0.15"/>
  <cols>
    <col min="1" max="1" width="17.875" customWidth="1"/>
    <col min="2" max="2" width="48.5" customWidth="1"/>
    <col min="3" max="3" width="6.375" customWidth="1"/>
    <col min="4" max="4" width="7.125" customWidth="1"/>
    <col min="5" max="5" width="7" customWidth="1"/>
  </cols>
  <sheetData>
    <row r="1" spans="1:5" ht="60" customHeight="1" x14ac:dyDescent="0.15">
      <c r="A1" s="45" t="s">
        <v>20</v>
      </c>
      <c r="B1" s="45"/>
      <c r="C1" s="45"/>
      <c r="D1" s="45"/>
      <c r="E1" s="45"/>
    </row>
    <row r="2" spans="1:5" ht="14.25" thickBot="1" x14ac:dyDescent="0.2"/>
    <row r="3" spans="1:5" ht="57" customHeight="1" thickBot="1" x14ac:dyDescent="0.2">
      <c r="A3" s="2" t="s">
        <v>0</v>
      </c>
      <c r="B3" s="46">
        <f>電気料金入札金額計算書!O14</f>
        <v>0</v>
      </c>
      <c r="C3" s="47"/>
      <c r="D3" s="47"/>
      <c r="E3" s="48"/>
    </row>
    <row r="4" spans="1:5" ht="57" customHeight="1" thickBot="1" x14ac:dyDescent="0.2">
      <c r="A4" s="3" t="s">
        <v>1</v>
      </c>
      <c r="B4" s="49" t="s">
        <v>39</v>
      </c>
      <c r="C4" s="50"/>
      <c r="D4" s="50"/>
      <c r="E4" s="51"/>
    </row>
    <row r="5" spans="1:5" ht="57" customHeight="1" thickBot="1" x14ac:dyDescent="0.2">
      <c r="A5" s="4" t="s">
        <v>2</v>
      </c>
      <c r="B5" s="49" t="s">
        <v>40</v>
      </c>
      <c r="C5" s="50"/>
      <c r="D5" s="50"/>
      <c r="E5" s="51"/>
    </row>
    <row r="6" spans="1:5" ht="28.5" customHeight="1" thickBot="1" x14ac:dyDescent="0.2">
      <c r="B6" s="11" t="s">
        <v>19</v>
      </c>
      <c r="C6" s="12"/>
      <c r="D6" s="14"/>
      <c r="E6" s="13"/>
    </row>
    <row r="7" spans="1:5" ht="28.5" customHeight="1" x14ac:dyDescent="0.15">
      <c r="A7" s="53" t="s">
        <v>5</v>
      </c>
      <c r="B7" s="53"/>
    </row>
    <row r="8" spans="1:5" ht="29.25" customHeight="1" x14ac:dyDescent="0.15">
      <c r="A8" s="1"/>
      <c r="B8" s="1"/>
    </row>
    <row r="9" spans="1:5" ht="24" customHeight="1" x14ac:dyDescent="0.15">
      <c r="A9" s="54" t="s">
        <v>15</v>
      </c>
      <c r="B9" s="53"/>
    </row>
    <row r="10" spans="1:5" ht="34.5" customHeight="1" x14ac:dyDescent="0.15">
      <c r="A10" s="1"/>
      <c r="B10" s="1"/>
    </row>
    <row r="11" spans="1:5" ht="50.1" customHeight="1" x14ac:dyDescent="0.15">
      <c r="A11" s="1"/>
      <c r="B11" s="1" t="s">
        <v>4</v>
      </c>
    </row>
    <row r="12" spans="1:5" ht="50.1" customHeight="1" x14ac:dyDescent="0.15">
      <c r="A12" s="1"/>
      <c r="B12" s="1" t="s">
        <v>3</v>
      </c>
    </row>
    <row r="13" spans="1:5" ht="50.1" customHeight="1" x14ac:dyDescent="0.15">
      <c r="A13" s="1"/>
      <c r="B13" s="1" t="s">
        <v>21</v>
      </c>
    </row>
    <row r="14" spans="1:5" ht="50.1" customHeight="1" x14ac:dyDescent="0.15">
      <c r="A14" s="1"/>
      <c r="B14" s="1"/>
    </row>
    <row r="15" spans="1:5" ht="50.1" customHeight="1" x14ac:dyDescent="0.15">
      <c r="A15" s="1"/>
      <c r="B15" s="1"/>
    </row>
    <row r="16" spans="1:5" ht="38.25" customHeight="1" x14ac:dyDescent="0.15">
      <c r="A16" s="52" t="s">
        <v>18</v>
      </c>
      <c r="B16" s="52"/>
      <c r="C16" s="5"/>
    </row>
    <row r="17" spans="1:2" ht="14.25" x14ac:dyDescent="0.15">
      <c r="A17" s="1"/>
      <c r="B17" s="1"/>
    </row>
    <row r="18" spans="1:2" ht="54" customHeight="1" x14ac:dyDescent="0.15">
      <c r="A18" s="52" t="s">
        <v>10</v>
      </c>
      <c r="B18" s="52"/>
    </row>
    <row r="19" spans="1:2" ht="31.5" customHeight="1" x14ac:dyDescent="0.15">
      <c r="A19" s="52" t="s">
        <v>11</v>
      </c>
      <c r="B19" s="52"/>
    </row>
  </sheetData>
  <mergeCells count="9">
    <mergeCell ref="A1:E1"/>
    <mergeCell ref="B3:E3"/>
    <mergeCell ref="B4:E4"/>
    <mergeCell ref="B5:E5"/>
    <mergeCell ref="A19:B19"/>
    <mergeCell ref="A7:B7"/>
    <mergeCell ref="A9:B9"/>
    <mergeCell ref="A16:B16"/>
    <mergeCell ref="A18:B18"/>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view="pageBreakPreview" topLeftCell="B1" zoomScale="90" zoomScaleNormal="100" zoomScaleSheetLayoutView="90" workbookViewId="0">
      <selection activeCell="N2" sqref="N2"/>
    </sheetView>
  </sheetViews>
  <sheetFormatPr defaultRowHeight="13.5" x14ac:dyDescent="0.15"/>
  <cols>
    <col min="1" max="1" width="4.625" style="6" customWidth="1"/>
    <col min="2" max="2" width="20.625" style="6" customWidth="1"/>
    <col min="3" max="3" width="7.625" style="6" customWidth="1"/>
    <col min="4" max="4" width="10.5" style="6" customWidth="1"/>
    <col min="5" max="5" width="13" style="6" customWidth="1"/>
    <col min="6" max="6" width="8.875" style="6" bestFit="1" customWidth="1"/>
    <col min="7" max="7" width="9" style="6"/>
    <col min="8" max="8" width="10.375" style="6" customWidth="1"/>
    <col min="9" max="9" width="13.5" style="6" customWidth="1"/>
    <col min="10" max="10" width="14.5" style="6" customWidth="1"/>
    <col min="11" max="11" width="17" style="6" customWidth="1"/>
    <col min="12" max="12" width="9" style="6"/>
    <col min="13" max="13" width="11.25" style="6" customWidth="1"/>
    <col min="14" max="14" width="13.75" style="6" customWidth="1"/>
    <col min="15" max="15" width="17.625" style="6" customWidth="1"/>
    <col min="16" max="16384" width="9" style="6"/>
  </cols>
  <sheetData>
    <row r="1" spans="1:15" ht="34.5" customHeight="1" x14ac:dyDescent="0.15">
      <c r="A1" s="28" t="s">
        <v>27</v>
      </c>
    </row>
    <row r="2" spans="1:15" ht="19.5" customHeight="1" x14ac:dyDescent="0.15">
      <c r="A2" s="55" t="s">
        <v>8</v>
      </c>
      <c r="B2" s="57" t="s">
        <v>28</v>
      </c>
      <c r="C2" s="85" t="s">
        <v>12</v>
      </c>
      <c r="D2" s="86"/>
      <c r="E2" s="87"/>
      <c r="F2" s="85" t="s">
        <v>14</v>
      </c>
      <c r="G2" s="86"/>
      <c r="H2" s="86"/>
      <c r="I2" s="86"/>
      <c r="J2" s="87"/>
      <c r="K2" s="85" t="s">
        <v>29</v>
      </c>
      <c r="L2" s="86"/>
      <c r="M2" s="87"/>
      <c r="N2" s="19" t="s">
        <v>45</v>
      </c>
      <c r="O2" s="55" t="s">
        <v>44</v>
      </c>
    </row>
    <row r="3" spans="1:15" ht="108" customHeight="1" thickBot="1" x14ac:dyDescent="0.2">
      <c r="A3" s="56"/>
      <c r="B3" s="58"/>
      <c r="C3" s="18" t="s">
        <v>38</v>
      </c>
      <c r="D3" s="18" t="s">
        <v>41</v>
      </c>
      <c r="E3" s="18" t="s">
        <v>42</v>
      </c>
      <c r="F3" s="18" t="s">
        <v>9</v>
      </c>
      <c r="G3" s="18" t="s">
        <v>30</v>
      </c>
      <c r="H3" s="18" t="s">
        <v>43</v>
      </c>
      <c r="I3" s="18" t="s">
        <v>31</v>
      </c>
      <c r="J3" s="18" t="s">
        <v>13</v>
      </c>
      <c r="K3" s="18" t="s">
        <v>32</v>
      </c>
      <c r="L3" s="18" t="s">
        <v>33</v>
      </c>
      <c r="M3" s="18" t="s">
        <v>34</v>
      </c>
      <c r="N3" s="18" t="s">
        <v>35</v>
      </c>
      <c r="O3" s="56"/>
    </row>
    <row r="4" spans="1:15" ht="30" customHeight="1" x14ac:dyDescent="0.15">
      <c r="A4" s="66">
        <v>1</v>
      </c>
      <c r="B4" s="68" t="s">
        <v>22</v>
      </c>
      <c r="C4" s="70">
        <f>VLOOKUP(A4,[1]仕様!$A$13:$E$16,5,FALSE)</f>
        <v>16</v>
      </c>
      <c r="D4" s="72"/>
      <c r="E4" s="79">
        <f>C4*D4*0.85*12</f>
        <v>0</v>
      </c>
      <c r="F4" s="29" t="s">
        <v>16</v>
      </c>
      <c r="G4" s="30">
        <v>10404</v>
      </c>
      <c r="H4" s="31"/>
      <c r="I4" s="32">
        <f>G4*H4</f>
        <v>0</v>
      </c>
      <c r="J4" s="64">
        <f>SUM(I4:I5)</f>
        <v>0</v>
      </c>
      <c r="K4" s="81">
        <f>G4+G5</f>
        <v>41420</v>
      </c>
      <c r="L4" s="64"/>
      <c r="M4" s="64">
        <f>K4*L4</f>
        <v>0</v>
      </c>
      <c r="N4" s="74"/>
      <c r="O4" s="88">
        <f>ROUNDDOWN(E4+J4+M4,0)</f>
        <v>0</v>
      </c>
    </row>
    <row r="5" spans="1:15" ht="30" customHeight="1" thickBot="1" x14ac:dyDescent="0.2">
      <c r="A5" s="67"/>
      <c r="B5" s="69"/>
      <c r="C5" s="71"/>
      <c r="D5" s="73"/>
      <c r="E5" s="80"/>
      <c r="F5" s="33" t="s">
        <v>6</v>
      </c>
      <c r="G5" s="34">
        <v>31016</v>
      </c>
      <c r="H5" s="35"/>
      <c r="I5" s="36">
        <f t="shared" ref="I5:I11" si="0">G5*H5</f>
        <v>0</v>
      </c>
      <c r="J5" s="65"/>
      <c r="K5" s="82"/>
      <c r="L5" s="65"/>
      <c r="M5" s="65"/>
      <c r="N5" s="73"/>
      <c r="O5" s="89"/>
    </row>
    <row r="6" spans="1:15" ht="30" customHeight="1" x14ac:dyDescent="0.15">
      <c r="A6" s="66">
        <v>2</v>
      </c>
      <c r="B6" s="75" t="s">
        <v>23</v>
      </c>
      <c r="C6" s="70">
        <f>VLOOKUP(A6,[1]仕様!$A$13:$E$16,5,FALSE)</f>
        <v>36</v>
      </c>
      <c r="D6" s="72"/>
      <c r="E6" s="79">
        <f>C6*D6*0.85*12</f>
        <v>0</v>
      </c>
      <c r="F6" s="29" t="s">
        <v>16</v>
      </c>
      <c r="G6" s="37">
        <v>37739</v>
      </c>
      <c r="H6" s="31"/>
      <c r="I6" s="38">
        <f t="shared" si="0"/>
        <v>0</v>
      </c>
      <c r="J6" s="64">
        <f>SUM(I6:I7)</f>
        <v>0</v>
      </c>
      <c r="K6" s="81">
        <f>SUM(G6:G7)</f>
        <v>133035</v>
      </c>
      <c r="L6" s="64"/>
      <c r="M6" s="64">
        <f>K6*L6</f>
        <v>0</v>
      </c>
      <c r="N6" s="74"/>
      <c r="O6" s="88">
        <f>ROUNDDOWN(E6+J6+M6,0)</f>
        <v>0</v>
      </c>
    </row>
    <row r="7" spans="1:15" ht="30" customHeight="1" thickBot="1" x14ac:dyDescent="0.2">
      <c r="A7" s="67"/>
      <c r="B7" s="76"/>
      <c r="C7" s="71"/>
      <c r="D7" s="73"/>
      <c r="E7" s="80"/>
      <c r="F7" s="33" t="s">
        <v>6</v>
      </c>
      <c r="G7" s="39">
        <v>95296</v>
      </c>
      <c r="H7" s="35"/>
      <c r="I7" s="40">
        <f>G7*H7</f>
        <v>0</v>
      </c>
      <c r="J7" s="65"/>
      <c r="K7" s="82"/>
      <c r="L7" s="65"/>
      <c r="M7" s="65"/>
      <c r="N7" s="73"/>
      <c r="O7" s="89"/>
    </row>
    <row r="8" spans="1:15" ht="30" customHeight="1" x14ac:dyDescent="0.15">
      <c r="A8" s="66">
        <v>3</v>
      </c>
      <c r="B8" s="77" t="s">
        <v>24</v>
      </c>
      <c r="C8" s="70">
        <f>VLOOKUP(A8,[1]仕様!$A$13:$E$16,5,FALSE)</f>
        <v>266</v>
      </c>
      <c r="D8" s="72"/>
      <c r="E8" s="79">
        <f t="shared" ref="E8" si="1">C8*D8*0.85*12</f>
        <v>0</v>
      </c>
      <c r="F8" s="29" t="s">
        <v>16</v>
      </c>
      <c r="G8" s="30">
        <v>211768</v>
      </c>
      <c r="H8" s="31"/>
      <c r="I8" s="32">
        <f t="shared" si="0"/>
        <v>0</v>
      </c>
      <c r="J8" s="64">
        <f>SUM(I8:I9)</f>
        <v>0</v>
      </c>
      <c r="K8" s="81">
        <f>G8+G9</f>
        <v>634594</v>
      </c>
      <c r="L8" s="83"/>
      <c r="M8" s="64">
        <f>K8*L8</f>
        <v>0</v>
      </c>
      <c r="N8" s="74"/>
      <c r="O8" s="88">
        <f>ROUNDDOWN(E8+J8+M8,0)</f>
        <v>0</v>
      </c>
    </row>
    <row r="9" spans="1:15" ht="30" customHeight="1" thickBot="1" x14ac:dyDescent="0.2">
      <c r="A9" s="67"/>
      <c r="B9" s="78"/>
      <c r="C9" s="71"/>
      <c r="D9" s="73"/>
      <c r="E9" s="80"/>
      <c r="F9" s="33" t="s">
        <v>6</v>
      </c>
      <c r="G9" s="41">
        <v>422826</v>
      </c>
      <c r="H9" s="35"/>
      <c r="I9" s="42">
        <f t="shared" si="0"/>
        <v>0</v>
      </c>
      <c r="J9" s="65"/>
      <c r="K9" s="82"/>
      <c r="L9" s="84"/>
      <c r="M9" s="65"/>
      <c r="N9" s="73"/>
      <c r="O9" s="89"/>
    </row>
    <row r="10" spans="1:15" ht="30" customHeight="1" x14ac:dyDescent="0.15">
      <c r="A10" s="66">
        <v>4</v>
      </c>
      <c r="B10" s="75" t="s">
        <v>25</v>
      </c>
      <c r="C10" s="70">
        <f>VLOOKUP(A10,[1]仕様!$A$13:$E$16,5,FALSE)</f>
        <v>86</v>
      </c>
      <c r="D10" s="72"/>
      <c r="E10" s="79">
        <f>C10*D10*0.85*12</f>
        <v>0</v>
      </c>
      <c r="F10" s="29" t="s">
        <v>16</v>
      </c>
      <c r="G10" s="37">
        <v>100835</v>
      </c>
      <c r="H10" s="31"/>
      <c r="I10" s="32">
        <f t="shared" si="0"/>
        <v>0</v>
      </c>
      <c r="J10" s="64">
        <f>SUM(I10:I11)</f>
        <v>0</v>
      </c>
      <c r="K10" s="81">
        <f>G10+G11</f>
        <v>366774</v>
      </c>
      <c r="L10" s="83"/>
      <c r="M10" s="64">
        <f>K10*L10</f>
        <v>0</v>
      </c>
      <c r="N10" s="74"/>
      <c r="O10" s="88">
        <f>ROUNDDOWN(E10+J10+M10,0)</f>
        <v>0</v>
      </c>
    </row>
    <row r="11" spans="1:15" ht="30" customHeight="1" thickBot="1" x14ac:dyDescent="0.2">
      <c r="A11" s="67"/>
      <c r="B11" s="76"/>
      <c r="C11" s="71"/>
      <c r="D11" s="73"/>
      <c r="E11" s="80"/>
      <c r="F11" s="33" t="s">
        <v>6</v>
      </c>
      <c r="G11" s="39">
        <v>265939</v>
      </c>
      <c r="H11" s="35"/>
      <c r="I11" s="40">
        <f t="shared" si="0"/>
        <v>0</v>
      </c>
      <c r="J11" s="65"/>
      <c r="K11" s="82"/>
      <c r="L11" s="84"/>
      <c r="M11" s="65"/>
      <c r="N11" s="73"/>
      <c r="O11" s="89"/>
    </row>
    <row r="12" spans="1:15" ht="21" customHeight="1" thickBot="1" x14ac:dyDescent="0.2">
      <c r="A12" s="21"/>
      <c r="B12" s="22"/>
      <c r="C12" s="15"/>
      <c r="D12" s="7"/>
      <c r="E12" s="16"/>
      <c r="F12" s="20" t="s">
        <v>17</v>
      </c>
      <c r="G12" s="8">
        <f>SUM(G4:G11)</f>
        <v>1175823</v>
      </c>
      <c r="H12" s="9"/>
      <c r="I12" s="17"/>
      <c r="J12" s="23"/>
      <c r="K12" s="24"/>
      <c r="L12" s="25"/>
      <c r="M12" s="23"/>
      <c r="N12" s="26"/>
      <c r="O12" s="10"/>
    </row>
    <row r="13" spans="1:15" ht="25.5" customHeight="1" thickBot="1" x14ac:dyDescent="0.2">
      <c r="A13" s="27"/>
      <c r="B13" s="67" t="s">
        <v>26</v>
      </c>
      <c r="C13" s="58"/>
      <c r="D13" s="58"/>
      <c r="E13" s="58"/>
      <c r="F13" s="58"/>
      <c r="G13" s="58"/>
      <c r="H13" s="58"/>
      <c r="I13" s="58"/>
      <c r="J13" s="58"/>
      <c r="K13" s="58"/>
      <c r="L13" s="58"/>
      <c r="M13" s="58"/>
      <c r="N13" s="58"/>
      <c r="O13" s="43">
        <f>SUM(O4:O11)</f>
        <v>0</v>
      </c>
    </row>
    <row r="14" spans="1:15" ht="33" customHeight="1" thickBot="1" x14ac:dyDescent="0.2">
      <c r="B14" s="59" t="s">
        <v>36</v>
      </c>
      <c r="C14" s="60"/>
      <c r="D14" s="61" t="s">
        <v>37</v>
      </c>
      <c r="E14" s="62"/>
      <c r="F14" s="62"/>
      <c r="G14" s="62"/>
      <c r="H14" s="62"/>
      <c r="I14" s="62"/>
      <c r="J14" s="62"/>
      <c r="K14" s="62"/>
      <c r="L14" s="62"/>
      <c r="M14" s="62"/>
      <c r="N14" s="63"/>
      <c r="O14" s="44">
        <f>ROUNDUP(O13/1.1,0)</f>
        <v>0</v>
      </c>
    </row>
    <row r="15" spans="1:15" customFormat="1" ht="33.75" customHeight="1" x14ac:dyDescent="0.15">
      <c r="B15" s="90"/>
      <c r="C15" s="91" t="s">
        <v>49</v>
      </c>
      <c r="D15" s="91"/>
      <c r="E15" s="91"/>
      <c r="F15" s="91"/>
      <c r="G15" s="91"/>
      <c r="H15" s="91"/>
      <c r="I15" s="91"/>
      <c r="J15" s="91"/>
      <c r="K15" s="91"/>
      <c r="L15" s="91"/>
      <c r="M15" s="91"/>
      <c r="N15" s="91"/>
      <c r="O15" s="91"/>
    </row>
    <row r="16" spans="1:15" customFormat="1" ht="20.25" customHeight="1" x14ac:dyDescent="0.15">
      <c r="B16" s="90"/>
      <c r="C16" s="92" t="s">
        <v>46</v>
      </c>
      <c r="D16" s="93"/>
      <c r="E16" s="93"/>
      <c r="F16" s="93"/>
      <c r="G16" s="93"/>
      <c r="H16" s="93"/>
      <c r="I16" s="93"/>
      <c r="J16" s="93"/>
      <c r="K16" s="93"/>
      <c r="L16" s="93"/>
      <c r="M16" s="93"/>
      <c r="N16" s="93"/>
      <c r="O16" s="94"/>
    </row>
    <row r="17" spans="2:15" customFormat="1" ht="20.25" customHeight="1" x14ac:dyDescent="0.15">
      <c r="B17" s="90"/>
      <c r="C17" t="s">
        <v>47</v>
      </c>
      <c r="D17" s="93"/>
      <c r="E17" s="93"/>
      <c r="F17" s="93"/>
      <c r="G17" s="93"/>
      <c r="H17" s="93"/>
      <c r="I17" s="93"/>
      <c r="J17" s="93"/>
      <c r="K17" s="93"/>
      <c r="L17" s="93"/>
      <c r="M17" s="93"/>
      <c r="N17" s="93"/>
      <c r="O17" s="94"/>
    </row>
    <row r="18" spans="2:15" customFormat="1" ht="106.5" customHeight="1" x14ac:dyDescent="0.15">
      <c r="C18" s="95" t="s">
        <v>48</v>
      </c>
      <c r="D18" s="95"/>
      <c r="E18" s="95"/>
      <c r="F18" s="95"/>
      <c r="G18" s="95"/>
      <c r="H18" s="95"/>
      <c r="I18" s="95"/>
      <c r="J18" s="95"/>
      <c r="K18" s="95"/>
      <c r="L18" s="95"/>
      <c r="M18" s="95"/>
      <c r="N18" s="95"/>
      <c r="O18" s="95"/>
    </row>
    <row r="19" spans="2:15" customFormat="1" x14ac:dyDescent="0.15"/>
    <row r="20" spans="2:15" customFormat="1" x14ac:dyDescent="0.15">
      <c r="C20" s="96"/>
      <c r="D20" s="96"/>
      <c r="E20" s="96"/>
      <c r="F20" s="96"/>
      <c r="G20" s="96"/>
      <c r="H20" s="96"/>
      <c r="I20" s="96"/>
      <c r="J20" s="96"/>
      <c r="K20" s="96"/>
      <c r="L20" s="96" t="s">
        <v>7</v>
      </c>
      <c r="M20" s="96"/>
      <c r="N20" s="96"/>
      <c r="O20" s="96"/>
    </row>
    <row r="21" spans="2:15" customFormat="1" x14ac:dyDescent="0.15"/>
  </sheetData>
  <mergeCells count="56">
    <mergeCell ref="C15:O15"/>
    <mergeCell ref="C18:O18"/>
    <mergeCell ref="O2:O3"/>
    <mergeCell ref="O4:O5"/>
    <mergeCell ref="O6:O7"/>
    <mergeCell ref="O8:O9"/>
    <mergeCell ref="O10:O11"/>
    <mergeCell ref="C2:E2"/>
    <mergeCell ref="F2:J2"/>
    <mergeCell ref="K2:M2"/>
    <mergeCell ref="M8:M9"/>
    <mergeCell ref="N8:N9"/>
    <mergeCell ref="E8:E9"/>
    <mergeCell ref="J8:J9"/>
    <mergeCell ref="K8:K9"/>
    <mergeCell ref="L8:L9"/>
    <mergeCell ref="N6:N7"/>
    <mergeCell ref="E4:E5"/>
    <mergeCell ref="J4:J5"/>
    <mergeCell ref="K4:K5"/>
    <mergeCell ref="A10:A11"/>
    <mergeCell ref="B10:B11"/>
    <mergeCell ref="C10:C11"/>
    <mergeCell ref="D10:D11"/>
    <mergeCell ref="B13:C13"/>
    <mergeCell ref="D13:N13"/>
    <mergeCell ref="E10:E11"/>
    <mergeCell ref="J10:J11"/>
    <mergeCell ref="K10:K11"/>
    <mergeCell ref="L10:L11"/>
    <mergeCell ref="M10:M11"/>
    <mergeCell ref="N10:N11"/>
    <mergeCell ref="A8:A9"/>
    <mergeCell ref="B8:B9"/>
    <mergeCell ref="C8:C9"/>
    <mergeCell ref="D8:D9"/>
    <mergeCell ref="M6:M7"/>
    <mergeCell ref="D6:D7"/>
    <mergeCell ref="E6:E7"/>
    <mergeCell ref="J6:J7"/>
    <mergeCell ref="K6:K7"/>
    <mergeCell ref="L6:L7"/>
    <mergeCell ref="A2:A3"/>
    <mergeCell ref="B2:B3"/>
    <mergeCell ref="B14:C14"/>
    <mergeCell ref="D14:N14"/>
    <mergeCell ref="L4:L5"/>
    <mergeCell ref="A4:A5"/>
    <mergeCell ref="B4:B5"/>
    <mergeCell ref="C4:C5"/>
    <mergeCell ref="D4:D5"/>
    <mergeCell ref="M4:M5"/>
    <mergeCell ref="N4:N5"/>
    <mergeCell ref="A6:A7"/>
    <mergeCell ref="B6:B7"/>
    <mergeCell ref="C6:C7"/>
  </mergeCells>
  <phoneticPr fontId="2"/>
  <conditionalFormatting sqref="A15:XFD21">
    <cfRule type="cellIs" dxfId="0" priority="1" operator="equal">
      <formula>0</formula>
    </cfRule>
  </conditionalFormatting>
  <pageMargins left="0.68" right="0.2" top="0.46" bottom="0.31496062992125984"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電気料金入札金額計算書</vt:lpstr>
      <vt:lpstr>電気料金入札金額計算書!Print_Area</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2024-10-04T05:55:06Z</cp:lastPrinted>
  <dcterms:created xsi:type="dcterms:W3CDTF">2014-10-01T04:32:29Z</dcterms:created>
  <dcterms:modified xsi:type="dcterms:W3CDTF">2024-10-04T06:37:35Z</dcterms:modified>
</cp:coreProperties>
</file>