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S12220_健康政策・感染症対策課\R06年度\01_共同作業\03_感染症対策班\医療措置協定\医療協定委託（医師会、薬剤師会、看護）\設備・整備補助金\■09実績報告＆交付請求\設備整備\HPに掲載する医療機関側提出様式\"/>
    </mc:Choice>
  </mc:AlternateContent>
  <bookViews>
    <workbookView xWindow="480" yWindow="30" windowWidth="10635" windowHeight="8895" activeTab="3"/>
  </bookViews>
  <sheets>
    <sheet name="別紙（１）" sheetId="1" r:id="rId1"/>
    <sheet name="別紙（１）記入例" sheetId="5" r:id="rId2"/>
    <sheet name="別紙（２）" sheetId="2" r:id="rId3"/>
    <sheet name="別紙（３）" sheetId="4" r:id="rId4"/>
    <sheet name="リスト" sheetId="3" state="hidden" r:id="rId5"/>
  </sheets>
  <definedNames>
    <definedName name="_xlnm.Print_Area" localSheetId="0">'別紙（１）'!$A$1:$K$17</definedName>
    <definedName name="_xlnm.Print_Area" localSheetId="1">'別紙（１）記入例'!$A$1:$K$17</definedName>
    <definedName name="_xlnm.Print_Area" localSheetId="2">'別紙（２）'!$A$1:$L$21</definedName>
    <definedName name="_xlnm.Print_Area" localSheetId="3">'別紙（３）'!$A$1:$F$21</definedName>
  </definedNames>
  <calcPr calcId="162913"/>
</workbook>
</file>

<file path=xl/calcChain.xml><?xml version="1.0" encoding="utf-8"?>
<calcChain xmlns="http://schemas.openxmlformats.org/spreadsheetml/2006/main">
  <c r="I11" i="5" l="1"/>
  <c r="D9" i="2" l="1"/>
  <c r="D7" i="2"/>
  <c r="F17" i="5" l="1"/>
  <c r="I12" i="5"/>
  <c r="I10" i="5"/>
  <c r="I9" i="5"/>
  <c r="I17" i="5"/>
  <c r="H7" i="2"/>
  <c r="H9" i="2"/>
  <c r="H6" i="2"/>
  <c r="E10" i="2"/>
  <c r="F16" i="1"/>
  <c r="I10" i="1"/>
  <c r="C6" i="2" s="1"/>
  <c r="I11" i="1"/>
  <c r="C7" i="2" s="1"/>
  <c r="F7" i="2" s="1"/>
  <c r="I12" i="1"/>
  <c r="C9" i="2" s="1"/>
  <c r="F9" i="2" s="1"/>
  <c r="G9" i="2" s="1"/>
  <c r="I13" i="1"/>
  <c r="I9" i="1"/>
  <c r="C8" i="2" s="1"/>
  <c r="F8" i="2" s="1"/>
  <c r="G8" i="2" s="1"/>
  <c r="I8" i="2" s="1"/>
  <c r="J8" i="2" s="1"/>
  <c r="L8" i="2" s="1"/>
  <c r="F6" i="2" l="1"/>
  <c r="G6" i="2" s="1"/>
  <c r="I6" i="2" s="1"/>
  <c r="I16" i="1"/>
  <c r="I9" i="2"/>
  <c r="J9" i="2" s="1"/>
  <c r="L9" i="2" s="1"/>
  <c r="H10" i="2"/>
  <c r="C10" i="2"/>
  <c r="G7" i="2"/>
  <c r="I7" i="2" s="1"/>
  <c r="J7" i="2" s="1"/>
  <c r="L7" i="2" s="1"/>
  <c r="D10" i="2"/>
  <c r="F10" i="2" l="1"/>
  <c r="D19" i="4"/>
  <c r="D21" i="4" s="1"/>
  <c r="C19" i="4"/>
  <c r="G10" i="2"/>
  <c r="I10" i="2"/>
  <c r="J6" i="2"/>
  <c r="E19" i="4" l="1"/>
  <c r="E21" i="4" s="1"/>
  <c r="C21" i="4"/>
  <c r="L6" i="2"/>
  <c r="L10" i="2" s="1"/>
  <c r="J10" i="2"/>
  <c r="D8" i="4" l="1"/>
  <c r="C8" i="4"/>
  <c r="C12" i="4" l="1"/>
  <c r="C13" i="4" s="1"/>
  <c r="E8" i="4"/>
  <c r="D12" i="4"/>
  <c r="D13" i="4" s="1"/>
  <c r="E12" i="4" l="1"/>
  <c r="E13" i="4" s="1"/>
</calcChain>
</file>

<file path=xl/sharedStrings.xml><?xml version="1.0" encoding="utf-8"?>
<sst xmlns="http://schemas.openxmlformats.org/spreadsheetml/2006/main" count="134" uniqueCount="80">
  <si>
    <t>別紙（１）</t>
    <rPh sb="0" eb="2">
      <t>ベッシ</t>
    </rPh>
    <phoneticPr fontId="2"/>
  </si>
  <si>
    <t>施設名</t>
    <rPh sb="0" eb="2">
      <t>シセツ</t>
    </rPh>
    <rPh sb="2" eb="3">
      <t>メイ</t>
    </rPh>
    <phoneticPr fontId="2"/>
  </si>
  <si>
    <t>所在地</t>
    <rPh sb="0" eb="3">
      <t>ショザイチ</t>
    </rPh>
    <phoneticPr fontId="2"/>
  </si>
  <si>
    <t>計</t>
    <rPh sb="0" eb="1">
      <t>ケイ</t>
    </rPh>
    <phoneticPr fontId="2"/>
  </si>
  <si>
    <t>型式・規格</t>
    <rPh sb="0" eb="2">
      <t>カタシキ</t>
    </rPh>
    <rPh sb="3" eb="5">
      <t>キカク</t>
    </rPh>
    <phoneticPr fontId="2"/>
  </si>
  <si>
    <t>担当する広域市町村圏名</t>
    <rPh sb="0" eb="2">
      <t>タントウ</t>
    </rPh>
    <rPh sb="4" eb="6">
      <t>コウイキ</t>
    </rPh>
    <rPh sb="6" eb="9">
      <t>シチョウソン</t>
    </rPh>
    <rPh sb="9" eb="10">
      <t>ケン</t>
    </rPh>
    <rPh sb="10" eb="11">
      <t>メイ</t>
    </rPh>
    <phoneticPr fontId="2"/>
  </si>
  <si>
    <t>別紙（２）</t>
    <rPh sb="0" eb="2">
      <t>ベッシ</t>
    </rPh>
    <phoneticPr fontId="2"/>
  </si>
  <si>
    <t>区分</t>
    <rPh sb="0" eb="2">
      <t>クブン</t>
    </rPh>
    <phoneticPr fontId="2"/>
  </si>
  <si>
    <t>寄付金その他の収入額（Ｂ）</t>
    <rPh sb="0" eb="3">
      <t>キフキン</t>
    </rPh>
    <rPh sb="5" eb="6">
      <t>タ</t>
    </rPh>
    <rPh sb="7" eb="9">
      <t>シュウニュウ</t>
    </rPh>
    <rPh sb="9" eb="10">
      <t>ガク</t>
    </rPh>
    <phoneticPr fontId="2"/>
  </si>
  <si>
    <t>総事業費
（Ａ）</t>
    <rPh sb="0" eb="4">
      <t>ソウジギョウヒ</t>
    </rPh>
    <phoneticPr fontId="2"/>
  </si>
  <si>
    <t>基準額
（Ｅ）</t>
    <rPh sb="0" eb="2">
      <t>キジュン</t>
    </rPh>
    <rPh sb="2" eb="3">
      <t>ガク</t>
    </rPh>
    <phoneticPr fontId="2"/>
  </si>
  <si>
    <r>
      <t xml:space="preserve">選定額
</t>
    </r>
    <r>
      <rPr>
        <sz val="8"/>
        <rFont val="ＭＳ Ｐゴシック"/>
        <family val="3"/>
        <charset val="128"/>
      </rPr>
      <t>（Ｄ，Ｅいずれか少ない額）</t>
    </r>
    <r>
      <rPr>
        <sz val="11"/>
        <rFont val="ＭＳ Ｐゴシック"/>
        <family val="3"/>
        <charset val="128"/>
      </rPr>
      <t xml:space="preserve">
（Ｆ）</t>
    </r>
    <rPh sb="0" eb="1">
      <t>セン</t>
    </rPh>
    <rPh sb="1" eb="3">
      <t>テイガク</t>
    </rPh>
    <rPh sb="12" eb="13">
      <t>スク</t>
    </rPh>
    <rPh sb="15" eb="16">
      <t>ガク</t>
    </rPh>
    <phoneticPr fontId="2"/>
  </si>
  <si>
    <t>円</t>
    <rPh sb="0" eb="1">
      <t>エン</t>
    </rPh>
    <phoneticPr fontId="2"/>
  </si>
  <si>
    <t>注　　１　「総事業費」欄には、当該事業に係る部分のみの記入すること。</t>
    <rPh sb="0" eb="1">
      <t>チュウ</t>
    </rPh>
    <rPh sb="6" eb="10">
      <t>ソウジギョウヒ</t>
    </rPh>
    <rPh sb="11" eb="12">
      <t>ラン</t>
    </rPh>
    <rPh sb="15" eb="17">
      <t>トウガイ</t>
    </rPh>
    <rPh sb="17" eb="19">
      <t>ジギョウ</t>
    </rPh>
    <rPh sb="20" eb="21">
      <t>カカワ</t>
    </rPh>
    <rPh sb="22" eb="24">
      <t>ブブン</t>
    </rPh>
    <rPh sb="27" eb="29">
      <t>キニュウ</t>
    </rPh>
    <phoneticPr fontId="2"/>
  </si>
  <si>
    <t>　　　 ２  「選定額」欄には、「対象経費の支出予定額」と「基準額」とを比較して、少ない方の額を記入すること。　</t>
    <rPh sb="8" eb="10">
      <t>センテイ</t>
    </rPh>
    <rPh sb="10" eb="11">
      <t>ガク</t>
    </rPh>
    <rPh sb="12" eb="13">
      <t>ラン</t>
    </rPh>
    <rPh sb="17" eb="19">
      <t>タイショウ</t>
    </rPh>
    <rPh sb="19" eb="21">
      <t>ケイヒ</t>
    </rPh>
    <rPh sb="22" eb="24">
      <t>シシュツ</t>
    </rPh>
    <rPh sb="24" eb="26">
      <t>ヨテイ</t>
    </rPh>
    <rPh sb="26" eb="27">
      <t>ガク</t>
    </rPh>
    <rPh sb="30" eb="32">
      <t>キジュン</t>
    </rPh>
    <rPh sb="32" eb="33">
      <t>ガク</t>
    </rPh>
    <rPh sb="36" eb="38">
      <t>ヒカク</t>
    </rPh>
    <rPh sb="41" eb="42">
      <t>スク</t>
    </rPh>
    <rPh sb="44" eb="45">
      <t>ホウ</t>
    </rPh>
    <rPh sb="46" eb="47">
      <t>ガク</t>
    </rPh>
    <rPh sb="48" eb="50">
      <t>キニュウ</t>
    </rPh>
    <phoneticPr fontId="2"/>
  </si>
  <si>
    <t>　　　 ３  「県費補助基本額」欄には、「選定額」と「差引事業費」とを比較して、少ない方の額を記入すること。　</t>
    <rPh sb="8" eb="10">
      <t>ケンピ</t>
    </rPh>
    <rPh sb="10" eb="12">
      <t>ホジョ</t>
    </rPh>
    <rPh sb="12" eb="14">
      <t>キホン</t>
    </rPh>
    <rPh sb="14" eb="15">
      <t>ガク</t>
    </rPh>
    <rPh sb="16" eb="17">
      <t>ラン</t>
    </rPh>
    <rPh sb="21" eb="22">
      <t>エラ</t>
    </rPh>
    <rPh sb="22" eb="23">
      <t>サダ</t>
    </rPh>
    <rPh sb="23" eb="24">
      <t>ガク</t>
    </rPh>
    <rPh sb="27" eb="29">
      <t>サシヒキ</t>
    </rPh>
    <rPh sb="29" eb="32">
      <t>ジギョウヒ</t>
    </rPh>
    <rPh sb="35" eb="37">
      <t>ヒカク</t>
    </rPh>
    <rPh sb="40" eb="41">
      <t>スク</t>
    </rPh>
    <rPh sb="43" eb="44">
      <t>ホウ</t>
    </rPh>
    <rPh sb="45" eb="46">
      <t>ガク</t>
    </rPh>
    <rPh sb="47" eb="49">
      <t>キニュウ</t>
    </rPh>
    <phoneticPr fontId="2"/>
  </si>
  <si>
    <t>　　　 ４  「県費補助所要額」欄には、「県費補助基本額」と「差引事業費」に補助率を乗じて得た額を記入すること（千円未満切捨て）。</t>
    <rPh sb="8" eb="10">
      <t>ケンピ</t>
    </rPh>
    <rPh sb="10" eb="12">
      <t>ホジョ</t>
    </rPh>
    <rPh sb="12" eb="14">
      <t>ショヨウ</t>
    </rPh>
    <rPh sb="14" eb="15">
      <t>ガク</t>
    </rPh>
    <rPh sb="16" eb="17">
      <t>ラン</t>
    </rPh>
    <rPh sb="21" eb="23">
      <t>ケンピ</t>
    </rPh>
    <rPh sb="23" eb="25">
      <t>ホジョ</t>
    </rPh>
    <rPh sb="25" eb="27">
      <t>キホン</t>
    </rPh>
    <rPh sb="27" eb="28">
      <t>ガク</t>
    </rPh>
    <rPh sb="31" eb="33">
      <t>サシヒキ</t>
    </rPh>
    <rPh sb="33" eb="36">
      <t>ジギョウヒ</t>
    </rPh>
    <rPh sb="38" eb="41">
      <t>ホジョリツ</t>
    </rPh>
    <rPh sb="42" eb="43">
      <t>ジョウ</t>
    </rPh>
    <rPh sb="45" eb="46">
      <t>エ</t>
    </rPh>
    <rPh sb="47" eb="48">
      <t>ガク</t>
    </rPh>
    <rPh sb="49" eb="51">
      <t>キニュウ</t>
    </rPh>
    <rPh sb="56" eb="58">
      <t>センエン</t>
    </rPh>
    <rPh sb="58" eb="60">
      <t>ミマン</t>
    </rPh>
    <rPh sb="60" eb="62">
      <t>キリス</t>
    </rPh>
    <phoneticPr fontId="2"/>
  </si>
  <si>
    <t>県費補助金</t>
    <rPh sb="0" eb="2">
      <t>ケンピ</t>
    </rPh>
    <rPh sb="2" eb="5">
      <t>ホジョキン</t>
    </rPh>
    <phoneticPr fontId="2"/>
  </si>
  <si>
    <t>医　療　機　器　等</t>
    <rPh sb="0" eb="1">
      <t>イ</t>
    </rPh>
    <rPh sb="2" eb="3">
      <t>リョウ</t>
    </rPh>
    <rPh sb="4" eb="5">
      <t>キ</t>
    </rPh>
    <rPh sb="6" eb="7">
      <t>ウツワ</t>
    </rPh>
    <rPh sb="8" eb="9">
      <t>ナド</t>
    </rPh>
    <phoneticPr fontId="2"/>
  </si>
  <si>
    <t>差引事業費
（Ａ－Ｂ）
（Ｃ）</t>
    <rPh sb="0" eb="1">
      <t>サ</t>
    </rPh>
    <rPh sb="1" eb="2">
      <t>ヒ</t>
    </rPh>
    <rPh sb="2" eb="5">
      <t>ジギョウヒ</t>
    </rPh>
    <phoneticPr fontId="2"/>
  </si>
  <si>
    <t>対象経費の
収支予定額
（Ｄ）</t>
    <rPh sb="0" eb="2">
      <t>タイショウ</t>
    </rPh>
    <rPh sb="2" eb="4">
      <t>ケイヒ</t>
    </rPh>
    <rPh sb="6" eb="8">
      <t>シュウシ</t>
    </rPh>
    <rPh sb="8" eb="10">
      <t>ヨテイ</t>
    </rPh>
    <rPh sb="10" eb="11">
      <t>ガク</t>
    </rPh>
    <rPh sb="11" eb="12">
      <t>テイガク</t>
    </rPh>
    <phoneticPr fontId="2"/>
  </si>
  <si>
    <t>県費補助
基本額
（Ｇ）</t>
    <rPh sb="0" eb="2">
      <t>ケンピ</t>
    </rPh>
    <rPh sb="2" eb="4">
      <t>ホジョ</t>
    </rPh>
    <rPh sb="5" eb="7">
      <t>キホン</t>
    </rPh>
    <rPh sb="7" eb="8">
      <t>ガク</t>
    </rPh>
    <phoneticPr fontId="2"/>
  </si>
  <si>
    <r>
      <t xml:space="preserve">県費補助
所要額
</t>
    </r>
    <r>
      <rPr>
        <sz val="8"/>
        <rFont val="ＭＳ Ｐゴシック"/>
        <family val="3"/>
        <charset val="128"/>
      </rPr>
      <t>（Ｇ×補助率）</t>
    </r>
    <r>
      <rPr>
        <sz val="11"/>
        <rFont val="ＭＳ Ｐゴシック"/>
        <family val="3"/>
        <charset val="128"/>
      </rPr>
      <t xml:space="preserve">
（Ｈ）</t>
    </r>
    <rPh sb="0" eb="2">
      <t>ケンピ</t>
    </rPh>
    <rPh sb="2" eb="4">
      <t>ホジョ</t>
    </rPh>
    <rPh sb="5" eb="7">
      <t>ショヨウ</t>
    </rPh>
    <rPh sb="7" eb="8">
      <t>ガク</t>
    </rPh>
    <rPh sb="12" eb="14">
      <t>ホジョ</t>
    </rPh>
    <rPh sb="14" eb="15">
      <t>リツ</t>
    </rPh>
    <phoneticPr fontId="2"/>
  </si>
  <si>
    <t>１　収　　入</t>
    <rPh sb="2" eb="3">
      <t>オサム</t>
    </rPh>
    <rPh sb="5" eb="6">
      <t>イ</t>
    </rPh>
    <phoneticPr fontId="2"/>
  </si>
  <si>
    <t>２　支　　出</t>
    <rPh sb="2" eb="3">
      <t>シ</t>
    </rPh>
    <rPh sb="5" eb="6">
      <t>デ</t>
    </rPh>
    <phoneticPr fontId="2"/>
  </si>
  <si>
    <t>品　名</t>
    <rPh sb="0" eb="1">
      <t>ヒン</t>
    </rPh>
    <rPh sb="2" eb="3">
      <t>メイ</t>
    </rPh>
    <phoneticPr fontId="2"/>
  </si>
  <si>
    <t>銘　柄</t>
    <rPh sb="0" eb="1">
      <t>メイ</t>
    </rPh>
    <rPh sb="2" eb="3">
      <t>エ</t>
    </rPh>
    <phoneticPr fontId="2"/>
  </si>
  <si>
    <t>員　数</t>
    <rPh sb="0" eb="1">
      <t>イン</t>
    </rPh>
    <rPh sb="2" eb="3">
      <t>スウ</t>
    </rPh>
    <phoneticPr fontId="2"/>
  </si>
  <si>
    <t>単　価</t>
    <rPh sb="0" eb="1">
      <t>タン</t>
    </rPh>
    <rPh sb="2" eb="3">
      <t>アタイ</t>
    </rPh>
    <phoneticPr fontId="2"/>
  </si>
  <si>
    <t>金　額</t>
    <rPh sb="0" eb="1">
      <t>キン</t>
    </rPh>
    <rPh sb="2" eb="3">
      <t>ガク</t>
    </rPh>
    <phoneticPr fontId="2"/>
  </si>
  <si>
    <t>備　　考</t>
    <rPh sb="0" eb="1">
      <t>ビン</t>
    </rPh>
    <rPh sb="3" eb="4">
      <t>コウ</t>
    </rPh>
    <phoneticPr fontId="2"/>
  </si>
  <si>
    <t>備　　　考</t>
    <rPh sb="0" eb="1">
      <t>ソナエ</t>
    </rPh>
    <rPh sb="4" eb="5">
      <t>コウ</t>
    </rPh>
    <phoneticPr fontId="2"/>
  </si>
  <si>
    <t>備　　　考</t>
    <rPh sb="0" eb="1">
      <t>ビン</t>
    </rPh>
    <rPh sb="4" eb="5">
      <t>コウ</t>
    </rPh>
    <phoneticPr fontId="2"/>
  </si>
  <si>
    <t>項　目</t>
    <rPh sb="0" eb="1">
      <t>コウ</t>
    </rPh>
    <rPh sb="2" eb="3">
      <t>メ</t>
    </rPh>
    <phoneticPr fontId="2"/>
  </si>
  <si>
    <t>別紙（３）</t>
    <phoneticPr fontId="2"/>
  </si>
  <si>
    <t>東部医療圏</t>
    <rPh sb="0" eb="2">
      <t>トウブ</t>
    </rPh>
    <rPh sb="2" eb="5">
      <t>イリョウケン</t>
    </rPh>
    <phoneticPr fontId="2"/>
  </si>
  <si>
    <t>簡易陰圧装置</t>
  </si>
  <si>
    <t>寄付金</t>
    <rPh sb="0" eb="3">
      <t>キフキン</t>
    </rPh>
    <phoneticPr fontId="2"/>
  </si>
  <si>
    <t>中部医療圏</t>
    <rPh sb="0" eb="2">
      <t>チュウブ</t>
    </rPh>
    <rPh sb="2" eb="5">
      <t>イリョウケン</t>
    </rPh>
    <phoneticPr fontId="2"/>
  </si>
  <si>
    <t>検査機器（PCR検査装置）</t>
  </si>
  <si>
    <t>地方債</t>
    <rPh sb="0" eb="3">
      <t>チホウサイ</t>
    </rPh>
    <phoneticPr fontId="2"/>
  </si>
  <si>
    <t>北部医療圏</t>
    <rPh sb="0" eb="2">
      <t>ホクブ</t>
    </rPh>
    <rPh sb="2" eb="5">
      <t>イリョウケン</t>
    </rPh>
    <phoneticPr fontId="2"/>
  </si>
  <si>
    <t>簡易ベッド</t>
  </si>
  <si>
    <t>借入金</t>
    <rPh sb="0" eb="3">
      <t>カリイレキン</t>
    </rPh>
    <phoneticPr fontId="2"/>
  </si>
  <si>
    <t>西部医療圏</t>
    <rPh sb="0" eb="2">
      <t>セイブ</t>
    </rPh>
    <rPh sb="2" eb="5">
      <t>イリョウケン</t>
    </rPh>
    <phoneticPr fontId="2"/>
  </si>
  <si>
    <t>自己資金</t>
    <rPh sb="0" eb="2">
      <t>ジコ</t>
    </rPh>
    <rPh sb="2" eb="4">
      <t>シキン</t>
    </rPh>
    <phoneticPr fontId="2"/>
  </si>
  <si>
    <t>豊肥医療圏</t>
    <rPh sb="0" eb="2">
      <t>ホウヒ</t>
    </rPh>
    <rPh sb="2" eb="5">
      <t>イリョウケン</t>
    </rPh>
    <phoneticPr fontId="2"/>
  </si>
  <si>
    <t>南部医療圏</t>
    <rPh sb="0" eb="2">
      <t>ナンブ</t>
    </rPh>
    <rPh sb="2" eb="5">
      <t>イリョウケン</t>
    </rPh>
    <phoneticPr fontId="2"/>
  </si>
  <si>
    <t xml:space="preserve">新興感染症対応力強化事業
（協定締結医療機関設備整備事業）
</t>
  </si>
  <si>
    <t>ACアシスト（株）</t>
    <rPh sb="6" eb="9">
      <t>カブ</t>
    </rPh>
    <phoneticPr fontId="2"/>
  </si>
  <si>
    <t>AIRCLEAN AUTOⅡ</t>
    <phoneticPr fontId="2"/>
  </si>
  <si>
    <t>ビオメリュー・ジャパン</t>
    <phoneticPr fontId="2"/>
  </si>
  <si>
    <t>BioFire SpotFire3</t>
    <phoneticPr fontId="2"/>
  </si>
  <si>
    <t>SpotFire 3Module、解析用PC含む</t>
    <rPh sb="17" eb="20">
      <t>カイセキヨウ</t>
    </rPh>
    <rPh sb="22" eb="23">
      <t>フク</t>
    </rPh>
    <phoneticPr fontId="2"/>
  </si>
  <si>
    <t>エアーストレッチャー</t>
    <phoneticPr fontId="2"/>
  </si>
  <si>
    <t>キャピーハコベルベット</t>
    <phoneticPr fontId="2"/>
  </si>
  <si>
    <t>送料含む</t>
    <rPh sb="0" eb="2">
      <t>ソウリョウ</t>
    </rPh>
    <rPh sb="2" eb="3">
      <t>フク</t>
    </rPh>
    <phoneticPr fontId="2"/>
  </si>
  <si>
    <t>ダクト工事等設置費含む</t>
    <rPh sb="3" eb="5">
      <t>コウジ</t>
    </rPh>
    <rPh sb="5" eb="6">
      <t>ナド</t>
    </rPh>
    <rPh sb="6" eb="9">
      <t>セッチヒ</t>
    </rPh>
    <rPh sb="9" eb="10">
      <t>フク</t>
    </rPh>
    <phoneticPr fontId="2"/>
  </si>
  <si>
    <t>●●病院</t>
    <rPh sb="2" eb="4">
      <t>ビョウイン</t>
    </rPh>
    <phoneticPr fontId="2"/>
  </si>
  <si>
    <t>大分市大手町3丁目1番1号</t>
    <rPh sb="0" eb="3">
      <t>オオイタシ</t>
    </rPh>
    <rPh sb="3" eb="6">
      <t>オオテマチ</t>
    </rPh>
    <rPh sb="7" eb="9">
      <t>チョウメ</t>
    </rPh>
    <rPh sb="10" eb="11">
      <t>バン</t>
    </rPh>
    <rPh sb="12" eb="13">
      <t>ゴウ</t>
    </rPh>
    <phoneticPr fontId="2"/>
  </si>
  <si>
    <t>品名</t>
    <rPh sb="0" eb="2">
      <t>ヒンメイ</t>
    </rPh>
    <phoneticPr fontId="2"/>
  </si>
  <si>
    <t>新興感染症対応力強化事業(協定締結医療機関設備整備）</t>
    <rPh sb="0" eb="12">
      <t>シンコウカンセンショウタイオウリョクキョウカジギョウ</t>
    </rPh>
    <phoneticPr fontId="2"/>
  </si>
  <si>
    <t>１　設備整備事業実施状況</t>
  </si>
  <si>
    <r>
      <t>医　　療　　施　　設　　等　　設　　備　　整　　備　　事　　業　　実　　績　　報　　告　　書</t>
    </r>
    <r>
      <rPr>
        <b/>
        <sz val="11"/>
        <color indexed="10"/>
        <rFont val="ＭＳ Ｐゴシック"/>
        <family val="3"/>
        <charset val="128"/>
      </rPr>
      <t>（記入例）</t>
    </r>
    <rPh sb="0" eb="1">
      <t>イ</t>
    </rPh>
    <rPh sb="3" eb="4">
      <t>リョウ</t>
    </rPh>
    <rPh sb="6" eb="7">
      <t>シ</t>
    </rPh>
    <rPh sb="9" eb="10">
      <t>セツ</t>
    </rPh>
    <rPh sb="12" eb="13">
      <t>ナド</t>
    </rPh>
    <rPh sb="15" eb="16">
      <t>セツ</t>
    </rPh>
    <rPh sb="18" eb="19">
      <t>ビ</t>
    </rPh>
    <rPh sb="21" eb="22">
      <t>ヒトシ</t>
    </rPh>
    <rPh sb="24" eb="25">
      <t>ビ</t>
    </rPh>
    <rPh sb="27" eb="28">
      <t>コト</t>
    </rPh>
    <rPh sb="30" eb="31">
      <t>ゴウ</t>
    </rPh>
    <rPh sb="33" eb="34">
      <t>ジツ</t>
    </rPh>
    <rPh sb="36" eb="37">
      <t>イサオ</t>
    </rPh>
    <rPh sb="39" eb="40">
      <t>ホウ</t>
    </rPh>
    <rPh sb="42" eb="43">
      <t>コク</t>
    </rPh>
    <rPh sb="45" eb="46">
      <t>ショ</t>
    </rPh>
    <rPh sb="47" eb="49">
      <t>キニュウ</t>
    </rPh>
    <rPh sb="49" eb="50">
      <t>レイ</t>
    </rPh>
    <phoneticPr fontId="2"/>
  </si>
  <si>
    <t>医　療　施　設　等　設　備　整　備　事　業　に　要　す　る　補　助　金　所　要　額　精　算　書</t>
    <rPh sb="0" eb="1">
      <t>イ</t>
    </rPh>
    <rPh sb="2" eb="3">
      <t>リョウ</t>
    </rPh>
    <rPh sb="4" eb="5">
      <t>シ</t>
    </rPh>
    <rPh sb="6" eb="7">
      <t>セツ</t>
    </rPh>
    <rPh sb="8" eb="9">
      <t>ナド</t>
    </rPh>
    <rPh sb="10" eb="11">
      <t>セツ</t>
    </rPh>
    <rPh sb="12" eb="13">
      <t>ビ</t>
    </rPh>
    <rPh sb="14" eb="15">
      <t>ヒトシ</t>
    </rPh>
    <rPh sb="16" eb="17">
      <t>ビ</t>
    </rPh>
    <rPh sb="18" eb="19">
      <t>コト</t>
    </rPh>
    <rPh sb="20" eb="21">
      <t>ゴウ</t>
    </rPh>
    <rPh sb="24" eb="25">
      <t>ヨウ</t>
    </rPh>
    <rPh sb="30" eb="31">
      <t>ホ</t>
    </rPh>
    <rPh sb="32" eb="33">
      <t>スケ</t>
    </rPh>
    <rPh sb="34" eb="35">
      <t>カネ</t>
    </rPh>
    <rPh sb="36" eb="37">
      <t>ショ</t>
    </rPh>
    <rPh sb="38" eb="39">
      <t>ヨウ</t>
    </rPh>
    <rPh sb="40" eb="41">
      <t>ガク</t>
    </rPh>
    <rPh sb="42" eb="43">
      <t>セイ</t>
    </rPh>
    <rPh sb="44" eb="45">
      <t>サン</t>
    </rPh>
    <rPh sb="46" eb="47">
      <t>ショ</t>
    </rPh>
    <phoneticPr fontId="2"/>
  </si>
  <si>
    <t>精　算　額</t>
  </si>
  <si>
    <t>予　算　額</t>
  </si>
  <si>
    <t>差引増減額</t>
  </si>
  <si>
    <t>（A）</t>
  </si>
  <si>
    <t>（B)</t>
  </si>
  <si>
    <t>（A)－(B)</t>
  </si>
  <si>
    <t>円</t>
  </si>
  <si>
    <t>県交付決定額</t>
    <rPh sb="0" eb="1">
      <t>ケン</t>
    </rPh>
    <rPh sb="1" eb="3">
      <t>コウフ</t>
    </rPh>
    <rPh sb="3" eb="6">
      <t>ケッテイガク</t>
    </rPh>
    <phoneticPr fontId="2"/>
  </si>
  <si>
    <t>空気清浄機</t>
    <rPh sb="0" eb="2">
      <t>クウキ</t>
    </rPh>
    <rPh sb="2" eb="5">
      <t>セイジョウキ</t>
    </rPh>
    <phoneticPr fontId="2"/>
  </si>
  <si>
    <r>
      <t xml:space="preserve">数量
</t>
    </r>
    <r>
      <rPr>
        <b/>
        <sz val="9"/>
        <color rgb="FFFF0000"/>
        <rFont val="ＭＳ Ｐゴシック"/>
        <family val="3"/>
        <charset val="128"/>
      </rPr>
      <t>陰圧装置：病床数（陰圧装置の台数ではありません。空気清浄機は記入不要です。）</t>
    </r>
    <r>
      <rPr>
        <sz val="9"/>
        <rFont val="ＭＳ Ｐゴシック"/>
        <family val="3"/>
        <charset val="128"/>
      </rPr>
      <t xml:space="preserve">
検査装置、簡易ベッド：台数</t>
    </r>
    <rPh sb="0" eb="2">
      <t>スウリョウ</t>
    </rPh>
    <rPh sb="3" eb="5">
      <t>インアツ</t>
    </rPh>
    <rPh sb="5" eb="7">
      <t>ソウチ</t>
    </rPh>
    <rPh sb="8" eb="11">
      <t>ビョウショウスウ</t>
    </rPh>
    <rPh sb="12" eb="14">
      <t>インアツ</t>
    </rPh>
    <rPh sb="14" eb="16">
      <t>ソウチ</t>
    </rPh>
    <rPh sb="17" eb="19">
      <t>ダイスウ</t>
    </rPh>
    <rPh sb="27" eb="29">
      <t>クウキ</t>
    </rPh>
    <rPh sb="29" eb="32">
      <t>セイジョウキ</t>
    </rPh>
    <rPh sb="33" eb="35">
      <t>キニュウ</t>
    </rPh>
    <rPh sb="35" eb="37">
      <t>フヨウ</t>
    </rPh>
    <rPh sb="42" eb="44">
      <t>ケンサ</t>
    </rPh>
    <rPh sb="44" eb="46">
      <t>ソウチ</t>
    </rPh>
    <rPh sb="47" eb="49">
      <t>カンイ</t>
    </rPh>
    <rPh sb="53" eb="55">
      <t>ダイスウ</t>
    </rPh>
    <phoneticPr fontId="2"/>
  </si>
  <si>
    <t>フクダ電子</t>
    <rPh sb="3" eb="5">
      <t>デンシ</t>
    </rPh>
    <phoneticPr fontId="2"/>
  </si>
  <si>
    <t>FDS-01</t>
    <phoneticPr fontId="2"/>
  </si>
  <si>
    <t>交換用フィルター含まず</t>
    <rPh sb="0" eb="3">
      <t>コウカンヨウ</t>
    </rPh>
    <rPh sb="8" eb="9">
      <t>フク</t>
    </rPh>
    <phoneticPr fontId="2"/>
  </si>
  <si>
    <t>医　　療　　施　　設　　等　　設　　備　　整　　備　　事　　業　　実　　績　　報　　告　　書</t>
  </si>
  <si>
    <t>収　　支　　精　　算　　書（見込書）</t>
    <rPh sb="0" eb="1">
      <t>オサム</t>
    </rPh>
    <rPh sb="3" eb="4">
      <t>ササ</t>
    </rPh>
    <rPh sb="6" eb="7">
      <t>セイ</t>
    </rPh>
    <rPh sb="9" eb="10">
      <t>ザン</t>
    </rPh>
    <rPh sb="12" eb="13">
      <t>ショ</t>
    </rPh>
    <rPh sb="14" eb="16">
      <t>ミコ</t>
    </rPh>
    <rPh sb="16" eb="17">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</si>
</sst>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6"/>
      <name val="ＭＳ Ｐゴシック"/>
      <family val="3"/>
      <charset val="128"/>
    </font>
    <font>
      <sz val="12"/>
      <name val="ＭＳ Ｐゴシック"/>
      <family val="3"/>
      <charset val="128"/>
    </font>
    <font>
      <sz val="9"/>
      <name val="ＭＳ Ｐゴシック"/>
      <family val="3"/>
      <charset val="128"/>
    </font>
    <font>
      <b/>
      <sz val="11"/>
      <color indexed="10"/>
      <name val="ＭＳ Ｐゴシック"/>
      <family val="3"/>
      <charset val="128"/>
    </font>
    <font>
      <sz val="11"/>
      <color theme="1"/>
      <name val="ＭＳ Ｐゴシック"/>
      <family val="3"/>
      <charset val="128"/>
    </font>
    <font>
      <sz val="10"/>
      <color theme="1"/>
      <name val="ＭＳ Ｐゴシック"/>
      <family val="3"/>
      <charset val="128"/>
    </font>
    <font>
      <b/>
      <sz val="9"/>
      <color rgb="FFFF0000"/>
      <name val="ＭＳ Ｐゴシック"/>
      <family val="3"/>
      <charset val="128"/>
    </font>
    <font>
      <sz val="12"/>
      <name val="ＭＳ Ｐゴシック"/>
      <family val="3"/>
    </font>
  </fonts>
  <fills count="4">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114">
    <xf numFmtId="0" fontId="0" fillId="0" borderId="0" xfId="0">
      <alignment vertical="center"/>
    </xf>
    <xf numFmtId="0" fontId="0" fillId="0" borderId="0" xfId="0" applyAlignment="1">
      <alignment vertical="center" wrapText="1"/>
    </xf>
    <xf numFmtId="0" fontId="0" fillId="0" borderId="1" xfId="0" applyBorder="1" applyAlignment="1">
      <alignment horizontal="center" vertical="center" wrapText="1"/>
    </xf>
    <xf numFmtId="0" fontId="0" fillId="0" borderId="2" xfId="0" applyBorder="1">
      <alignment vertical="center"/>
    </xf>
    <xf numFmtId="0" fontId="0" fillId="0" borderId="2" xfId="0" applyBorder="1" applyAlignment="1">
      <alignment horizontal="right" vertical="center"/>
    </xf>
    <xf numFmtId="0" fontId="0" fillId="0" borderId="0" xfId="0" applyFont="1">
      <alignment vertical="center"/>
    </xf>
    <xf numFmtId="0" fontId="0" fillId="0" borderId="1" xfId="0" applyFont="1" applyBorder="1" applyAlignment="1">
      <alignment horizontal="center" vertical="center"/>
    </xf>
    <xf numFmtId="0" fontId="0" fillId="0" borderId="2" xfId="0" applyFont="1" applyBorder="1" applyAlignment="1">
      <alignment horizontal="center" vertical="top" wrapText="1"/>
    </xf>
    <xf numFmtId="0" fontId="0" fillId="0" borderId="2" xfId="0" applyFont="1" applyBorder="1" applyAlignment="1">
      <alignment horizontal="right" vertical="top" wrapText="1"/>
    </xf>
    <xf numFmtId="0" fontId="0" fillId="0" borderId="3" xfId="0" applyFont="1" applyBorder="1" applyAlignment="1">
      <alignment horizontal="center" vertical="top" wrapText="1"/>
    </xf>
    <xf numFmtId="0" fontId="0" fillId="0" borderId="3" xfId="0" applyFont="1" applyBorder="1" applyAlignment="1">
      <alignment horizontal="right" vertical="top" wrapText="1"/>
    </xf>
    <xf numFmtId="0" fontId="0" fillId="0" borderId="4" xfId="0" applyFont="1" applyBorder="1" applyAlignment="1">
      <alignment horizontal="left" vertical="top" wrapText="1"/>
    </xf>
    <xf numFmtId="0" fontId="0" fillId="0" borderId="4" xfId="0" applyFont="1" applyBorder="1" applyAlignment="1">
      <alignment horizontal="center" vertical="top" wrapText="1"/>
    </xf>
    <xf numFmtId="0" fontId="0" fillId="0" borderId="4" xfId="0" applyFont="1" applyBorder="1" applyAlignment="1">
      <alignment horizontal="right" vertical="top" wrapText="1"/>
    </xf>
    <xf numFmtId="0" fontId="0" fillId="0" borderId="1" xfId="0" applyFont="1" applyBorder="1">
      <alignment vertical="center"/>
    </xf>
    <xf numFmtId="3" fontId="0" fillId="0" borderId="1" xfId="0" applyNumberFormat="1" applyFont="1" applyBorder="1" applyAlignment="1">
      <alignment horizontal="right" vertical="center"/>
    </xf>
    <xf numFmtId="0" fontId="5" fillId="0" borderId="0" xfId="0" applyFont="1">
      <alignment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vertical="center"/>
    </xf>
    <xf numFmtId="0" fontId="5" fillId="0" borderId="4" xfId="0" applyFont="1" applyBorder="1" applyAlignment="1">
      <alignment horizontal="center" vertical="center"/>
    </xf>
    <xf numFmtId="0" fontId="5" fillId="0" borderId="2" xfId="0" applyFont="1" applyBorder="1">
      <alignment vertical="center"/>
    </xf>
    <xf numFmtId="0" fontId="5" fillId="0" borderId="2" xfId="0" applyFont="1" applyBorder="1" applyAlignment="1">
      <alignment horizontal="right" vertical="center"/>
    </xf>
    <xf numFmtId="0" fontId="5" fillId="0" borderId="3" xfId="0" applyFont="1" applyBorder="1">
      <alignment vertical="center"/>
    </xf>
    <xf numFmtId="176" fontId="5" fillId="0" borderId="3" xfId="0" applyNumberFormat="1" applyFont="1" applyBorder="1">
      <alignment vertical="center"/>
    </xf>
    <xf numFmtId="0" fontId="5" fillId="0" borderId="1" xfId="0" applyFont="1" applyBorder="1" applyAlignment="1">
      <alignment horizontal="center" vertical="center"/>
    </xf>
    <xf numFmtId="176" fontId="5" fillId="0" borderId="1" xfId="0" applyNumberFormat="1" applyFont="1" applyBorder="1">
      <alignment vertical="center"/>
    </xf>
    <xf numFmtId="0" fontId="5" fillId="0" borderId="1" xfId="0" applyFont="1" applyBorder="1">
      <alignment vertical="center"/>
    </xf>
    <xf numFmtId="0" fontId="5" fillId="0" borderId="3" xfId="0" applyFont="1" applyBorder="1" applyAlignment="1">
      <alignment vertical="center" wrapText="1"/>
    </xf>
    <xf numFmtId="0" fontId="8" fillId="2" borderId="3" xfId="0" applyFont="1" applyFill="1" applyBorder="1" applyAlignment="1">
      <alignment horizontal="center" vertical="center" wrapText="1"/>
    </xf>
    <xf numFmtId="0" fontId="8" fillId="2" borderId="3" xfId="0" applyFont="1" applyFill="1" applyBorder="1" applyAlignment="1">
      <alignment horizontal="right" vertical="center" wrapText="1"/>
    </xf>
    <xf numFmtId="0" fontId="0" fillId="0" borderId="1" xfId="0" applyBorder="1" applyAlignment="1">
      <alignment horizontal="center" vertical="center"/>
    </xf>
    <xf numFmtId="176" fontId="0" fillId="0" borderId="4" xfId="0" applyNumberFormat="1" applyBorder="1" applyAlignment="1">
      <alignment vertical="center"/>
    </xf>
    <xf numFmtId="176" fontId="0" fillId="0" borderId="4" xfId="0" applyNumberFormat="1" applyBorder="1" applyAlignment="1">
      <alignment horizontal="right" vertical="center"/>
    </xf>
    <xf numFmtId="0" fontId="0" fillId="3" borderId="2" xfId="0" applyFill="1" applyBorder="1" applyAlignment="1">
      <alignment horizontal="right" vertical="center"/>
    </xf>
    <xf numFmtId="176" fontId="0" fillId="3" borderId="4" xfId="0" applyNumberFormat="1" applyFill="1" applyBorder="1" applyAlignment="1">
      <alignment vertical="center"/>
    </xf>
    <xf numFmtId="0" fontId="6" fillId="3" borderId="1" xfId="0" applyFont="1" applyFill="1" applyBorder="1" applyAlignment="1">
      <alignment horizontal="left" vertical="center" wrapText="1"/>
    </xf>
    <xf numFmtId="0" fontId="0" fillId="0" borderId="4" xfId="0" applyBorder="1" applyAlignment="1">
      <alignment horizontal="left" vertical="center" wrapText="1"/>
    </xf>
    <xf numFmtId="38" fontId="8" fillId="2" borderId="3" xfId="1" applyFont="1" applyFill="1" applyBorder="1" applyAlignment="1">
      <alignment horizontal="right" vertical="center" wrapText="1"/>
    </xf>
    <xf numFmtId="0" fontId="0" fillId="3" borderId="2" xfId="0" applyFill="1" applyBorder="1" applyAlignment="1">
      <alignment horizontal="right" vertical="center"/>
    </xf>
    <xf numFmtId="176" fontId="0" fillId="3" borderId="4" xfId="0" applyNumberFormat="1" applyFill="1" applyBorder="1" applyAlignment="1">
      <alignment vertical="center"/>
    </xf>
    <xf numFmtId="0" fontId="0" fillId="3" borderId="1" xfId="0" applyFill="1" applyBorder="1" applyAlignment="1">
      <alignment horizontal="center" vertical="center" wrapText="1"/>
    </xf>
    <xf numFmtId="176" fontId="0" fillId="3" borderId="4" xfId="0" applyNumberFormat="1" applyFill="1" applyBorder="1" applyAlignment="1">
      <alignment vertical="center"/>
    </xf>
    <xf numFmtId="0" fontId="9" fillId="2"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right" vertical="center" wrapText="1"/>
    </xf>
    <xf numFmtId="0" fontId="0" fillId="0" borderId="3" xfId="0" applyFont="1" applyFill="1" applyBorder="1" applyAlignment="1">
      <alignment horizontal="center" vertical="top" wrapText="1"/>
    </xf>
    <xf numFmtId="0" fontId="0" fillId="0" borderId="3" xfId="0" applyFont="1" applyFill="1" applyBorder="1" applyAlignment="1">
      <alignment horizontal="right" vertical="top" wrapText="1"/>
    </xf>
    <xf numFmtId="0" fontId="0" fillId="3" borderId="2" xfId="0" applyFill="1" applyBorder="1">
      <alignment vertical="center"/>
    </xf>
    <xf numFmtId="0" fontId="0" fillId="3" borderId="4" xfId="0" applyFill="1" applyBorder="1" applyAlignment="1">
      <alignment horizontal="left" vertical="center" wrapText="1"/>
    </xf>
    <xf numFmtId="0" fontId="0" fillId="3" borderId="4" xfId="0" applyFill="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3" fontId="5" fillId="0" borderId="3" xfId="0" applyNumberFormat="1" applyFont="1" applyBorder="1" applyAlignment="1">
      <alignment vertical="center" wrapText="1"/>
    </xf>
    <xf numFmtId="176" fontId="0" fillId="3" borderId="15" xfId="0" applyNumberFormat="1" applyFill="1" applyBorder="1" applyAlignment="1">
      <alignment vertical="center"/>
    </xf>
    <xf numFmtId="38" fontId="5" fillId="0" borderId="3" xfId="1" applyFont="1" applyBorder="1">
      <alignment vertical="center"/>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xf>
    <xf numFmtId="38" fontId="8" fillId="2" borderId="12" xfId="1" applyFont="1" applyFill="1" applyBorder="1" applyAlignment="1">
      <alignment horizontal="right" vertical="center" wrapText="1"/>
    </xf>
    <xf numFmtId="38" fontId="8" fillId="2" borderId="13" xfId="1" applyFont="1" applyFill="1" applyBorder="1" applyAlignment="1">
      <alignment horizontal="right"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0" fillId="0" borderId="1" xfId="0" applyFont="1" applyBorder="1" applyAlignment="1">
      <alignment horizontal="center" vertical="center"/>
    </xf>
    <xf numFmtId="0" fontId="0" fillId="0" borderId="4" xfId="0" applyFont="1" applyBorder="1" applyAlignment="1">
      <alignment horizontal="left" vertical="top" wrapText="1"/>
    </xf>
    <xf numFmtId="0" fontId="0" fillId="0" borderId="4" xfId="0" applyFont="1" applyBorder="1" applyAlignment="1">
      <alignment horizontal="left" vertical="top"/>
    </xf>
    <xf numFmtId="0" fontId="0" fillId="0" borderId="8" xfId="0" applyFont="1" applyBorder="1" applyAlignment="1">
      <alignment horizontal="left" vertical="center"/>
    </xf>
    <xf numFmtId="0" fontId="0" fillId="0" borderId="5" xfId="0" applyFont="1" applyBorder="1" applyAlignment="1">
      <alignment horizontal="left" vertical="center"/>
    </xf>
    <xf numFmtId="0" fontId="0" fillId="0" borderId="9" xfId="0" applyFont="1" applyBorder="1" applyAlignment="1">
      <alignment horizontal="left" vertical="center"/>
    </xf>
    <xf numFmtId="3" fontId="0" fillId="0" borderId="1" xfId="0" applyNumberFormat="1" applyFont="1" applyBorder="1" applyAlignment="1">
      <alignment horizontal="right" vertical="center"/>
    </xf>
    <xf numFmtId="0" fontId="0" fillId="0" borderId="1" xfId="0" applyFont="1" applyBorder="1" applyAlignment="1">
      <alignment horizontal="right" vertical="center"/>
    </xf>
    <xf numFmtId="0" fontId="0" fillId="0" borderId="2" xfId="0" applyFont="1" applyBorder="1" applyAlignment="1">
      <alignment horizontal="center" vertical="center" textRotation="255"/>
    </xf>
    <xf numFmtId="0" fontId="0" fillId="0" borderId="3" xfId="0" applyFont="1" applyBorder="1" applyAlignment="1">
      <alignment horizontal="center" vertical="center" textRotation="255"/>
    </xf>
    <xf numFmtId="0" fontId="0" fillId="0" borderId="4" xfId="0" applyFont="1" applyBorder="1" applyAlignment="1">
      <alignment horizontal="center" vertical="center" textRotation="255"/>
    </xf>
    <xf numFmtId="0" fontId="0" fillId="0" borderId="10" xfId="0" applyFont="1" applyBorder="1" applyAlignment="1">
      <alignment horizontal="left" vertical="top" wrapText="1"/>
    </xf>
    <xf numFmtId="0" fontId="0" fillId="0" borderId="11" xfId="0" applyFont="1" applyBorder="1" applyAlignment="1">
      <alignment horizontal="left" vertical="top"/>
    </xf>
    <xf numFmtId="0" fontId="0" fillId="0" borderId="12" xfId="0" applyFont="1" applyFill="1" applyBorder="1" applyAlignment="1">
      <alignment horizontal="left" vertical="top" wrapText="1"/>
    </xf>
    <xf numFmtId="0" fontId="0" fillId="0" borderId="13" xfId="0" applyFont="1" applyFill="1" applyBorder="1" applyAlignment="1">
      <alignment horizontal="left" vertical="top"/>
    </xf>
    <xf numFmtId="0" fontId="0" fillId="0" borderId="12" xfId="0" applyFont="1" applyFill="1" applyBorder="1" applyAlignment="1">
      <alignment horizontal="right" vertical="top" wrapText="1"/>
    </xf>
    <xf numFmtId="0" fontId="0" fillId="0" borderId="13" xfId="0" applyFont="1" applyFill="1" applyBorder="1" applyAlignment="1">
      <alignment horizontal="right" vertical="top"/>
    </xf>
    <xf numFmtId="0" fontId="0" fillId="0" borderId="12" xfId="0" applyFont="1" applyFill="1" applyBorder="1" applyAlignment="1">
      <alignment horizontal="center" vertical="top"/>
    </xf>
    <xf numFmtId="0" fontId="0" fillId="0" borderId="13" xfId="0" applyFont="1" applyFill="1" applyBorder="1" applyAlignment="1">
      <alignment horizontal="center" vertical="top"/>
    </xf>
    <xf numFmtId="0" fontId="0" fillId="0" borderId="0" xfId="0" applyAlignment="1">
      <alignment horizontal="center" vertical="center"/>
    </xf>
    <xf numFmtId="0" fontId="0" fillId="0" borderId="0" xfId="0" applyFont="1" applyAlignment="1">
      <alignment horizontal="center" vertical="center"/>
    </xf>
    <xf numFmtId="0" fontId="0" fillId="0" borderId="5" xfId="0" applyBorder="1" applyAlignment="1">
      <alignment horizontal="left" vertical="center"/>
    </xf>
    <xf numFmtId="176" fontId="0" fillId="0" borderId="6" xfId="0" applyNumberFormat="1" applyFont="1" applyBorder="1" applyAlignment="1">
      <alignment horizontal="right" vertical="top" wrapText="1"/>
    </xf>
    <xf numFmtId="176" fontId="0" fillId="0" borderId="7" xfId="0" applyNumberFormat="1" applyFont="1" applyBorder="1" applyAlignment="1">
      <alignment horizontal="right" vertical="top"/>
    </xf>
    <xf numFmtId="0" fontId="0" fillId="0" borderId="10" xfId="0" applyFont="1" applyBorder="1" applyAlignment="1">
      <alignment horizontal="right" vertical="top" wrapText="1"/>
    </xf>
    <xf numFmtId="0" fontId="0" fillId="0" borderId="11" xfId="0" applyFont="1" applyBorder="1" applyAlignment="1">
      <alignment horizontal="right" vertical="top"/>
    </xf>
    <xf numFmtId="0" fontId="0" fillId="0" borderId="10" xfId="0" applyFont="1" applyBorder="1" applyAlignment="1">
      <alignment horizontal="center" vertical="top"/>
    </xf>
    <xf numFmtId="0" fontId="0" fillId="0" borderId="11" xfId="0" applyFont="1" applyBorder="1" applyAlignment="1">
      <alignment horizontal="center" vertical="top"/>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xf>
    <xf numFmtId="0" fontId="8" fillId="0" borderId="12" xfId="0" applyFont="1" applyFill="1" applyBorder="1" applyAlignment="1">
      <alignment horizontal="right" vertical="center" wrapText="1"/>
    </xf>
    <xf numFmtId="0" fontId="8" fillId="0" borderId="13" xfId="0" applyFont="1" applyFill="1" applyBorder="1" applyAlignment="1">
      <alignment horizontal="right"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0" fillId="0" borderId="12" xfId="0" applyFont="1" applyBorder="1" applyAlignment="1">
      <alignment horizontal="left" vertical="top" wrapText="1"/>
    </xf>
    <xf numFmtId="0" fontId="0" fillId="0" borderId="13" xfId="0" applyFont="1" applyBorder="1" applyAlignment="1">
      <alignment horizontal="left" vertical="top"/>
    </xf>
    <xf numFmtId="0" fontId="0" fillId="0" borderId="12" xfId="0" applyFont="1" applyBorder="1" applyAlignment="1">
      <alignment horizontal="right" vertical="top" wrapText="1"/>
    </xf>
    <xf numFmtId="0" fontId="0" fillId="0" borderId="13" xfId="0" applyFont="1" applyBorder="1" applyAlignment="1">
      <alignment horizontal="right" vertical="top"/>
    </xf>
    <xf numFmtId="0" fontId="0" fillId="0" borderId="12" xfId="0" applyFont="1" applyBorder="1" applyAlignment="1">
      <alignment horizontal="center" vertical="top"/>
    </xf>
    <xf numFmtId="0" fontId="0" fillId="0" borderId="13" xfId="0" applyFont="1" applyBorder="1" applyAlignment="1">
      <alignment horizontal="center" vertical="top"/>
    </xf>
    <xf numFmtId="0" fontId="8" fillId="2" borderId="12" xfId="0" applyFont="1" applyFill="1" applyBorder="1" applyAlignment="1">
      <alignment horizontal="right" vertical="center" wrapText="1"/>
    </xf>
    <xf numFmtId="0" fontId="8" fillId="2" borderId="13" xfId="0" applyFont="1" applyFill="1" applyBorder="1" applyAlignment="1">
      <alignment horizontal="right" vertical="center"/>
    </xf>
    <xf numFmtId="0" fontId="8" fillId="2" borderId="12" xfId="0" applyFont="1" applyFill="1" applyBorder="1" applyAlignment="1">
      <alignment vertical="center"/>
    </xf>
    <xf numFmtId="0" fontId="8" fillId="2" borderId="13" xfId="0" applyFont="1" applyFill="1" applyBorder="1" applyAlignment="1">
      <alignment vertical="center"/>
    </xf>
    <xf numFmtId="38" fontId="8" fillId="2" borderId="12" xfId="1" applyFont="1" applyFill="1" applyBorder="1" applyAlignment="1">
      <alignment vertical="center" wrapText="1"/>
    </xf>
    <xf numFmtId="38" fontId="8" fillId="2" borderId="13" xfId="1" applyFont="1" applyFill="1" applyBorder="1" applyAlignment="1">
      <alignment vertical="center"/>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wrapText="1"/>
    </xf>
    <xf numFmtId="38" fontId="8" fillId="2" borderId="13" xfId="1" applyFont="1" applyFill="1" applyBorder="1" applyAlignment="1">
      <alignment vertical="center" wrapText="1"/>
    </xf>
    <xf numFmtId="0" fontId="0" fillId="0" borderId="0" xfId="0" applyAlignment="1">
      <alignment horizontal="left" vertical="center"/>
    </xf>
    <xf numFmtId="0" fontId="0" fillId="0" borderId="14" xfId="0" applyBorder="1" applyAlignment="1">
      <alignment horizontal="center" vertical="center"/>
    </xf>
    <xf numFmtId="0" fontId="4" fillId="0" borderId="0" xfId="0" applyFont="1" applyAlignment="1">
      <alignment horizontal="center" vertical="center"/>
    </xf>
  </cellXfs>
  <cellStyles count="2">
    <cellStyle name="桁区切り" xfId="1" builtinId="6"/>
    <cellStyle name="標準" xfId="0" builtinId="0"/>
  </cellStyles>
  <dxfs count="2">
    <dxf>
      <font>
        <color theme="9" tint="0.79998168889431442"/>
      </font>
    </dxf>
    <dxf>
      <font>
        <color theme="9" tint="0.7999816888943144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666750</xdr:colOff>
      <xdr:row>17</xdr:row>
      <xdr:rowOff>28576</xdr:rowOff>
    </xdr:from>
    <xdr:to>
      <xdr:col>9</xdr:col>
      <xdr:colOff>561975</xdr:colOff>
      <xdr:row>20</xdr:row>
      <xdr:rowOff>9526</xdr:rowOff>
    </xdr:to>
    <xdr:sp macro="" textlink="">
      <xdr:nvSpPr>
        <xdr:cNvPr id="2" name="テキスト ボックス 1"/>
        <xdr:cNvSpPr txBox="1"/>
      </xdr:nvSpPr>
      <xdr:spPr>
        <a:xfrm>
          <a:off x="2019300" y="5467351"/>
          <a:ext cx="6905625" cy="4953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グレー表示している部分は県費補助所要額算定の都合上設けておりますが、要綱に定めがない項目でありますので県内部決裁時点では非表示にします。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view="pageBreakPreview" zoomScale="80" zoomScaleNormal="100" zoomScaleSheetLayoutView="80" workbookViewId="0">
      <selection activeCell="O11" sqref="O11"/>
    </sheetView>
  </sheetViews>
  <sheetFormatPr defaultRowHeight="13.5" x14ac:dyDescent="0.15"/>
  <cols>
    <col min="1" max="1" width="4.5" style="5" customWidth="1"/>
    <col min="2" max="2" width="15.75" style="5" customWidth="1"/>
    <col min="3" max="3" width="6" style="5" customWidth="1"/>
    <col min="4" max="4" width="13.125" style="5" customWidth="1"/>
    <col min="5" max="5" width="16.75" style="5" customWidth="1"/>
    <col min="6" max="6" width="7.625" style="5" customWidth="1"/>
    <col min="7" max="7" width="9" style="5"/>
    <col min="8" max="8" width="4.25" style="5" customWidth="1"/>
    <col min="9" max="9" width="12.875" style="5" customWidth="1"/>
    <col min="10" max="10" width="9" style="5"/>
    <col min="11" max="11" width="19.75" style="5" customWidth="1"/>
    <col min="12" max="16384" width="9" style="5"/>
  </cols>
  <sheetData>
    <row r="1" spans="1:11" ht="18" customHeight="1" x14ac:dyDescent="0.15">
      <c r="A1" s="5" t="s">
        <v>0</v>
      </c>
    </row>
    <row r="2" spans="1:11" ht="34.5" customHeight="1" x14ac:dyDescent="0.15">
      <c r="A2" s="81" t="s">
        <v>78</v>
      </c>
      <c r="B2" s="82"/>
      <c r="C2" s="82"/>
      <c r="D2" s="82"/>
      <c r="E2" s="82"/>
      <c r="F2" s="82"/>
      <c r="G2" s="82"/>
      <c r="H2" s="82"/>
      <c r="I2" s="82"/>
      <c r="J2" s="82"/>
      <c r="K2" s="82"/>
    </row>
    <row r="3" spans="1:11" ht="45" customHeight="1" x14ac:dyDescent="0.15">
      <c r="A3" s="62" t="s">
        <v>1</v>
      </c>
      <c r="B3" s="62"/>
      <c r="C3" s="65"/>
      <c r="D3" s="66"/>
      <c r="E3" s="66"/>
      <c r="F3" s="66"/>
      <c r="G3" s="67"/>
      <c r="H3" s="62" t="s">
        <v>5</v>
      </c>
      <c r="I3" s="62"/>
      <c r="J3" s="62"/>
      <c r="K3" s="6"/>
    </row>
    <row r="4" spans="1:11" ht="33" customHeight="1" x14ac:dyDescent="0.15">
      <c r="A4" s="62" t="s">
        <v>2</v>
      </c>
      <c r="B4" s="62"/>
      <c r="C4" s="65"/>
      <c r="D4" s="66"/>
      <c r="E4" s="66"/>
      <c r="F4" s="66"/>
      <c r="G4" s="66"/>
      <c r="H4" s="66"/>
      <c r="I4" s="66"/>
      <c r="J4" s="66"/>
      <c r="K4" s="67"/>
    </row>
    <row r="5" spans="1:11" ht="57.75" customHeight="1" x14ac:dyDescent="0.15">
      <c r="A5" s="83" t="s">
        <v>62</v>
      </c>
      <c r="B5" s="66"/>
      <c r="C5" s="66"/>
      <c r="D5" s="66"/>
      <c r="E5" s="66"/>
      <c r="F5" s="66"/>
      <c r="G5" s="66"/>
      <c r="H5" s="66"/>
      <c r="I5" s="66"/>
      <c r="J5" s="66"/>
      <c r="K5" s="66"/>
    </row>
    <row r="6" spans="1:11" ht="24.95" customHeight="1" x14ac:dyDescent="0.15">
      <c r="A6" s="62" t="s">
        <v>25</v>
      </c>
      <c r="B6" s="62"/>
      <c r="C6" s="62"/>
      <c r="D6" s="6" t="s">
        <v>26</v>
      </c>
      <c r="E6" s="6" t="s">
        <v>4</v>
      </c>
      <c r="F6" s="6" t="s">
        <v>27</v>
      </c>
      <c r="G6" s="62" t="s">
        <v>28</v>
      </c>
      <c r="H6" s="62"/>
      <c r="I6" s="6" t="s">
        <v>29</v>
      </c>
      <c r="J6" s="62" t="s">
        <v>30</v>
      </c>
      <c r="K6" s="62"/>
    </row>
    <row r="7" spans="1:11" ht="24.95" customHeight="1" x14ac:dyDescent="0.15">
      <c r="A7" s="70" t="s">
        <v>18</v>
      </c>
      <c r="B7" s="73"/>
      <c r="C7" s="74"/>
      <c r="D7" s="7"/>
      <c r="E7" s="7"/>
      <c r="F7" s="7"/>
      <c r="G7" s="86" t="s">
        <v>12</v>
      </c>
      <c r="H7" s="87"/>
      <c r="I7" s="8" t="s">
        <v>12</v>
      </c>
      <c r="J7" s="88"/>
      <c r="K7" s="89"/>
    </row>
    <row r="8" spans="1:11" ht="24.95" customHeight="1" x14ac:dyDescent="0.15">
      <c r="A8" s="71"/>
      <c r="B8" s="96"/>
      <c r="C8" s="97"/>
      <c r="D8" s="9"/>
      <c r="E8" s="9"/>
      <c r="F8" s="9"/>
      <c r="G8" s="98"/>
      <c r="H8" s="99"/>
      <c r="I8" s="10"/>
      <c r="J8" s="100"/>
      <c r="K8" s="101"/>
    </row>
    <row r="9" spans="1:11" ht="24.95" customHeight="1" x14ac:dyDescent="0.15">
      <c r="A9" s="71"/>
      <c r="B9" s="56"/>
      <c r="C9" s="57"/>
      <c r="D9" s="29"/>
      <c r="E9" s="29"/>
      <c r="F9" s="29"/>
      <c r="G9" s="58"/>
      <c r="H9" s="59"/>
      <c r="I9" s="38">
        <f>F9*G9</f>
        <v>0</v>
      </c>
      <c r="J9" s="60"/>
      <c r="K9" s="61"/>
    </row>
    <row r="10" spans="1:11" ht="24.95" customHeight="1" x14ac:dyDescent="0.15">
      <c r="A10" s="71"/>
      <c r="B10" s="56"/>
      <c r="C10" s="57"/>
      <c r="D10" s="29"/>
      <c r="E10" s="29"/>
      <c r="F10" s="29"/>
      <c r="G10" s="58"/>
      <c r="H10" s="59"/>
      <c r="I10" s="38">
        <f>F10*G10</f>
        <v>0</v>
      </c>
      <c r="J10" s="60"/>
      <c r="K10" s="61"/>
    </row>
    <row r="11" spans="1:11" ht="24.95" customHeight="1" x14ac:dyDescent="0.15">
      <c r="A11" s="71"/>
      <c r="B11" s="56"/>
      <c r="C11" s="57"/>
      <c r="D11" s="29"/>
      <c r="E11" s="29"/>
      <c r="F11" s="29"/>
      <c r="G11" s="58"/>
      <c r="H11" s="59"/>
      <c r="I11" s="38">
        <f>F11*G11</f>
        <v>0</v>
      </c>
      <c r="J11" s="60"/>
      <c r="K11" s="61"/>
    </row>
    <row r="12" spans="1:11" ht="24.95" customHeight="1" x14ac:dyDescent="0.15">
      <c r="A12" s="71"/>
      <c r="B12" s="56"/>
      <c r="C12" s="57"/>
      <c r="D12" s="29"/>
      <c r="E12" s="29"/>
      <c r="F12" s="29"/>
      <c r="G12" s="58"/>
      <c r="H12" s="59"/>
      <c r="I12" s="38">
        <f>F12*G12</f>
        <v>0</v>
      </c>
      <c r="J12" s="60"/>
      <c r="K12" s="61"/>
    </row>
    <row r="13" spans="1:11" ht="24.95" customHeight="1" x14ac:dyDescent="0.15">
      <c r="A13" s="71"/>
      <c r="B13" s="90"/>
      <c r="C13" s="91"/>
      <c r="D13" s="44"/>
      <c r="E13" s="44"/>
      <c r="F13" s="44"/>
      <c r="G13" s="92"/>
      <c r="H13" s="93"/>
      <c r="I13" s="45">
        <f>F13*G13</f>
        <v>0</v>
      </c>
      <c r="J13" s="94"/>
      <c r="K13" s="95"/>
    </row>
    <row r="14" spans="1:11" ht="24.95" customHeight="1" x14ac:dyDescent="0.15">
      <c r="A14" s="71"/>
      <c r="B14" s="75"/>
      <c r="C14" s="76"/>
      <c r="D14" s="46"/>
      <c r="E14" s="46"/>
      <c r="F14" s="46"/>
      <c r="G14" s="77"/>
      <c r="H14" s="78"/>
      <c r="I14" s="47"/>
      <c r="J14" s="79"/>
      <c r="K14" s="80"/>
    </row>
    <row r="15" spans="1:11" ht="24.95" customHeight="1" x14ac:dyDescent="0.15">
      <c r="A15" s="72"/>
      <c r="B15" s="63"/>
      <c r="C15" s="64"/>
      <c r="D15" s="12"/>
      <c r="E15" s="11"/>
      <c r="F15" s="12"/>
      <c r="G15" s="84"/>
      <c r="H15" s="85"/>
      <c r="I15" s="13"/>
      <c r="J15" s="64"/>
      <c r="K15" s="64"/>
    </row>
    <row r="16" spans="1:11" ht="29.25" customHeight="1" x14ac:dyDescent="0.15">
      <c r="A16" s="62" t="s">
        <v>3</v>
      </c>
      <c r="B16" s="62"/>
      <c r="C16" s="62"/>
      <c r="D16" s="14"/>
      <c r="E16" s="14"/>
      <c r="F16" s="15">
        <f>SUM(F9:F15)</f>
        <v>0</v>
      </c>
      <c r="G16" s="68"/>
      <c r="H16" s="69"/>
      <c r="I16" s="15">
        <f>SUM(I9:I15)</f>
        <v>0</v>
      </c>
      <c r="J16" s="62"/>
      <c r="K16" s="62"/>
    </row>
  </sheetData>
  <mergeCells count="41">
    <mergeCell ref="A2:K2"/>
    <mergeCell ref="A5:K5"/>
    <mergeCell ref="G6:H6"/>
    <mergeCell ref="G15:H15"/>
    <mergeCell ref="C3:G3"/>
    <mergeCell ref="H3:J3"/>
    <mergeCell ref="J6:K6"/>
    <mergeCell ref="J15:K15"/>
    <mergeCell ref="G7:H7"/>
    <mergeCell ref="J7:K7"/>
    <mergeCell ref="B13:C13"/>
    <mergeCell ref="G13:H13"/>
    <mergeCell ref="J13:K13"/>
    <mergeCell ref="B8:C8"/>
    <mergeCell ref="G8:H8"/>
    <mergeCell ref="J8:K8"/>
    <mergeCell ref="A16:C16"/>
    <mergeCell ref="B15:C15"/>
    <mergeCell ref="C4:K4"/>
    <mergeCell ref="A3:B3"/>
    <mergeCell ref="A4:B4"/>
    <mergeCell ref="A6:C6"/>
    <mergeCell ref="G16:H16"/>
    <mergeCell ref="J16:K16"/>
    <mergeCell ref="A7:A15"/>
    <mergeCell ref="B7:C7"/>
    <mergeCell ref="B14:C14"/>
    <mergeCell ref="G14:H14"/>
    <mergeCell ref="J14:K14"/>
    <mergeCell ref="B12:C12"/>
    <mergeCell ref="G12:H12"/>
    <mergeCell ref="J12:K12"/>
    <mergeCell ref="B11:C11"/>
    <mergeCell ref="G11:H11"/>
    <mergeCell ref="J11:K11"/>
    <mergeCell ref="B9:C9"/>
    <mergeCell ref="G9:H9"/>
    <mergeCell ref="J9:K9"/>
    <mergeCell ref="B10:C10"/>
    <mergeCell ref="G10:H10"/>
    <mergeCell ref="J10:K10"/>
  </mergeCells>
  <phoneticPr fontId="2"/>
  <conditionalFormatting sqref="I9:I13">
    <cfRule type="cellIs" dxfId="1" priority="1" stopIfTrue="1" operator="equal">
      <formula>0</formula>
    </cfRule>
  </conditionalFormatting>
  <dataValidations count="5">
    <dataValidation allowBlank="1" showInputMessage="1" showErrorMessage="1" prompt="メーカーを記入してください。" sqref="D9:D13"/>
    <dataValidation allowBlank="1" showInputMessage="1" showErrorMessage="1" prompt="市町村名から記入してください。" sqref="C4:K4"/>
    <dataValidation allowBlank="1" showInputMessage="1" showErrorMessage="1" prompt="製品名を記入してください" sqref="E9:E13"/>
    <dataValidation allowBlank="1" showInputMessage="1" showErrorMessage="1" prompt="台数を記入してください" sqref="F9:F13"/>
    <dataValidation allowBlank="1" showInputMessage="1" showErrorMessage="1" prompt="消費税抜で記入してください。（PCR検査装置は付随するPCやモジュールなども含めた単価、陰圧装置はダクト工事費など設置に付随する費用も含めた単価で記入してください。）" sqref="G9:H13"/>
  </dataValidations>
  <pageMargins left="1.1811023622047245" right="0.78740157480314965" top="0.98425196850393704" bottom="0.59055118110236227" header="0.51181102362204722" footer="0.51181102362204722"/>
  <pageSetup paperSize="9" scale="106" orientation="landscape" horizontalDpi="300" verticalDpi="3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リスト!$A$2:$A$7</xm:f>
          </x14:formula1>
          <xm:sqref>K3</xm:sqref>
        </x14:dataValidation>
        <x14:dataValidation type="list" allowBlank="1" showInputMessage="1" showErrorMessage="1" prompt="プルダウンで選択してください。">
          <x14:formula1>
            <xm:f>リスト!$B$2:$B$5</xm:f>
          </x14:formula1>
          <xm:sqref>B9:C12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view="pageBreakPreview" zoomScale="60" zoomScaleNormal="100" workbookViewId="0">
      <selection activeCell="P11" sqref="P11"/>
    </sheetView>
  </sheetViews>
  <sheetFormatPr defaultRowHeight="13.5" x14ac:dyDescent="0.15"/>
  <cols>
    <col min="1" max="1" width="4.5" style="5" customWidth="1"/>
    <col min="2" max="2" width="15.75" style="5" customWidth="1"/>
    <col min="3" max="3" width="6" style="5" customWidth="1"/>
    <col min="4" max="4" width="13.25" style="5" customWidth="1"/>
    <col min="5" max="5" width="16.75" style="5" customWidth="1"/>
    <col min="6" max="6" width="7.625" style="5" customWidth="1"/>
    <col min="7" max="7" width="9" style="5"/>
    <col min="8" max="8" width="4.25" style="5" customWidth="1"/>
    <col min="9" max="9" width="12.875" style="5" customWidth="1"/>
    <col min="10" max="10" width="9" style="5"/>
    <col min="11" max="11" width="19.75" style="5" customWidth="1"/>
    <col min="12" max="16384" width="9" style="5"/>
  </cols>
  <sheetData>
    <row r="1" spans="1:11" ht="18" customHeight="1" x14ac:dyDescent="0.15">
      <c r="A1" s="5" t="s">
        <v>0</v>
      </c>
    </row>
    <row r="2" spans="1:11" ht="34.5" customHeight="1" x14ac:dyDescent="0.15">
      <c r="A2" s="82" t="s">
        <v>63</v>
      </c>
      <c r="B2" s="82"/>
      <c r="C2" s="82"/>
      <c r="D2" s="82"/>
      <c r="E2" s="82"/>
      <c r="F2" s="82"/>
      <c r="G2" s="82"/>
      <c r="H2" s="82"/>
      <c r="I2" s="82"/>
      <c r="J2" s="82"/>
      <c r="K2" s="82"/>
    </row>
    <row r="3" spans="1:11" ht="45" customHeight="1" x14ac:dyDescent="0.15">
      <c r="A3" s="62" t="s">
        <v>1</v>
      </c>
      <c r="B3" s="62"/>
      <c r="C3" s="65" t="s">
        <v>58</v>
      </c>
      <c r="D3" s="66"/>
      <c r="E3" s="66"/>
      <c r="F3" s="66"/>
      <c r="G3" s="67"/>
      <c r="H3" s="62" t="s">
        <v>5</v>
      </c>
      <c r="I3" s="62"/>
      <c r="J3" s="62"/>
      <c r="K3" s="6" t="s">
        <v>38</v>
      </c>
    </row>
    <row r="4" spans="1:11" ht="33" customHeight="1" x14ac:dyDescent="0.15">
      <c r="A4" s="62" t="s">
        <v>2</v>
      </c>
      <c r="B4" s="62"/>
      <c r="C4" s="65" t="s">
        <v>59</v>
      </c>
      <c r="D4" s="66"/>
      <c r="E4" s="66"/>
      <c r="F4" s="66"/>
      <c r="G4" s="66"/>
      <c r="H4" s="66"/>
      <c r="I4" s="66"/>
      <c r="J4" s="66"/>
      <c r="K4" s="67"/>
    </row>
    <row r="5" spans="1:11" ht="57.75" customHeight="1" x14ac:dyDescent="0.15">
      <c r="A5" s="83" t="s">
        <v>62</v>
      </c>
      <c r="B5" s="66"/>
      <c r="C5" s="66"/>
      <c r="D5" s="66"/>
      <c r="E5" s="66"/>
      <c r="F5" s="66"/>
      <c r="G5" s="66"/>
      <c r="H5" s="66"/>
      <c r="I5" s="66"/>
      <c r="J5" s="66"/>
      <c r="K5" s="66"/>
    </row>
    <row r="6" spans="1:11" ht="24.95" customHeight="1" x14ac:dyDescent="0.15">
      <c r="A6" s="62" t="s">
        <v>25</v>
      </c>
      <c r="B6" s="62"/>
      <c r="C6" s="62"/>
      <c r="D6" s="6" t="s">
        <v>26</v>
      </c>
      <c r="E6" s="6" t="s">
        <v>4</v>
      </c>
      <c r="F6" s="6" t="s">
        <v>27</v>
      </c>
      <c r="G6" s="62" t="s">
        <v>28</v>
      </c>
      <c r="H6" s="62"/>
      <c r="I6" s="6" t="s">
        <v>29</v>
      </c>
      <c r="J6" s="62" t="s">
        <v>30</v>
      </c>
      <c r="K6" s="62"/>
    </row>
    <row r="7" spans="1:11" ht="24.95" customHeight="1" x14ac:dyDescent="0.15">
      <c r="A7" s="70" t="s">
        <v>18</v>
      </c>
      <c r="B7" s="73"/>
      <c r="C7" s="74"/>
      <c r="D7" s="7"/>
      <c r="E7" s="7"/>
      <c r="F7" s="7"/>
      <c r="G7" s="86" t="s">
        <v>12</v>
      </c>
      <c r="H7" s="87"/>
      <c r="I7" s="8" t="s">
        <v>12</v>
      </c>
      <c r="J7" s="88"/>
      <c r="K7" s="89"/>
    </row>
    <row r="8" spans="1:11" ht="24.95" customHeight="1" x14ac:dyDescent="0.15">
      <c r="A8" s="71"/>
      <c r="B8" s="96"/>
      <c r="C8" s="97"/>
      <c r="D8" s="9"/>
      <c r="E8" s="9"/>
      <c r="F8" s="9"/>
      <c r="G8" s="98"/>
      <c r="H8" s="99"/>
      <c r="I8" s="10"/>
      <c r="J8" s="100"/>
      <c r="K8" s="101"/>
    </row>
    <row r="9" spans="1:11" ht="24.95" customHeight="1" x14ac:dyDescent="0.15">
      <c r="A9" s="71"/>
      <c r="B9" s="56" t="s">
        <v>36</v>
      </c>
      <c r="C9" s="57"/>
      <c r="D9" s="43" t="s">
        <v>49</v>
      </c>
      <c r="E9" s="29" t="s">
        <v>50</v>
      </c>
      <c r="F9" s="29">
        <v>1</v>
      </c>
      <c r="G9" s="106">
        <v>4000000</v>
      </c>
      <c r="H9" s="107"/>
      <c r="I9" s="38">
        <f>F9*G9</f>
        <v>4000000</v>
      </c>
      <c r="J9" s="104" t="s">
        <v>57</v>
      </c>
      <c r="K9" s="105"/>
    </row>
    <row r="10" spans="1:11" ht="24.95" customHeight="1" x14ac:dyDescent="0.15">
      <c r="A10" s="71"/>
      <c r="B10" s="56" t="s">
        <v>39</v>
      </c>
      <c r="C10" s="57"/>
      <c r="D10" s="43" t="s">
        <v>51</v>
      </c>
      <c r="E10" s="29" t="s">
        <v>52</v>
      </c>
      <c r="F10" s="29">
        <v>1</v>
      </c>
      <c r="G10" s="106">
        <v>7500000</v>
      </c>
      <c r="H10" s="107"/>
      <c r="I10" s="38">
        <f>F10*G10</f>
        <v>7500000</v>
      </c>
      <c r="J10" s="104" t="s">
        <v>53</v>
      </c>
      <c r="K10" s="105"/>
    </row>
    <row r="11" spans="1:11" ht="24.95" customHeight="1" x14ac:dyDescent="0.15">
      <c r="A11" s="71"/>
      <c r="B11" s="56" t="s">
        <v>73</v>
      </c>
      <c r="C11" s="109"/>
      <c r="D11" s="43" t="s">
        <v>75</v>
      </c>
      <c r="E11" s="29" t="s">
        <v>76</v>
      </c>
      <c r="F11" s="29">
        <v>1</v>
      </c>
      <c r="G11" s="106">
        <v>750000</v>
      </c>
      <c r="H11" s="110"/>
      <c r="I11" s="38">
        <f>F11*G11</f>
        <v>750000</v>
      </c>
      <c r="J11" s="108" t="s">
        <v>77</v>
      </c>
      <c r="K11" s="57"/>
    </row>
    <row r="12" spans="1:11" ht="24.95" customHeight="1" x14ac:dyDescent="0.15">
      <c r="A12" s="71"/>
      <c r="B12" s="56" t="s">
        <v>42</v>
      </c>
      <c r="C12" s="57"/>
      <c r="D12" s="43" t="s">
        <v>54</v>
      </c>
      <c r="E12" s="29" t="s">
        <v>55</v>
      </c>
      <c r="F12" s="29">
        <v>2</v>
      </c>
      <c r="G12" s="106">
        <v>30000</v>
      </c>
      <c r="H12" s="107"/>
      <c r="I12" s="38">
        <f>F12*G12</f>
        <v>60000</v>
      </c>
      <c r="J12" s="108" t="s">
        <v>56</v>
      </c>
      <c r="K12" s="57"/>
    </row>
    <row r="13" spans="1:11" ht="24.95" customHeight="1" x14ac:dyDescent="0.15">
      <c r="A13" s="71"/>
      <c r="B13" s="56"/>
      <c r="C13" s="57"/>
      <c r="D13" s="43"/>
      <c r="E13" s="29"/>
      <c r="F13" s="29"/>
      <c r="G13" s="58"/>
      <c r="H13" s="59"/>
      <c r="I13" s="38"/>
      <c r="J13" s="60"/>
      <c r="K13" s="61"/>
    </row>
    <row r="14" spans="1:11" ht="24.95" customHeight="1" x14ac:dyDescent="0.15">
      <c r="A14" s="71"/>
      <c r="B14" s="56"/>
      <c r="C14" s="57"/>
      <c r="D14" s="43"/>
      <c r="E14" s="29"/>
      <c r="F14" s="29"/>
      <c r="G14" s="102"/>
      <c r="H14" s="103"/>
      <c r="I14" s="30"/>
      <c r="J14" s="60"/>
      <c r="K14" s="61"/>
    </row>
    <row r="15" spans="1:11" ht="24.95" customHeight="1" x14ac:dyDescent="0.15">
      <c r="A15" s="71"/>
      <c r="B15" s="96"/>
      <c r="C15" s="97"/>
      <c r="D15" s="9"/>
      <c r="E15" s="9"/>
      <c r="F15" s="9"/>
      <c r="G15" s="98"/>
      <c r="H15" s="99"/>
      <c r="I15" s="10"/>
      <c r="J15" s="100"/>
      <c r="K15" s="101"/>
    </row>
    <row r="16" spans="1:11" ht="24.95" customHeight="1" x14ac:dyDescent="0.15">
      <c r="A16" s="72"/>
      <c r="B16" s="63"/>
      <c r="C16" s="64"/>
      <c r="D16" s="12"/>
      <c r="E16" s="11"/>
      <c r="F16" s="12"/>
      <c r="G16" s="84"/>
      <c r="H16" s="85"/>
      <c r="I16" s="13"/>
      <c r="J16" s="64"/>
      <c r="K16" s="64"/>
    </row>
    <row r="17" spans="1:11" ht="29.25" customHeight="1" x14ac:dyDescent="0.15">
      <c r="A17" s="62" t="s">
        <v>3</v>
      </c>
      <c r="B17" s="62"/>
      <c r="C17" s="62"/>
      <c r="D17" s="14"/>
      <c r="E17" s="14"/>
      <c r="F17" s="15">
        <f>SUM(F9:F16)</f>
        <v>5</v>
      </c>
      <c r="G17" s="68"/>
      <c r="H17" s="69"/>
      <c r="I17" s="15">
        <f>SUM(I9:I16)</f>
        <v>12310000</v>
      </c>
      <c r="J17" s="62"/>
      <c r="K17" s="62"/>
    </row>
  </sheetData>
  <mergeCells count="44">
    <mergeCell ref="A2:K2"/>
    <mergeCell ref="A3:B3"/>
    <mergeCell ref="C3:G3"/>
    <mergeCell ref="H3:J3"/>
    <mergeCell ref="A4:B4"/>
    <mergeCell ref="C4:K4"/>
    <mergeCell ref="A5:K5"/>
    <mergeCell ref="A6:C6"/>
    <mergeCell ref="G6:H6"/>
    <mergeCell ref="J6:K6"/>
    <mergeCell ref="A7:A16"/>
    <mergeCell ref="B7:C7"/>
    <mergeCell ref="G7:H7"/>
    <mergeCell ref="J7:K7"/>
    <mergeCell ref="B8:C8"/>
    <mergeCell ref="G8:H8"/>
    <mergeCell ref="J8:K8"/>
    <mergeCell ref="B9:C9"/>
    <mergeCell ref="G9:H9"/>
    <mergeCell ref="J9:K9"/>
    <mergeCell ref="B10:C10"/>
    <mergeCell ref="G10:H10"/>
    <mergeCell ref="J10:K10"/>
    <mergeCell ref="B12:C12"/>
    <mergeCell ref="G12:H12"/>
    <mergeCell ref="J12:K12"/>
    <mergeCell ref="B13:C13"/>
    <mergeCell ref="G13:H13"/>
    <mergeCell ref="J13:K13"/>
    <mergeCell ref="B11:C11"/>
    <mergeCell ref="G11:H11"/>
    <mergeCell ref="J11:K11"/>
    <mergeCell ref="B14:C14"/>
    <mergeCell ref="G14:H14"/>
    <mergeCell ref="J14:K14"/>
    <mergeCell ref="B15:C15"/>
    <mergeCell ref="G15:H15"/>
    <mergeCell ref="J15:K15"/>
    <mergeCell ref="B16:C16"/>
    <mergeCell ref="G16:H16"/>
    <mergeCell ref="J16:K16"/>
    <mergeCell ref="A17:C17"/>
    <mergeCell ref="G17:H17"/>
    <mergeCell ref="J17:K17"/>
  </mergeCells>
  <phoneticPr fontId="2"/>
  <conditionalFormatting sqref="I9:I14">
    <cfRule type="cellIs" dxfId="0" priority="1" stopIfTrue="1" operator="equal">
      <formula>0</formula>
    </cfRule>
  </conditionalFormatting>
  <dataValidations count="5">
    <dataValidation allowBlank="1" showInputMessage="1" showErrorMessage="1" prompt="消費税抜で記入してください。（PCR検査装置は付随するPCやモジュールなども含めた単価、陰圧装置はダクト工事費など設置に付随する費用も含めた単価で記入してください。）" sqref="G9:G14 H9:H10 H12:H14"/>
    <dataValidation allowBlank="1" showInputMessage="1" showErrorMessage="1" prompt="台数を記入してください" sqref="F9:F14"/>
    <dataValidation allowBlank="1" showInputMessage="1" showErrorMessage="1" prompt="製品名を記入してください" sqref="E9:E14"/>
    <dataValidation allowBlank="1" showInputMessage="1" showErrorMessage="1" prompt="市町村名から記入してください。" sqref="C4:K4"/>
    <dataValidation allowBlank="1" showInputMessage="1" showErrorMessage="1" prompt="メーカーを記入してください。" sqref="D9:D14"/>
  </dataValidations>
  <pageMargins left="1.1811023622047245" right="0.78740157480314965" top="0.98425196850393704" bottom="0.59055118110236227" header="0.51181102362204722" footer="0.51181102362204722"/>
  <pageSetup paperSize="9" scale="99" orientation="landscape"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リスト!$A$2:$A$7</xm:f>
          </x14:formula1>
          <xm:sqref>K3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6"/>
  <sheetViews>
    <sheetView view="pageBreakPreview" topLeftCell="A10" zoomScaleNormal="100" zoomScaleSheetLayoutView="100" workbookViewId="0">
      <selection activeCell="M5" sqref="M5"/>
    </sheetView>
  </sheetViews>
  <sheetFormatPr defaultRowHeight="13.5" x14ac:dyDescent="0.15"/>
  <cols>
    <col min="1" max="1" width="17.75" customWidth="1"/>
    <col min="2" max="2" width="13.75" customWidth="1"/>
    <col min="3" max="3" width="11.625" customWidth="1"/>
    <col min="4" max="4" width="13.25" customWidth="1"/>
    <col min="5" max="5" width="10.625" customWidth="1"/>
    <col min="6" max="6" width="12.125" customWidth="1"/>
    <col min="7" max="7" width="13.5" customWidth="1"/>
    <col min="8" max="8" width="13.25" customWidth="1"/>
    <col min="9" max="9" width="12.625" customWidth="1"/>
    <col min="10" max="11" width="11.875" customWidth="1"/>
    <col min="12" max="12" width="12.75" customWidth="1"/>
  </cols>
  <sheetData>
    <row r="2" spans="1:15" x14ac:dyDescent="0.15">
      <c r="A2" t="s">
        <v>6</v>
      </c>
    </row>
    <row r="3" spans="1:15" ht="47.25" customHeight="1" x14ac:dyDescent="0.15">
      <c r="A3" s="112" t="s">
        <v>64</v>
      </c>
      <c r="B3" s="112"/>
      <c r="C3" s="112"/>
      <c r="D3" s="112"/>
      <c r="E3" s="112"/>
      <c r="F3" s="112"/>
      <c r="G3" s="112"/>
      <c r="H3" s="112"/>
      <c r="I3" s="112"/>
      <c r="J3" s="112"/>
      <c r="K3" s="112"/>
      <c r="L3" s="112"/>
    </row>
    <row r="4" spans="1:15" ht="99" customHeight="1" x14ac:dyDescent="0.15">
      <c r="A4" s="2" t="s">
        <v>7</v>
      </c>
      <c r="B4" s="41" t="s">
        <v>60</v>
      </c>
      <c r="C4" s="2" t="s">
        <v>9</v>
      </c>
      <c r="D4" s="36" t="s">
        <v>74</v>
      </c>
      <c r="E4" s="2" t="s">
        <v>8</v>
      </c>
      <c r="F4" s="2" t="s">
        <v>19</v>
      </c>
      <c r="G4" s="2" t="s">
        <v>20</v>
      </c>
      <c r="H4" s="2" t="s">
        <v>10</v>
      </c>
      <c r="I4" s="2" t="s">
        <v>11</v>
      </c>
      <c r="J4" s="2" t="s">
        <v>21</v>
      </c>
      <c r="K4" s="41" t="s">
        <v>72</v>
      </c>
      <c r="L4" s="2" t="s">
        <v>22</v>
      </c>
      <c r="M4" s="1"/>
      <c r="N4" s="1"/>
      <c r="O4" s="1"/>
    </row>
    <row r="5" spans="1:15" ht="23.25" customHeight="1" x14ac:dyDescent="0.15">
      <c r="A5" s="3"/>
      <c r="B5" s="48"/>
      <c r="C5" s="4" t="s">
        <v>12</v>
      </c>
      <c r="D5" s="34"/>
      <c r="E5" s="4" t="s">
        <v>12</v>
      </c>
      <c r="F5" s="4" t="s">
        <v>12</v>
      </c>
      <c r="G5" s="4" t="s">
        <v>12</v>
      </c>
      <c r="H5" s="4" t="s">
        <v>12</v>
      </c>
      <c r="I5" s="4" t="s">
        <v>12</v>
      </c>
      <c r="J5" s="4" t="s">
        <v>12</v>
      </c>
      <c r="K5" s="39" t="s">
        <v>12</v>
      </c>
      <c r="L5" s="4" t="s">
        <v>12</v>
      </c>
    </row>
    <row r="6" spans="1:15" ht="40.5" x14ac:dyDescent="0.15">
      <c r="A6" s="37" t="s">
        <v>61</v>
      </c>
      <c r="B6" s="49" t="s">
        <v>36</v>
      </c>
      <c r="C6" s="32">
        <f ca="1">SUMIF('別紙（１）'!$B$9:$C$13,B6,'別紙（１）'!$I$9:$I$13)</f>
        <v>0</v>
      </c>
      <c r="D6" s="35"/>
      <c r="E6" s="32"/>
      <c r="F6" s="32">
        <f ca="1">C6-E6</f>
        <v>0</v>
      </c>
      <c r="G6" s="32">
        <f ca="1">F6</f>
        <v>0</v>
      </c>
      <c r="H6" s="32">
        <f>4320000*D6</f>
        <v>0</v>
      </c>
      <c r="I6" s="32">
        <f ca="1">MIN(G6,H6)</f>
        <v>0</v>
      </c>
      <c r="J6" s="32">
        <f ca="1">MIN(I6,F6)</f>
        <v>0</v>
      </c>
      <c r="K6" s="40"/>
      <c r="L6" s="33">
        <f ca="1">MIN(ROUNDDOWN(J6*0.95,-3),K6)</f>
        <v>0</v>
      </c>
    </row>
    <row r="7" spans="1:15" ht="40.5" x14ac:dyDescent="0.15">
      <c r="A7" s="37" t="s">
        <v>61</v>
      </c>
      <c r="B7" s="49" t="s">
        <v>39</v>
      </c>
      <c r="C7" s="32">
        <f ca="1">SUMIF('別紙（１）'!$B$9:$C$13,B7,'別紙（１）'!$I$9:$I$13)</f>
        <v>0</v>
      </c>
      <c r="D7" s="35">
        <f ca="1">SUMIF('別紙（１）'!$B$9:$C$13,B7,'別紙（１）'!$F$9:$F$13)</f>
        <v>0</v>
      </c>
      <c r="E7" s="32"/>
      <c r="F7" s="32">
        <f ca="1">C7-E7</f>
        <v>0</v>
      </c>
      <c r="G7" s="32">
        <f ca="1">F7</f>
        <v>0</v>
      </c>
      <c r="H7" s="32">
        <f ca="1">9350000*D7</f>
        <v>0</v>
      </c>
      <c r="I7" s="32">
        <f ca="1">MIN(G7,H7)</f>
        <v>0</v>
      </c>
      <c r="J7" s="32">
        <f ca="1">MIN(I7,F7)</f>
        <v>0</v>
      </c>
      <c r="K7" s="42">
        <v>2200000</v>
      </c>
      <c r="L7" s="33">
        <f ca="1">MIN(ROUNDDOWN(J7*0.95,-3),K7)</f>
        <v>0</v>
      </c>
    </row>
    <row r="8" spans="1:15" ht="40.5" x14ac:dyDescent="0.15">
      <c r="A8" s="37" t="s">
        <v>61</v>
      </c>
      <c r="B8" s="49" t="s">
        <v>73</v>
      </c>
      <c r="C8" s="32">
        <f ca="1">SUMIF('別紙（１）'!$B$9:$C$13,B8,'別紙（１）'!$I$9:$I$13)</f>
        <v>0</v>
      </c>
      <c r="D8" s="54"/>
      <c r="E8" s="32"/>
      <c r="F8" s="32">
        <f ca="1">C8-E8</f>
        <v>0</v>
      </c>
      <c r="G8" s="32">
        <f ca="1">F8</f>
        <v>0</v>
      </c>
      <c r="H8" s="32">
        <v>905000</v>
      </c>
      <c r="I8" s="32">
        <f ca="1">MIN(G8,H8)</f>
        <v>0</v>
      </c>
      <c r="J8" s="32">
        <f ca="1">MIN(I8,F8)</f>
        <v>0</v>
      </c>
      <c r="K8" s="42">
        <v>750000</v>
      </c>
      <c r="L8" s="33">
        <f ca="1">MIN(ROUNDDOWN(J8*0.95,-3),K8)</f>
        <v>0</v>
      </c>
    </row>
    <row r="9" spans="1:15" ht="40.5" x14ac:dyDescent="0.15">
      <c r="A9" s="37" t="s">
        <v>61</v>
      </c>
      <c r="B9" s="49" t="s">
        <v>42</v>
      </c>
      <c r="C9" s="32">
        <f ca="1">SUMIF('別紙（１）'!$B$9:$C$13,B9,'別紙（１）'!$I$9:$I$13)</f>
        <v>0</v>
      </c>
      <c r="D9" s="42">
        <f ca="1">SUMIF('別紙（１）'!$B$9:$C$13,B9,'別紙（１）'!$F$9:$F$13)</f>
        <v>0</v>
      </c>
      <c r="E9" s="32"/>
      <c r="F9" s="32">
        <f ca="1">C9-E9</f>
        <v>0</v>
      </c>
      <c r="G9" s="32">
        <f ca="1">F9</f>
        <v>0</v>
      </c>
      <c r="H9" s="32">
        <f ca="1">51400*D9</f>
        <v>0</v>
      </c>
      <c r="I9" s="32">
        <f ca="1">MIN(G9,H9)</f>
        <v>0</v>
      </c>
      <c r="J9" s="32">
        <f ca="1">MIN(I9,F9)</f>
        <v>0</v>
      </c>
      <c r="K9" s="42">
        <v>180000</v>
      </c>
      <c r="L9" s="33">
        <f ca="1">MIN(ROUNDDOWN(J9*0.95,-3),K9)</f>
        <v>0</v>
      </c>
    </row>
    <row r="10" spans="1:15" ht="45.75" customHeight="1" x14ac:dyDescent="0.15">
      <c r="A10" s="31" t="s">
        <v>3</v>
      </c>
      <c r="B10" s="50"/>
      <c r="C10" s="32">
        <f ca="1">SUM(C6:C9)</f>
        <v>0</v>
      </c>
      <c r="D10" s="35">
        <f ca="1">SUM(D6:D9)</f>
        <v>0</v>
      </c>
      <c r="E10" s="32">
        <f t="shared" ref="E10:L10" si="0">SUM(E6:E9)</f>
        <v>0</v>
      </c>
      <c r="F10" s="32">
        <f t="shared" ca="1" si="0"/>
        <v>0</v>
      </c>
      <c r="G10" s="32">
        <f t="shared" ca="1" si="0"/>
        <v>0</v>
      </c>
      <c r="H10" s="32">
        <f t="shared" ca="1" si="0"/>
        <v>905000</v>
      </c>
      <c r="I10" s="32">
        <f t="shared" ca="1" si="0"/>
        <v>0</v>
      </c>
      <c r="J10" s="32">
        <f t="shared" ca="1" si="0"/>
        <v>0</v>
      </c>
      <c r="K10" s="42"/>
      <c r="L10" s="33">
        <f t="shared" ca="1" si="0"/>
        <v>0</v>
      </c>
    </row>
    <row r="12" spans="1:15" x14ac:dyDescent="0.15">
      <c r="A12" s="111" t="s">
        <v>13</v>
      </c>
      <c r="B12" s="111"/>
      <c r="C12" s="111"/>
      <c r="D12" s="111"/>
      <c r="E12" s="111"/>
      <c r="F12" s="111"/>
      <c r="G12" s="111"/>
      <c r="H12" s="111"/>
      <c r="I12" s="111"/>
      <c r="J12" s="111"/>
      <c r="K12" s="111"/>
      <c r="L12" s="111"/>
    </row>
    <row r="13" spans="1:15" x14ac:dyDescent="0.15">
      <c r="A13" s="111" t="s">
        <v>14</v>
      </c>
      <c r="B13" s="111"/>
      <c r="C13" s="111"/>
      <c r="D13" s="111"/>
      <c r="E13" s="111"/>
      <c r="F13" s="111"/>
      <c r="G13" s="111"/>
      <c r="H13" s="111"/>
      <c r="I13" s="111"/>
      <c r="J13" s="111"/>
      <c r="K13" s="111"/>
      <c r="L13" s="111"/>
    </row>
    <row r="14" spans="1:15" x14ac:dyDescent="0.15">
      <c r="A14" s="111" t="s">
        <v>15</v>
      </c>
      <c r="B14" s="111"/>
      <c r="C14" s="111"/>
      <c r="D14" s="111"/>
      <c r="E14" s="111"/>
      <c r="F14" s="111"/>
      <c r="G14" s="111"/>
      <c r="H14" s="111"/>
      <c r="I14" s="111"/>
      <c r="J14" s="111"/>
      <c r="K14" s="111"/>
      <c r="L14" s="111"/>
    </row>
    <row r="15" spans="1:15" x14ac:dyDescent="0.15">
      <c r="A15" s="111" t="s">
        <v>16</v>
      </c>
      <c r="B15" s="111"/>
      <c r="C15" s="111"/>
      <c r="D15" s="111"/>
      <c r="E15" s="111"/>
      <c r="F15" s="111"/>
      <c r="G15" s="111"/>
      <c r="H15" s="111"/>
      <c r="I15" s="111"/>
      <c r="J15" s="111"/>
      <c r="K15" s="111"/>
      <c r="L15" s="111"/>
    </row>
    <row r="16" spans="1:15" x14ac:dyDescent="0.15">
      <c r="A16" s="111"/>
      <c r="B16" s="111"/>
      <c r="C16" s="111"/>
      <c r="D16" s="111"/>
      <c r="E16" s="111"/>
      <c r="F16" s="111"/>
      <c r="G16" s="111"/>
      <c r="H16" s="111"/>
      <c r="I16" s="111"/>
      <c r="J16" s="111"/>
      <c r="K16" s="111"/>
      <c r="L16" s="111"/>
    </row>
  </sheetData>
  <mergeCells count="6">
    <mergeCell ref="A15:L15"/>
    <mergeCell ref="A16:L16"/>
    <mergeCell ref="A3:L3"/>
    <mergeCell ref="A12:L12"/>
    <mergeCell ref="A13:L13"/>
    <mergeCell ref="A14:L14"/>
  </mergeCells>
  <phoneticPr fontId="2"/>
  <dataValidations count="5">
    <dataValidation allowBlank="1" showInputMessage="1" showErrorMessage="1" prompt="補助金交付決定通知書に記載されている交付決定額をご記入ください。" sqref="K6:K9"/>
    <dataValidation allowBlank="1" showInputMessage="1" showErrorMessage="1" prompt="台数ではなく陰圧装置導入により確保できる病床数を記入してください。" sqref="D6"/>
    <dataValidation allowBlank="1" showInputMessage="1" showErrorMessage="1" prompt="送料の額が個別具体に見積書に記載されている場合は、補助対象経費ですので適宜控除してください。" sqref="G6:G9"/>
    <dataValidation allowBlank="1" showInputMessage="1" showErrorMessage="1" prompt="空気清浄機は購入台数にかかわらず、補助対象経費の上限は１施設当たり　905,000 円です。" sqref="H8"/>
    <dataValidation allowBlank="1" showInputMessage="1" showErrorMessage="1" prompt="寄付金や地方債など、該当がなければ0を記入してください。" sqref="E6:E9"/>
  </dataValidations>
  <printOptions horizontalCentered="1"/>
  <pageMargins left="0.59055118110236227" right="0.59055118110236227" top="1.1811023622047245" bottom="0.59055118110236227" header="0.51181102362204722" footer="0.51181102362204722"/>
  <pageSetup paperSize="9" scale="88"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tabSelected="1" view="pageBreakPreview" zoomScale="60" zoomScaleNormal="100" workbookViewId="0">
      <selection activeCell="L8" sqref="L8"/>
    </sheetView>
  </sheetViews>
  <sheetFormatPr defaultRowHeight="14.25" x14ac:dyDescent="0.15"/>
  <cols>
    <col min="1" max="1" width="5.875" style="16" customWidth="1"/>
    <col min="2" max="2" width="18" style="16" customWidth="1"/>
    <col min="3" max="5" width="16.75" style="16" customWidth="1"/>
    <col min="6" max="6" width="30.625" style="16" customWidth="1"/>
    <col min="7" max="16384" width="9" style="16"/>
  </cols>
  <sheetData>
    <row r="1" spans="1:6" x14ac:dyDescent="0.15">
      <c r="A1" s="16" t="s">
        <v>34</v>
      </c>
    </row>
    <row r="2" spans="1:6" ht="26.25" customHeight="1" x14ac:dyDescent="0.15">
      <c r="A2" s="113" t="s">
        <v>79</v>
      </c>
      <c r="B2" s="113"/>
      <c r="C2" s="113"/>
      <c r="D2" s="113"/>
      <c r="E2" s="113"/>
      <c r="F2" s="113"/>
    </row>
    <row r="3" spans="1:6" ht="18" customHeight="1" x14ac:dyDescent="0.15">
      <c r="A3" s="17"/>
      <c r="B3" s="17"/>
      <c r="C3" s="17"/>
      <c r="D3" s="17"/>
      <c r="E3" s="17"/>
      <c r="F3" s="17"/>
    </row>
    <row r="4" spans="1:6" ht="22.5" customHeight="1" x14ac:dyDescent="0.15">
      <c r="A4" s="16" t="s">
        <v>23</v>
      </c>
    </row>
    <row r="5" spans="1:6" ht="38.25" customHeight="1" x14ac:dyDescent="0.15">
      <c r="B5" s="18" t="s">
        <v>33</v>
      </c>
      <c r="C5" s="51" t="s">
        <v>65</v>
      </c>
      <c r="D5" s="51" t="s">
        <v>66</v>
      </c>
      <c r="E5" s="51" t="s">
        <v>67</v>
      </c>
      <c r="F5" s="18" t="s">
        <v>31</v>
      </c>
    </row>
    <row r="6" spans="1:6" ht="18.75" customHeight="1" x14ac:dyDescent="0.15">
      <c r="B6" s="19"/>
      <c r="C6" s="52" t="s">
        <v>68</v>
      </c>
      <c r="D6" s="52" t="s">
        <v>69</v>
      </c>
      <c r="E6" s="52" t="s">
        <v>70</v>
      </c>
      <c r="F6" s="19"/>
    </row>
    <row r="7" spans="1:6" x14ac:dyDescent="0.15">
      <c r="B7" s="21"/>
      <c r="C7" s="22" t="s">
        <v>71</v>
      </c>
      <c r="D7" s="22" t="s">
        <v>71</v>
      </c>
      <c r="E7" s="22" t="s">
        <v>71</v>
      </c>
      <c r="F7" s="21"/>
    </row>
    <row r="8" spans="1:6" ht="21" customHeight="1" x14ac:dyDescent="0.15">
      <c r="B8" s="23" t="s">
        <v>17</v>
      </c>
      <c r="C8" s="55">
        <f ca="1">'別紙（２）'!L10</f>
        <v>0</v>
      </c>
      <c r="D8" s="55">
        <f ca="1">'別紙（２）'!L10</f>
        <v>0</v>
      </c>
      <c r="E8" s="55">
        <f ca="1">C8-D8</f>
        <v>0</v>
      </c>
      <c r="F8" s="23"/>
    </row>
    <row r="9" spans="1:6" ht="21" customHeight="1" x14ac:dyDescent="0.15">
      <c r="B9" s="23"/>
      <c r="C9" s="55"/>
      <c r="D9" s="55"/>
      <c r="E9" s="55"/>
      <c r="F9" s="23"/>
    </row>
    <row r="10" spans="1:6" ht="21" customHeight="1" x14ac:dyDescent="0.15">
      <c r="B10" s="23"/>
      <c r="C10" s="55"/>
      <c r="D10" s="55"/>
      <c r="E10" s="55"/>
      <c r="F10" s="23"/>
    </row>
    <row r="11" spans="1:6" ht="21" customHeight="1" x14ac:dyDescent="0.15">
      <c r="B11" s="23"/>
      <c r="C11" s="55"/>
      <c r="D11" s="55"/>
      <c r="E11" s="55"/>
      <c r="F11" s="23"/>
    </row>
    <row r="12" spans="1:6" ht="21" customHeight="1" x14ac:dyDescent="0.15">
      <c r="B12" s="23" t="s">
        <v>45</v>
      </c>
      <c r="C12" s="55">
        <f ca="1">C21-C8</f>
        <v>0</v>
      </c>
      <c r="D12" s="55">
        <f ca="1">D21-D8</f>
        <v>0</v>
      </c>
      <c r="E12" s="55">
        <f ca="1">C12-D12</f>
        <v>0</v>
      </c>
      <c r="F12" s="23"/>
    </row>
    <row r="13" spans="1:6" ht="35.25" customHeight="1" x14ac:dyDescent="0.15">
      <c r="B13" s="25" t="s">
        <v>3</v>
      </c>
      <c r="C13" s="26">
        <f ca="1">SUM(C8:C12)</f>
        <v>0</v>
      </c>
      <c r="D13" s="26">
        <f ca="1">SUM(D8:D12)</f>
        <v>0</v>
      </c>
      <c r="E13" s="26">
        <f ca="1">SUM(E8:E12)</f>
        <v>0</v>
      </c>
      <c r="F13" s="27"/>
    </row>
    <row r="14" spans="1:6" ht="37.5" customHeight="1" x14ac:dyDescent="0.15"/>
    <row r="15" spans="1:6" ht="21" customHeight="1" x14ac:dyDescent="0.15">
      <c r="A15" s="16" t="s">
        <v>24</v>
      </c>
    </row>
    <row r="16" spans="1:6" ht="43.5" customHeight="1" x14ac:dyDescent="0.15">
      <c r="B16" s="18" t="s">
        <v>33</v>
      </c>
      <c r="C16" s="51" t="s">
        <v>65</v>
      </c>
      <c r="D16" s="51" t="s">
        <v>66</v>
      </c>
      <c r="E16" s="51" t="s">
        <v>67</v>
      </c>
      <c r="F16" s="18" t="s">
        <v>32</v>
      </c>
    </row>
    <row r="17" spans="2:6" ht="20.25" customHeight="1" x14ac:dyDescent="0.15">
      <c r="B17" s="20"/>
      <c r="C17" s="52" t="s">
        <v>68</v>
      </c>
      <c r="D17" s="52" t="s">
        <v>69</v>
      </c>
      <c r="E17" s="52" t="s">
        <v>70</v>
      </c>
      <c r="F17" s="20"/>
    </row>
    <row r="18" spans="2:6" ht="13.5" customHeight="1" x14ac:dyDescent="0.15">
      <c r="B18" s="21"/>
      <c r="C18" s="22" t="s">
        <v>71</v>
      </c>
      <c r="D18" s="22" t="s">
        <v>71</v>
      </c>
      <c r="E18" s="22" t="s">
        <v>71</v>
      </c>
      <c r="F18" s="21"/>
    </row>
    <row r="19" spans="2:6" ht="81" customHeight="1" x14ac:dyDescent="0.15">
      <c r="B19" s="28" t="s">
        <v>48</v>
      </c>
      <c r="C19" s="53">
        <f>'別紙（１）'!I16</f>
        <v>0</v>
      </c>
      <c r="D19" s="24">
        <f>'別紙（１）'!I16</f>
        <v>0</v>
      </c>
      <c r="E19" s="24">
        <f>C19-D19</f>
        <v>0</v>
      </c>
      <c r="F19" s="23"/>
    </row>
    <row r="20" spans="2:6" ht="73.5" customHeight="1" x14ac:dyDescent="0.15">
      <c r="B20" s="28"/>
      <c r="C20" s="28"/>
      <c r="D20" s="24"/>
      <c r="E20" s="24"/>
      <c r="F20" s="23"/>
    </row>
    <row r="21" spans="2:6" ht="35.25" customHeight="1" x14ac:dyDescent="0.15">
      <c r="B21" s="25" t="s">
        <v>3</v>
      </c>
      <c r="C21" s="26">
        <f>SUM(C19:C20)</f>
        <v>0</v>
      </c>
      <c r="D21" s="26">
        <f>SUM(D19:D20)</f>
        <v>0</v>
      </c>
      <c r="E21" s="26">
        <f>SUM(E19:E20)</f>
        <v>0</v>
      </c>
      <c r="F21" s="27"/>
    </row>
  </sheetData>
  <mergeCells count="1">
    <mergeCell ref="A2:F2"/>
  </mergeCells>
  <phoneticPr fontId="2"/>
  <dataValidations count="2">
    <dataValidation allowBlank="1" showInputMessage="1" showErrorMessage="1" prompt="別紙1　実績報告書の額が自動反映される数式を入力しています。ただし交付申請時の予算額と相違する場合は、交付申請時の予算額に手修正してください。" sqref="D19"/>
    <dataValidation allowBlank="1" showInputMessage="1" showErrorMessage="1" prompt="別紙2　所要額精算書の額が自動反映される数式を入力しています。ただし交付申請時の予算額と相違する場合は、交付申請時の予算額に手修正してください。" sqref="D8"/>
  </dataValidations>
  <pageMargins left="0.86" right="0.43" top="1.1811023622047245" bottom="0.59055118110236227" header="0.51181102362204722" footer="0.51181102362204722"/>
  <pageSetup paperSize="9" scale="86"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該当があればプルダウンで選択してください。">
          <x14:formula1>
            <xm:f>リスト!$C$2:$C$4</xm:f>
          </x14:formula1>
          <xm:sqref>B9:B11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7"/>
  <sheetViews>
    <sheetView workbookViewId="0">
      <selection activeCell="B4" sqref="B4"/>
    </sheetView>
  </sheetViews>
  <sheetFormatPr defaultRowHeight="13.5" x14ac:dyDescent="0.15"/>
  <cols>
    <col min="1" max="1" width="11" bestFit="1" customWidth="1"/>
  </cols>
  <sheetData>
    <row r="2" spans="1:3" x14ac:dyDescent="0.15">
      <c r="A2" t="s">
        <v>35</v>
      </c>
      <c r="B2" t="s">
        <v>36</v>
      </c>
      <c r="C2" t="s">
        <v>37</v>
      </c>
    </row>
    <row r="3" spans="1:3" x14ac:dyDescent="0.15">
      <c r="A3" t="s">
        <v>38</v>
      </c>
      <c r="B3" t="s">
        <v>39</v>
      </c>
      <c r="C3" t="s">
        <v>40</v>
      </c>
    </row>
    <row r="4" spans="1:3" x14ac:dyDescent="0.15">
      <c r="A4" t="s">
        <v>41</v>
      </c>
      <c r="B4" t="s">
        <v>73</v>
      </c>
      <c r="C4" t="s">
        <v>43</v>
      </c>
    </row>
    <row r="5" spans="1:3" x14ac:dyDescent="0.15">
      <c r="A5" t="s">
        <v>44</v>
      </c>
      <c r="B5" t="s">
        <v>42</v>
      </c>
      <c r="C5" t="s">
        <v>45</v>
      </c>
    </row>
    <row r="6" spans="1:3" x14ac:dyDescent="0.15">
      <c r="A6" t="s">
        <v>46</v>
      </c>
    </row>
    <row r="7" spans="1:3" x14ac:dyDescent="0.15">
      <c r="A7" t="s">
        <v>47</v>
      </c>
    </row>
  </sheetData>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vt:lpstr>
      <vt:lpstr>別紙（１）記入例</vt:lpstr>
      <vt:lpstr>別紙（２）</vt:lpstr>
      <vt:lpstr>別紙（３）</vt:lpstr>
      <vt:lpstr>リスト</vt:lpstr>
      <vt:lpstr>'別紙（１）'!Print_Area</vt:lpstr>
      <vt:lpstr>'別紙（１）記入例'!Print_Area</vt:lpstr>
      <vt:lpstr>'別紙（２）'!Print_Area</vt:lpstr>
      <vt:lpstr>'別紙（３）'!Print_Area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e-kiyoko</dc:creator>
  <cp:lastModifiedBy>oitapref</cp:lastModifiedBy>
  <cp:lastPrinted>2014-10-30T05:59:50Z</cp:lastPrinted>
  <dcterms:created xsi:type="dcterms:W3CDTF">2009-09-09T10:31:06Z</dcterms:created>
  <dcterms:modified xsi:type="dcterms:W3CDTF">2024-10-02T04:55:15Z</dcterms:modified>
</cp:coreProperties>
</file>