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20490" windowHeight="8115"/>
  </bookViews>
  <sheets>
    <sheet name="総括表" sheetId="10" r:id="rId1"/>
    <sheet name="普通会計の状況" sheetId="11" r:id="rId2"/>
    <sheet name="各会計、関係団体の財政状況及び健全化判断比率" sheetId="12" r:id="rId3"/>
    <sheet name="（様式差替）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<sst xmlns="http://schemas.openxmlformats.org/spreadsheetml/2006/main" count="1116" uniqueCount="604">
  <si>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</si>
  <si>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</si>
  <si>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</si>
  <si>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</si>
  <si>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</si>
  <si>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</si>
  <si>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</si>
  <si>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</si>
  <si>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</si>
  <si>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</si>
  <si>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</si>
  <si>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</si>
  <si>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</si>
  <si>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</si>
  <si>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</si>
  <si>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</si>
  <si>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</si>
  <si>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</si>
  <si>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</si>
  <si>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</si>
  <si>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</si>
  <si>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</si>
  <si>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</si>
  <si>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</si>
  <si>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</si>
  <si>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</si>
  <si>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</si>
  <si>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</si>
  <si>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</si>
  <si>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</si>
  <si>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</si>
  <si>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</si>
  <si>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</si>
  <si>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</si>
  <si>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</si>
  <si>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</si>
  <si>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</si>
  <si>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</si>
  <si>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</si>
  <si>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</si>
  <si>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</si>
  <si>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</si>
  <si>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</si>
  <si>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</si>
  <si>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</si>
  <si>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</si>
  <si>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</si>
  <si>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</si>
  <si>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</si>
  <si>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</si>
  <si>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</si>
  <si>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</si>
  <si>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</si>
  <si>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</si>
  <si>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</si>
  <si>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</si>
  <si>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</si>
  <si>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</si>
  <si>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</si>
  <si>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</si>
  <si>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</si>
  <si>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</si>
  <si>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</si>
  <si>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</si>
  <si>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</si>
  <si>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</si>
  <si>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</si>
  <si>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</si>
  <si>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</si>
  <si>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</si>
  <si>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</si>
  <si>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</si>
  <si>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</si>
  <si>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</si>
  <si>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</si>
  <si>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</si>
  <si>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</si>
  <si>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</si>
  <si>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</si>
  <si>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</si>
  <si>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</si>
  <si>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</si>
  <si>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</si>
  <si>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</si>
  <si>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</si>
  <si>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</si>
  <si>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</si>
  <si>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</si>
  <si>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</si>
  <si>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</si>
  <si>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</si>
  <si>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</si>
  <si>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</si>
  <si>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</si>
  <si>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</si>
  <si>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</si>
  <si>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</si>
  <si>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</si>
  <si>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</si>
  <si>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</si>
  <si>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</si>
  <si>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</si>
  <si>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</si>
  <si>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</si>
  <si>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</si>
  <si>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</si>
  <si>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</si>
  <si>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</si>
  <si>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</si>
  <si>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</si>
  <si>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</si>
  <si>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</si>
  <si>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</si>
  <si>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</si>
  <si>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</si>
  <si>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</si>
  <si>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</si>
  <si>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</si>
  <si>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</si>
  <si>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</si>
  <si>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</si>
  <si>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</si>
  <si>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</si>
  <si>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</si>
  <si>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</si>
  <si>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</si>
  <si>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</si>
  <si>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</si>
  <si>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</si>
  <si>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</si>
  <si>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</si>
  <si>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</si>
  <si>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</si>
  <si>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</si>
  <si>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</si>
  <si>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</si>
  <si>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</si>
  <si>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</si>
  <si>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</si>
  <si>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</si>
  <si>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</si>
  <si>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</si>
  <si>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</si>
  <si>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</si>
  <si>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</si>
  <si>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</si>
  <si>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</si>
  <si>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</si>
  <si>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</si>
  <si>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</si>
  <si>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</si>
  <si>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</si>
  <si>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</si>
  <si>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</si>
  <si>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</si>
  <si>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</si>
  <si>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</si>
  <si>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</si>
  <si>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</si>
  <si>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</si>
  <si>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</si>
  <si>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</si>
  <si>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</si>
  <si>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</si>
  <si>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</si>
  <si>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</si>
  <si>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</si>
  <si>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</si>
  <si>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</si>
  <si>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</si>
  <si>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</si>
  <si>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</si>
  <si>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</si>
  <si>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</si>
  <si>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</si>
  <si>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</si>
  <si>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</si>
  <si>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</si>
  <si>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</si>
  <si>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</si>
  <si>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</si>
  <si>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</si>
  <si>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</si>
  <si>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</si>
  <si>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</si>
  <si>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</si>
  <si>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</si>
  <si>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</si>
  <si>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</si>
  <si>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</si>
  <si>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</si>
  <si>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</si>
  <si>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</si>
  <si>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</si>
  <si>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</si>
  <si>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</si>
  <si>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</si>
  <si>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</si>
  <si>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</si>
  <si>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</si>
  <si>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</si>
  <si>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</si>
  <si>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</si>
  <si>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</si>
  <si>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</si>
  <si>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</si>
  <si>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</si>
  <si>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</si>
  <si>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</si>
  <si>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</si>
  <si>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</si>
  <si>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</si>
  <si>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</si>
  <si>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</si>
  <si>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</si>
  <si>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</si>
  <si>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</si>
  <si>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</si>
  <si>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</si>
  <si>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</si>
  <si>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大分県由布市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</si>
  <si>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</si>
  <si>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</si>
  <si>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</si>
  <si>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</si>
  <si>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</si>
  <si>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</si>
  <si>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</si>
  <si>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</si>
  <si>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</si>
  <si>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</si>
  <si>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</si>
  <si>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</si>
  <si>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</si>
  <si>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</si>
  <si>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</si>
  <si>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</si>
  <si>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</si>
  <si>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</si>
  <si>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</si>
  <si>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</si>
  <si>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</si>
  <si>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</si>
  <si>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</si>
  <si>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</si>
  <si>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</si>
  <si>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</si>
  <si>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</si>
  <si>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</si>
  <si>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</si>
  <si>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</si>
  <si>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</si>
  <si>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</si>
  <si>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</si>
  <si>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</si>
  <si>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</si>
  <si>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</si>
  <si>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</si>
  <si>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</si>
  <si>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</si>
  <si>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</si>
  <si>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</si>
  <si>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</si>
  <si>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</si>
  <si>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</si>
  <si>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</si>
  <si>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</si>
  <si>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</si>
  <si>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</si>
  <si>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</si>
  <si>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</si>
  <si>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</si>
  <si>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</si>
  <si>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</si>
  <si>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</si>
  <si>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</si>
  <si>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</si>
  <si>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</si>
  <si>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</si>
  <si>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</si>
  <si>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</si>
  <si>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</si>
  <si>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</si>
  <si>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</si>
  <si>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</si>
  <si>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</si>
  <si>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</si>
  <si>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</si>
  <si>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</si>
  <si>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</si>
  <si>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</si>
  <si>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</si>
  <si>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</si>
  <si>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</si>
  <si>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</si>
  <si>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</si>
  <si>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</si>
  <si>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</si>
  <si>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</si>
  <si>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</si>
  <si>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</si>
  <si>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</si>
  <si>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</si>
  <si>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</si>
  <si>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</si>
  <si>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</si>
  <si>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</si>
  <si>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</si>
  <si>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</si>
  <si>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</si>
  <si>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</si>
  <si>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</si>
  <si>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</si>
  <si>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</si>
  <si>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</si>
  <si>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</si>
  <si>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</si>
  <si>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</si>
  <si>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</si>
  <si>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</si>
  <si>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</si>
  <si>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</si>
  <si>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</si>
  <si>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</si>
  <si>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</si>
  <si>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</si>
  <si>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</si>
  <si>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</si>
  <si>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</si>
  <si>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</si>
  <si>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</si>
  <si>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</si>
  <si>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</si>
  <si>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</si>
  <si>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</si>
  <si>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</si>
  <si>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</si>
  <si>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</si>
  <si>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</si>
  <si>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</si>
  <si>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</si>
  <si>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</si>
  <si>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</si>
  <si>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</si>
  <si>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</si>
  <si>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</si>
  <si>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</si>
  <si>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</si>
  <si>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</si>
  <si>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</si>
  <si>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</si>
  <si>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</si>
  <si>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</si>
  <si>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</si>
  <si>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</si>
  <si>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</si>
  <si>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</si>
  <si>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</si>
  <si>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</si>
  <si>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</si>
  <si>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</si>
  <si>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</si>
  <si>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</si>
  <si>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</si>
  <si>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</si>
  <si>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</si>
  <si>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</si>
  <si>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</si>
  <si>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</si>
  <si>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</si>
  <si>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</si>
  <si>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</si>
  <si>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大分県由布市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</si>
  <si>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</si>
  <si>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</si>
  <si>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</si>
  <si>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</si>
  <si>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</si>
  <si>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</si>
  <si>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</si>
  <si>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</si>
  <si>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</si>
  <si>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</si>
  <si>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</si>
  <si>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</si>
  <si>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</si>
  <si>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</si>
  <si>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</si>
  <si>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</si>
  <si>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</si>
  <si>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</si>
  <si>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</si>
  <si>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</si>
  <si>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</si>
  <si>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</si>
  <si>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</si>
  <si>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</si>
  <si>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</si>
  <si>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</si>
  <si>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</si>
  <si>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</si>
  <si>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</si>
  <si>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</si>
  <si>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</si>
  <si>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</si>
  <si>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</si>
  <si>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</si>
  <si>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</si>
  <si>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</si>
  <si>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</si>
  <si>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</si>
  <si>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</si>
  <si>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</si>
  <si>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</si>
  <si>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</si>
  <si>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</si>
  <si>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</si>
  <si>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</si>
  <si>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</si>
  <si>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</si>
  <si>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</si>
  <si>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</si>
  <si>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</si>
  <si>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</si>
  <si>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</si>
  <si>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</si>
  <si>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</si>
  <si>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</si>
  <si>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</si>
  <si>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</si>
  <si>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</si>
  <si>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</si>
  <si>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</si>
  <si>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</si>
  <si>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</si>
  <si>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</si>
  <si>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</si>
  <si>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</si>
  <si>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</si>
  <si>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</si>
  <si>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</si>
  <si>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</si>
  <si>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</si>
  <si>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</si>
  <si>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</si>
  <si>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</si>
  <si>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</si>
  <si>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</si>
  <si>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</si>
  <si>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</si>
  <si>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</si>
  <si>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</si>
  <si>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</si>
  <si>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</si>
  <si>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</si>
  <si>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</si>
  <si>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</si>
  <si>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</si>
  <si>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</si>
  <si>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</si>
  <si>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</si>
  <si>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</si>
  <si>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</si>
  <si>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</si>
  <si>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</si>
  <si>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</si>
  <si>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</si>
  <si>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</si>
  <si>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</si>
  <si>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</si>
  <si>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</si>
  <si>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</si>
  <si>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</si>
  <si>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</si>
  <si>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</si>
  <si>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</si>
  <si>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</si>
  <si>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</si>
  <si>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</si>
  <si>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</si>
  <si>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</si>
  <si>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</si>
  <si>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</si>
  <si>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</si>
  <si>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</si>
  <si>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</si>
  <si>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</si>
  <si>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</si>
  <si>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</si>
  <si>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</si>
  <si>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</si>
  <si>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</si>
  <si>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</si>
  <si>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</si>
  <si>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</si>
  <si>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</si>
  <si>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</si>
  <si>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</si>
  <si>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</si>
  <si>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</si>
  <si>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</si>
  <si>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</si>
  <si>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</si>
  <si>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</si>
  <si>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</si>
  <si>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</si>
  <si>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</si>
  <si>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</si>
  <si>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</si>
  <si>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</si>
  <si>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</si>
  <si>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</si>
  <si>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</si>
  <si>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</si>
  <si>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</si>
  <si>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</si>
  <si>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</si>
  <si>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</si>
  <si>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</si>
  <si>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</si>
  <si>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</si>
  <si>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</si>
  <si>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</si>
  <si>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</si>
  <si>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</si>
  <si>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</si>
  <si>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</si>
  <si>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</si>
  <si>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</si>
  <si>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</si>
  <si>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</si>
  <si>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</si>
  <si>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</si>
  <si>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</si>
  <si>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</si>
  <si>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</si>
  <si>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</si>
  <si>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</si>
  <si>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</si>
  <si>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</si>
  <si>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</si>
  <si>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</si>
  <si>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</si>
  <si>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</si>
  <si>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</si>
  <si>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</si>
  <si>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</si>
  <si>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</si>
  <si>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</si>
  <si>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</si>
  <si>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</si>
  <si>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</si>
  <si>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</si>
  <si>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</si>
  <si>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</si>
  <si>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</si>
  <si>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</si>
  <si>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5.13</t>
  </si>
  <si>
    <t>▲ 3.65</t>
  </si>
  <si>
    <t>▲ 2.80</t>
  </si>
  <si>
    <t>▲ 2.74</t>
  </si>
  <si>
    <t>▲ 0.02</t>
  </si>
  <si>
    <t>水道事業会計</t>
  </si>
  <si>
    <t>一般会計</t>
  </si>
  <si>
    <t>介護保険事業特別会計</t>
  </si>
  <si>
    <t>国民健康保険事業特別会計</t>
  </si>
  <si>
    <t>後期高齢者医療事業特別会計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</si>
  <si>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</si>
  <si>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</si>
  <si>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</si>
  <si>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</si>
  <si>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</si>
  <si>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</si>
  <si>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</si>
  <si>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</si>
  <si>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</si>
  <si>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基金繰入153</t>
    <rPh sb="0" eb="2">
      <t>キキン</t>
    </rPh>
    <rPh sb="2" eb="4">
      <t>クリイレ</t>
    </rPh>
    <phoneticPr fontId="2"/>
  </si>
  <si>
    <t>-</t>
    <phoneticPr fontId="2"/>
  </si>
  <si>
    <t>基金繰入21</t>
    <rPh sb="0" eb="2">
      <t>キキン</t>
    </rPh>
    <rPh sb="2" eb="4">
      <t>クリイレ</t>
    </rPh>
    <phoneticPr fontId="2"/>
  </si>
  <si>
    <t>大分県退職手当組合</t>
    <rPh sb="0" eb="3">
      <t>オオイタケン</t>
    </rPh>
    <rPh sb="3" eb="9">
      <t>タイショクテアテクミアイ</t>
    </rPh>
    <phoneticPr fontId="2"/>
  </si>
  <si>
    <t>大分県消防補償組合</t>
    <rPh sb="0" eb="3">
      <t>オオイタケン</t>
    </rPh>
    <rPh sb="3" eb="5">
      <t>ショウボウ</t>
    </rPh>
    <rPh sb="5" eb="7">
      <t>ホショウ</t>
    </rPh>
    <rPh sb="7" eb="9">
      <t>クミアイ</t>
    </rPh>
    <phoneticPr fontId="2"/>
  </si>
  <si>
    <t>大分県交通災害共済組合（交通災害共済事業会計）</t>
    <rPh sb="0" eb="3">
      <t>オオイタケン</t>
    </rPh>
    <rPh sb="3" eb="7">
      <t>コウツウサイガイ</t>
    </rPh>
    <rPh sb="7" eb="9">
      <t>キョウサイ</t>
    </rPh>
    <rPh sb="9" eb="11">
      <t>クミアイ</t>
    </rPh>
    <rPh sb="12" eb="16">
      <t>コウツウサイガイ</t>
    </rPh>
    <rPh sb="16" eb="18">
      <t>キョウサイ</t>
    </rPh>
    <rPh sb="18" eb="22">
      <t>ジギョウカイケイ</t>
    </rPh>
    <phoneticPr fontId="2"/>
  </si>
  <si>
    <t>大分県市町村会館管理組合</t>
    <rPh sb="0" eb="3">
      <t>オオイタケン</t>
    </rPh>
    <rPh sb="3" eb="6">
      <t>シチョウソン</t>
    </rPh>
    <rPh sb="6" eb="8">
      <t>カイカン</t>
    </rPh>
    <rPh sb="8" eb="12">
      <t>カンリクミアイ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</si>
  <si>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</si>
  <si>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26">
      <t>コウキコウレイシャイリョウジギョウカイケイ</t>
    </rPh>
    <phoneticPr fontId="2"/>
  </si>
  <si>
    <t>基金繰入2</t>
    <rPh sb="0" eb="2">
      <t>キキン</t>
    </rPh>
    <rPh sb="2" eb="4">
      <t>クリイレ</t>
    </rPh>
    <phoneticPr fontId="2"/>
  </si>
  <si>
    <t>基金繰入133</t>
    <rPh sb="0" eb="4">
      <t>キキンクリイレ</t>
    </rPh>
    <phoneticPr fontId="2"/>
  </si>
  <si>
    <t>由布市土地開発公社</t>
    <rPh sb="0" eb="3">
      <t>ユフシ</t>
    </rPh>
    <rPh sb="3" eb="7">
      <t>トチカイハツ</t>
    </rPh>
    <rPh sb="7" eb="9">
      <t>コウシャ</t>
    </rPh>
    <phoneticPr fontId="2"/>
  </si>
  <si>
    <t>地域振興基金</t>
    <rPh sb="0" eb="6">
      <t>チイキシンコウキキン</t>
    </rPh>
    <phoneticPr fontId="5"/>
  </si>
  <si>
    <t>地域福祉基金</t>
    <rPh sb="0" eb="4">
      <t>チイキフクシ</t>
    </rPh>
    <rPh sb="4" eb="6">
      <t>キキン</t>
    </rPh>
    <phoneticPr fontId="5"/>
  </si>
  <si>
    <t>みらいふるさと基金</t>
    <rPh sb="7" eb="9">
      <t>キキン</t>
    </rPh>
    <phoneticPr fontId="5"/>
  </si>
  <si>
    <t>子ども及び高校生等医療費助成事業基金</t>
    <rPh sb="0" eb="1">
      <t>コ</t>
    </rPh>
    <rPh sb="3" eb="4">
      <t>オヨ</t>
    </rPh>
    <rPh sb="5" eb="8">
      <t>コウコウセイ</t>
    </rPh>
    <rPh sb="8" eb="9">
      <t>ナド</t>
    </rPh>
    <rPh sb="9" eb="18">
      <t>イリョウヒジョセイジギョウキキン</t>
    </rPh>
    <phoneticPr fontId="5"/>
  </si>
  <si>
    <t>森林環境譲与税基金</t>
    <rPh sb="0" eb="7">
      <t>シンリンカンキョウジョウヨゼイ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</si>
  <si>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</si>
  <si>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</si>
  <si>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</si>
  <si>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</si>
  <si>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</si>
  <si>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退職手当負担見込額の増加により令和３年度より増加したことで類似団体平均よりも高い数値となった。実質公債費比率については昨年度と同水準であり、類似団体平均よりも低い数値となってい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ており、システムにて管理、3年に一回ローリングを行うことでより住民が必要とする施設について更新を行えるよう検討を加えている段階である。</t>
    <rPh sb="35" eb="37">
      <t>ゾウカ</t>
    </rPh>
    <rPh sb="72" eb="75">
      <t>サクネンド</t>
    </rPh>
    <rPh sb="76" eb="79">
      <t>ドウスイジュン</t>
    </rPh>
    <rPh sb="94" eb="9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</si>
  <si>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</si>
  <si>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</si>
  <si>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</si>
  <si>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退職手当負担見込額の増加により令和３年度より増加している。有形固定資産減価償却率については、昨年度と同水準を維持しており、類似団体よりも低い数値となっている。主な要因としては、学校施設や庁舎といった、全体の有形固定資産減価償却率への寄与度が高い施設類型が、類似団体平均よりも低い水準にあることが大きいと考えられる。本市では今後、特に道路等インフラ資産を中心とした更新が多数発生するものと見込まれているが、公共施設等に関する各種計画に沿って優先順位を付けた、計画的な更新を行う。</t>
    <rPh sb="1" eb="7">
      <t>ショウライフタンヒリツ</t>
    </rPh>
    <rPh sb="13" eb="17">
      <t>タイショクテアテ</t>
    </rPh>
    <rPh sb="17" eb="19">
      <t>フタン</t>
    </rPh>
    <rPh sb="19" eb="22">
      <t>ミコミガク</t>
    </rPh>
    <rPh sb="23" eb="25">
      <t>ゾウカ</t>
    </rPh>
    <rPh sb="28" eb="30">
      <t>レイワ</t>
    </rPh>
    <rPh sb="31" eb="33">
      <t>ネンド</t>
    </rPh>
    <rPh sb="35" eb="37">
      <t>ゾウカ</t>
    </rPh>
    <rPh sb="59" eb="62">
      <t>サクネンド</t>
    </rPh>
    <rPh sb="63" eb="66">
      <t>ドウスイジュン</t>
    </rPh>
    <rPh sb="67" eb="69">
      <t>イジ</t>
    </rPh>
    <rPh sb="83" eb="85">
      <t>スウチ</t>
    </rPh>
    <rPh sb="215" eb="219">
      <t>コウキョウシセツ</t>
    </rPh>
    <rPh sb="219" eb="220">
      <t>トウ</t>
    </rPh>
    <rPh sb="221" eb="222">
      <t>カン</t>
    </rPh>
    <rPh sb="224" eb="226">
      <t>カクシュ</t>
    </rPh>
    <rPh sb="226" eb="228">
      <t>ケイカク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</si>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</sst>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A2E1-4C28-9D26-8B70E7A705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85713</c:v>
                </c:pt>
                <c:pt idx="1">
                  <c:v>81293</c:v>
                </c:pt>
                <c:pt idx="2">
                  <c:v>103893</c:v>
                </c:pt>
                <c:pt idx="3">
                  <c:v>101679</c:v>
                </c:pt>
                <c:pt idx="4">
                  <c:v>93213</c:v>
                </c:pt>
              </c:numCache>
            </c:numRef>
          </c:val>
          <c:smooth val="0"/>
          <c:extLst>
            <c:ext xmlns:c16="http://schemas.microsoft.com/office/drawing/2014/chart" uri="{C3380CC4-5D6E-409C-BE32-E72D297353CC}">
              <c16:uniqueId val="{00000001-A2E1-4C28-9D26-8B70E7A705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4.1100000000000003</c:v>
                </c:pt>
                <c:pt idx="2">
                  <c:v>6.24</c:v>
                </c:pt>
                <c:pt idx="3">
                  <c:v>0.9</c:v>
                </c:pt>
                <c:pt idx="4">
                  <c:v>4.08</c:v>
                </c:pt>
              </c:numCache>
            </c:numRef>
          </c:val>
          <c:extLst>
            <c:ext xmlns:c16="http://schemas.microsoft.com/office/drawing/2014/chart" uri="{C3380CC4-5D6E-409C-BE32-E72D297353CC}">
              <c16:uniqueId val="{00000000-AA04-4F85-99E2-457E8F533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23.09</c:v>
                </c:pt>
                <c:pt idx="1">
                  <c:v>24.26</c:v>
                </c:pt>
                <c:pt idx="2">
                  <c:v>20.48</c:v>
                </c:pt>
                <c:pt idx="3">
                  <c:v>25.81</c:v>
                </c:pt>
                <c:pt idx="4">
                  <c:v>23.96</c:v>
                </c:pt>
              </c:numCache>
            </c:numRef>
          </c:val>
          <c:extLst>
            <c:ext xmlns:c16="http://schemas.microsoft.com/office/drawing/2014/chart" uri="{C3380CC4-5D6E-409C-BE32-E72D297353CC}">
              <c16:uniqueId val="{00000001-AA04-4F85-99E2-457E8F533A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-5.13</c:v>
                </c:pt>
                <c:pt idx="1">
                  <c:v>-3.65</c:v>
                </c:pt>
                <c:pt idx="2">
                  <c:v>-2.8</c:v>
                </c:pt>
                <c:pt idx="3">
                  <c:v>-2.74</c:v>
                </c:pt>
                <c:pt idx="4">
                  <c:v>-0.02</c:v>
                </c:pt>
              </c:numCache>
            </c:numRef>
          </c:val>
          <c:smooth val="0"/>
          <c:extLst>
            <c:ext xmlns:c16="http://schemas.microsoft.com/office/drawing/2014/chart" uri="{C3380CC4-5D6E-409C-BE32-E72D297353CC}">
              <c16:uniqueId val="{00000002-AA04-4F85-99E2-457E8F533A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0.35</c:v>
                </c:pt>
                <c:pt idx="4">
                  <c:v>0</c:v>
                </c:pt>
                <c:pt idx="5">
                  <c:v>0</c:v>
                </c:pt>
                <c:pt idx="6">
                  <c:v>0</c:v>
                </c:pt>
                <c:pt idx="7">
                  <c:v>0</c:v>
                </c:pt>
                <c:pt idx="8">
                  <c:v>0</c:v>
                </c:pt>
                <c:pt idx="9">
                  <c:v>0</c:v>
                </c:pt>
              </c:numCache>
            </c:numRef>
          </c:val>
          <c:extLst>
            <c:ext xmlns:c16="http://schemas.microsoft.com/office/drawing/2014/chart" uri="{C3380CC4-5D6E-409C-BE32-E72D297353CC}">
              <c16:uniqueId val="{00000000-D6E7-4829-A4FA-4678493EA2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7-4829-A4FA-4678493EA2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E7-4829-A4FA-4678493EA2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E7-4829-A4FA-4678493EA2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D6E7-4829-A4FA-4678493EA2B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D6E7-4829-A4FA-4678493EA2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0.43</c:v>
                </c:pt>
                <c:pt idx="4">
                  <c:v>#N/A</c:v>
                </c:pt>
                <c:pt idx="5">
                  <c:v>0.92</c:v>
                </c:pt>
                <c:pt idx="6">
                  <c:v>#N/A</c:v>
                </c:pt>
                <c:pt idx="7">
                  <c:v>1.0900000000000001</c:v>
                </c:pt>
                <c:pt idx="8">
                  <c:v>#N/A</c:v>
                </c:pt>
                <c:pt idx="9">
                  <c:v>0.6</c:v>
                </c:pt>
              </c:numCache>
            </c:numRef>
          </c:val>
          <c:extLst>
            <c:ext xmlns:c16="http://schemas.microsoft.com/office/drawing/2014/chart" uri="{C3380CC4-5D6E-409C-BE32-E72D297353CC}">
              <c16:uniqueId val="{00000006-D6E7-4829-A4FA-4678493EA2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c:v>
                </c:pt>
                <c:pt idx="2">
                  <c:v>#N/A</c:v>
                </c:pt>
                <c:pt idx="3">
                  <c:v>0.6</c:v>
                </c:pt>
                <c:pt idx="4">
                  <c:v>#N/A</c:v>
                </c:pt>
                <c:pt idx="5">
                  <c:v>0.48</c:v>
                </c:pt>
                <c:pt idx="6">
                  <c:v>#N/A</c:v>
                </c:pt>
                <c:pt idx="7">
                  <c:v>0.78</c:v>
                </c:pt>
                <c:pt idx="8">
                  <c:v>#N/A</c:v>
                </c:pt>
                <c:pt idx="9">
                  <c:v>1.48</c:v>
                </c:pt>
              </c:numCache>
            </c:numRef>
          </c:val>
          <c:extLst>
            <c:ext xmlns:c16="http://schemas.microsoft.com/office/drawing/2014/chart" uri="{C3380CC4-5D6E-409C-BE32-E72D297353CC}">
              <c16:uniqueId val="{00000007-D6E7-4829-A4FA-4678493EA2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6.03</c:v>
                </c:pt>
                <c:pt idx="2">
                  <c:v>#N/A</c:v>
                </c:pt>
                <c:pt idx="3">
                  <c:v>4.1100000000000003</c:v>
                </c:pt>
                <c:pt idx="4">
                  <c:v>#N/A</c:v>
                </c:pt>
                <c:pt idx="5">
                  <c:v>6.23</c:v>
                </c:pt>
                <c:pt idx="6">
                  <c:v>#N/A</c:v>
                </c:pt>
                <c:pt idx="7">
                  <c:v>0.89</c:v>
                </c:pt>
                <c:pt idx="8">
                  <c:v>#N/A</c:v>
                </c:pt>
                <c:pt idx="9">
                  <c:v>4.08</c:v>
                </c:pt>
              </c:numCache>
            </c:numRef>
          </c:val>
          <c:extLst>
            <c:ext xmlns:c16="http://schemas.microsoft.com/office/drawing/2014/chart" uri="{C3380CC4-5D6E-409C-BE32-E72D297353CC}">
              <c16:uniqueId val="{00000008-D6E7-4829-A4FA-4678493EA2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2.94</c:v>
                </c:pt>
                <c:pt idx="2">
                  <c:v>#N/A</c:v>
                </c:pt>
                <c:pt idx="3">
                  <c:v>2.75</c:v>
                </c:pt>
                <c:pt idx="4">
                  <c:v>#N/A</c:v>
                </c:pt>
                <c:pt idx="5">
                  <c:v>3.97</c:v>
                </c:pt>
                <c:pt idx="6">
                  <c:v>#N/A</c:v>
                </c:pt>
                <c:pt idx="7">
                  <c:v>4.37</c:v>
                </c:pt>
                <c:pt idx="8">
                  <c:v>#N/A</c:v>
                </c:pt>
                <c:pt idx="9">
                  <c:v>4.8600000000000003</c:v>
                </c:pt>
              </c:numCache>
            </c:numRef>
          </c:val>
          <c:extLst>
            <c:ext xmlns:c16="http://schemas.microsoft.com/office/drawing/2014/chart" uri="{C3380CC4-5D6E-409C-BE32-E72D297353CC}">
              <c16:uniqueId val="{00000009-D6E7-4829-A4FA-4678493EA2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1834</c:v>
                </c:pt>
                <c:pt idx="5">
                  <c:v>1811</c:v>
                </c:pt>
                <c:pt idx="8">
                  <c:v>1896</c:v>
                </c:pt>
                <c:pt idx="11">
                  <c:v>1867</c:v>
                </c:pt>
                <c:pt idx="14">
                  <c:v>1866</c:v>
                </c:pt>
              </c:numCache>
            </c:numRef>
          </c:val>
          <c:extLst>
            <c:ext xmlns:c16="http://schemas.microsoft.com/office/drawing/2014/chart" uri="{C3380CC4-5D6E-409C-BE32-E72D297353CC}">
              <c16:uniqueId val="{00000000-18F3-4582-A050-E926497B2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F3-4582-A050-E926497B2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72</c:v>
                </c:pt>
                <c:pt idx="3">
                  <c:v>0</c:v>
                </c:pt>
                <c:pt idx="6">
                  <c:v>0</c:v>
                </c:pt>
                <c:pt idx="9">
                  <c:v>3</c:v>
                </c:pt>
                <c:pt idx="12">
                  <c:v>8</c:v>
                </c:pt>
              </c:numCache>
            </c:numRef>
          </c:val>
          <c:extLst>
            <c:ext xmlns:c16="http://schemas.microsoft.com/office/drawing/2014/chart" uri="{C3380CC4-5D6E-409C-BE32-E72D297353CC}">
              <c16:uniqueId val="{00000002-18F3-4582-A050-E926497B2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18F3-4582-A050-E926497B2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130</c:v>
                </c:pt>
                <c:pt idx="3">
                  <c:v>138</c:v>
                </c:pt>
                <c:pt idx="6">
                  <c:v>123</c:v>
                </c:pt>
                <c:pt idx="9">
                  <c:v>178</c:v>
                </c:pt>
                <c:pt idx="12">
                  <c:v>178</c:v>
                </c:pt>
              </c:numCache>
            </c:numRef>
          </c:val>
          <c:extLst>
            <c:ext xmlns:c16="http://schemas.microsoft.com/office/drawing/2014/chart" uri="{C3380CC4-5D6E-409C-BE32-E72D297353CC}">
              <c16:uniqueId val="{00000004-18F3-4582-A050-E926497B2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F3-4582-A050-E926497B2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F3-4582-A050-E926497B2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2277</c:v>
                </c:pt>
                <c:pt idx="3">
                  <c:v>2287</c:v>
                </c:pt>
                <c:pt idx="6">
                  <c:v>2339</c:v>
                </c:pt>
                <c:pt idx="9">
                  <c:v>2343</c:v>
                </c:pt>
                <c:pt idx="12">
                  <c:v>2340</c:v>
                </c:pt>
              </c:numCache>
            </c:numRef>
          </c:val>
          <c:extLst>
            <c:ext xmlns:c16="http://schemas.microsoft.com/office/drawing/2014/chart" uri="{C3380CC4-5D6E-409C-BE32-E72D297353CC}">
              <c16:uniqueId val="{00000007-18F3-4582-A050-E926497B2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649</c:v>
                </c:pt>
                <c:pt idx="2">
                  <c:v>#N/A</c:v>
                </c:pt>
                <c:pt idx="3">
                  <c:v>#N/A</c:v>
                </c:pt>
                <c:pt idx="4">
                  <c:v>614</c:v>
                </c:pt>
                <c:pt idx="5">
                  <c:v>#N/A</c:v>
                </c:pt>
                <c:pt idx="6">
                  <c:v>#N/A</c:v>
                </c:pt>
                <c:pt idx="7">
                  <c:v>566</c:v>
                </c:pt>
                <c:pt idx="8">
                  <c:v>#N/A</c:v>
                </c:pt>
                <c:pt idx="9">
                  <c:v>#N/A</c:v>
                </c:pt>
                <c:pt idx="10">
                  <c:v>657</c:v>
                </c:pt>
                <c:pt idx="11">
                  <c:v>#N/A</c:v>
                </c:pt>
                <c:pt idx="12">
                  <c:v>#N/A</c:v>
                </c:pt>
                <c:pt idx="13">
                  <c:v>660</c:v>
                </c:pt>
                <c:pt idx="14">
                  <c:v>#N/A</c:v>
                </c:pt>
              </c:numCache>
            </c:numRef>
          </c:val>
          <c:smooth val="0"/>
          <c:extLst>
            <c:ext xmlns:c16="http://schemas.microsoft.com/office/drawing/2014/chart" uri="{C3380CC4-5D6E-409C-BE32-E72D297353CC}">
              <c16:uniqueId val="{00000008-18F3-4582-A050-E926497B2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17773</c:v>
                </c:pt>
                <c:pt idx="5">
                  <c:v>17734</c:v>
                </c:pt>
                <c:pt idx="8">
                  <c:v>17718</c:v>
                </c:pt>
                <c:pt idx="11">
                  <c:v>17768</c:v>
                </c:pt>
                <c:pt idx="14">
                  <c:v>17265</c:v>
                </c:pt>
              </c:numCache>
            </c:numRef>
          </c:val>
          <c:extLst>
            <c:ext xmlns:c16="http://schemas.microsoft.com/office/drawing/2014/chart" uri="{C3380CC4-5D6E-409C-BE32-E72D297353CC}">
              <c16:uniqueId val="{00000000-CFB2-41E4-BFD3-6651941BEC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372</c:v>
                </c:pt>
                <c:pt idx="5">
                  <c:v>339</c:v>
                </c:pt>
                <c:pt idx="8">
                  <c:v>307</c:v>
                </c:pt>
                <c:pt idx="11">
                  <c:v>307</c:v>
                </c:pt>
                <c:pt idx="14">
                  <c:v>295</c:v>
                </c:pt>
              </c:numCache>
            </c:numRef>
          </c:val>
          <c:extLst>
            <c:ext xmlns:c16="http://schemas.microsoft.com/office/drawing/2014/chart" uri="{C3380CC4-5D6E-409C-BE32-E72D297353CC}">
              <c16:uniqueId val="{00000001-CFB2-41E4-BFD3-6651941BEC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3840</c:v>
                </c:pt>
                <c:pt idx="5">
                  <c:v>3970</c:v>
                </c:pt>
                <c:pt idx="8">
                  <c:v>3643</c:v>
                </c:pt>
                <c:pt idx="11">
                  <c:v>4363</c:v>
                </c:pt>
                <c:pt idx="14">
                  <c:v>4240</c:v>
                </c:pt>
              </c:numCache>
            </c:numRef>
          </c:val>
          <c:extLst>
            <c:ext xmlns:c16="http://schemas.microsoft.com/office/drawing/2014/chart" uri="{C3380CC4-5D6E-409C-BE32-E72D297353CC}">
              <c16:uniqueId val="{00000002-CFB2-41E4-BFD3-6651941BEC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B2-41E4-BFD3-6651941BEC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B2-41E4-BFD3-6651941BEC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c:v>
                </c:pt>
                <c:pt idx="3">
                  <c:v>7</c:v>
                </c:pt>
                <c:pt idx="6">
                  <c:v>2</c:v>
                </c:pt>
                <c:pt idx="9">
                  <c:v>0</c:v>
                </c:pt>
                <c:pt idx="12">
                  <c:v>0</c:v>
                </c:pt>
              </c:numCache>
            </c:numRef>
          </c:val>
          <c:extLst>
            <c:ext xmlns:c16="http://schemas.microsoft.com/office/drawing/2014/chart" uri="{C3380CC4-5D6E-409C-BE32-E72D297353CC}">
              <c16:uniqueId val="{00000005-CFB2-41E4-BFD3-6651941BEC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430</c:v>
                </c:pt>
                <c:pt idx="3">
                  <c:v>0</c:v>
                </c:pt>
                <c:pt idx="6">
                  <c:v>237</c:v>
                </c:pt>
                <c:pt idx="9">
                  <c:v>236</c:v>
                </c:pt>
                <c:pt idx="12">
                  <c:v>633</c:v>
                </c:pt>
              </c:numCache>
            </c:numRef>
          </c:val>
          <c:extLst>
            <c:ext xmlns:c16="http://schemas.microsoft.com/office/drawing/2014/chart" uri="{C3380CC4-5D6E-409C-BE32-E72D297353CC}">
              <c16:uniqueId val="{00000006-CFB2-41E4-BFD3-6651941BEC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B2-41E4-BFD3-6651941BEC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1433</c:v>
                </c:pt>
                <c:pt idx="3">
                  <c:v>1611</c:v>
                </c:pt>
                <c:pt idx="6">
                  <c:v>946</c:v>
                </c:pt>
                <c:pt idx="9">
                  <c:v>1396</c:v>
                </c:pt>
                <c:pt idx="12">
                  <c:v>1559</c:v>
                </c:pt>
              </c:numCache>
            </c:numRef>
          </c:val>
          <c:extLst>
            <c:ext xmlns:c16="http://schemas.microsoft.com/office/drawing/2014/chart" uri="{C3380CC4-5D6E-409C-BE32-E72D297353CC}">
              <c16:uniqueId val="{00000008-CFB2-41E4-BFD3-6651941BEC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85</c:v>
                </c:pt>
                <c:pt idx="3">
                  <c:v>85</c:v>
                </c:pt>
                <c:pt idx="6">
                  <c:v>85</c:v>
                </c:pt>
                <c:pt idx="9">
                  <c:v>60</c:v>
                </c:pt>
                <c:pt idx="12">
                  <c:v>60</c:v>
                </c:pt>
              </c:numCache>
            </c:numRef>
          </c:val>
          <c:extLst>
            <c:ext xmlns:c16="http://schemas.microsoft.com/office/drawing/2014/chart" uri="{C3380CC4-5D6E-409C-BE32-E72D297353CC}">
              <c16:uniqueId val="{00000009-CFB2-41E4-BFD3-6651941BEC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22610</c:v>
                </c:pt>
                <c:pt idx="3">
                  <c:v>22471</c:v>
                </c:pt>
                <c:pt idx="6">
                  <c:v>22867</c:v>
                </c:pt>
                <c:pt idx="9">
                  <c:v>22799</c:v>
                </c:pt>
                <c:pt idx="12">
                  <c:v>22522</c:v>
                </c:pt>
              </c:numCache>
            </c:numRef>
          </c:val>
          <c:extLst>
            <c:ext xmlns:c16="http://schemas.microsoft.com/office/drawing/2014/chart" uri="{C3380CC4-5D6E-409C-BE32-E72D297353CC}">
              <c16:uniqueId val="{0000000A-CFB2-41E4-BFD3-6651941BEC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2583</c:v>
                </c:pt>
                <c:pt idx="2">
                  <c:v>#N/A</c:v>
                </c:pt>
                <c:pt idx="3">
                  <c:v>#N/A</c:v>
                </c:pt>
                <c:pt idx="4">
                  <c:v>2130</c:v>
                </c:pt>
                <c:pt idx="5">
                  <c:v>#N/A</c:v>
                </c:pt>
                <c:pt idx="6">
                  <c:v>#N/A</c:v>
                </c:pt>
                <c:pt idx="7">
                  <c:v>2470</c:v>
                </c:pt>
                <c:pt idx="8">
                  <c:v>#N/A</c:v>
                </c:pt>
                <c:pt idx="9">
                  <c:v>#N/A</c:v>
                </c:pt>
                <c:pt idx="10">
                  <c:v>2053</c:v>
                </c:pt>
                <c:pt idx="11">
                  <c:v>#N/A</c:v>
                </c:pt>
                <c:pt idx="12">
                  <c:v>#N/A</c:v>
                </c:pt>
                <c:pt idx="13">
                  <c:v>2973</c:v>
                </c:pt>
                <c:pt idx="14">
                  <c:v>#N/A</c:v>
                </c:pt>
              </c:numCache>
            </c:numRef>
          </c:val>
          <c:smooth val="0"/>
          <c:extLst>
            <c:ext xmlns:c16="http://schemas.microsoft.com/office/drawing/2014/chart" uri="{C3380CC4-5D6E-409C-BE32-E72D297353CC}">
              <c16:uniqueId val="{0000000B-CFB2-41E4-BFD3-6651941BEC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2230</c:v>
                </c:pt>
                <c:pt idx="1">
                  <c:v>2944</c:v>
                </c:pt>
                <c:pt idx="2">
                  <c:v>2653</c:v>
                </c:pt>
              </c:numCache>
            </c:numRef>
          </c:val>
          <c:extLst>
            <c:ext xmlns:c16="http://schemas.microsoft.com/office/drawing/2014/chart" uri="{C3380CC4-5D6E-409C-BE32-E72D297353CC}">
              <c16:uniqueId val="{00000000-2781-410B-9B1C-77C30F940E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555</c:v>
                </c:pt>
                <c:pt idx="1">
                  <c:v>555</c:v>
                </c:pt>
                <c:pt idx="2">
                  <c:v>556</c:v>
                </c:pt>
              </c:numCache>
            </c:numRef>
          </c:val>
          <c:extLst>
            <c:ext xmlns:c16="http://schemas.microsoft.com/office/drawing/2014/chart" uri="{C3380CC4-5D6E-409C-BE32-E72D297353CC}">
              <c16:uniqueId val="{00000001-2781-410B-9B1C-77C30F940E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2712</c:v>
                </c:pt>
                <c:pt idx="1">
                  <c:v>2757</c:v>
                </c:pt>
                <c:pt idx="2">
                  <c:v>2875</c:v>
                </c:pt>
              </c:numCache>
            </c:numRef>
          </c:val>
          <c:extLst>
            <c:ext xmlns:c16="http://schemas.microsoft.com/office/drawing/2014/chart" uri="{C3380CC4-5D6E-409C-BE32-E72D297353CC}">
              <c16:uniqueId val="{00000002-2781-410B-9B1C-77C30F940E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{5B4C884F-ABF4-41DB-B29B-A541A3319E34}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875-4D1B-BF48-EC1379426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{A5F15F6C-8BA8-4FE6-BBDC-25199E930071}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75-4D1B-BF48-EC1379426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{7ECE200D-C55B-4A94-852D-11C94E7E788C}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75-4D1B-BF48-EC1379426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{3F42E1A9-11A3-439A-BEC8-88AF22BBE019}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75-4D1B-BF48-EC1379426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{EFB69660-517C-4BEB-AA82-9C238FDB7A91}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75-4D1B-BF48-EC13794260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{D64EB5CA-8660-4C69-9F5E-FDC90E5639D7}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875-4D1B-BF48-EC13794260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{6813FB63-6DAD-49C4-8D62-F2A0F761D6EB}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875-4D1B-BF48-EC13794260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{0E36C3AE-4D08-429A-B325-04D20209D8CA}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875-4D1B-BF48-EC13794260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{6A6E2C28-4225-46D3-97BF-94E8AB0E6509}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875-4D1B-BF48-EC1379426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60.7</c:v>
                </c:pt>
                <c:pt idx="16">
                  <c:v>60.9</c:v>
                </c:pt>
                <c:pt idx="24">
                  <c:v>62.1</c:v>
                </c:pt>
                <c:pt idx="32">
                  <c:v>62.1</c:v>
                </c:pt>
              </c:numCache>
            </c:numRef>
          </c:xVal>
          <c:yVal>
            <c:numRef>
              <c:f>公会計指標分析・財政指標組合せ分析表!$BP$51:$DC$51</c:f>
              <c:numCache>
                <c:formatCode>#,##0.0;"▲ "#,##0.0</c:formatCode>
                <c:ptCount val="40"/>
                <c:pt idx="0">
                  <c:v>29.5</c:v>
                </c:pt>
                <c:pt idx="8">
                  <c:v>24.2</c:v>
                </c:pt>
                <c:pt idx="16">
                  <c:v>27.3</c:v>
                </c:pt>
                <c:pt idx="24">
                  <c:v>21.4</c:v>
                </c:pt>
                <c:pt idx="32">
                  <c:v>32.200000000000003</c:v>
                </c:pt>
              </c:numCache>
            </c:numRef>
          </c:yVal>
          <c:smooth val="0"/>
          <c:extLst>
            <c:ext xmlns:c16="http://schemas.microsoft.com/office/drawing/2014/chart" uri="{C3380CC4-5D6E-409C-BE32-E72D297353CC}">
              <c16:uniqueId val="{00000009-E875-4D1B-BF48-EC1379426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{D40BD425-B987-499E-A637-B74983735DEC}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875-4D1B-BF48-EC1379426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{FA41CB3D-0ADF-4870-9918-EF492FB3D997}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75-4D1B-BF48-EC1379426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{8DB12DD2-9060-4623-B1C3-522B4E4ACC30}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75-4D1B-BF48-EC1379426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{2663BE61-203C-444E-912F-5C82E036D25B}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75-4D1B-BF48-EC1379426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{211C8C6F-EFD4-44DE-B801-71157683DE62}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75-4D1B-BF48-EC13794260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{5B9F1628-F76C-4112-A0DC-55B5836FE788}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875-4D1B-BF48-EC13794260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{B0255381-07D4-4D4C-9E48-B8899827DAEF}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875-4D1B-BF48-EC13794260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{DE5F17F7-492D-4179-A31C-61A71293CA67}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875-4D1B-BF48-EC13794260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{1B08FC74-D39C-4ECC-BBC5-482C7E1467C5}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875-4D1B-BF48-EC1379426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E875-4D1B-BF48-EC13794260E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{DD02EFED-1053-45A9-B0BF-B75D707BFD80}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6C2-459D-BA1A-0C88BB2C1E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{A56071CC-3E69-4FD2-965A-B04C880BA824}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C2-459D-BA1A-0C88BB2C1E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{186984C4-53DF-4BBA-8ED0-0A0AD5E65B02}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C2-459D-BA1A-0C88BB2C1E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{36524463-E23C-489D-8BD8-A29C254A608B}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C2-459D-BA1A-0C88BB2C1E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{F3EDDC97-024A-4582-A342-9BBFE3F3817B}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C2-459D-BA1A-0C88BB2C1E1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{BFB77759-F6D0-4614-9E39-FCC1556E338B}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6C2-459D-BA1A-0C88BB2C1E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{551078E1-F788-4C68-B01E-74186F2DE466}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6C2-459D-BA1A-0C88BB2C1E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{798C3C8F-5F1B-4016-A1F6-F06B0335EAF4}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6C2-459D-BA1A-0C88BB2C1E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{F6E4D999-7CEA-49D9-83EC-1BD29F3254EC}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6C2-459D-BA1A-0C88BB2C1E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6.8</c:v>
                </c:pt>
                <c:pt idx="24">
                  <c:v>6.9</c:v>
                </c:pt>
                <c:pt idx="32">
                  <c:v>6.9</c:v>
                </c:pt>
              </c:numCache>
            </c:numRef>
          </c:xVal>
          <c:yVal>
            <c:numRef>
              <c:f>公会計指標分析・財政指標組合せ分析表!$BP$73:$DC$73</c:f>
              <c:numCache>
                <c:formatCode>#,##0.0;"▲ "#,##0.0</c:formatCode>
                <c:ptCount val="40"/>
                <c:pt idx="0">
                  <c:v>29.5</c:v>
                </c:pt>
                <c:pt idx="8">
                  <c:v>24.2</c:v>
                </c:pt>
                <c:pt idx="16">
                  <c:v>27.3</c:v>
                </c:pt>
                <c:pt idx="24">
                  <c:v>21.4</c:v>
                </c:pt>
                <c:pt idx="32">
                  <c:v>32.200000000000003</c:v>
                </c:pt>
              </c:numCache>
            </c:numRef>
          </c:yVal>
          <c:smooth val="0"/>
          <c:extLst>
            <c:ext xmlns:c16="http://schemas.microsoft.com/office/drawing/2014/chart" uri="{C3380CC4-5D6E-409C-BE32-E72D297353CC}">
              <c16:uniqueId val="{00000009-E6C2-459D-BA1A-0C88BB2C1E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419530833128411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{4378567B-598B-4E2E-AC30-BC98946DC5E8}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6C2-459D-BA1A-0C88BB2C1E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{D0D3E580-A7B4-4011-9851-4E6A37F070D3}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C2-459D-BA1A-0C88BB2C1E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{7F182697-E0CD-449E-B59E-914EEA2AB534}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C2-459D-BA1A-0C88BB2C1E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{309F9E49-79E9-4D0D-931B-A1BF88A13FAC}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C2-459D-BA1A-0C88BB2C1E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{51052F19-D08E-4403-A303-3D7BEFEE0AB2}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C2-459D-BA1A-0C88BB2C1E1F}"/>
                </c:ext>
              </c:extLst>
            </c:dLbl>
            <c:dLbl>
              <c:idx val="8"/>
              <c:layout>
                <c:manualLayout>
                  <c:x val="-2.876601570038324E-2"/>
                  <c:y val="-5.063798584430378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{3702E31B-CCE2-48F8-9C97-F3D39CA49CF6}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6C2-459D-BA1A-0C88BB2C1E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{EB8E28D8-80FC-493E-9A4E-78248D929098}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6C2-459D-BA1A-0C88BB2C1E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{312CAB8A-2010-4AD9-A3E5-97CA5155D869}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6C2-459D-BA1A-0C88BB2C1E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{CA4F9F74-F5D0-4661-A18F-6899DB08615E}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6C2-459D-BA1A-0C88BB2C1E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E6C2-459D-BA1A-0C88BB2C1E1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大分県平均は上回っているものの、類似団体や全国平均は下回っている。</a:t>
          </a:r>
          <a:endParaRPr lang="ja-JP" altLang="ja-JP" sz="1400">
            <a:effectLst/>
          </a:endParaRPr>
        </a:p>
        <a:p>
          <a:r>
            <a:rPr kumimoji="1" lang="ja-JP" altLang="ja-JP" sz="1100">
              <a:solidFill>
                <a:schemeClr val="dk1"/>
              </a:solidFill>
              <a:effectLst/>
              <a:latin typeface="+mn-lt"/>
              <a:ea typeface="+mn-ea"/>
              <a:cs typeface="+mn-cs"/>
            </a:rPr>
            <a:t>ここ数年、公共施設の大規模改修などが続き、公債費の増加等により単年度の財政力指数が</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となった。第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次総合計画の重点プランに沿って活力あるまちづくりを展開しつつ、公共施設等総合管理計画に取り組みながら経常経費の削減により、財政基盤の強化に努める。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6" name="直線コネクタ 75"/>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2" name="テキスト ボックス 91"/>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大分県平均、類似団体や全国平均を上回っている。</a:t>
          </a:r>
          <a:endParaRPr lang="ja-JP" altLang="ja-JP" sz="1400">
            <a:effectLst/>
          </a:endParaRPr>
        </a:p>
        <a:p>
          <a:r>
            <a:rPr kumimoji="1" lang="ja-JP" altLang="ja-JP" sz="1100">
              <a:solidFill>
                <a:schemeClr val="dk1"/>
              </a:solidFill>
              <a:effectLst/>
              <a:latin typeface="+mn-lt"/>
              <a:ea typeface="+mn-ea"/>
              <a:cs typeface="+mn-cs"/>
            </a:rPr>
            <a:t>普通交付税や臨時財政対策債等の減により経常一般財源総額が昨年比減となったことに加え、物価高騰による物件費等の増を理由として経常経費充当一般財源が増となった結果、経常収支比率が</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ポイント増となった。今後も大型の施設整備事業（新環境センター整備等）により、公債費の増が見込まれるため、維持管理費等の経常経費については削減していく必要がある。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64</xdr:row>
      <xdr:rowOff>166053</xdr:rowOff>
    </xdr:to>
    <xdr:cxnSp macro="">
      <xdr:nvCxnSpPr>
        <xdr:cNvPr id="129" name="直線コネクタ 128"/>
        <xdr:cNvCxnSpPr/>
      </xdr:nvCxnSpPr>
      <xdr:spPr>
        <a:xfrm>
          <a:off x="4114800" y="10752772"/>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64</xdr:row>
      <xdr:rowOff>81597</xdr:rowOff>
    </xdr:to>
    <xdr:cxnSp macro="">
      <xdr:nvCxnSpPr>
        <xdr:cNvPr id="132" name="直線コネクタ 131"/>
        <xdr:cNvCxnSpPr/>
      </xdr:nvCxnSpPr>
      <xdr:spPr>
        <a:xfrm flipV="1">
          <a:off x="3225800" y="1075277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81597</xdr:rowOff>
    </xdr:from>
    <xdr:to>
      <xdr:col>15</xdr:col>
      <xdr:colOff>82550</xdr:colOff>
      <xdr:row>65</xdr:row>
      <xdr:rowOff>635</xdr:rowOff>
    </xdr:to>
    <xdr:cxnSp macro="">
      <xdr:nvCxnSpPr>
        <xdr:cNvPr id="135" name="直線コネクタ 134"/>
        <xdr:cNvCxnSpPr/>
      </xdr:nvCxnSpPr>
      <xdr:spPr>
        <a:xfrm flipV="1">
          <a:off x="2336800" y="110543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36830</xdr:rowOff>
    </xdr:to>
    <xdr:cxnSp macro="">
      <xdr:nvCxnSpPr>
        <xdr:cNvPr id="138" name="直線コネクタ 137"/>
        <xdr:cNvCxnSpPr/>
      </xdr:nvCxnSpPr>
      <xdr:spPr>
        <a:xfrm flipV="1">
          <a:off x="1447800" y="11144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8" name="楕円 147"/>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9" name="財政構造の弾力性該当値テキスト"/>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50" name="楕円 149"/>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1" name="テキスト ボックス 150"/>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2" name="楕円 151"/>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3" name="テキスト ボックス 152"/>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4" name="楕円 153"/>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5" name="テキスト ボックス 154"/>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6" name="楕円 155"/>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7" name="テキスト ボックス 156"/>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類似団体は下回っているものの、大分県や全国平均は上回っている。 前年度と比較して人件費・物件費ともに増加した。物件費の増額理由は、物価高騰による施設管理需要費の増や委託料の増等が挙げられる。</a:t>
          </a:r>
          <a:endParaRPr lang="ja-JP" altLang="ja-JP" sz="1400">
            <a:effectLst/>
          </a:endParaRPr>
        </a:p>
        <a:p>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次行財政改革推進計画に則り、人件費、物件費等の経常経費削減に向けて努力していく必要がある。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87533</xdr:rowOff>
    </xdr:from>
    <xdr:to>
      <xdr:col>23</xdr:col>
      <xdr:colOff>133350</xdr:colOff>
      <xdr:row>81</xdr:row>
      <xdr:rowOff>129533</xdr:rowOff>
    </xdr:to>
    <xdr:cxnSp macro="">
      <xdr:nvCxnSpPr>
        <xdr:cNvPr id="194" name="直線コネクタ 193"/>
        <xdr:cNvCxnSpPr/>
      </xdr:nvCxnSpPr>
      <xdr:spPr>
        <a:xfrm>
          <a:off x="4114800" y="13974983"/>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54786</xdr:rowOff>
    </xdr:from>
    <xdr:to>
      <xdr:col>19</xdr:col>
      <xdr:colOff>133350</xdr:colOff>
      <xdr:row>81</xdr:row>
      <xdr:rowOff>87533</xdr:rowOff>
    </xdr:to>
    <xdr:cxnSp macro="">
      <xdr:nvCxnSpPr>
        <xdr:cNvPr id="197" name="直線コネクタ 196"/>
        <xdr:cNvCxnSpPr/>
      </xdr:nvCxnSpPr>
      <xdr:spPr>
        <a:xfrm>
          <a:off x="3225800" y="1394223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11289</xdr:rowOff>
    </xdr:from>
    <xdr:to>
      <xdr:col>15</xdr:col>
      <xdr:colOff>82550</xdr:colOff>
      <xdr:row>81</xdr:row>
      <xdr:rowOff>54786</xdr:rowOff>
    </xdr:to>
    <xdr:cxnSp macro="">
      <xdr:nvCxnSpPr>
        <xdr:cNvPr id="200" name="直線コネクタ 199"/>
        <xdr:cNvCxnSpPr/>
      </xdr:nvCxnSpPr>
      <xdr:spPr>
        <a:xfrm>
          <a:off x="2336800" y="13898739"/>
          <a:ext cx="8890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944</xdr:rowOff>
    </xdr:from>
    <xdr:to>
      <xdr:col>11</xdr:col>
      <xdr:colOff>31750</xdr:colOff>
      <xdr:row>81</xdr:row>
      <xdr:rowOff>11289</xdr:rowOff>
    </xdr:to>
    <xdr:cxnSp macro="">
      <xdr:nvCxnSpPr>
        <xdr:cNvPr id="203" name="直線コネクタ 202"/>
        <xdr:cNvCxnSpPr/>
      </xdr:nvCxnSpPr>
      <xdr:spPr>
        <a:xfrm>
          <a:off x="1447800" y="13888394"/>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78733</xdr:rowOff>
    </xdr:from>
    <xdr:to>
      <xdr:col>23</xdr:col>
      <xdr:colOff>184150</xdr:colOff>
      <xdr:row>82</xdr:row>
      <xdr:rowOff>8883</xdr:rowOff>
    </xdr:to>
    <xdr:sp macro="" textlink="">
      <xdr:nvSpPr>
        <xdr:cNvPr id="213" name="楕円 212"/>
        <xdr:cNvSpPr/>
      </xdr:nvSpPr>
      <xdr:spPr>
        <a:xfrm>
          <a:off x="4902200" y="139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95260</xdr:rowOff>
    </xdr:from>
    <xdr:ext cx="762000" cy="259045"/>
    <xdr:sp macro="" textlink="">
      <xdr:nvSpPr>
        <xdr:cNvPr id="214" name="人件費・物件費等の状況該当値テキスト"/>
        <xdr:cNvSpPr txBox="1"/>
      </xdr:nvSpPr>
      <xdr:spPr>
        <a:xfrm>
          <a:off x="5041900" y="138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36733</xdr:rowOff>
    </xdr:from>
    <xdr:to>
      <xdr:col>19</xdr:col>
      <xdr:colOff>184150</xdr:colOff>
      <xdr:row>81</xdr:row>
      <xdr:rowOff>138333</xdr:rowOff>
    </xdr:to>
    <xdr:sp macro="" textlink="">
      <xdr:nvSpPr>
        <xdr:cNvPr id="215" name="楕円 214"/>
        <xdr:cNvSpPr/>
      </xdr:nvSpPr>
      <xdr:spPr>
        <a:xfrm>
          <a:off x="4064000" y="139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148510</xdr:rowOff>
    </xdr:from>
    <xdr:ext cx="736600" cy="259045"/>
    <xdr:sp macro="" textlink="">
      <xdr:nvSpPr>
        <xdr:cNvPr id="216" name="テキスト ボックス 215"/>
        <xdr:cNvSpPr txBox="1"/>
      </xdr:nvSpPr>
      <xdr:spPr>
        <a:xfrm>
          <a:off x="3733800" y="1369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3986</xdr:rowOff>
    </xdr:from>
    <xdr:to>
      <xdr:col>15</xdr:col>
      <xdr:colOff>133350</xdr:colOff>
      <xdr:row>81</xdr:row>
      <xdr:rowOff>105586</xdr:rowOff>
    </xdr:to>
    <xdr:sp macro="" textlink="">
      <xdr:nvSpPr>
        <xdr:cNvPr id="217" name="楕円 216"/>
        <xdr:cNvSpPr/>
      </xdr:nvSpPr>
      <xdr:spPr>
        <a:xfrm>
          <a:off x="3175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115763</xdr:rowOff>
    </xdr:from>
    <xdr:ext cx="762000" cy="259045"/>
    <xdr:sp macro="" textlink="">
      <xdr:nvSpPr>
        <xdr:cNvPr id="218" name="テキスト ボックス 217"/>
        <xdr:cNvSpPr txBox="1"/>
      </xdr:nvSpPr>
      <xdr:spPr>
        <a:xfrm>
          <a:off x="2844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131939</xdr:rowOff>
    </xdr:from>
    <xdr:to>
      <xdr:col>11</xdr:col>
      <xdr:colOff>82550</xdr:colOff>
      <xdr:row>81</xdr:row>
      <xdr:rowOff>62089</xdr:rowOff>
    </xdr:to>
    <xdr:sp macro="" textlink="">
      <xdr:nvSpPr>
        <xdr:cNvPr id="219" name="楕円 218"/>
        <xdr:cNvSpPr/>
      </xdr:nvSpPr>
      <xdr:spPr>
        <a:xfrm>
          <a:off x="2286000" y="138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72266</xdr:rowOff>
    </xdr:from>
    <xdr:ext cx="762000" cy="259045"/>
    <xdr:sp macro="" textlink="">
      <xdr:nvSpPr>
        <xdr:cNvPr id="220" name="テキスト ボックス 219"/>
        <xdr:cNvSpPr txBox="1"/>
      </xdr:nvSpPr>
      <xdr:spPr>
        <a:xfrm>
          <a:off x="1955800" y="1361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121594</xdr:rowOff>
    </xdr:from>
    <xdr:to>
      <xdr:col>7</xdr:col>
      <xdr:colOff>31750</xdr:colOff>
      <xdr:row>81</xdr:row>
      <xdr:rowOff>51744</xdr:rowOff>
    </xdr:to>
    <xdr:sp macro="" textlink="">
      <xdr:nvSpPr>
        <xdr:cNvPr id="221" name="楕円 220"/>
        <xdr:cNvSpPr/>
      </xdr:nvSpPr>
      <xdr:spPr>
        <a:xfrm>
          <a:off x="1397000" y="138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61921</xdr:rowOff>
    </xdr:from>
    <xdr:ext cx="762000" cy="259045"/>
    <xdr:sp macro="" textlink="">
      <xdr:nvSpPr>
        <xdr:cNvPr id="222" name="テキスト ボックス 221"/>
        <xdr:cNvSpPr txBox="1"/>
      </xdr:nvSpPr>
      <xdr:spPr>
        <a:xfrm>
          <a:off x="1066800" y="136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 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次行財政改革推進計画の実施等によりラスパイレス指数は前年度から同水準を維持したものの、類似団体や全国平均と比べると依然として高い状況にある。</a:t>
          </a:r>
          <a:endParaRPr lang="ja-JP" altLang="ja-JP" sz="1400">
            <a:effectLst/>
          </a:endParaRPr>
        </a:p>
        <a:p>
          <a:r>
            <a:rPr kumimoji="1" lang="ja-JP" altLang="ja-JP" sz="1100">
              <a:solidFill>
                <a:schemeClr val="dk1"/>
              </a:solidFill>
              <a:effectLst/>
              <a:latin typeface="+mn-lt"/>
              <a:ea typeface="+mn-ea"/>
              <a:cs typeface="+mn-cs"/>
            </a:rPr>
            <a:t>今後も適宜給与体系の点検を行い、より一層の適正化に努める。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58" name="直線コネクタ 257"/>
        <xdr:cNvCxnSpPr/>
      </xdr:nvCxnSpPr>
      <xdr:spPr>
        <a:xfrm>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1" name="直線コネクタ 260"/>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4" name="直線コネクタ 263"/>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136979</xdr:rowOff>
    </xdr:to>
    <xdr:cxnSp macro="">
      <xdr:nvCxnSpPr>
        <xdr:cNvPr id="267" name="直線コネクタ 266"/>
        <xdr:cNvCxnSpPr/>
      </xdr:nvCxnSpPr>
      <xdr:spPr>
        <a:xfrm flipV="1">
          <a:off x="13512800" y="148635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7" name="楕円 276"/>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8"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1" name="楕円 280"/>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2" name="テキスト ボックス 281"/>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3" name="楕円 282"/>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4" name="テキスト ボックス 283"/>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5" name="楕円 284"/>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6" name="テキスト ボックス 285"/>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類似団体、全国、大分県平均の全てを上回っている状況である。また、前年度と比較し増加している。 </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次行財政改革推進計画や定員管理計画等により職員数の適正化に取り組 んでおり、令和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年度は計画通りの定員数となっている。今後は組織や事業の見直しを図る中で、人件費の抑制に努める。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138811</xdr:rowOff>
    </xdr:from>
    <xdr:to>
      <xdr:col>81</xdr:col>
      <xdr:colOff>44450</xdr:colOff>
      <xdr:row>60</xdr:row>
      <xdr:rowOff>144039</xdr:rowOff>
    </xdr:to>
    <xdr:cxnSp macro="">
      <xdr:nvCxnSpPr>
        <xdr:cNvPr id="320" name="直線コネクタ 319"/>
        <xdr:cNvCxnSpPr/>
      </xdr:nvCxnSpPr>
      <xdr:spPr>
        <a:xfrm>
          <a:off x="16179800" y="10425811"/>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137202</xdr:rowOff>
    </xdr:from>
    <xdr:to>
      <xdr:col>77</xdr:col>
      <xdr:colOff>44450</xdr:colOff>
      <xdr:row>60</xdr:row>
      <xdr:rowOff>138811</xdr:rowOff>
    </xdr:to>
    <xdr:cxnSp macro="">
      <xdr:nvCxnSpPr>
        <xdr:cNvPr id="323" name="直線コネクタ 322"/>
        <xdr:cNvCxnSpPr/>
      </xdr:nvCxnSpPr>
      <xdr:spPr>
        <a:xfrm>
          <a:off x="15290800" y="104242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121518</xdr:rowOff>
    </xdr:from>
    <xdr:to>
      <xdr:col>72</xdr:col>
      <xdr:colOff>203200</xdr:colOff>
      <xdr:row>60</xdr:row>
      <xdr:rowOff>137202</xdr:rowOff>
    </xdr:to>
    <xdr:cxnSp macro="">
      <xdr:nvCxnSpPr>
        <xdr:cNvPr id="326" name="直線コネクタ 325"/>
        <xdr:cNvCxnSpPr/>
      </xdr:nvCxnSpPr>
      <xdr:spPr>
        <a:xfrm>
          <a:off x="14401800" y="1040851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115485</xdr:rowOff>
    </xdr:from>
    <xdr:to>
      <xdr:col>68</xdr:col>
      <xdr:colOff>152400</xdr:colOff>
      <xdr:row>60</xdr:row>
      <xdr:rowOff>121518</xdr:rowOff>
    </xdr:to>
    <xdr:cxnSp macro="">
      <xdr:nvCxnSpPr>
        <xdr:cNvPr id="329" name="直線コネクタ 328"/>
        <xdr:cNvCxnSpPr/>
      </xdr:nvCxnSpPr>
      <xdr:spPr>
        <a:xfrm>
          <a:off x="13512800" y="104024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65316</xdr:rowOff>
    </xdr:from>
    <xdr:ext cx="762000" cy="259045"/>
    <xdr:sp macro="" textlink="">
      <xdr:nvSpPr>
        <xdr:cNvPr id="340" name="定員管理の状況該当値テキスト"/>
        <xdr:cNvSpPr txBox="1"/>
      </xdr:nvSpPr>
      <xdr:spPr>
        <a:xfrm>
          <a:off x="17106900" y="1035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88011</xdr:rowOff>
    </xdr:from>
    <xdr:to>
      <xdr:col>77</xdr:col>
      <xdr:colOff>95250</xdr:colOff>
      <xdr:row>61</xdr:row>
      <xdr:rowOff>18161</xdr:rowOff>
    </xdr:to>
    <xdr:sp macro="" textlink="">
      <xdr:nvSpPr>
        <xdr:cNvPr id="341" name="楕円 340"/>
        <xdr:cNvSpPr/>
      </xdr:nvSpPr>
      <xdr:spPr>
        <a:xfrm>
          <a:off x="16129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2938</xdr:rowOff>
    </xdr:from>
    <xdr:ext cx="736600" cy="259045"/>
    <xdr:sp macro="" textlink="">
      <xdr:nvSpPr>
        <xdr:cNvPr id="342" name="テキスト ボックス 341"/>
        <xdr:cNvSpPr txBox="1"/>
      </xdr:nvSpPr>
      <xdr:spPr>
        <a:xfrm>
          <a:off x="15798800" y="1046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86402</xdr:rowOff>
    </xdr:from>
    <xdr:to>
      <xdr:col>73</xdr:col>
      <xdr:colOff>44450</xdr:colOff>
      <xdr:row>61</xdr:row>
      <xdr:rowOff>16552</xdr:rowOff>
    </xdr:to>
    <xdr:sp macro="" textlink="">
      <xdr:nvSpPr>
        <xdr:cNvPr id="343" name="楕円 342"/>
        <xdr:cNvSpPr/>
      </xdr:nvSpPr>
      <xdr:spPr>
        <a:xfrm>
          <a:off x="15240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1329</xdr:rowOff>
    </xdr:from>
    <xdr:ext cx="762000" cy="259045"/>
    <xdr:sp macro="" textlink="">
      <xdr:nvSpPr>
        <xdr:cNvPr id="344" name="テキスト ボックス 343"/>
        <xdr:cNvSpPr txBox="1"/>
      </xdr:nvSpPr>
      <xdr:spPr>
        <a:xfrm>
          <a:off x="14909800" y="104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70718</xdr:rowOff>
    </xdr:from>
    <xdr:to>
      <xdr:col>68</xdr:col>
      <xdr:colOff>203200</xdr:colOff>
      <xdr:row>61</xdr:row>
      <xdr:rowOff>868</xdr:rowOff>
    </xdr:to>
    <xdr:sp macro="" textlink="">
      <xdr:nvSpPr>
        <xdr:cNvPr id="345" name="楕円 344"/>
        <xdr:cNvSpPr/>
      </xdr:nvSpPr>
      <xdr:spPr>
        <a:xfrm>
          <a:off x="14351000" y="103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157095</xdr:rowOff>
    </xdr:from>
    <xdr:ext cx="762000" cy="259045"/>
    <xdr:sp macro="" textlink="">
      <xdr:nvSpPr>
        <xdr:cNvPr id="346" name="テキスト ボックス 345"/>
        <xdr:cNvSpPr txBox="1"/>
      </xdr:nvSpPr>
      <xdr:spPr>
        <a:xfrm>
          <a:off x="14020800" y="104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64685</xdr:rowOff>
    </xdr:from>
    <xdr:to>
      <xdr:col>64</xdr:col>
      <xdr:colOff>152400</xdr:colOff>
      <xdr:row>60</xdr:row>
      <xdr:rowOff>166285</xdr:rowOff>
    </xdr:to>
    <xdr:sp macro="" textlink="">
      <xdr:nvSpPr>
        <xdr:cNvPr id="347" name="楕円 346"/>
        <xdr:cNvSpPr/>
      </xdr:nvSpPr>
      <xdr:spPr>
        <a:xfrm>
          <a:off x="13462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151062</xdr:rowOff>
    </xdr:from>
    <xdr:ext cx="762000" cy="259045"/>
    <xdr:sp macro="" textlink="">
      <xdr:nvSpPr>
        <xdr:cNvPr id="348" name="テキスト ボックス 347"/>
        <xdr:cNvSpPr txBox="1"/>
      </xdr:nvSpPr>
      <xdr:spPr>
        <a:xfrm>
          <a:off x="13131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類似団体平均は下回ったものの、大分県や全国平均を上回って いる。</a:t>
          </a:r>
          <a:endParaRPr lang="ja-JP" altLang="ja-JP" sz="1400">
            <a:effectLst/>
          </a:endParaRPr>
        </a:p>
        <a:p>
          <a:r>
            <a:rPr lang="ja-JP" altLang="ja-JP" sz="1100">
              <a:solidFill>
                <a:schemeClr val="dk1"/>
              </a:solidFill>
              <a:effectLst/>
              <a:latin typeface="+mn-lt"/>
              <a:ea typeface="+mn-ea"/>
              <a:cs typeface="+mn-cs"/>
            </a:rPr>
            <a:t>臨時財政対策債発行可能額の減による単年度実質公債費比率が増加した。比率として昨年度からの増減は生じていない。</a:t>
          </a:r>
          <a:endParaRPr lang="ja-JP" altLang="ja-JP" sz="1400">
            <a:effectLst/>
          </a:endParaRPr>
        </a:p>
        <a:p>
          <a:r>
            <a:rPr lang="ja-JP" altLang="ja-JP"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後については新環境センター等の建設により、実質公債費比率の増が見込まれるが、適正な事業規模により発行額の抑制を図る必要 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69088</xdr:rowOff>
    </xdr:to>
    <xdr:cxnSp macro="">
      <xdr:nvCxnSpPr>
        <xdr:cNvPr id="380" name="直線コネクタ 379"/>
        <xdr:cNvCxnSpPr/>
      </xdr:nvCxnSpPr>
      <xdr:spPr>
        <a:xfrm>
          <a:off x="16179800" y="692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83" name="直線コネクタ 382"/>
        <xdr:cNvCxnSpPr/>
      </xdr:nvCxnSpPr>
      <xdr:spPr>
        <a:xfrm>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117348</xdr:rowOff>
    </xdr:to>
    <xdr:cxnSp macro="">
      <xdr:nvCxnSpPr>
        <xdr:cNvPr id="386" name="直線コネクタ 385"/>
        <xdr:cNvCxnSpPr/>
      </xdr:nvCxnSpPr>
      <xdr:spPr>
        <a:xfrm flipV="1">
          <a:off x="14401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165608</xdr:rowOff>
    </xdr:to>
    <xdr:cxnSp macro="">
      <xdr:nvCxnSpPr>
        <xdr:cNvPr id="389" name="直線コネクタ 388"/>
        <xdr:cNvCxnSpPr/>
      </xdr:nvCxnSpPr>
      <xdr:spPr>
        <a:xfrm flipV="1">
          <a:off x="13512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2" name="テキスト ボックス 401"/>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3" name="楕円 402"/>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4" name="テキスト ボックス 403"/>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8" name="テキスト ボックス 407"/>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類似団体平均、全国平均と比べ上回っている。前年度比</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％の増となっている。理由としては、</a:t>
          </a:r>
          <a:r>
            <a:rPr lang="ja-JP" altLang="ja-JP" sz="1100">
              <a:solidFill>
                <a:schemeClr val="dk1"/>
              </a:solidFill>
              <a:effectLst/>
              <a:latin typeface="+mn-lt"/>
              <a:ea typeface="+mn-ea"/>
              <a:cs typeface="+mn-cs"/>
            </a:rPr>
            <a:t>財政調整基金を約</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億円繰り入れたことによる残高の減少、退職者の増による退職手当負担見込額が増加したこと等が挙げられる。</a:t>
          </a:r>
          <a:endParaRPr lang="ja-JP" altLang="ja-JP" sz="1400">
            <a:effectLst/>
          </a:endParaRPr>
        </a:p>
        <a:p>
          <a:r>
            <a:rPr kumimoji="1" lang="ja-JP" altLang="ja-JP" sz="1100">
              <a:solidFill>
                <a:schemeClr val="dk1"/>
              </a:solidFill>
              <a:effectLst/>
              <a:latin typeface="+mn-lt"/>
              <a:ea typeface="+mn-ea"/>
              <a:cs typeface="+mn-cs"/>
            </a:rPr>
            <a:t>財政調整基金の基金残高については、今後も減少していくことが予想さ れるが、標準財政規模</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億円以上を基金残高として継続的に保有していくことを目指し、将来負担比率の抑制に努める。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85903</xdr:rowOff>
    </xdr:from>
    <xdr:to>
      <xdr:col>81</xdr:col>
      <xdr:colOff>44450</xdr:colOff>
      <xdr:row>16</xdr:row>
      <xdr:rowOff>18694</xdr:rowOff>
    </xdr:to>
    <xdr:cxnSp macro="">
      <xdr:nvCxnSpPr>
        <xdr:cNvPr id="440" name="直線コネクタ 439"/>
        <xdr:cNvCxnSpPr/>
      </xdr:nvCxnSpPr>
      <xdr:spPr>
        <a:xfrm>
          <a:off x="16179800" y="2657653"/>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85903</xdr:rowOff>
    </xdr:from>
    <xdr:to>
      <xdr:col>77</xdr:col>
      <xdr:colOff>44450</xdr:colOff>
      <xdr:row>15</xdr:row>
      <xdr:rowOff>142850</xdr:rowOff>
    </xdr:to>
    <xdr:cxnSp macro="">
      <xdr:nvCxnSpPr>
        <xdr:cNvPr id="443" name="直線コネクタ 442"/>
        <xdr:cNvCxnSpPr/>
      </xdr:nvCxnSpPr>
      <xdr:spPr>
        <a:xfrm flipV="1">
          <a:off x="15290800" y="2657653"/>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112928</xdr:rowOff>
    </xdr:from>
    <xdr:to>
      <xdr:col>72</xdr:col>
      <xdr:colOff>203200</xdr:colOff>
      <xdr:row>15</xdr:row>
      <xdr:rowOff>142850</xdr:rowOff>
    </xdr:to>
    <xdr:cxnSp macro="">
      <xdr:nvCxnSpPr>
        <xdr:cNvPr id="446" name="直線コネクタ 445"/>
        <xdr:cNvCxnSpPr/>
      </xdr:nvCxnSpPr>
      <xdr:spPr>
        <a:xfrm>
          <a:off x="14401800" y="2684678"/>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48" name="テキスト ボックス 447"/>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112928</xdr:rowOff>
    </xdr:from>
    <xdr:to>
      <xdr:col>68</xdr:col>
      <xdr:colOff>152400</xdr:colOff>
      <xdr:row>15</xdr:row>
      <xdr:rowOff>164084</xdr:rowOff>
    </xdr:to>
    <xdr:cxnSp macro="">
      <xdr:nvCxnSpPr>
        <xdr:cNvPr id="449" name="直線コネクタ 448"/>
        <xdr:cNvCxnSpPr/>
      </xdr:nvCxnSpPr>
      <xdr:spPr>
        <a:xfrm flipV="1">
          <a:off x="13512800" y="26846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45940</xdr:rowOff>
    </xdr:from>
    <xdr:ext cx="762000" cy="259045"/>
    <xdr:sp macro="" textlink="">
      <xdr:nvSpPr>
        <xdr:cNvPr id="451" name="テキスト ボックス 450"/>
        <xdr:cNvSpPr txBox="1"/>
      </xdr:nvSpPr>
      <xdr:spPr>
        <a:xfrm>
          <a:off x="14020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35323</xdr:rowOff>
    </xdr:from>
    <xdr:ext cx="762000" cy="259045"/>
    <xdr:sp macro="" textlink="">
      <xdr:nvSpPr>
        <xdr:cNvPr id="453" name="テキスト ボックス 452"/>
        <xdr:cNvSpPr txBox="1"/>
      </xdr:nvSpPr>
      <xdr:spPr>
        <a:xfrm>
          <a:off x="13131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139344</xdr:rowOff>
    </xdr:from>
    <xdr:to>
      <xdr:col>81</xdr:col>
      <xdr:colOff>95250</xdr:colOff>
      <xdr:row>16</xdr:row>
      <xdr:rowOff>69494</xdr:rowOff>
    </xdr:to>
    <xdr:sp macro="" textlink="">
      <xdr:nvSpPr>
        <xdr:cNvPr id="459" name="楕円 458"/>
        <xdr:cNvSpPr/>
      </xdr:nvSpPr>
      <xdr:spPr>
        <a:xfrm>
          <a:off x="169672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111421</xdr:rowOff>
    </xdr:from>
    <xdr:ext cx="762000" cy="259045"/>
    <xdr:sp macro="" textlink="">
      <xdr:nvSpPr>
        <xdr:cNvPr id="460" name="将来負担の状況該当値テキスト"/>
        <xdr:cNvSpPr txBox="1"/>
      </xdr:nvSpPr>
      <xdr:spPr>
        <a:xfrm>
          <a:off x="17106900" y="2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35103</xdr:rowOff>
    </xdr:from>
    <xdr:to>
      <xdr:col>77</xdr:col>
      <xdr:colOff>95250</xdr:colOff>
      <xdr:row>15</xdr:row>
      <xdr:rowOff>136703</xdr:rowOff>
    </xdr:to>
    <xdr:sp macro="" textlink="">
      <xdr:nvSpPr>
        <xdr:cNvPr id="461" name="楕円 460"/>
        <xdr:cNvSpPr/>
      </xdr:nvSpPr>
      <xdr:spPr>
        <a:xfrm>
          <a:off x="16129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146880</xdr:rowOff>
    </xdr:from>
    <xdr:ext cx="736600" cy="259045"/>
    <xdr:sp macro="" textlink="">
      <xdr:nvSpPr>
        <xdr:cNvPr id="462" name="テキスト ボックス 461"/>
        <xdr:cNvSpPr txBox="1"/>
      </xdr:nvSpPr>
      <xdr:spPr>
        <a:xfrm>
          <a:off x="15798800" y="237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92050</xdr:rowOff>
    </xdr:from>
    <xdr:to>
      <xdr:col>73</xdr:col>
      <xdr:colOff>44450</xdr:colOff>
      <xdr:row>16</xdr:row>
      <xdr:rowOff>22200</xdr:rowOff>
    </xdr:to>
    <xdr:sp macro="" textlink="">
      <xdr:nvSpPr>
        <xdr:cNvPr id="463" name="楕円 462"/>
        <xdr:cNvSpPr/>
      </xdr:nvSpPr>
      <xdr:spPr>
        <a:xfrm>
          <a:off x="15240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32377</xdr:rowOff>
    </xdr:from>
    <xdr:ext cx="762000" cy="259045"/>
    <xdr:sp macro="" textlink="">
      <xdr:nvSpPr>
        <xdr:cNvPr id="464" name="テキスト ボックス 463"/>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62128</xdr:rowOff>
    </xdr:from>
    <xdr:to>
      <xdr:col>68</xdr:col>
      <xdr:colOff>203200</xdr:colOff>
      <xdr:row>15</xdr:row>
      <xdr:rowOff>163728</xdr:rowOff>
    </xdr:to>
    <xdr:sp macro="" textlink="">
      <xdr:nvSpPr>
        <xdr:cNvPr id="465" name="楕円 464"/>
        <xdr:cNvSpPr/>
      </xdr:nvSpPr>
      <xdr:spPr>
        <a:xfrm>
          <a:off x="14351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2455</xdr:rowOff>
    </xdr:from>
    <xdr:ext cx="762000" cy="259045"/>
    <xdr:sp macro="" textlink="">
      <xdr:nvSpPr>
        <xdr:cNvPr id="466" name="テキスト ボックス 465"/>
        <xdr:cNvSpPr txBox="1"/>
      </xdr:nvSpPr>
      <xdr:spPr>
        <a:xfrm>
          <a:off x="14020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67" name="楕円 466"/>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53611</xdr:rowOff>
    </xdr:from>
    <xdr:ext cx="762000" cy="259045"/>
    <xdr:sp macro="" textlink="">
      <xdr:nvSpPr>
        <xdr:cNvPr id="468" name="テキスト ボックス 467"/>
        <xdr:cNvSpPr txBox="1"/>
      </xdr:nvSpPr>
      <xdr:spPr>
        <a:xfrm>
          <a:off x="13131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大分県、類似団体、全国平均ともに上回っている。</a:t>
          </a:r>
          <a:endParaRPr lang="ja-JP" altLang="ja-JP" sz="900">
            <a:effectLst/>
          </a:endParaRPr>
        </a:p>
        <a:p>
          <a:r>
            <a:rPr kumimoji="1" lang="ja-JP" altLang="ja-JP" sz="900">
              <a:solidFill>
                <a:schemeClr val="dk1"/>
              </a:solidFill>
              <a:effectLst/>
              <a:latin typeface="+mn-lt"/>
              <a:ea typeface="+mn-ea"/>
              <a:cs typeface="+mn-cs"/>
            </a:rPr>
            <a:t>会計年度任用職員報酬の単価および人数増</a:t>
          </a:r>
          <a:r>
            <a:rPr kumimoji="1" lang="ja-JP" altLang="en-US" sz="900">
              <a:solidFill>
                <a:schemeClr val="dk1"/>
              </a:solidFill>
              <a:effectLst/>
              <a:latin typeface="+mn-lt"/>
              <a:ea typeface="+mn-ea"/>
              <a:cs typeface="+mn-cs"/>
            </a:rPr>
            <a:t>により、歳出額としては増加しているものの、住宅家賃等、うち経常的経費に充てられた特定財源の増により、</a:t>
          </a:r>
          <a:r>
            <a:rPr kumimoji="1" lang="ja-JP" altLang="ja-JP" sz="900">
              <a:solidFill>
                <a:schemeClr val="dk1"/>
              </a:solidFill>
              <a:effectLst/>
              <a:latin typeface="+mn-lt"/>
              <a:ea typeface="+mn-ea"/>
              <a:cs typeface="+mn-cs"/>
            </a:rPr>
            <a:t>経常経費充当一般財源は前年度から</a:t>
          </a:r>
          <a:r>
            <a:rPr kumimoji="1" lang="en-US" altLang="ja-JP" sz="900">
              <a:solidFill>
                <a:schemeClr val="dk1"/>
              </a:solidFill>
              <a:effectLst/>
              <a:latin typeface="+mn-lt"/>
              <a:ea typeface="+mn-ea"/>
              <a:cs typeface="+mn-cs"/>
            </a:rPr>
            <a:t>23,000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している。一方で、新型コロナウイルス感染症対策地方税減収補填特別交付金や</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などが</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額したことにより</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減となっ</a:t>
          </a:r>
          <a:r>
            <a:rPr kumimoji="1" lang="ja-JP" altLang="ja-JP" sz="900">
              <a:solidFill>
                <a:schemeClr val="dk1"/>
              </a:solidFill>
              <a:effectLst/>
              <a:latin typeface="+mn-lt"/>
              <a:ea typeface="+mn-ea"/>
              <a:cs typeface="+mn-cs"/>
            </a:rPr>
            <a:t>たため、比率としては</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増加し</a:t>
          </a:r>
          <a:r>
            <a:rPr kumimoji="1" lang="ja-JP" altLang="ja-JP" sz="900">
              <a:solidFill>
                <a:schemeClr val="dk1"/>
              </a:solidFill>
              <a:effectLst/>
              <a:latin typeface="+mn-lt"/>
              <a:ea typeface="+mn-ea"/>
              <a:cs typeface="+mn-cs"/>
            </a:rPr>
            <a:t>ている。今後は</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次行財政改革に則り</a:t>
          </a:r>
          <a:r>
            <a:rPr kumimoji="1" lang="ja-JP" altLang="ja-JP" sz="900">
              <a:solidFill>
                <a:schemeClr val="dk1"/>
              </a:solidFill>
              <a:effectLst/>
              <a:latin typeface="+mn-lt"/>
              <a:ea typeface="+mn-ea"/>
              <a:cs typeface="+mn-cs"/>
            </a:rPr>
            <a:t>、給与体系等の点検を行うことで経常経費の削減に向けて努力する必要がある。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67564</xdr:rowOff>
    </xdr:to>
    <xdr:cxnSp macro="">
      <xdr:nvCxnSpPr>
        <xdr:cNvPr id="64" name="直線コネクタ 63"/>
        <xdr:cNvCxnSpPr/>
      </xdr:nvCxnSpPr>
      <xdr:spPr>
        <a:xfrm>
          <a:off x="3987800" y="65689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104140</xdr:rowOff>
    </xdr:to>
    <xdr:cxnSp macro="">
      <xdr:nvCxnSpPr>
        <xdr:cNvPr id="67" name="直線コネクタ 66"/>
        <xdr:cNvCxnSpPr/>
      </xdr:nvCxnSpPr>
      <xdr:spPr>
        <a:xfrm flipV="1">
          <a:off x="3098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104140</xdr:rowOff>
    </xdr:to>
    <xdr:cxnSp macro="">
      <xdr:nvCxnSpPr>
        <xdr:cNvPr id="70" name="直線コネクタ 69"/>
        <xdr:cNvCxnSpPr/>
      </xdr:nvCxnSpPr>
      <xdr:spPr>
        <a:xfrm>
          <a:off x="2209800" y="6472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a:t>
          </a:r>
          <a:r>
            <a:rPr kumimoji="1" lang="ja-JP" altLang="en-US" sz="900">
              <a:solidFill>
                <a:schemeClr val="dk1"/>
              </a:solidFill>
              <a:effectLst/>
              <a:latin typeface="+mn-lt"/>
              <a:ea typeface="+mn-ea"/>
              <a:cs typeface="+mn-cs"/>
            </a:rPr>
            <a:t>平均</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全国平均は下回っているものの、</a:t>
          </a:r>
          <a:r>
            <a:rPr kumimoji="1" lang="ja-JP" altLang="ja-JP" sz="900">
              <a:solidFill>
                <a:schemeClr val="dk1"/>
              </a:solidFill>
              <a:effectLst/>
              <a:latin typeface="+mn-lt"/>
              <a:ea typeface="+mn-ea"/>
              <a:cs typeface="+mn-cs"/>
            </a:rPr>
            <a:t>類似団体</a:t>
          </a:r>
          <a:r>
            <a:rPr kumimoji="1" lang="ja-JP" altLang="en-US" sz="900">
              <a:solidFill>
                <a:schemeClr val="dk1"/>
              </a:solidFill>
              <a:effectLst/>
              <a:latin typeface="+mn-lt"/>
              <a:ea typeface="+mn-ea"/>
              <a:cs typeface="+mn-cs"/>
            </a:rPr>
            <a:t>を上回っている。</a:t>
          </a:r>
          <a:endParaRPr lang="ja-JP" altLang="ja-JP" sz="900">
            <a:effectLst/>
          </a:endParaRPr>
        </a:p>
        <a:p>
          <a:r>
            <a:rPr kumimoji="1" lang="ja-JP" altLang="en-US" sz="900">
              <a:solidFill>
                <a:schemeClr val="dk1"/>
              </a:solidFill>
              <a:effectLst/>
              <a:latin typeface="+mn-lt"/>
              <a:ea typeface="+mn-ea"/>
              <a:cs typeface="+mn-cs"/>
            </a:rPr>
            <a:t>物価高騰による施設維持管理費等の増により</a:t>
          </a:r>
          <a:r>
            <a:rPr kumimoji="1" lang="ja-JP" altLang="ja-JP" sz="900">
              <a:solidFill>
                <a:schemeClr val="dk1"/>
              </a:solidFill>
              <a:effectLst/>
              <a:latin typeface="+mn-lt"/>
              <a:ea typeface="+mn-ea"/>
              <a:cs typeface="+mn-cs"/>
            </a:rPr>
            <a:t>、物件費に係る経常経費充当一般財源は前年度から</a:t>
          </a:r>
          <a:r>
            <a:rPr kumimoji="1" lang="en-US" altLang="ja-JP" sz="900">
              <a:solidFill>
                <a:schemeClr val="dk1"/>
              </a:solidFill>
              <a:effectLst/>
              <a:latin typeface="+mn-lt"/>
              <a:ea typeface="+mn-ea"/>
              <a:cs typeface="+mn-cs"/>
            </a:rPr>
            <a:t>220,000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千円程度減となったため、比率としては</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今後も引き続き、</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次行財政改革に則り、</a:t>
          </a:r>
          <a:r>
            <a:rPr kumimoji="1" lang="ja-JP" altLang="ja-JP" sz="900">
              <a:solidFill>
                <a:schemeClr val="dk1"/>
              </a:solidFill>
              <a:effectLst/>
              <a:latin typeface="+mn-lt"/>
              <a:ea typeface="+mn-ea"/>
              <a:cs typeface="+mn-cs"/>
            </a:rPr>
            <a:t>経常経費の削減に向けて努力する必要がある。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157480</xdr:rowOff>
    </xdr:to>
    <xdr:cxnSp macro="">
      <xdr:nvCxnSpPr>
        <xdr:cNvPr id="125" name="直線コネクタ 124"/>
        <xdr:cNvCxnSpPr/>
      </xdr:nvCxnSpPr>
      <xdr:spPr>
        <a:xfrm>
          <a:off x="15671800" y="2733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50800</xdr:rowOff>
    </xdr:to>
    <xdr:cxnSp macro="">
      <xdr:nvCxnSpPr>
        <xdr:cNvPr id="128" name="直線コネクタ 127"/>
        <xdr:cNvCxnSpPr/>
      </xdr:nvCxnSpPr>
      <xdr:spPr>
        <a:xfrm flipV="1">
          <a:off x="14782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77470</xdr:rowOff>
    </xdr:to>
    <xdr:cxnSp macro="">
      <xdr:nvCxnSpPr>
        <xdr:cNvPr id="131" name="直線コネクタ 130"/>
        <xdr:cNvCxnSpPr/>
      </xdr:nvCxnSpPr>
      <xdr:spPr>
        <a:xfrm flipV="1">
          <a:off x="13893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4" name="直線コネクタ 133"/>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大分県、全国平均は下回っているものの、類似団体平均は上回っている。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障害福祉サービス費を始めとする扶助費は年々増加しており、令和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年度も経常経費充当一般財源は前年度から</a:t>
          </a:r>
          <a:r>
            <a:rPr kumimoji="1" lang="en-US" altLang="ja-JP" sz="900">
              <a:solidFill>
                <a:schemeClr val="dk1"/>
              </a:solidFill>
              <a:effectLst/>
              <a:latin typeface="+mn-lt"/>
              <a:ea typeface="+mn-ea"/>
              <a:cs typeface="+mn-cs"/>
            </a:rPr>
            <a:t>100,000</a:t>
          </a:r>
          <a:r>
            <a:rPr kumimoji="1" lang="ja-JP" altLang="ja-JP" sz="900">
              <a:solidFill>
                <a:schemeClr val="dk1"/>
              </a:solidFill>
              <a:effectLst/>
              <a:latin typeface="+mn-lt"/>
              <a:ea typeface="+mn-ea"/>
              <a:cs typeface="+mn-cs"/>
            </a:rPr>
            <a:t>千円程度増加している。</a:t>
          </a:r>
          <a:endParaRPr lang="ja-JP" altLang="ja-JP" sz="900">
            <a:effectLst/>
          </a:endParaRPr>
        </a:p>
        <a:p>
          <a:pPr eaLnBrk="1" fontAlgn="auto" latinLnBrk="0" hangingPunct="1"/>
          <a:r>
            <a:rPr kumimoji="1" lang="ja-JP" altLang="en-US" sz="900">
              <a:solidFill>
                <a:schemeClr val="dk1"/>
              </a:solidFill>
              <a:effectLst/>
              <a:latin typeface="+mn-lt"/>
              <a:ea typeface="+mn-ea"/>
              <a:cs typeface="+mn-cs"/>
            </a:rPr>
            <a:t>加えて、</a:t>
          </a:r>
          <a:r>
            <a:rPr kumimoji="1" lang="ja-JP" altLang="ja-JP" sz="900">
              <a:solidFill>
                <a:schemeClr val="dk1"/>
              </a:solidFill>
              <a:effectLst/>
              <a:latin typeface="+mn-lt"/>
              <a:ea typeface="+mn-ea"/>
              <a:cs typeface="+mn-cs"/>
            </a:rPr>
            <a:t>新型コロナウイルス感染症対策地方税減収補填特別交付金や</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などが</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減となったため</a:t>
          </a:r>
          <a:r>
            <a:rPr kumimoji="1" lang="ja-JP" altLang="ja-JP" sz="900">
              <a:solidFill>
                <a:schemeClr val="dk1"/>
              </a:solidFill>
              <a:effectLst/>
              <a:latin typeface="+mn-lt"/>
              <a:ea typeface="+mn-ea"/>
              <a:cs typeface="+mn-cs"/>
            </a:rPr>
            <a:t>、比率としては</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今後も扶助費については増加が予想されるため、単独事業等の見直しを図り抑制に努める。 </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58</xdr:row>
      <xdr:rowOff>12700</xdr:rowOff>
    </xdr:to>
    <xdr:cxnSp macro="">
      <xdr:nvCxnSpPr>
        <xdr:cNvPr id="185" name="直線コネクタ 184"/>
        <xdr:cNvCxnSpPr/>
      </xdr:nvCxnSpPr>
      <xdr:spPr>
        <a:xfrm>
          <a:off x="3987800" y="986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100330</xdr:rowOff>
    </xdr:to>
    <xdr:cxnSp macro="">
      <xdr:nvCxnSpPr>
        <xdr:cNvPr id="188" name="直線コネクタ 187"/>
        <xdr:cNvCxnSpPr/>
      </xdr:nvCxnSpPr>
      <xdr:spPr>
        <a:xfrm flipV="1">
          <a:off x="3098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96520</xdr:rowOff>
    </xdr:to>
    <xdr:cxnSp macro="">
      <xdr:nvCxnSpPr>
        <xdr:cNvPr id="191" name="直線コネクタ 190"/>
        <xdr:cNvCxnSpPr/>
      </xdr:nvCxnSpPr>
      <xdr:spPr>
        <a:xfrm flipV="1">
          <a:off x="2209800" y="987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96520</xdr:rowOff>
    </xdr:to>
    <xdr:cxnSp macro="">
      <xdr:nvCxnSpPr>
        <xdr:cNvPr id="194" name="直線コネクタ 193"/>
        <xdr:cNvCxnSpPr/>
      </xdr:nvCxnSpPr>
      <xdr:spPr>
        <a:xfrm>
          <a:off x="1320800" y="992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6" name="楕円 205"/>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7" name="テキスト ボックス 206"/>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49530</xdr:rowOff>
    </xdr:from>
    <xdr:to>
      <xdr:col>15</xdr:col>
      <xdr:colOff>149225</xdr:colOff>
      <xdr:row>57</xdr:row>
      <xdr:rowOff>151130</xdr:rowOff>
    </xdr:to>
    <xdr:sp macro="" textlink="">
      <xdr:nvSpPr>
        <xdr:cNvPr id="208" name="楕円 207"/>
        <xdr:cNvSpPr/>
      </xdr:nvSpPr>
      <xdr:spPr>
        <a:xfrm>
          <a:off x="3048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135907</xdr:rowOff>
    </xdr:from>
    <xdr:ext cx="762000" cy="259045"/>
    <xdr:sp macro="" textlink="">
      <xdr:nvSpPr>
        <xdr:cNvPr id="209" name="テキスト ボックス 208"/>
        <xdr:cNvSpPr txBox="1"/>
      </xdr:nvSpPr>
      <xdr:spPr>
        <a:xfrm>
          <a:off x="2717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0" name="楕円 209"/>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1" name="テキスト ボックス 210"/>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2" name="楕円 211"/>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3" name="テキスト ボックス 212"/>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大分県平均は下回っているものの、類似団体および全国平均は上回っている。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社会保障費の増大により、繰出金に係る経常経費充当一般財源は前年度から</a:t>
          </a:r>
          <a:r>
            <a:rPr kumimoji="1" lang="en-US" altLang="ja-JP" sz="900">
              <a:solidFill>
                <a:schemeClr val="dk1"/>
              </a:solidFill>
              <a:effectLst/>
              <a:latin typeface="+mn-lt"/>
              <a:ea typeface="+mn-ea"/>
              <a:cs typeface="+mn-cs"/>
            </a:rPr>
            <a:t>20,000</a:t>
          </a:r>
          <a:r>
            <a:rPr kumimoji="1" lang="ja-JP" altLang="ja-JP" sz="900">
              <a:solidFill>
                <a:schemeClr val="dk1"/>
              </a:solidFill>
              <a:effectLst/>
              <a:latin typeface="+mn-lt"/>
              <a:ea typeface="+mn-ea"/>
              <a:cs typeface="+mn-cs"/>
            </a:rPr>
            <a:t>千円程度増加している。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千円程度減となったため、比率としては</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今後は特別会計の更なる健全化を図り、赤字補てん的な繰出しの抑制を目指す。 </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48" name="直線コネクタ 247"/>
        <xdr:cNvCxnSpPr/>
      </xdr:nvCxnSpPr>
      <xdr:spPr>
        <a:xfrm>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69850</xdr:rowOff>
    </xdr:to>
    <xdr:cxnSp macro="">
      <xdr:nvCxnSpPr>
        <xdr:cNvPr id="251" name="直線コネクタ 250"/>
        <xdr:cNvCxnSpPr/>
      </xdr:nvCxnSpPr>
      <xdr:spPr>
        <a:xfrm flipV="1">
          <a:off x="14782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124278</xdr:rowOff>
    </xdr:to>
    <xdr:cxnSp macro="">
      <xdr:nvCxnSpPr>
        <xdr:cNvPr id="254" name="直線コネクタ 253"/>
        <xdr:cNvCxnSpPr/>
      </xdr:nvCxnSpPr>
      <xdr:spPr>
        <a:xfrm flipV="1">
          <a:off x="13893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124278</xdr:rowOff>
    </xdr:to>
    <xdr:cxnSp macro="">
      <xdr:nvCxnSpPr>
        <xdr:cNvPr id="257" name="直線コネクタ 256"/>
        <xdr:cNvCxnSpPr/>
      </xdr:nvCxnSpPr>
      <xdr:spPr>
        <a:xfrm>
          <a:off x="13004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7" name="楕円 266"/>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8"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9" name="楕円 268"/>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0" name="テキスト ボックス 269"/>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1" name="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3" name="楕円 272"/>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4" name="テキスト ボックス 27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5" name="楕円 274"/>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6" name="テキスト ボックス 27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類似団体、全国平均</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下回っている</a:t>
          </a:r>
          <a:r>
            <a:rPr kumimoji="1" lang="ja-JP" altLang="en-US" sz="900">
              <a:solidFill>
                <a:schemeClr val="dk1"/>
              </a:solidFill>
              <a:effectLst/>
              <a:latin typeface="+mn-lt"/>
              <a:ea typeface="+mn-ea"/>
              <a:cs typeface="+mn-cs"/>
            </a:rPr>
            <a:t>ものの、大分県平均は上回っている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生活保護費や保育所活動推進事業等の国県過年度精算返納金が増加したこと等により</a:t>
          </a:r>
          <a:r>
            <a:rPr kumimoji="1" lang="ja-JP" altLang="ja-JP" sz="900">
              <a:solidFill>
                <a:schemeClr val="dk1"/>
              </a:solidFill>
              <a:effectLst/>
              <a:latin typeface="+mn-lt"/>
              <a:ea typeface="+mn-ea"/>
              <a:cs typeface="+mn-cs"/>
            </a:rPr>
            <a:t>、補助費等に係る経常経費充当一般財源は前年度から</a:t>
          </a:r>
          <a:r>
            <a:rPr kumimoji="1" lang="en-US" altLang="ja-JP" sz="900">
              <a:solidFill>
                <a:schemeClr val="dk1"/>
              </a:solidFill>
              <a:effectLst/>
              <a:latin typeface="+mn-lt"/>
              <a:ea typeface="+mn-ea"/>
              <a:cs typeface="+mn-cs"/>
            </a:rPr>
            <a:t>198,000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千円程度減となったため、比率としては</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今後も補助団体の事業内容や収支報告書を精査し、補助金額の適正化に努める。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88138</xdr:rowOff>
    </xdr:to>
    <xdr:cxnSp macro="">
      <xdr:nvCxnSpPr>
        <xdr:cNvPr id="306" name="直線コネクタ 305"/>
        <xdr:cNvCxnSpPr/>
      </xdr:nvCxnSpPr>
      <xdr:spPr>
        <a:xfrm>
          <a:off x="15671800" y="60065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69850</xdr:rowOff>
    </xdr:to>
    <xdr:cxnSp macro="">
      <xdr:nvCxnSpPr>
        <xdr:cNvPr id="309" name="直線コネクタ 308"/>
        <xdr:cNvCxnSpPr/>
      </xdr:nvCxnSpPr>
      <xdr:spPr>
        <a:xfrm flipV="1">
          <a:off x="14782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69850</xdr:rowOff>
    </xdr:to>
    <xdr:cxnSp macro="">
      <xdr:nvCxnSpPr>
        <xdr:cNvPr id="312" name="直線コネクタ 311"/>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143002</xdr:rowOff>
    </xdr:to>
    <xdr:cxnSp macro="">
      <xdr:nvCxnSpPr>
        <xdr:cNvPr id="315" name="直線コネクタ 314"/>
        <xdr:cNvCxnSpPr/>
      </xdr:nvCxnSpPr>
      <xdr:spPr>
        <a:xfrm flipV="1">
          <a:off x="13004800" y="6052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5" name="楕円 324"/>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6"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7" name="楕円 326"/>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8" name="テキスト ボックス 327"/>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9" name="楕円 328"/>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0" name="テキスト ボックス 32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1" name="楕円 330"/>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2" name="テキスト ボックス 331"/>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3" name="楕円 332"/>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4" name="テキスト ボックス 333"/>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大分県、類似団体、全国平均ともに上回っている。</a:t>
          </a:r>
          <a:endParaRPr lang="ja-JP" altLang="ja-JP" sz="900">
            <a:effectLst/>
          </a:endParaRPr>
        </a:p>
        <a:p>
          <a:pPr eaLnBrk="1" fontAlgn="auto" latinLnBrk="0" hangingPunct="1"/>
          <a:r>
            <a:rPr lang="ja-JP" altLang="ja-JP" sz="900">
              <a:solidFill>
                <a:schemeClr val="dk1"/>
              </a:solidFill>
              <a:effectLst/>
              <a:latin typeface="+mn-lt"/>
              <a:ea typeface="+mn-ea"/>
              <a:cs typeface="+mn-cs"/>
            </a:rPr>
            <a:t>各種起債における元金償還の開始等により</a:t>
          </a:r>
          <a:r>
            <a:rPr kumimoji="1" lang="ja-JP" altLang="ja-JP" sz="900">
              <a:solidFill>
                <a:schemeClr val="dk1"/>
              </a:solidFill>
              <a:effectLst/>
              <a:latin typeface="+mn-lt"/>
              <a:ea typeface="+mn-ea"/>
              <a:cs typeface="+mn-cs"/>
            </a:rPr>
            <a:t>経常経費充当一般財源は</a:t>
          </a:r>
          <a:r>
            <a:rPr kumimoji="1" lang="en-US" altLang="ja-JP" sz="900">
              <a:solidFill>
                <a:schemeClr val="dk1"/>
              </a:solidFill>
              <a:effectLst/>
              <a:latin typeface="+mn-lt"/>
              <a:ea typeface="+mn-ea"/>
              <a:cs typeface="+mn-cs"/>
            </a:rPr>
            <a:t>10,000</a:t>
          </a:r>
          <a:r>
            <a:rPr kumimoji="1" lang="ja-JP" altLang="ja-JP" sz="900">
              <a:solidFill>
                <a:schemeClr val="dk1"/>
              </a:solidFill>
              <a:effectLst/>
              <a:latin typeface="+mn-lt"/>
              <a:ea typeface="+mn-ea"/>
              <a:cs typeface="+mn-cs"/>
            </a:rPr>
            <a:t>千円程度増加した。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加えて、</a:t>
          </a:r>
          <a:r>
            <a:rPr kumimoji="1" lang="ja-JP" altLang="ja-JP" sz="900">
              <a:solidFill>
                <a:schemeClr val="dk1"/>
              </a:solidFill>
              <a:effectLst/>
              <a:latin typeface="+mn-lt"/>
              <a:ea typeface="+mn-ea"/>
              <a:cs typeface="+mn-cs"/>
            </a:rPr>
            <a:t>新型コロナウイルス感染症対策地方税減収補填特別交付金や臨時財政対策債などが</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a:t>
          </a:r>
          <a:r>
            <a:rPr kumimoji="1" lang="ja-JP" altLang="en-US" sz="900">
              <a:solidFill>
                <a:schemeClr val="dk1"/>
              </a:solidFill>
              <a:effectLst/>
              <a:latin typeface="+mn-lt"/>
              <a:ea typeface="+mn-ea"/>
              <a:cs typeface="+mn-cs"/>
            </a:rPr>
            <a:t>減となったため</a:t>
          </a:r>
          <a:r>
            <a:rPr kumimoji="1" lang="ja-JP" altLang="ja-JP" sz="900">
              <a:solidFill>
                <a:schemeClr val="dk1"/>
              </a:solidFill>
              <a:effectLst/>
              <a:latin typeface="+mn-lt"/>
              <a:ea typeface="+mn-ea"/>
              <a:cs typeface="+mn-cs"/>
            </a:rPr>
            <a:t>、比率として</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％増加している。</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今後も更なる公債費の増が見込まれるため、公共施設総合管理計画等を軸に、適正な事業規模を把握しながら施設の整備を進める。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140607</xdr:rowOff>
    </xdr:to>
    <xdr:cxnSp macro="">
      <xdr:nvCxnSpPr>
        <xdr:cNvPr id="369" name="直線コネクタ 368"/>
        <xdr:cNvCxnSpPr/>
      </xdr:nvCxnSpPr>
      <xdr:spPr>
        <a:xfrm>
          <a:off x="3987800" y="13641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80</xdr:row>
      <xdr:rowOff>34471</xdr:rowOff>
    </xdr:to>
    <xdr:cxnSp macro="">
      <xdr:nvCxnSpPr>
        <xdr:cNvPr id="372" name="直線コネクタ 371"/>
        <xdr:cNvCxnSpPr/>
      </xdr:nvCxnSpPr>
      <xdr:spPr>
        <a:xfrm flipV="1">
          <a:off x="3098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34471</xdr:rowOff>
    </xdr:to>
    <xdr:cxnSp macro="">
      <xdr:nvCxnSpPr>
        <xdr:cNvPr id="375" name="直線コネクタ 374"/>
        <xdr:cNvCxnSpPr/>
      </xdr:nvCxnSpPr>
      <xdr:spPr>
        <a:xfrm>
          <a:off x="2209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70956</xdr:rowOff>
    </xdr:from>
    <xdr:ext cx="762000" cy="259045"/>
    <xdr:sp macro="" textlink="">
      <xdr:nvSpPr>
        <xdr:cNvPr id="377" name="テキスト ボックス 37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12700</xdr:rowOff>
    </xdr:to>
    <xdr:cxnSp macro="">
      <xdr:nvCxnSpPr>
        <xdr:cNvPr id="378" name="直線コネクタ 377"/>
        <xdr:cNvCxnSpPr/>
      </xdr:nvCxnSpPr>
      <xdr:spPr>
        <a:xfrm>
          <a:off x="1320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0" name="テキスト ボックス 379"/>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2" name="テキスト ボックス 381"/>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89807</xdr:rowOff>
    </xdr:from>
    <xdr:to>
      <xdr:col>24</xdr:col>
      <xdr:colOff>76200</xdr:colOff>
      <xdr:row>80</xdr:row>
      <xdr:rowOff>19957</xdr:rowOff>
    </xdr:to>
    <xdr:sp macro="" textlink="">
      <xdr:nvSpPr>
        <xdr:cNvPr id="388" name="楕円 387"/>
        <xdr:cNvSpPr/>
      </xdr:nvSpPr>
      <xdr:spPr>
        <a:xfrm>
          <a:off x="47752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61884</xdr:rowOff>
    </xdr:from>
    <xdr:ext cx="762000" cy="259045"/>
    <xdr:sp macro="" textlink="">
      <xdr:nvSpPr>
        <xdr:cNvPr id="389" name="公債費該当値テキスト"/>
        <xdr:cNvSpPr txBox="1"/>
      </xdr:nvSpPr>
      <xdr:spPr>
        <a:xfrm>
          <a:off x="4914900" y="1360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90" name="楕円 389"/>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1" name="テキスト ボックス 390"/>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155121</xdr:rowOff>
    </xdr:from>
    <xdr:to>
      <xdr:col>15</xdr:col>
      <xdr:colOff>149225</xdr:colOff>
      <xdr:row>80</xdr:row>
      <xdr:rowOff>85271</xdr:rowOff>
    </xdr:to>
    <xdr:sp macro="" textlink="">
      <xdr:nvSpPr>
        <xdr:cNvPr id="392" name="楕円 391"/>
        <xdr:cNvSpPr/>
      </xdr:nvSpPr>
      <xdr:spPr>
        <a:xfrm>
          <a:off x="3048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70048</xdr:rowOff>
    </xdr:from>
    <xdr:ext cx="762000" cy="259045"/>
    <xdr:sp macro="" textlink="">
      <xdr:nvSpPr>
        <xdr:cNvPr id="393" name="テキスト ボックス 392"/>
        <xdr:cNvSpPr txBox="1"/>
      </xdr:nvSpPr>
      <xdr:spPr>
        <a:xfrm>
          <a:off x="2717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4" name="楕円 393"/>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5" name="テキスト ボックス 394"/>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6" name="楕円 395"/>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7" name="テキスト ボックス 396"/>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大分県、全国平均</a:t>
          </a:r>
          <a:r>
            <a:rPr kumimoji="1" lang="ja-JP" altLang="en-US" sz="900">
              <a:solidFill>
                <a:schemeClr val="dk1"/>
              </a:solidFill>
              <a:effectLst/>
              <a:latin typeface="+mn-lt"/>
              <a:ea typeface="+mn-ea"/>
              <a:cs typeface="+mn-cs"/>
            </a:rPr>
            <a:t>を下</a:t>
          </a:r>
          <a:r>
            <a:rPr kumimoji="1" lang="ja-JP" altLang="ja-JP" sz="900">
              <a:solidFill>
                <a:schemeClr val="dk1"/>
              </a:solidFill>
              <a:effectLst/>
              <a:latin typeface="+mn-lt"/>
              <a:ea typeface="+mn-ea"/>
              <a:cs typeface="+mn-cs"/>
            </a:rPr>
            <a:t>回っている</a:t>
          </a:r>
          <a:r>
            <a:rPr kumimoji="1" lang="ja-JP" altLang="en-US" sz="900">
              <a:solidFill>
                <a:schemeClr val="dk1"/>
              </a:solidFill>
              <a:effectLst/>
              <a:latin typeface="+mn-lt"/>
              <a:ea typeface="+mn-ea"/>
              <a:cs typeface="+mn-cs"/>
            </a:rPr>
            <a:t>が、類似団体は上回っている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人件費や扶助費といった義務的経費については削減が難しく、今後も高止まりもしくは増加が見込まれる</a:t>
          </a:r>
          <a:r>
            <a:rPr kumimoji="1" lang="ja-JP" altLang="en-US" sz="900">
              <a:solidFill>
                <a:schemeClr val="dk1"/>
              </a:solidFill>
              <a:effectLst/>
              <a:latin typeface="+mn-lt"/>
              <a:ea typeface="+mn-ea"/>
              <a:cs typeface="+mn-cs"/>
            </a:rPr>
            <a:t>。加えて</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年度については新型コロナウイルス感染症対策地方税減収補填特別交付金や臨時財政対策債などが減額したことにより経常一般財源が前年度から</a:t>
          </a:r>
          <a:r>
            <a:rPr kumimoji="1" lang="en-US" altLang="ja-JP" sz="900">
              <a:solidFill>
                <a:schemeClr val="dk1"/>
              </a:solidFill>
              <a:effectLst/>
              <a:latin typeface="+mn-lt"/>
              <a:ea typeface="+mn-ea"/>
              <a:cs typeface="+mn-cs"/>
            </a:rPr>
            <a:t>210,000</a:t>
          </a:r>
          <a:r>
            <a:rPr kumimoji="1" lang="ja-JP" altLang="ja-JP" sz="900">
              <a:solidFill>
                <a:schemeClr val="dk1"/>
              </a:solidFill>
              <a:effectLst/>
              <a:latin typeface="+mn-lt"/>
              <a:ea typeface="+mn-ea"/>
              <a:cs typeface="+mn-cs"/>
            </a:rPr>
            <a:t>千円程度減となったため、</a:t>
          </a:r>
          <a:r>
            <a:rPr kumimoji="1" lang="ja-JP" altLang="en-US" sz="900">
              <a:solidFill>
                <a:schemeClr val="dk1"/>
              </a:solidFill>
              <a:effectLst/>
              <a:latin typeface="+mn-lt"/>
              <a:ea typeface="+mn-ea"/>
              <a:cs typeface="+mn-cs"/>
            </a:rPr>
            <a:t>全体的に経常収支比率は増加</a:t>
          </a:r>
          <a:r>
            <a:rPr kumimoji="1" lang="ja-JP" altLang="ja-JP" sz="900">
              <a:solidFill>
                <a:schemeClr val="dk1"/>
              </a:solidFill>
              <a:effectLst/>
              <a:latin typeface="+mn-lt"/>
              <a:ea typeface="+mn-ea"/>
              <a:cs typeface="+mn-cs"/>
            </a:rPr>
            <a:t>している。</a:t>
          </a:r>
          <a:endParaRPr lang="ja-JP" altLang="ja-JP" sz="900">
            <a:effectLst/>
          </a:endParaRPr>
        </a:p>
        <a:p>
          <a:r>
            <a:rPr kumimoji="1" lang="ja-JP" altLang="en-US" sz="900" b="0">
              <a:solidFill>
                <a:schemeClr val="dk1"/>
              </a:solidFill>
              <a:effectLst/>
              <a:latin typeface="+mn-lt"/>
              <a:ea typeface="+mn-ea"/>
              <a:cs typeface="+mn-cs"/>
            </a:rPr>
            <a:t>持続的な財政運営を図るため、</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a:t>
          </a:r>
          <a:r>
            <a:rPr kumimoji="1" lang="ja-JP" altLang="ja-JP" sz="900">
              <a:solidFill>
                <a:schemeClr val="dk1"/>
              </a:solidFill>
              <a:effectLst/>
              <a:latin typeface="+mn-lt"/>
              <a:ea typeface="+mn-ea"/>
              <a:cs typeface="+mn-cs"/>
            </a:rPr>
            <a:t>に示された目標の達成に向けて各項目を遵守し、経常経費の削減に引き続き努める。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77</xdr:row>
      <xdr:rowOff>88137</xdr:rowOff>
    </xdr:to>
    <xdr:cxnSp macro="">
      <xdr:nvCxnSpPr>
        <xdr:cNvPr id="428" name="直線コネクタ 427"/>
        <xdr:cNvCxnSpPr/>
      </xdr:nvCxnSpPr>
      <xdr:spPr>
        <a:xfrm>
          <a:off x="15671800" y="13015468"/>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168148</xdr:rowOff>
    </xdr:to>
    <xdr:cxnSp macro="">
      <xdr:nvCxnSpPr>
        <xdr:cNvPr id="431" name="直線コネクタ 430"/>
        <xdr:cNvCxnSpPr/>
      </xdr:nvCxnSpPr>
      <xdr:spPr>
        <a:xfrm flipV="1">
          <a:off x="14782800" y="13015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74422</xdr:rowOff>
    </xdr:to>
    <xdr:cxnSp macro="">
      <xdr:nvCxnSpPr>
        <xdr:cNvPr id="434" name="直線コネクタ 433"/>
        <xdr:cNvCxnSpPr/>
      </xdr:nvCxnSpPr>
      <xdr:spPr>
        <a:xfrm flipV="1">
          <a:off x="13893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101854</xdr:rowOff>
    </xdr:to>
    <xdr:cxnSp macro="">
      <xdr:nvCxnSpPr>
        <xdr:cNvPr id="437" name="直線コネクタ 436"/>
        <xdr:cNvCxnSpPr/>
      </xdr:nvCxnSpPr>
      <xdr:spPr>
        <a:xfrm flipV="1">
          <a:off x="13004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7" name="楕円 446"/>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8"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9" name="楕円 448"/>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0" name="テキスト ボックス 449"/>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1" name="楕円 450"/>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2" name="テキスト ボックス 451"/>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4" name="テキスト ボックス 453"/>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14075</xdr:rowOff>
    </xdr:from>
    <xdr:to>
      <xdr:col>29</xdr:col>
      <xdr:colOff>127000</xdr:colOff>
      <xdr:row>18</xdr:row>
      <xdr:rowOff>20442</xdr:rowOff>
    </xdr:to>
    <xdr:cxnSp macro="">
      <xdr:nvCxnSpPr>
        <xdr:cNvPr id="49" name="直線コネクタ 48"/>
        <xdr:cNvCxnSpPr/>
      </xdr:nvCxnSpPr>
      <xdr:spPr bwMode="auto">
        <a:xfrm flipV="1">
          <a:off x="5003800" y="3147800"/>
          <a:ext cx="647700" cy="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170303</xdr:rowOff>
    </xdr:from>
    <xdr:ext cx="762000" cy="259045"/>
    <xdr:sp macro="" textlink="">
      <xdr:nvSpPr>
        <xdr:cNvPr id="50" name="人口1人当たり決算額の推移平均値テキスト130"/>
        <xdr:cNvSpPr txBox="1"/>
      </xdr:nvSpPr>
      <xdr:spPr>
        <a:xfrm>
          <a:off x="5740400" y="3132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20442</xdr:rowOff>
    </xdr:from>
    <xdr:to>
      <xdr:col>26</xdr:col>
      <xdr:colOff>50800</xdr:colOff>
      <xdr:row>18</xdr:row>
      <xdr:rowOff>21402</xdr:rowOff>
    </xdr:to>
    <xdr:cxnSp macro="">
      <xdr:nvCxnSpPr>
        <xdr:cNvPr id="52" name="直線コネクタ 51"/>
        <xdr:cNvCxnSpPr/>
      </xdr:nvCxnSpPr>
      <xdr:spPr bwMode="auto">
        <a:xfrm flipV="1">
          <a:off x="4305300" y="3154167"/>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21402</xdr:rowOff>
    </xdr:from>
    <xdr:to>
      <xdr:col>22</xdr:col>
      <xdr:colOff>114300</xdr:colOff>
      <xdr:row>18</xdr:row>
      <xdr:rowOff>45028</xdr:rowOff>
    </xdr:to>
    <xdr:cxnSp macro="">
      <xdr:nvCxnSpPr>
        <xdr:cNvPr id="55" name="直線コネクタ 54"/>
        <xdr:cNvCxnSpPr/>
      </xdr:nvCxnSpPr>
      <xdr:spPr bwMode="auto">
        <a:xfrm flipV="1">
          <a:off x="3606800" y="3155127"/>
          <a:ext cx="698500" cy="2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45028</xdr:rowOff>
    </xdr:from>
    <xdr:to>
      <xdr:col>18</xdr:col>
      <xdr:colOff>177800</xdr:colOff>
      <xdr:row>18</xdr:row>
      <xdr:rowOff>46034</xdr:rowOff>
    </xdr:to>
    <xdr:cxnSp macro="">
      <xdr:nvCxnSpPr>
        <xdr:cNvPr id="58" name="直線コネクタ 57"/>
        <xdr:cNvCxnSpPr/>
      </xdr:nvCxnSpPr>
      <xdr:spPr bwMode="auto">
        <a:xfrm flipV="1">
          <a:off x="2908300" y="3178753"/>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134725</xdr:rowOff>
    </xdr:from>
    <xdr:to>
      <xdr:col>29</xdr:col>
      <xdr:colOff>177800</xdr:colOff>
      <xdr:row>18</xdr:row>
      <xdr:rowOff>64875</xdr:rowOff>
    </xdr:to>
    <xdr:sp macro="" textlink="">
      <xdr:nvSpPr>
        <xdr:cNvPr id="68" name="楕円 67"/>
        <xdr:cNvSpPr/>
      </xdr:nvSpPr>
      <xdr:spPr bwMode="auto">
        <a:xfrm>
          <a:off x="5600700" y="309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151252</xdr:rowOff>
    </xdr:from>
    <xdr:ext cx="762000" cy="259045"/>
    <xdr:sp macro="" textlink="">
      <xdr:nvSpPr>
        <xdr:cNvPr id="69" name="人口1人当たり決算額の推移該当値テキスト130"/>
        <xdr:cNvSpPr txBox="1"/>
      </xdr:nvSpPr>
      <xdr:spPr>
        <a:xfrm>
          <a:off x="5740400" y="2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141092</xdr:rowOff>
    </xdr:from>
    <xdr:to>
      <xdr:col>26</xdr:col>
      <xdr:colOff>101600</xdr:colOff>
      <xdr:row>18</xdr:row>
      <xdr:rowOff>71242</xdr:rowOff>
    </xdr:to>
    <xdr:sp macro="" textlink="">
      <xdr:nvSpPr>
        <xdr:cNvPr id="70" name="楕円 69"/>
        <xdr:cNvSpPr/>
      </xdr:nvSpPr>
      <xdr:spPr bwMode="auto">
        <a:xfrm>
          <a:off x="4953000" y="310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81419</xdr:rowOff>
    </xdr:from>
    <xdr:ext cx="736600" cy="259045"/>
    <xdr:sp macro="" textlink="">
      <xdr:nvSpPr>
        <xdr:cNvPr id="71" name="テキスト ボックス 70"/>
        <xdr:cNvSpPr txBox="1"/>
      </xdr:nvSpPr>
      <xdr:spPr>
        <a:xfrm>
          <a:off x="4622800" y="287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142052</xdr:rowOff>
    </xdr:from>
    <xdr:to>
      <xdr:col>22</xdr:col>
      <xdr:colOff>165100</xdr:colOff>
      <xdr:row>18</xdr:row>
      <xdr:rowOff>72202</xdr:rowOff>
    </xdr:to>
    <xdr:sp macro="" textlink="">
      <xdr:nvSpPr>
        <xdr:cNvPr id="72" name="楕円 71"/>
        <xdr:cNvSpPr/>
      </xdr:nvSpPr>
      <xdr:spPr bwMode="auto">
        <a:xfrm>
          <a:off x="4254500" y="310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56979</xdr:rowOff>
    </xdr:from>
    <xdr:ext cx="762000" cy="259045"/>
    <xdr:sp macro="" textlink="">
      <xdr:nvSpPr>
        <xdr:cNvPr id="73" name="テキスト ボックス 72"/>
        <xdr:cNvSpPr txBox="1"/>
      </xdr:nvSpPr>
      <xdr:spPr>
        <a:xfrm>
          <a:off x="3924300" y="319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165678</xdr:rowOff>
    </xdr:from>
    <xdr:to>
      <xdr:col>19</xdr:col>
      <xdr:colOff>38100</xdr:colOff>
      <xdr:row>18</xdr:row>
      <xdr:rowOff>95828</xdr:rowOff>
    </xdr:to>
    <xdr:sp macro="" textlink="">
      <xdr:nvSpPr>
        <xdr:cNvPr id="74" name="楕円 73"/>
        <xdr:cNvSpPr/>
      </xdr:nvSpPr>
      <xdr:spPr bwMode="auto">
        <a:xfrm>
          <a:off x="35560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80605</xdr:rowOff>
    </xdr:from>
    <xdr:ext cx="762000" cy="259045"/>
    <xdr:sp macro="" textlink="">
      <xdr:nvSpPr>
        <xdr:cNvPr id="75" name="テキスト ボックス 74"/>
        <xdr:cNvSpPr txBox="1"/>
      </xdr:nvSpPr>
      <xdr:spPr>
        <a:xfrm>
          <a:off x="32258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166684</xdr:rowOff>
    </xdr:from>
    <xdr:to>
      <xdr:col>15</xdr:col>
      <xdr:colOff>101600</xdr:colOff>
      <xdr:row>18</xdr:row>
      <xdr:rowOff>96834</xdr:rowOff>
    </xdr:to>
    <xdr:sp macro="" textlink="">
      <xdr:nvSpPr>
        <xdr:cNvPr id="76" name="楕円 75"/>
        <xdr:cNvSpPr/>
      </xdr:nvSpPr>
      <xdr:spPr bwMode="auto">
        <a:xfrm>
          <a:off x="2857500" y="312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81611</xdr:rowOff>
    </xdr:from>
    <xdr:ext cx="762000" cy="259045"/>
    <xdr:sp macro="" textlink="">
      <xdr:nvSpPr>
        <xdr:cNvPr id="77" name="テキスト ボックス 76"/>
        <xdr:cNvSpPr txBox="1"/>
      </xdr:nvSpPr>
      <xdr:spPr>
        <a:xfrm>
          <a:off x="2527300" y="32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56934</xdr:rowOff>
    </xdr:from>
    <xdr:to>
      <xdr:col>29</xdr:col>
      <xdr:colOff>127000</xdr:colOff>
      <xdr:row>37</xdr:row>
      <xdr:rowOff>61735</xdr:rowOff>
    </xdr:to>
    <xdr:cxnSp macro="">
      <xdr:nvCxnSpPr>
        <xdr:cNvPr id="111" name="直線コネクタ 110"/>
        <xdr:cNvCxnSpPr/>
      </xdr:nvCxnSpPr>
      <xdr:spPr bwMode="auto">
        <a:xfrm flipV="1">
          <a:off x="5003800" y="7181634"/>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61735</xdr:rowOff>
    </xdr:from>
    <xdr:to>
      <xdr:col>26</xdr:col>
      <xdr:colOff>50800</xdr:colOff>
      <xdr:row>37</xdr:row>
      <xdr:rowOff>114122</xdr:rowOff>
    </xdr:to>
    <xdr:cxnSp macro="">
      <xdr:nvCxnSpPr>
        <xdr:cNvPr id="114" name="直線コネクタ 113"/>
        <xdr:cNvCxnSpPr/>
      </xdr:nvCxnSpPr>
      <xdr:spPr bwMode="auto">
        <a:xfrm flipV="1">
          <a:off x="4305300" y="7186435"/>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91815</xdr:rowOff>
    </xdr:from>
    <xdr:to>
      <xdr:col>22</xdr:col>
      <xdr:colOff>114300</xdr:colOff>
      <xdr:row>37</xdr:row>
      <xdr:rowOff>114122</xdr:rowOff>
    </xdr:to>
    <xdr:cxnSp macro="">
      <xdr:nvCxnSpPr>
        <xdr:cNvPr id="117" name="直線コネクタ 116"/>
        <xdr:cNvCxnSpPr/>
      </xdr:nvCxnSpPr>
      <xdr:spPr bwMode="auto">
        <a:xfrm>
          <a:off x="3606800" y="7216515"/>
          <a:ext cx="698500" cy="2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74899</xdr:rowOff>
    </xdr:from>
    <xdr:to>
      <xdr:col>18</xdr:col>
      <xdr:colOff>177800</xdr:colOff>
      <xdr:row>37</xdr:row>
      <xdr:rowOff>91815</xdr:rowOff>
    </xdr:to>
    <xdr:cxnSp macro="">
      <xdr:nvCxnSpPr>
        <xdr:cNvPr id="120" name="直線コネクタ 119"/>
        <xdr:cNvCxnSpPr/>
      </xdr:nvCxnSpPr>
      <xdr:spPr bwMode="auto">
        <a:xfrm>
          <a:off x="2908300" y="7199599"/>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6134</xdr:rowOff>
    </xdr:from>
    <xdr:to>
      <xdr:col>29</xdr:col>
      <xdr:colOff>177800</xdr:colOff>
      <xdr:row>37</xdr:row>
      <xdr:rowOff>107734</xdr:rowOff>
    </xdr:to>
    <xdr:sp macro="" textlink="">
      <xdr:nvSpPr>
        <xdr:cNvPr id="130" name="楕円 129"/>
        <xdr:cNvSpPr/>
      </xdr:nvSpPr>
      <xdr:spPr bwMode="auto">
        <a:xfrm>
          <a:off x="56007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149661</xdr:rowOff>
    </xdr:from>
    <xdr:ext cx="762000" cy="259045"/>
    <xdr:sp macro="" textlink="">
      <xdr:nvSpPr>
        <xdr:cNvPr id="131" name="人口1人当たり決算額の推移該当値テキスト445"/>
        <xdr:cNvSpPr txBox="1"/>
      </xdr:nvSpPr>
      <xdr:spPr>
        <a:xfrm>
          <a:off x="5740400" y="71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10935</xdr:rowOff>
    </xdr:from>
    <xdr:to>
      <xdr:col>26</xdr:col>
      <xdr:colOff>101600</xdr:colOff>
      <xdr:row>37</xdr:row>
      <xdr:rowOff>112535</xdr:rowOff>
    </xdr:to>
    <xdr:sp macro="" textlink="">
      <xdr:nvSpPr>
        <xdr:cNvPr id="132" name="楕円 131"/>
        <xdr:cNvSpPr/>
      </xdr:nvSpPr>
      <xdr:spPr bwMode="auto">
        <a:xfrm>
          <a:off x="4953000" y="713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97312</xdr:rowOff>
    </xdr:from>
    <xdr:ext cx="736600" cy="259045"/>
    <xdr:sp macro="" textlink="">
      <xdr:nvSpPr>
        <xdr:cNvPr id="133" name="テキスト ボックス 132"/>
        <xdr:cNvSpPr txBox="1"/>
      </xdr:nvSpPr>
      <xdr:spPr>
        <a:xfrm>
          <a:off x="4622800" y="722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63322</xdr:rowOff>
    </xdr:from>
    <xdr:to>
      <xdr:col>22</xdr:col>
      <xdr:colOff>165100</xdr:colOff>
      <xdr:row>37</xdr:row>
      <xdr:rowOff>164922</xdr:rowOff>
    </xdr:to>
    <xdr:sp macro="" textlink="">
      <xdr:nvSpPr>
        <xdr:cNvPr id="134" name="楕円 133"/>
        <xdr:cNvSpPr/>
      </xdr:nvSpPr>
      <xdr:spPr bwMode="auto">
        <a:xfrm>
          <a:off x="4254500" y="718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149699</xdr:rowOff>
    </xdr:from>
    <xdr:ext cx="762000" cy="259045"/>
    <xdr:sp macro="" textlink="">
      <xdr:nvSpPr>
        <xdr:cNvPr id="135" name="テキスト ボックス 134"/>
        <xdr:cNvSpPr txBox="1"/>
      </xdr:nvSpPr>
      <xdr:spPr>
        <a:xfrm>
          <a:off x="3924300" y="72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41015</xdr:rowOff>
    </xdr:from>
    <xdr:to>
      <xdr:col>19</xdr:col>
      <xdr:colOff>38100</xdr:colOff>
      <xdr:row>37</xdr:row>
      <xdr:rowOff>142615</xdr:rowOff>
    </xdr:to>
    <xdr:sp macro="" textlink="">
      <xdr:nvSpPr>
        <xdr:cNvPr id="136" name="楕円 135"/>
        <xdr:cNvSpPr/>
      </xdr:nvSpPr>
      <xdr:spPr bwMode="auto">
        <a:xfrm>
          <a:off x="3556000" y="71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127392</xdr:rowOff>
    </xdr:from>
    <xdr:ext cx="762000" cy="259045"/>
    <xdr:sp macro="" textlink="">
      <xdr:nvSpPr>
        <xdr:cNvPr id="137" name="テキスト ボックス 136"/>
        <xdr:cNvSpPr txBox="1"/>
      </xdr:nvSpPr>
      <xdr:spPr>
        <a:xfrm>
          <a:off x="3225800" y="7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24099</xdr:rowOff>
    </xdr:from>
    <xdr:to>
      <xdr:col>15</xdr:col>
      <xdr:colOff>101600</xdr:colOff>
      <xdr:row>37</xdr:row>
      <xdr:rowOff>125699</xdr:rowOff>
    </xdr:to>
    <xdr:sp macro="" textlink="">
      <xdr:nvSpPr>
        <xdr:cNvPr id="138" name="楕円 137"/>
        <xdr:cNvSpPr/>
      </xdr:nvSpPr>
      <xdr:spPr bwMode="auto">
        <a:xfrm>
          <a:off x="2857500" y="714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110476</xdr:rowOff>
    </xdr:from>
    <xdr:ext cx="762000" cy="259045"/>
    <xdr:sp macro="" textlink="">
      <xdr:nvSpPr>
        <xdr:cNvPr id="139" name="テキスト ボックス 138"/>
        <xdr:cNvSpPr txBox="1"/>
      </xdr:nvSpPr>
      <xdr:spPr>
        <a:xfrm>
          <a:off x="2527300" y="723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159462</xdr:rowOff>
    </xdr:from>
    <xdr:to>
      <xdr:col>24</xdr:col>
      <xdr:colOff>63500</xdr:colOff>
      <xdr:row>36</xdr:row>
      <xdr:rowOff>166358</xdr:rowOff>
    </xdr:to>
    <xdr:cxnSp macro="">
      <xdr:nvCxnSpPr>
        <xdr:cNvPr id="60" name="直線コネクタ 59"/>
        <xdr:cNvCxnSpPr/>
      </xdr:nvCxnSpPr>
      <xdr:spPr>
        <a:xfrm flipV="1">
          <a:off x="3797300" y="6331662"/>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166358</xdr:rowOff>
    </xdr:from>
    <xdr:to>
      <xdr:col>19</xdr:col>
      <xdr:colOff>177800</xdr:colOff>
      <xdr:row>37</xdr:row>
      <xdr:rowOff>7805</xdr:rowOff>
    </xdr:to>
    <xdr:cxnSp macro="">
      <xdr:nvCxnSpPr>
        <xdr:cNvPr id="63" name="直線コネクタ 62"/>
        <xdr:cNvCxnSpPr/>
      </xdr:nvCxnSpPr>
      <xdr:spPr>
        <a:xfrm flipV="1">
          <a:off x="2908300" y="633855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7805</xdr:rowOff>
    </xdr:from>
    <xdr:to>
      <xdr:col>15</xdr:col>
      <xdr:colOff>50800</xdr:colOff>
      <xdr:row>37</xdr:row>
      <xdr:rowOff>60022</xdr:rowOff>
    </xdr:to>
    <xdr:cxnSp macro="">
      <xdr:nvCxnSpPr>
        <xdr:cNvPr id="66" name="直線コネクタ 65"/>
        <xdr:cNvCxnSpPr/>
      </xdr:nvCxnSpPr>
      <xdr:spPr>
        <a:xfrm flipV="1">
          <a:off x="2019300" y="6351455"/>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60022</xdr:rowOff>
    </xdr:from>
    <xdr:to>
      <xdr:col>10</xdr:col>
      <xdr:colOff>114300</xdr:colOff>
      <xdr:row>37</xdr:row>
      <xdr:rowOff>61366</xdr:rowOff>
    </xdr:to>
    <xdr:cxnSp macro="">
      <xdr:nvCxnSpPr>
        <xdr:cNvPr id="69" name="直線コネクタ 68"/>
        <xdr:cNvCxnSpPr/>
      </xdr:nvCxnSpPr>
      <xdr:spPr>
        <a:xfrm flipV="1">
          <a:off x="1130300" y="640367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108662</xdr:rowOff>
    </xdr:from>
    <xdr:to>
      <xdr:col>24</xdr:col>
      <xdr:colOff>114300</xdr:colOff>
      <xdr:row>37</xdr:row>
      <xdr:rowOff>38812</xdr:rowOff>
    </xdr:to>
    <xdr:sp macro="" textlink="">
      <xdr:nvSpPr>
        <xdr:cNvPr id="79" name="楕円 78"/>
        <xdr:cNvSpPr/>
      </xdr:nvSpPr>
      <xdr:spPr>
        <a:xfrm>
          <a:off x="4584700" y="6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131539</xdr:rowOff>
    </xdr:from>
    <xdr:ext cx="599010" cy="259045"/>
    <xdr:sp macro="" textlink="">
      <xdr:nvSpPr>
        <xdr:cNvPr id="80" name="人件費該当値テキスト"/>
        <xdr:cNvSpPr txBox="1"/>
      </xdr:nvSpPr>
      <xdr:spPr>
        <a:xfrm>
          <a:off x="4686300" y="613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115558</xdr:rowOff>
    </xdr:from>
    <xdr:to>
      <xdr:col>20</xdr:col>
      <xdr:colOff>38100</xdr:colOff>
      <xdr:row>37</xdr:row>
      <xdr:rowOff>45708</xdr:rowOff>
    </xdr:to>
    <xdr:sp macro="" textlink="">
      <xdr:nvSpPr>
        <xdr:cNvPr id="81" name="楕円 80"/>
        <xdr:cNvSpPr/>
      </xdr:nvSpPr>
      <xdr:spPr>
        <a:xfrm>
          <a:off x="3746500" y="62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62235</xdr:rowOff>
    </xdr:from>
    <xdr:ext cx="599010" cy="259045"/>
    <xdr:sp macro="" textlink="">
      <xdr:nvSpPr>
        <xdr:cNvPr id="82" name="テキスト ボックス 81"/>
        <xdr:cNvSpPr txBox="1"/>
      </xdr:nvSpPr>
      <xdr:spPr>
        <a:xfrm>
          <a:off x="3497795" y="60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128455</xdr:rowOff>
    </xdr:from>
    <xdr:to>
      <xdr:col>15</xdr:col>
      <xdr:colOff>101600</xdr:colOff>
      <xdr:row>37</xdr:row>
      <xdr:rowOff>58605</xdr:rowOff>
    </xdr:to>
    <xdr:sp macro="" textlink="">
      <xdr:nvSpPr>
        <xdr:cNvPr id="83" name="楕円 82"/>
        <xdr:cNvSpPr/>
      </xdr:nvSpPr>
      <xdr:spPr>
        <a:xfrm>
          <a:off x="2857500" y="6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49732</xdr:rowOff>
    </xdr:from>
    <xdr:ext cx="534377" cy="259045"/>
    <xdr:sp macro="" textlink="">
      <xdr:nvSpPr>
        <xdr:cNvPr id="84" name="テキスト ボックス 83"/>
        <xdr:cNvSpPr txBox="1"/>
      </xdr:nvSpPr>
      <xdr:spPr>
        <a:xfrm>
          <a:off x="2641111" y="63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9222</xdr:rowOff>
    </xdr:from>
    <xdr:to>
      <xdr:col>10</xdr:col>
      <xdr:colOff>165100</xdr:colOff>
      <xdr:row>37</xdr:row>
      <xdr:rowOff>110822</xdr:rowOff>
    </xdr:to>
    <xdr:sp macro="" textlink="">
      <xdr:nvSpPr>
        <xdr:cNvPr id="85" name="楕円 84"/>
        <xdr:cNvSpPr/>
      </xdr:nvSpPr>
      <xdr:spPr>
        <a:xfrm>
          <a:off x="1968500" y="63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101949</xdr:rowOff>
    </xdr:from>
    <xdr:ext cx="534377" cy="259045"/>
    <xdr:sp macro="" textlink="">
      <xdr:nvSpPr>
        <xdr:cNvPr id="86" name="テキスト ボックス 85"/>
        <xdr:cNvSpPr txBox="1"/>
      </xdr:nvSpPr>
      <xdr:spPr>
        <a:xfrm>
          <a:off x="1752111" y="64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10566</xdr:rowOff>
    </xdr:from>
    <xdr:to>
      <xdr:col>6</xdr:col>
      <xdr:colOff>38100</xdr:colOff>
      <xdr:row>37</xdr:row>
      <xdr:rowOff>112166</xdr:rowOff>
    </xdr:to>
    <xdr:sp macro="" textlink="">
      <xdr:nvSpPr>
        <xdr:cNvPr id="87" name="楕円 86"/>
        <xdr:cNvSpPr/>
      </xdr:nvSpPr>
      <xdr:spPr>
        <a:xfrm>
          <a:off x="1079500" y="63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103293</xdr:rowOff>
    </xdr:from>
    <xdr:ext cx="534377" cy="259045"/>
    <xdr:sp macro="" textlink="">
      <xdr:nvSpPr>
        <xdr:cNvPr id="88" name="テキスト ボックス 87"/>
        <xdr:cNvSpPr txBox="1"/>
      </xdr:nvSpPr>
      <xdr:spPr>
        <a:xfrm>
          <a:off x="863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132005</xdr:rowOff>
    </xdr:from>
    <xdr:to>
      <xdr:col>24</xdr:col>
      <xdr:colOff>63500</xdr:colOff>
      <xdr:row>57</xdr:row>
      <xdr:rowOff>9896</xdr:rowOff>
    </xdr:to>
    <xdr:cxnSp macro="">
      <xdr:nvCxnSpPr>
        <xdr:cNvPr id="115" name="直線コネクタ 114"/>
        <xdr:cNvCxnSpPr/>
      </xdr:nvCxnSpPr>
      <xdr:spPr>
        <a:xfrm flipV="1">
          <a:off x="3797300" y="9733205"/>
          <a:ext cx="8382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9896</xdr:rowOff>
    </xdr:from>
    <xdr:to>
      <xdr:col>19</xdr:col>
      <xdr:colOff>177800</xdr:colOff>
      <xdr:row>57</xdr:row>
      <xdr:rowOff>39482</xdr:rowOff>
    </xdr:to>
    <xdr:cxnSp macro="">
      <xdr:nvCxnSpPr>
        <xdr:cNvPr id="118" name="直線コネクタ 117"/>
        <xdr:cNvCxnSpPr/>
      </xdr:nvCxnSpPr>
      <xdr:spPr>
        <a:xfrm flipV="1">
          <a:off x="2908300" y="9782546"/>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20718</xdr:rowOff>
    </xdr:from>
    <xdr:to>
      <xdr:col>15</xdr:col>
      <xdr:colOff>50800</xdr:colOff>
      <xdr:row>57</xdr:row>
      <xdr:rowOff>39482</xdr:rowOff>
    </xdr:to>
    <xdr:cxnSp macro="">
      <xdr:nvCxnSpPr>
        <xdr:cNvPr id="121" name="直線コネクタ 120"/>
        <xdr:cNvCxnSpPr/>
      </xdr:nvCxnSpPr>
      <xdr:spPr>
        <a:xfrm>
          <a:off x="2019300" y="9793368"/>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20718</xdr:rowOff>
    </xdr:from>
    <xdr:to>
      <xdr:col>10</xdr:col>
      <xdr:colOff>114300</xdr:colOff>
      <xdr:row>57</xdr:row>
      <xdr:rowOff>36464</xdr:rowOff>
    </xdr:to>
    <xdr:cxnSp macro="">
      <xdr:nvCxnSpPr>
        <xdr:cNvPr id="124" name="直線コネクタ 123"/>
        <xdr:cNvCxnSpPr/>
      </xdr:nvCxnSpPr>
      <xdr:spPr>
        <a:xfrm flipV="1">
          <a:off x="1130300" y="9793368"/>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81205</xdr:rowOff>
    </xdr:from>
    <xdr:to>
      <xdr:col>24</xdr:col>
      <xdr:colOff>114300</xdr:colOff>
      <xdr:row>57</xdr:row>
      <xdr:rowOff>11355</xdr:rowOff>
    </xdr:to>
    <xdr:sp macro="" textlink="">
      <xdr:nvSpPr>
        <xdr:cNvPr id="134" name="楕円 133"/>
        <xdr:cNvSpPr/>
      </xdr:nvSpPr>
      <xdr:spPr>
        <a:xfrm>
          <a:off x="4584700" y="96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59632</xdr:rowOff>
    </xdr:from>
    <xdr:ext cx="534377" cy="259045"/>
    <xdr:sp macro="" textlink="">
      <xdr:nvSpPr>
        <xdr:cNvPr id="135" name="物件費該当値テキスト"/>
        <xdr:cNvSpPr txBox="1"/>
      </xdr:nvSpPr>
      <xdr:spPr>
        <a:xfrm>
          <a:off x="4686300" y="96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130546</xdr:rowOff>
    </xdr:from>
    <xdr:to>
      <xdr:col>20</xdr:col>
      <xdr:colOff>38100</xdr:colOff>
      <xdr:row>57</xdr:row>
      <xdr:rowOff>60696</xdr:rowOff>
    </xdr:to>
    <xdr:sp macro="" textlink="">
      <xdr:nvSpPr>
        <xdr:cNvPr id="136" name="楕円 135"/>
        <xdr:cNvSpPr/>
      </xdr:nvSpPr>
      <xdr:spPr>
        <a:xfrm>
          <a:off x="3746500" y="9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51823</xdr:rowOff>
    </xdr:from>
    <xdr:ext cx="534377" cy="259045"/>
    <xdr:sp macro="" textlink="">
      <xdr:nvSpPr>
        <xdr:cNvPr id="137" name="テキスト ボックス 136"/>
        <xdr:cNvSpPr txBox="1"/>
      </xdr:nvSpPr>
      <xdr:spPr>
        <a:xfrm>
          <a:off x="3530111" y="98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160132</xdr:rowOff>
    </xdr:from>
    <xdr:to>
      <xdr:col>15</xdr:col>
      <xdr:colOff>101600</xdr:colOff>
      <xdr:row>57</xdr:row>
      <xdr:rowOff>90282</xdr:rowOff>
    </xdr:to>
    <xdr:sp macro="" textlink="">
      <xdr:nvSpPr>
        <xdr:cNvPr id="138" name="楕円 137"/>
        <xdr:cNvSpPr/>
      </xdr:nvSpPr>
      <xdr:spPr>
        <a:xfrm>
          <a:off x="2857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81409</xdr:rowOff>
    </xdr:from>
    <xdr:ext cx="534377" cy="259045"/>
    <xdr:sp macro="" textlink="">
      <xdr:nvSpPr>
        <xdr:cNvPr id="139" name="テキスト ボックス 138"/>
        <xdr:cNvSpPr txBox="1"/>
      </xdr:nvSpPr>
      <xdr:spPr>
        <a:xfrm>
          <a:off x="2641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141368</xdr:rowOff>
    </xdr:from>
    <xdr:to>
      <xdr:col>10</xdr:col>
      <xdr:colOff>165100</xdr:colOff>
      <xdr:row>57</xdr:row>
      <xdr:rowOff>71518</xdr:rowOff>
    </xdr:to>
    <xdr:sp macro="" textlink="">
      <xdr:nvSpPr>
        <xdr:cNvPr id="140" name="楕円 139"/>
        <xdr:cNvSpPr/>
      </xdr:nvSpPr>
      <xdr:spPr>
        <a:xfrm>
          <a:off x="1968500" y="97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62645</xdr:rowOff>
    </xdr:from>
    <xdr:ext cx="534377" cy="259045"/>
    <xdr:sp macro="" textlink="">
      <xdr:nvSpPr>
        <xdr:cNvPr id="141" name="テキスト ボックス 140"/>
        <xdr:cNvSpPr txBox="1"/>
      </xdr:nvSpPr>
      <xdr:spPr>
        <a:xfrm>
          <a:off x="1752111" y="98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157114</xdr:rowOff>
    </xdr:from>
    <xdr:to>
      <xdr:col>6</xdr:col>
      <xdr:colOff>38100</xdr:colOff>
      <xdr:row>57</xdr:row>
      <xdr:rowOff>87264</xdr:rowOff>
    </xdr:to>
    <xdr:sp macro="" textlink="">
      <xdr:nvSpPr>
        <xdr:cNvPr id="142" name="楕円 141"/>
        <xdr:cNvSpPr/>
      </xdr:nvSpPr>
      <xdr:spPr>
        <a:xfrm>
          <a:off x="1079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78391</xdr:rowOff>
    </xdr:from>
    <xdr:ext cx="534377" cy="259045"/>
    <xdr:sp macro="" textlink="">
      <xdr:nvSpPr>
        <xdr:cNvPr id="143" name="テキスト ボックス 142"/>
        <xdr:cNvSpPr txBox="1"/>
      </xdr:nvSpPr>
      <xdr:spPr>
        <a:xfrm>
          <a:off x="863111" y="98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107559</xdr:rowOff>
    </xdr:from>
    <xdr:to>
      <xdr:col>24</xdr:col>
      <xdr:colOff>63500</xdr:colOff>
      <xdr:row>78</xdr:row>
      <xdr:rowOff>108245</xdr:rowOff>
    </xdr:to>
    <xdr:cxnSp macro="">
      <xdr:nvCxnSpPr>
        <xdr:cNvPr id="170" name="直線コネクタ 169"/>
        <xdr:cNvCxnSpPr/>
      </xdr:nvCxnSpPr>
      <xdr:spPr>
        <a:xfrm>
          <a:off x="3797300" y="1348065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107559</xdr:rowOff>
    </xdr:from>
    <xdr:to>
      <xdr:col>19</xdr:col>
      <xdr:colOff>177800</xdr:colOff>
      <xdr:row>78</xdr:row>
      <xdr:rowOff>107604</xdr:rowOff>
    </xdr:to>
    <xdr:cxnSp macro="">
      <xdr:nvCxnSpPr>
        <xdr:cNvPr id="173" name="直線コネクタ 172"/>
        <xdr:cNvCxnSpPr/>
      </xdr:nvCxnSpPr>
      <xdr:spPr>
        <a:xfrm flipV="1">
          <a:off x="2908300" y="1348065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107604</xdr:rowOff>
    </xdr:from>
    <xdr:to>
      <xdr:col>15</xdr:col>
      <xdr:colOff>50800</xdr:colOff>
      <xdr:row>78</xdr:row>
      <xdr:rowOff>109753</xdr:rowOff>
    </xdr:to>
    <xdr:cxnSp macro="">
      <xdr:nvCxnSpPr>
        <xdr:cNvPr id="176" name="直線コネクタ 175"/>
        <xdr:cNvCxnSpPr/>
      </xdr:nvCxnSpPr>
      <xdr:spPr>
        <a:xfrm flipV="1">
          <a:off x="2019300" y="1348070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102850</xdr:rowOff>
    </xdr:from>
    <xdr:to>
      <xdr:col>10</xdr:col>
      <xdr:colOff>114300</xdr:colOff>
      <xdr:row>78</xdr:row>
      <xdr:rowOff>109753</xdr:rowOff>
    </xdr:to>
    <xdr:cxnSp macro="">
      <xdr:nvCxnSpPr>
        <xdr:cNvPr id="179" name="直線コネクタ 178"/>
        <xdr:cNvCxnSpPr/>
      </xdr:nvCxnSpPr>
      <xdr:spPr>
        <a:xfrm>
          <a:off x="1130300" y="1347595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57445</xdr:rowOff>
    </xdr:from>
    <xdr:to>
      <xdr:col>24</xdr:col>
      <xdr:colOff>114300</xdr:colOff>
      <xdr:row>78</xdr:row>
      <xdr:rowOff>159045</xdr:rowOff>
    </xdr:to>
    <xdr:sp macro="" textlink="">
      <xdr:nvSpPr>
        <xdr:cNvPr id="189" name="楕円 188"/>
        <xdr:cNvSpPr/>
      </xdr:nvSpPr>
      <xdr:spPr>
        <a:xfrm>
          <a:off x="4584700" y="134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143822</xdr:rowOff>
    </xdr:from>
    <xdr:ext cx="469744" cy="259045"/>
    <xdr:sp macro="" textlink="">
      <xdr:nvSpPr>
        <xdr:cNvPr id="190" name="維持補修費該当値テキスト"/>
        <xdr:cNvSpPr txBox="1"/>
      </xdr:nvSpPr>
      <xdr:spPr>
        <a:xfrm>
          <a:off x="4686300" y="133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56759</xdr:rowOff>
    </xdr:from>
    <xdr:to>
      <xdr:col>20</xdr:col>
      <xdr:colOff>38100</xdr:colOff>
      <xdr:row>78</xdr:row>
      <xdr:rowOff>158359</xdr:rowOff>
    </xdr:to>
    <xdr:sp macro="" textlink="">
      <xdr:nvSpPr>
        <xdr:cNvPr id="191" name="楕円 190"/>
        <xdr:cNvSpPr/>
      </xdr:nvSpPr>
      <xdr:spPr>
        <a:xfrm>
          <a:off x="3746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149486</xdr:rowOff>
    </xdr:from>
    <xdr:ext cx="469744" cy="259045"/>
    <xdr:sp macro="" textlink="">
      <xdr:nvSpPr>
        <xdr:cNvPr id="192" name="テキスト ボックス 191"/>
        <xdr:cNvSpPr txBox="1"/>
      </xdr:nvSpPr>
      <xdr:spPr>
        <a:xfrm>
          <a:off x="3562428" y="135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56804</xdr:rowOff>
    </xdr:from>
    <xdr:to>
      <xdr:col>15</xdr:col>
      <xdr:colOff>101600</xdr:colOff>
      <xdr:row>78</xdr:row>
      <xdr:rowOff>158404</xdr:rowOff>
    </xdr:to>
    <xdr:sp macro="" textlink="">
      <xdr:nvSpPr>
        <xdr:cNvPr id="193" name="楕円 192"/>
        <xdr:cNvSpPr/>
      </xdr:nvSpPr>
      <xdr:spPr>
        <a:xfrm>
          <a:off x="2857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149531</xdr:rowOff>
    </xdr:from>
    <xdr:ext cx="469744" cy="259045"/>
    <xdr:sp macro="" textlink="">
      <xdr:nvSpPr>
        <xdr:cNvPr id="194" name="テキスト ボックス 193"/>
        <xdr:cNvSpPr txBox="1"/>
      </xdr:nvSpPr>
      <xdr:spPr>
        <a:xfrm>
          <a:off x="2673428" y="135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58953</xdr:rowOff>
    </xdr:from>
    <xdr:to>
      <xdr:col>10</xdr:col>
      <xdr:colOff>165100</xdr:colOff>
      <xdr:row>78</xdr:row>
      <xdr:rowOff>160553</xdr:rowOff>
    </xdr:to>
    <xdr:sp macro="" textlink="">
      <xdr:nvSpPr>
        <xdr:cNvPr id="195" name="楕円 194"/>
        <xdr:cNvSpPr/>
      </xdr:nvSpPr>
      <xdr:spPr>
        <a:xfrm>
          <a:off x="1968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151680</xdr:rowOff>
    </xdr:from>
    <xdr:ext cx="469744" cy="259045"/>
    <xdr:sp macro="" textlink="">
      <xdr:nvSpPr>
        <xdr:cNvPr id="196" name="テキスト ボックス 195"/>
        <xdr:cNvSpPr txBox="1"/>
      </xdr:nvSpPr>
      <xdr:spPr>
        <a:xfrm>
          <a:off x="1784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52050</xdr:rowOff>
    </xdr:from>
    <xdr:to>
      <xdr:col>6</xdr:col>
      <xdr:colOff>38100</xdr:colOff>
      <xdr:row>78</xdr:row>
      <xdr:rowOff>153650</xdr:rowOff>
    </xdr:to>
    <xdr:sp macro="" textlink="">
      <xdr:nvSpPr>
        <xdr:cNvPr id="197" name="楕円 196"/>
        <xdr:cNvSpPr/>
      </xdr:nvSpPr>
      <xdr:spPr>
        <a:xfrm>
          <a:off x="1079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144777</xdr:rowOff>
    </xdr:from>
    <xdr:ext cx="469744" cy="259045"/>
    <xdr:sp macro="" textlink="">
      <xdr:nvSpPr>
        <xdr:cNvPr id="198" name="テキスト ボックス 197"/>
        <xdr:cNvSpPr txBox="1"/>
      </xdr:nvSpPr>
      <xdr:spPr>
        <a:xfrm>
          <a:off x="895428" y="13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126715</xdr:rowOff>
    </xdr:from>
    <xdr:to>
      <xdr:col>24</xdr:col>
      <xdr:colOff>63500</xdr:colOff>
      <xdr:row>95</xdr:row>
      <xdr:rowOff>76957</xdr:rowOff>
    </xdr:to>
    <xdr:cxnSp macro="">
      <xdr:nvCxnSpPr>
        <xdr:cNvPr id="228" name="直線コネクタ 227"/>
        <xdr:cNvCxnSpPr/>
      </xdr:nvCxnSpPr>
      <xdr:spPr>
        <a:xfrm>
          <a:off x="3797300" y="16243015"/>
          <a:ext cx="8382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126715</xdr:rowOff>
    </xdr:from>
    <xdr:to>
      <xdr:col>19</xdr:col>
      <xdr:colOff>177800</xdr:colOff>
      <xdr:row>96</xdr:row>
      <xdr:rowOff>10647</xdr:rowOff>
    </xdr:to>
    <xdr:cxnSp macro="">
      <xdr:nvCxnSpPr>
        <xdr:cNvPr id="231" name="直線コネクタ 230"/>
        <xdr:cNvCxnSpPr/>
      </xdr:nvCxnSpPr>
      <xdr:spPr>
        <a:xfrm flipV="1">
          <a:off x="2908300" y="16243015"/>
          <a:ext cx="889000" cy="2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10647</xdr:rowOff>
    </xdr:from>
    <xdr:to>
      <xdr:col>15</xdr:col>
      <xdr:colOff>50800</xdr:colOff>
      <xdr:row>96</xdr:row>
      <xdr:rowOff>36990</xdr:rowOff>
    </xdr:to>
    <xdr:cxnSp macro="">
      <xdr:nvCxnSpPr>
        <xdr:cNvPr id="234" name="直線コネクタ 233"/>
        <xdr:cNvCxnSpPr/>
      </xdr:nvCxnSpPr>
      <xdr:spPr>
        <a:xfrm flipV="1">
          <a:off x="2019300" y="16469847"/>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36990</xdr:rowOff>
    </xdr:from>
    <xdr:to>
      <xdr:col>10</xdr:col>
      <xdr:colOff>114300</xdr:colOff>
      <xdr:row>96</xdr:row>
      <xdr:rowOff>90232</xdr:rowOff>
    </xdr:to>
    <xdr:cxnSp macro="">
      <xdr:nvCxnSpPr>
        <xdr:cNvPr id="237" name="直線コネクタ 236"/>
        <xdr:cNvCxnSpPr/>
      </xdr:nvCxnSpPr>
      <xdr:spPr>
        <a:xfrm flipV="1">
          <a:off x="1130300" y="16496190"/>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26157</xdr:rowOff>
    </xdr:from>
    <xdr:to>
      <xdr:col>24</xdr:col>
      <xdr:colOff>114300</xdr:colOff>
      <xdr:row>95</xdr:row>
      <xdr:rowOff>127757</xdr:rowOff>
    </xdr:to>
    <xdr:sp macro="" textlink="">
      <xdr:nvSpPr>
        <xdr:cNvPr id="247" name="楕円 246"/>
        <xdr:cNvSpPr/>
      </xdr:nvSpPr>
      <xdr:spPr>
        <a:xfrm>
          <a:off x="4584700" y="163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49034</xdr:rowOff>
    </xdr:from>
    <xdr:ext cx="599010" cy="259045"/>
    <xdr:sp macro="" textlink="">
      <xdr:nvSpPr>
        <xdr:cNvPr id="248" name="扶助費該当値テキスト"/>
        <xdr:cNvSpPr txBox="1"/>
      </xdr:nvSpPr>
      <xdr:spPr>
        <a:xfrm>
          <a:off x="4686300" y="161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75915</xdr:rowOff>
    </xdr:from>
    <xdr:to>
      <xdr:col>20</xdr:col>
      <xdr:colOff>38100</xdr:colOff>
      <xdr:row>95</xdr:row>
      <xdr:rowOff>6065</xdr:rowOff>
    </xdr:to>
    <xdr:sp macro="" textlink="">
      <xdr:nvSpPr>
        <xdr:cNvPr id="249" name="楕円 248"/>
        <xdr:cNvSpPr/>
      </xdr:nvSpPr>
      <xdr:spPr>
        <a:xfrm>
          <a:off x="3746500" y="161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22592</xdr:rowOff>
    </xdr:from>
    <xdr:ext cx="599010" cy="259045"/>
    <xdr:sp macro="" textlink="">
      <xdr:nvSpPr>
        <xdr:cNvPr id="250" name="テキスト ボックス 249"/>
        <xdr:cNvSpPr txBox="1"/>
      </xdr:nvSpPr>
      <xdr:spPr>
        <a:xfrm>
          <a:off x="3497795" y="159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131297</xdr:rowOff>
    </xdr:from>
    <xdr:to>
      <xdr:col>15</xdr:col>
      <xdr:colOff>101600</xdr:colOff>
      <xdr:row>96</xdr:row>
      <xdr:rowOff>61447</xdr:rowOff>
    </xdr:to>
    <xdr:sp macro="" textlink="">
      <xdr:nvSpPr>
        <xdr:cNvPr id="251" name="楕円 250"/>
        <xdr:cNvSpPr/>
      </xdr:nvSpPr>
      <xdr:spPr>
        <a:xfrm>
          <a:off x="2857500" y="1641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77974</xdr:rowOff>
    </xdr:from>
    <xdr:ext cx="599010" cy="259045"/>
    <xdr:sp macro="" textlink="">
      <xdr:nvSpPr>
        <xdr:cNvPr id="252" name="テキスト ボックス 251"/>
        <xdr:cNvSpPr txBox="1"/>
      </xdr:nvSpPr>
      <xdr:spPr>
        <a:xfrm>
          <a:off x="2608795" y="161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157640</xdr:rowOff>
    </xdr:from>
    <xdr:to>
      <xdr:col>10</xdr:col>
      <xdr:colOff>165100</xdr:colOff>
      <xdr:row>96</xdr:row>
      <xdr:rowOff>87790</xdr:rowOff>
    </xdr:to>
    <xdr:sp macro="" textlink="">
      <xdr:nvSpPr>
        <xdr:cNvPr id="253" name="楕円 252"/>
        <xdr:cNvSpPr/>
      </xdr:nvSpPr>
      <xdr:spPr>
        <a:xfrm>
          <a:off x="1968500" y="1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104317</xdr:rowOff>
    </xdr:from>
    <xdr:ext cx="599010" cy="259045"/>
    <xdr:sp macro="" textlink="">
      <xdr:nvSpPr>
        <xdr:cNvPr id="254" name="テキスト ボックス 253"/>
        <xdr:cNvSpPr txBox="1"/>
      </xdr:nvSpPr>
      <xdr:spPr>
        <a:xfrm>
          <a:off x="1719795" y="162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39432</xdr:rowOff>
    </xdr:from>
    <xdr:to>
      <xdr:col>6</xdr:col>
      <xdr:colOff>38100</xdr:colOff>
      <xdr:row>96</xdr:row>
      <xdr:rowOff>141032</xdr:rowOff>
    </xdr:to>
    <xdr:sp macro="" textlink="">
      <xdr:nvSpPr>
        <xdr:cNvPr id="255" name="楕円 254"/>
        <xdr:cNvSpPr/>
      </xdr:nvSpPr>
      <xdr:spPr>
        <a:xfrm>
          <a:off x="1079500" y="164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157559</xdr:rowOff>
    </xdr:from>
    <xdr:ext cx="599010" cy="259045"/>
    <xdr:sp macro="" textlink="">
      <xdr:nvSpPr>
        <xdr:cNvPr id="256" name="テキスト ボックス 255"/>
        <xdr:cNvSpPr txBox="1"/>
      </xdr:nvSpPr>
      <xdr:spPr>
        <a:xfrm>
          <a:off x="830795" y="1627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110435</xdr:rowOff>
    </xdr:from>
    <xdr:to>
      <xdr:col>55</xdr:col>
      <xdr:colOff>0</xdr:colOff>
      <xdr:row>37</xdr:row>
      <xdr:rowOff>62909</xdr:rowOff>
    </xdr:to>
    <xdr:cxnSp macro="">
      <xdr:nvCxnSpPr>
        <xdr:cNvPr id="283" name="直線コネクタ 282"/>
        <xdr:cNvCxnSpPr/>
      </xdr:nvCxnSpPr>
      <xdr:spPr>
        <a:xfrm flipV="1">
          <a:off x="9639300" y="6282635"/>
          <a:ext cx="8382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67595</xdr:rowOff>
    </xdr:from>
    <xdr:to>
      <xdr:col>50</xdr:col>
      <xdr:colOff>114300</xdr:colOff>
      <xdr:row>37</xdr:row>
      <xdr:rowOff>62909</xdr:rowOff>
    </xdr:to>
    <xdr:cxnSp macro="">
      <xdr:nvCxnSpPr>
        <xdr:cNvPr id="286" name="直線コネクタ 285"/>
        <xdr:cNvCxnSpPr/>
      </xdr:nvCxnSpPr>
      <xdr:spPr>
        <a:xfrm>
          <a:off x="8750300" y="5896895"/>
          <a:ext cx="889000" cy="5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67595</xdr:rowOff>
    </xdr:from>
    <xdr:to>
      <xdr:col>45</xdr:col>
      <xdr:colOff>177800</xdr:colOff>
      <xdr:row>37</xdr:row>
      <xdr:rowOff>110128</xdr:rowOff>
    </xdr:to>
    <xdr:cxnSp macro="">
      <xdr:nvCxnSpPr>
        <xdr:cNvPr id="289" name="直線コネクタ 288"/>
        <xdr:cNvCxnSpPr/>
      </xdr:nvCxnSpPr>
      <xdr:spPr>
        <a:xfrm flipV="1">
          <a:off x="7861300" y="5896895"/>
          <a:ext cx="889000" cy="5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98708</xdr:rowOff>
    </xdr:from>
    <xdr:to>
      <xdr:col>41</xdr:col>
      <xdr:colOff>50800</xdr:colOff>
      <xdr:row>37</xdr:row>
      <xdr:rowOff>110128</xdr:rowOff>
    </xdr:to>
    <xdr:cxnSp macro="">
      <xdr:nvCxnSpPr>
        <xdr:cNvPr id="292" name="直線コネクタ 291"/>
        <xdr:cNvCxnSpPr/>
      </xdr:nvCxnSpPr>
      <xdr:spPr>
        <a:xfrm>
          <a:off x="6972300" y="6442358"/>
          <a:ext cx="889000" cy="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59635</xdr:rowOff>
    </xdr:from>
    <xdr:to>
      <xdr:col>55</xdr:col>
      <xdr:colOff>50800</xdr:colOff>
      <xdr:row>36</xdr:row>
      <xdr:rowOff>161235</xdr:rowOff>
    </xdr:to>
    <xdr:sp macro="" textlink="">
      <xdr:nvSpPr>
        <xdr:cNvPr id="302" name="楕円 301"/>
        <xdr:cNvSpPr/>
      </xdr:nvSpPr>
      <xdr:spPr>
        <a:xfrm>
          <a:off x="10426700" y="62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38062</xdr:rowOff>
    </xdr:from>
    <xdr:ext cx="534377" cy="259045"/>
    <xdr:sp macro="" textlink="">
      <xdr:nvSpPr>
        <xdr:cNvPr id="303" name="補助費等該当値テキスト"/>
        <xdr:cNvSpPr txBox="1"/>
      </xdr:nvSpPr>
      <xdr:spPr>
        <a:xfrm>
          <a:off x="10528300" y="621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12109</xdr:rowOff>
    </xdr:from>
    <xdr:to>
      <xdr:col>50</xdr:col>
      <xdr:colOff>165100</xdr:colOff>
      <xdr:row>37</xdr:row>
      <xdr:rowOff>113709</xdr:rowOff>
    </xdr:to>
    <xdr:sp macro="" textlink="">
      <xdr:nvSpPr>
        <xdr:cNvPr id="304" name="楕円 303"/>
        <xdr:cNvSpPr/>
      </xdr:nvSpPr>
      <xdr:spPr>
        <a:xfrm>
          <a:off x="9588500" y="63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104836</xdr:rowOff>
    </xdr:from>
    <xdr:ext cx="534377" cy="259045"/>
    <xdr:sp macro="" textlink="">
      <xdr:nvSpPr>
        <xdr:cNvPr id="305" name="テキスト ボックス 304"/>
        <xdr:cNvSpPr txBox="1"/>
      </xdr:nvSpPr>
      <xdr:spPr>
        <a:xfrm>
          <a:off x="9372111" y="64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16795</xdr:rowOff>
    </xdr:from>
    <xdr:to>
      <xdr:col>46</xdr:col>
      <xdr:colOff>38100</xdr:colOff>
      <xdr:row>34</xdr:row>
      <xdr:rowOff>118395</xdr:rowOff>
    </xdr:to>
    <xdr:sp macro="" textlink="">
      <xdr:nvSpPr>
        <xdr:cNvPr id="306" name="楕円 305"/>
        <xdr:cNvSpPr/>
      </xdr:nvSpPr>
      <xdr:spPr>
        <a:xfrm>
          <a:off x="8699500" y="58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109522</xdr:rowOff>
    </xdr:from>
    <xdr:ext cx="599010" cy="259045"/>
    <xdr:sp macro="" textlink="">
      <xdr:nvSpPr>
        <xdr:cNvPr id="307" name="テキスト ボックス 306"/>
        <xdr:cNvSpPr txBox="1"/>
      </xdr:nvSpPr>
      <xdr:spPr>
        <a:xfrm>
          <a:off x="8450795" y="593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59328</xdr:rowOff>
    </xdr:from>
    <xdr:to>
      <xdr:col>41</xdr:col>
      <xdr:colOff>101600</xdr:colOff>
      <xdr:row>37</xdr:row>
      <xdr:rowOff>160928</xdr:rowOff>
    </xdr:to>
    <xdr:sp macro="" textlink="">
      <xdr:nvSpPr>
        <xdr:cNvPr id="308" name="楕円 307"/>
        <xdr:cNvSpPr/>
      </xdr:nvSpPr>
      <xdr:spPr>
        <a:xfrm>
          <a:off x="7810500" y="64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152055</xdr:rowOff>
    </xdr:from>
    <xdr:ext cx="534377" cy="259045"/>
    <xdr:sp macro="" textlink="">
      <xdr:nvSpPr>
        <xdr:cNvPr id="309" name="テキスト ボックス 308"/>
        <xdr:cNvSpPr txBox="1"/>
      </xdr:nvSpPr>
      <xdr:spPr>
        <a:xfrm>
          <a:off x="7594111" y="64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47908</xdr:rowOff>
    </xdr:from>
    <xdr:to>
      <xdr:col>36</xdr:col>
      <xdr:colOff>165100</xdr:colOff>
      <xdr:row>37</xdr:row>
      <xdr:rowOff>149508</xdr:rowOff>
    </xdr:to>
    <xdr:sp macro="" textlink="">
      <xdr:nvSpPr>
        <xdr:cNvPr id="310" name="楕円 309"/>
        <xdr:cNvSpPr/>
      </xdr:nvSpPr>
      <xdr:spPr>
        <a:xfrm>
          <a:off x="6921500" y="6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140634</xdr:rowOff>
    </xdr:from>
    <xdr:ext cx="534377" cy="259045"/>
    <xdr:sp macro="" textlink="">
      <xdr:nvSpPr>
        <xdr:cNvPr id="311" name="テキスト ボックス 310"/>
        <xdr:cNvSpPr txBox="1"/>
      </xdr:nvSpPr>
      <xdr:spPr>
        <a:xfrm>
          <a:off x="6705111" y="64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17724</xdr:rowOff>
    </xdr:from>
    <xdr:to>
      <xdr:col>55</xdr:col>
      <xdr:colOff>0</xdr:colOff>
      <xdr:row>56</xdr:row>
      <xdr:rowOff>56430</xdr:rowOff>
    </xdr:to>
    <xdr:cxnSp macro="">
      <xdr:nvCxnSpPr>
        <xdr:cNvPr id="338" name="直線コネクタ 337"/>
        <xdr:cNvCxnSpPr/>
      </xdr:nvCxnSpPr>
      <xdr:spPr>
        <a:xfrm>
          <a:off x="9639300" y="9618924"/>
          <a:ext cx="838200" cy="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7601</xdr:rowOff>
    </xdr:from>
    <xdr:to>
      <xdr:col>50</xdr:col>
      <xdr:colOff>114300</xdr:colOff>
      <xdr:row>56</xdr:row>
      <xdr:rowOff>17724</xdr:rowOff>
    </xdr:to>
    <xdr:cxnSp macro="">
      <xdr:nvCxnSpPr>
        <xdr:cNvPr id="341" name="直線コネクタ 340"/>
        <xdr:cNvCxnSpPr/>
      </xdr:nvCxnSpPr>
      <xdr:spPr>
        <a:xfrm>
          <a:off x="8750300" y="960880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7601</xdr:rowOff>
    </xdr:from>
    <xdr:to>
      <xdr:col>45</xdr:col>
      <xdr:colOff>177800</xdr:colOff>
      <xdr:row>56</xdr:row>
      <xdr:rowOff>110928</xdr:rowOff>
    </xdr:to>
    <xdr:cxnSp macro="">
      <xdr:nvCxnSpPr>
        <xdr:cNvPr id="344" name="直線コネクタ 343"/>
        <xdr:cNvCxnSpPr/>
      </xdr:nvCxnSpPr>
      <xdr:spPr>
        <a:xfrm flipV="1">
          <a:off x="7861300" y="960880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101013</xdr:rowOff>
    </xdr:from>
    <xdr:ext cx="534377" cy="259045"/>
    <xdr:sp macro="" textlink="">
      <xdr:nvSpPr>
        <xdr:cNvPr id="346" name="テキスト ボックス 345"/>
        <xdr:cNvSpPr txBox="1"/>
      </xdr:nvSpPr>
      <xdr:spPr>
        <a:xfrm>
          <a:off x="8483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90720</xdr:rowOff>
    </xdr:from>
    <xdr:to>
      <xdr:col>41</xdr:col>
      <xdr:colOff>50800</xdr:colOff>
      <xdr:row>56</xdr:row>
      <xdr:rowOff>110928</xdr:rowOff>
    </xdr:to>
    <xdr:cxnSp macro="">
      <xdr:nvCxnSpPr>
        <xdr:cNvPr id="347" name="直線コネクタ 346"/>
        <xdr:cNvCxnSpPr/>
      </xdr:nvCxnSpPr>
      <xdr:spPr>
        <a:xfrm>
          <a:off x="6972300" y="9691920"/>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5630</xdr:rowOff>
    </xdr:from>
    <xdr:to>
      <xdr:col>55</xdr:col>
      <xdr:colOff>50800</xdr:colOff>
      <xdr:row>56</xdr:row>
      <xdr:rowOff>107230</xdr:rowOff>
    </xdr:to>
    <xdr:sp macro="" textlink="">
      <xdr:nvSpPr>
        <xdr:cNvPr id="357" name="楕円 356"/>
        <xdr:cNvSpPr/>
      </xdr:nvSpPr>
      <xdr:spPr>
        <a:xfrm>
          <a:off x="10426700" y="96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28507</xdr:rowOff>
    </xdr:from>
    <xdr:ext cx="534377" cy="259045"/>
    <xdr:sp macro="" textlink="">
      <xdr:nvSpPr>
        <xdr:cNvPr id="358" name="普通建設事業費該当値テキスト"/>
        <xdr:cNvSpPr txBox="1"/>
      </xdr:nvSpPr>
      <xdr:spPr>
        <a:xfrm>
          <a:off x="10528300" y="94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138374</xdr:rowOff>
    </xdr:from>
    <xdr:to>
      <xdr:col>50</xdr:col>
      <xdr:colOff>165100</xdr:colOff>
      <xdr:row>56</xdr:row>
      <xdr:rowOff>68524</xdr:rowOff>
    </xdr:to>
    <xdr:sp macro="" textlink="">
      <xdr:nvSpPr>
        <xdr:cNvPr id="359" name="楕円 358"/>
        <xdr:cNvSpPr/>
      </xdr:nvSpPr>
      <xdr:spPr>
        <a:xfrm>
          <a:off x="9588500" y="95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85051</xdr:rowOff>
    </xdr:from>
    <xdr:ext cx="599010" cy="259045"/>
    <xdr:sp macro="" textlink="">
      <xdr:nvSpPr>
        <xdr:cNvPr id="360" name="テキスト ボックス 359"/>
        <xdr:cNvSpPr txBox="1"/>
      </xdr:nvSpPr>
      <xdr:spPr>
        <a:xfrm>
          <a:off x="9339795" y="934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128251</xdr:rowOff>
    </xdr:from>
    <xdr:to>
      <xdr:col>46</xdr:col>
      <xdr:colOff>38100</xdr:colOff>
      <xdr:row>56</xdr:row>
      <xdr:rowOff>58401</xdr:rowOff>
    </xdr:to>
    <xdr:sp macro="" textlink="">
      <xdr:nvSpPr>
        <xdr:cNvPr id="361" name="楕円 360"/>
        <xdr:cNvSpPr/>
      </xdr:nvSpPr>
      <xdr:spPr>
        <a:xfrm>
          <a:off x="8699500" y="95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74928</xdr:rowOff>
    </xdr:from>
    <xdr:ext cx="599010" cy="259045"/>
    <xdr:sp macro="" textlink="">
      <xdr:nvSpPr>
        <xdr:cNvPr id="362" name="テキスト ボックス 361"/>
        <xdr:cNvSpPr txBox="1"/>
      </xdr:nvSpPr>
      <xdr:spPr>
        <a:xfrm>
          <a:off x="8450795" y="933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60128</xdr:rowOff>
    </xdr:from>
    <xdr:to>
      <xdr:col>41</xdr:col>
      <xdr:colOff>101600</xdr:colOff>
      <xdr:row>56</xdr:row>
      <xdr:rowOff>161728</xdr:rowOff>
    </xdr:to>
    <xdr:sp macro="" textlink="">
      <xdr:nvSpPr>
        <xdr:cNvPr id="363" name="楕円 362"/>
        <xdr:cNvSpPr/>
      </xdr:nvSpPr>
      <xdr:spPr>
        <a:xfrm>
          <a:off x="7810500" y="96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152855</xdr:rowOff>
    </xdr:from>
    <xdr:ext cx="534377" cy="259045"/>
    <xdr:sp macro="" textlink="">
      <xdr:nvSpPr>
        <xdr:cNvPr id="364" name="テキスト ボックス 363"/>
        <xdr:cNvSpPr txBox="1"/>
      </xdr:nvSpPr>
      <xdr:spPr>
        <a:xfrm>
          <a:off x="7594111" y="97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39920</xdr:rowOff>
    </xdr:from>
    <xdr:to>
      <xdr:col>36</xdr:col>
      <xdr:colOff>165100</xdr:colOff>
      <xdr:row>56</xdr:row>
      <xdr:rowOff>141520</xdr:rowOff>
    </xdr:to>
    <xdr:sp macro="" textlink="">
      <xdr:nvSpPr>
        <xdr:cNvPr id="365" name="楕円 364"/>
        <xdr:cNvSpPr/>
      </xdr:nvSpPr>
      <xdr:spPr>
        <a:xfrm>
          <a:off x="69215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158047</xdr:rowOff>
    </xdr:from>
    <xdr:ext cx="534377" cy="259045"/>
    <xdr:sp macro="" textlink="">
      <xdr:nvSpPr>
        <xdr:cNvPr id="366" name="テキスト ボックス 365"/>
        <xdr:cNvSpPr txBox="1"/>
      </xdr:nvSpPr>
      <xdr:spPr>
        <a:xfrm>
          <a:off x="6705111" y="94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125747</xdr:rowOff>
    </xdr:from>
    <xdr:to>
      <xdr:col>55</xdr:col>
      <xdr:colOff>0</xdr:colOff>
      <xdr:row>78</xdr:row>
      <xdr:rowOff>66396</xdr:rowOff>
    </xdr:to>
    <xdr:cxnSp macro="">
      <xdr:nvCxnSpPr>
        <xdr:cNvPr id="395" name="直線コネクタ 394"/>
        <xdr:cNvCxnSpPr/>
      </xdr:nvCxnSpPr>
      <xdr:spPr>
        <a:xfrm flipV="1">
          <a:off x="9639300" y="13327397"/>
          <a:ext cx="838200" cy="1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168343</xdr:rowOff>
    </xdr:from>
    <xdr:to>
      <xdr:col>50</xdr:col>
      <xdr:colOff>114300</xdr:colOff>
      <xdr:row>78</xdr:row>
      <xdr:rowOff>66396</xdr:rowOff>
    </xdr:to>
    <xdr:cxnSp macro="">
      <xdr:nvCxnSpPr>
        <xdr:cNvPr id="398" name="直線コネクタ 397"/>
        <xdr:cNvCxnSpPr/>
      </xdr:nvCxnSpPr>
      <xdr:spPr>
        <a:xfrm>
          <a:off x="8750300" y="13369993"/>
          <a:ext cx="889000" cy="6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149050</xdr:rowOff>
    </xdr:from>
    <xdr:to>
      <xdr:col>45</xdr:col>
      <xdr:colOff>177800</xdr:colOff>
      <xdr:row>77</xdr:row>
      <xdr:rowOff>168343</xdr:rowOff>
    </xdr:to>
    <xdr:cxnSp macro="">
      <xdr:nvCxnSpPr>
        <xdr:cNvPr id="401" name="直線コネクタ 400"/>
        <xdr:cNvCxnSpPr/>
      </xdr:nvCxnSpPr>
      <xdr:spPr>
        <a:xfrm>
          <a:off x="7861300" y="1335070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53900</xdr:rowOff>
    </xdr:from>
    <xdr:ext cx="534377" cy="259045"/>
    <xdr:sp macro="" textlink="">
      <xdr:nvSpPr>
        <xdr:cNvPr id="403" name="テキスト ボックス 402"/>
        <xdr:cNvSpPr txBox="1"/>
      </xdr:nvSpPr>
      <xdr:spPr>
        <a:xfrm>
          <a:off x="8483111"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166934</xdr:rowOff>
    </xdr:from>
    <xdr:to>
      <xdr:col>41</xdr:col>
      <xdr:colOff>50800</xdr:colOff>
      <xdr:row>77</xdr:row>
      <xdr:rowOff>149050</xdr:rowOff>
    </xdr:to>
    <xdr:cxnSp macro="">
      <xdr:nvCxnSpPr>
        <xdr:cNvPr id="404" name="直線コネクタ 403"/>
        <xdr:cNvCxnSpPr/>
      </xdr:nvCxnSpPr>
      <xdr:spPr>
        <a:xfrm>
          <a:off x="6972300" y="13197134"/>
          <a:ext cx="889000" cy="1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74947</xdr:rowOff>
    </xdr:from>
    <xdr:to>
      <xdr:col>55</xdr:col>
      <xdr:colOff>50800</xdr:colOff>
      <xdr:row>78</xdr:row>
      <xdr:rowOff>5097</xdr:rowOff>
    </xdr:to>
    <xdr:sp macro="" textlink="">
      <xdr:nvSpPr>
        <xdr:cNvPr id="414" name="楕円 413"/>
        <xdr:cNvSpPr/>
      </xdr:nvSpPr>
      <xdr:spPr>
        <a:xfrm>
          <a:off x="10426700" y="13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97824</xdr:rowOff>
    </xdr:from>
    <xdr:ext cx="534377" cy="259045"/>
    <xdr:sp macro="" textlink="">
      <xdr:nvSpPr>
        <xdr:cNvPr id="415" name="普通建設事業費 （ うち新規整備　）該当値テキスト"/>
        <xdr:cNvSpPr txBox="1"/>
      </xdr:nvSpPr>
      <xdr:spPr>
        <a:xfrm>
          <a:off x="10528300" y="131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15596</xdr:rowOff>
    </xdr:from>
    <xdr:to>
      <xdr:col>50</xdr:col>
      <xdr:colOff>165100</xdr:colOff>
      <xdr:row>78</xdr:row>
      <xdr:rowOff>117196</xdr:rowOff>
    </xdr:to>
    <xdr:sp macro="" textlink="">
      <xdr:nvSpPr>
        <xdr:cNvPr id="416" name="楕円 415"/>
        <xdr:cNvSpPr/>
      </xdr:nvSpPr>
      <xdr:spPr>
        <a:xfrm>
          <a:off x="9588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133723</xdr:rowOff>
    </xdr:from>
    <xdr:ext cx="534377" cy="259045"/>
    <xdr:sp macro="" textlink="">
      <xdr:nvSpPr>
        <xdr:cNvPr id="417" name="テキスト ボックス 416"/>
        <xdr:cNvSpPr txBox="1"/>
      </xdr:nvSpPr>
      <xdr:spPr>
        <a:xfrm>
          <a:off x="9372111" y="131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117543</xdr:rowOff>
    </xdr:from>
    <xdr:to>
      <xdr:col>46</xdr:col>
      <xdr:colOff>38100</xdr:colOff>
      <xdr:row>78</xdr:row>
      <xdr:rowOff>47693</xdr:rowOff>
    </xdr:to>
    <xdr:sp macro="" textlink="">
      <xdr:nvSpPr>
        <xdr:cNvPr id="418" name="楕円 417"/>
        <xdr:cNvSpPr/>
      </xdr:nvSpPr>
      <xdr:spPr>
        <a:xfrm>
          <a:off x="86995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64220</xdr:rowOff>
    </xdr:from>
    <xdr:ext cx="534377" cy="259045"/>
    <xdr:sp macro="" textlink="">
      <xdr:nvSpPr>
        <xdr:cNvPr id="419" name="テキスト ボックス 418"/>
        <xdr:cNvSpPr txBox="1"/>
      </xdr:nvSpPr>
      <xdr:spPr>
        <a:xfrm>
          <a:off x="8483111" y="13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98250</xdr:rowOff>
    </xdr:from>
    <xdr:to>
      <xdr:col>41</xdr:col>
      <xdr:colOff>101600</xdr:colOff>
      <xdr:row>78</xdr:row>
      <xdr:rowOff>28400</xdr:rowOff>
    </xdr:to>
    <xdr:sp macro="" textlink="">
      <xdr:nvSpPr>
        <xdr:cNvPr id="420" name="楕円 419"/>
        <xdr:cNvSpPr/>
      </xdr:nvSpPr>
      <xdr:spPr>
        <a:xfrm>
          <a:off x="7810500" y="132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44927</xdr:rowOff>
    </xdr:from>
    <xdr:ext cx="534377" cy="259045"/>
    <xdr:sp macro="" textlink="">
      <xdr:nvSpPr>
        <xdr:cNvPr id="421" name="テキスト ボックス 420"/>
        <xdr:cNvSpPr txBox="1"/>
      </xdr:nvSpPr>
      <xdr:spPr>
        <a:xfrm>
          <a:off x="7594111" y="130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116134</xdr:rowOff>
    </xdr:from>
    <xdr:to>
      <xdr:col>36</xdr:col>
      <xdr:colOff>165100</xdr:colOff>
      <xdr:row>77</xdr:row>
      <xdr:rowOff>46284</xdr:rowOff>
    </xdr:to>
    <xdr:sp macro="" textlink="">
      <xdr:nvSpPr>
        <xdr:cNvPr id="422" name="楕円 421"/>
        <xdr:cNvSpPr/>
      </xdr:nvSpPr>
      <xdr:spPr>
        <a:xfrm>
          <a:off x="6921500" y="131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62811</xdr:rowOff>
    </xdr:from>
    <xdr:ext cx="534377" cy="259045"/>
    <xdr:sp macro="" textlink="">
      <xdr:nvSpPr>
        <xdr:cNvPr id="423" name="テキスト ボックス 422"/>
        <xdr:cNvSpPr txBox="1"/>
      </xdr:nvSpPr>
      <xdr:spPr>
        <a:xfrm>
          <a:off x="6705111" y="129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152291</xdr:rowOff>
    </xdr:from>
    <xdr:to>
      <xdr:col>55</xdr:col>
      <xdr:colOff>0</xdr:colOff>
      <xdr:row>97</xdr:row>
      <xdr:rowOff>97075</xdr:rowOff>
    </xdr:to>
    <xdr:cxnSp macro="">
      <xdr:nvCxnSpPr>
        <xdr:cNvPr id="450" name="直線コネクタ 449"/>
        <xdr:cNvCxnSpPr/>
      </xdr:nvCxnSpPr>
      <xdr:spPr>
        <a:xfrm>
          <a:off x="9639300" y="16611491"/>
          <a:ext cx="838200" cy="1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152291</xdr:rowOff>
    </xdr:from>
    <xdr:to>
      <xdr:col>50</xdr:col>
      <xdr:colOff>114300</xdr:colOff>
      <xdr:row>97</xdr:row>
      <xdr:rowOff>69076</xdr:rowOff>
    </xdr:to>
    <xdr:cxnSp macro="">
      <xdr:nvCxnSpPr>
        <xdr:cNvPr id="453" name="直線コネクタ 452"/>
        <xdr:cNvCxnSpPr/>
      </xdr:nvCxnSpPr>
      <xdr:spPr>
        <a:xfrm flipV="1">
          <a:off x="8750300" y="16611491"/>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69076</xdr:rowOff>
    </xdr:from>
    <xdr:to>
      <xdr:col>45</xdr:col>
      <xdr:colOff>177800</xdr:colOff>
      <xdr:row>97</xdr:row>
      <xdr:rowOff>135091</xdr:rowOff>
    </xdr:to>
    <xdr:cxnSp macro="">
      <xdr:nvCxnSpPr>
        <xdr:cNvPr id="456" name="直線コネクタ 455"/>
        <xdr:cNvCxnSpPr/>
      </xdr:nvCxnSpPr>
      <xdr:spPr>
        <a:xfrm flipV="1">
          <a:off x="7861300" y="16699726"/>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120691</xdr:rowOff>
    </xdr:from>
    <xdr:ext cx="534377" cy="259045"/>
    <xdr:sp macro="" textlink="">
      <xdr:nvSpPr>
        <xdr:cNvPr id="458" name="テキスト ボックス 457"/>
        <xdr:cNvSpPr txBox="1"/>
      </xdr:nvSpPr>
      <xdr:spPr>
        <a:xfrm>
          <a:off x="8483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135091</xdr:rowOff>
    </xdr:from>
    <xdr:to>
      <xdr:col>41</xdr:col>
      <xdr:colOff>50800</xdr:colOff>
      <xdr:row>98</xdr:row>
      <xdr:rowOff>72185</xdr:rowOff>
    </xdr:to>
    <xdr:cxnSp macro="">
      <xdr:nvCxnSpPr>
        <xdr:cNvPr id="459" name="直線コネクタ 458"/>
        <xdr:cNvCxnSpPr/>
      </xdr:nvCxnSpPr>
      <xdr:spPr>
        <a:xfrm flipV="1">
          <a:off x="6972300" y="16765741"/>
          <a:ext cx="889000" cy="10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46275</xdr:rowOff>
    </xdr:from>
    <xdr:to>
      <xdr:col>55</xdr:col>
      <xdr:colOff>50800</xdr:colOff>
      <xdr:row>97</xdr:row>
      <xdr:rowOff>147875</xdr:rowOff>
    </xdr:to>
    <xdr:sp macro="" textlink="">
      <xdr:nvSpPr>
        <xdr:cNvPr id="469" name="楕円 468"/>
        <xdr:cNvSpPr/>
      </xdr:nvSpPr>
      <xdr:spPr>
        <a:xfrm>
          <a:off x="10426700" y="166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24702</xdr:rowOff>
    </xdr:from>
    <xdr:ext cx="534377" cy="259045"/>
    <xdr:sp macro="" textlink="">
      <xdr:nvSpPr>
        <xdr:cNvPr id="470" name="普通建設事業費 （ うち更新整備　）該当値テキスト"/>
        <xdr:cNvSpPr txBox="1"/>
      </xdr:nvSpPr>
      <xdr:spPr>
        <a:xfrm>
          <a:off x="10528300" y="166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101491</xdr:rowOff>
    </xdr:from>
    <xdr:to>
      <xdr:col>50</xdr:col>
      <xdr:colOff>165100</xdr:colOff>
      <xdr:row>97</xdr:row>
      <xdr:rowOff>31641</xdr:rowOff>
    </xdr:to>
    <xdr:sp macro="" textlink="">
      <xdr:nvSpPr>
        <xdr:cNvPr id="471" name="楕円 470"/>
        <xdr:cNvSpPr/>
      </xdr:nvSpPr>
      <xdr:spPr>
        <a:xfrm>
          <a:off x="9588500" y="165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48168</xdr:rowOff>
    </xdr:from>
    <xdr:ext cx="534377" cy="259045"/>
    <xdr:sp macro="" textlink="">
      <xdr:nvSpPr>
        <xdr:cNvPr id="472" name="テキスト ボックス 471"/>
        <xdr:cNvSpPr txBox="1"/>
      </xdr:nvSpPr>
      <xdr:spPr>
        <a:xfrm>
          <a:off x="9372111" y="163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18276</xdr:rowOff>
    </xdr:from>
    <xdr:to>
      <xdr:col>46</xdr:col>
      <xdr:colOff>38100</xdr:colOff>
      <xdr:row>97</xdr:row>
      <xdr:rowOff>119876</xdr:rowOff>
    </xdr:to>
    <xdr:sp macro="" textlink="">
      <xdr:nvSpPr>
        <xdr:cNvPr id="473" name="楕円 472"/>
        <xdr:cNvSpPr/>
      </xdr:nvSpPr>
      <xdr:spPr>
        <a:xfrm>
          <a:off x="8699500" y="16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136403</xdr:rowOff>
    </xdr:from>
    <xdr:ext cx="534377" cy="259045"/>
    <xdr:sp macro="" textlink="">
      <xdr:nvSpPr>
        <xdr:cNvPr id="474" name="テキスト ボックス 473"/>
        <xdr:cNvSpPr txBox="1"/>
      </xdr:nvSpPr>
      <xdr:spPr>
        <a:xfrm>
          <a:off x="8483111" y="164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84291</xdr:rowOff>
    </xdr:from>
    <xdr:to>
      <xdr:col>41</xdr:col>
      <xdr:colOff>101600</xdr:colOff>
      <xdr:row>98</xdr:row>
      <xdr:rowOff>14441</xdr:rowOff>
    </xdr:to>
    <xdr:sp macro="" textlink="">
      <xdr:nvSpPr>
        <xdr:cNvPr id="475" name="楕円 474"/>
        <xdr:cNvSpPr/>
      </xdr:nvSpPr>
      <xdr:spPr>
        <a:xfrm>
          <a:off x="7810500" y="167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5568</xdr:rowOff>
    </xdr:from>
    <xdr:ext cx="534377" cy="259045"/>
    <xdr:sp macro="" textlink="">
      <xdr:nvSpPr>
        <xdr:cNvPr id="476" name="テキスト ボックス 475"/>
        <xdr:cNvSpPr txBox="1"/>
      </xdr:nvSpPr>
      <xdr:spPr>
        <a:xfrm>
          <a:off x="7594111" y="16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21385</xdr:rowOff>
    </xdr:from>
    <xdr:to>
      <xdr:col>36</xdr:col>
      <xdr:colOff>165100</xdr:colOff>
      <xdr:row>98</xdr:row>
      <xdr:rowOff>122985</xdr:rowOff>
    </xdr:to>
    <xdr:sp macro="" textlink="">
      <xdr:nvSpPr>
        <xdr:cNvPr id="477" name="楕円 476"/>
        <xdr:cNvSpPr/>
      </xdr:nvSpPr>
      <xdr:spPr>
        <a:xfrm>
          <a:off x="6921500" y="168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114112</xdr:rowOff>
    </xdr:from>
    <xdr:ext cx="534377" cy="259045"/>
    <xdr:sp macro="" textlink="">
      <xdr:nvSpPr>
        <xdr:cNvPr id="478" name="テキスト ボックス 477"/>
        <xdr:cNvSpPr txBox="1"/>
      </xdr:nvSpPr>
      <xdr:spPr>
        <a:xfrm>
          <a:off x="6705111" y="1691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159988</xdr:rowOff>
    </xdr:from>
    <xdr:to>
      <xdr:col>85</xdr:col>
      <xdr:colOff>127000</xdr:colOff>
      <xdr:row>33</xdr:row>
      <xdr:rowOff>115411</xdr:rowOff>
    </xdr:to>
    <xdr:cxnSp macro="">
      <xdr:nvCxnSpPr>
        <xdr:cNvPr id="507" name="直線コネクタ 506"/>
        <xdr:cNvCxnSpPr/>
      </xdr:nvCxnSpPr>
      <xdr:spPr>
        <a:xfrm>
          <a:off x="15481300" y="5646388"/>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159988</xdr:rowOff>
    </xdr:from>
    <xdr:to>
      <xdr:col>81</xdr:col>
      <xdr:colOff>50800</xdr:colOff>
      <xdr:row>35</xdr:row>
      <xdr:rowOff>145529</xdr:rowOff>
    </xdr:to>
    <xdr:cxnSp macro="">
      <xdr:nvCxnSpPr>
        <xdr:cNvPr id="510" name="直線コネクタ 509"/>
        <xdr:cNvCxnSpPr/>
      </xdr:nvCxnSpPr>
      <xdr:spPr>
        <a:xfrm flipV="1">
          <a:off x="14592300" y="5646388"/>
          <a:ext cx="889000" cy="4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145529</xdr:rowOff>
    </xdr:from>
    <xdr:to>
      <xdr:col>76</xdr:col>
      <xdr:colOff>114300</xdr:colOff>
      <xdr:row>38</xdr:row>
      <xdr:rowOff>165532</xdr:rowOff>
    </xdr:to>
    <xdr:cxnSp macro="">
      <xdr:nvCxnSpPr>
        <xdr:cNvPr id="513" name="直線コネクタ 512"/>
        <xdr:cNvCxnSpPr/>
      </xdr:nvCxnSpPr>
      <xdr:spPr>
        <a:xfrm flipV="1">
          <a:off x="13703300" y="6146279"/>
          <a:ext cx="889000" cy="5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82376</xdr:rowOff>
    </xdr:from>
    <xdr:ext cx="469744" cy="259045"/>
    <xdr:sp macro="" textlink="">
      <xdr:nvSpPr>
        <xdr:cNvPr id="515" name="テキスト ボックス 514"/>
        <xdr:cNvSpPr txBox="1"/>
      </xdr:nvSpPr>
      <xdr:spPr>
        <a:xfrm>
          <a:off x="14357428"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54451</xdr:rowOff>
    </xdr:from>
    <xdr:to>
      <xdr:col>71</xdr:col>
      <xdr:colOff>177800</xdr:colOff>
      <xdr:row>38</xdr:row>
      <xdr:rowOff>165532</xdr:rowOff>
    </xdr:to>
    <xdr:cxnSp macro="">
      <xdr:nvCxnSpPr>
        <xdr:cNvPr id="516" name="直線コネクタ 515"/>
        <xdr:cNvCxnSpPr/>
      </xdr:nvCxnSpPr>
      <xdr:spPr>
        <a:xfrm>
          <a:off x="12814300" y="6398101"/>
          <a:ext cx="889000" cy="28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84282</xdr:rowOff>
    </xdr:from>
    <xdr:ext cx="469744" cy="259045"/>
    <xdr:sp macro="" textlink="">
      <xdr:nvSpPr>
        <xdr:cNvPr id="520" name="テキスト ボックス 519"/>
        <xdr:cNvSpPr txBox="1"/>
      </xdr:nvSpPr>
      <xdr:spPr>
        <a:xfrm>
          <a:off x="12579428"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64611</xdr:rowOff>
    </xdr:from>
    <xdr:to>
      <xdr:col>85</xdr:col>
      <xdr:colOff>177800</xdr:colOff>
      <xdr:row>33</xdr:row>
      <xdr:rowOff>166211</xdr:rowOff>
    </xdr:to>
    <xdr:sp macro="" textlink="">
      <xdr:nvSpPr>
        <xdr:cNvPr id="526" name="楕円 525"/>
        <xdr:cNvSpPr/>
      </xdr:nvSpPr>
      <xdr:spPr>
        <a:xfrm>
          <a:off x="16268700" y="57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87488</xdr:rowOff>
    </xdr:from>
    <xdr:ext cx="534377" cy="259045"/>
    <xdr:sp macro="" textlink="">
      <xdr:nvSpPr>
        <xdr:cNvPr id="527" name="災害復旧事業費該当値テキスト"/>
        <xdr:cNvSpPr txBox="1"/>
      </xdr:nvSpPr>
      <xdr:spPr>
        <a:xfrm>
          <a:off x="16370300" y="55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109188</xdr:rowOff>
    </xdr:from>
    <xdr:to>
      <xdr:col>81</xdr:col>
      <xdr:colOff>101600</xdr:colOff>
      <xdr:row>33</xdr:row>
      <xdr:rowOff>39338</xdr:rowOff>
    </xdr:to>
    <xdr:sp macro="" textlink="">
      <xdr:nvSpPr>
        <xdr:cNvPr id="528" name="楕円 527"/>
        <xdr:cNvSpPr/>
      </xdr:nvSpPr>
      <xdr:spPr>
        <a:xfrm>
          <a:off x="15430500" y="55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55865</xdr:rowOff>
    </xdr:from>
    <xdr:ext cx="534377" cy="259045"/>
    <xdr:sp macro="" textlink="">
      <xdr:nvSpPr>
        <xdr:cNvPr id="529" name="テキスト ボックス 528"/>
        <xdr:cNvSpPr txBox="1"/>
      </xdr:nvSpPr>
      <xdr:spPr>
        <a:xfrm>
          <a:off x="15214111" y="53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94729</xdr:rowOff>
    </xdr:from>
    <xdr:to>
      <xdr:col>76</xdr:col>
      <xdr:colOff>165100</xdr:colOff>
      <xdr:row>36</xdr:row>
      <xdr:rowOff>24879</xdr:rowOff>
    </xdr:to>
    <xdr:sp macro="" textlink="">
      <xdr:nvSpPr>
        <xdr:cNvPr id="530" name="楕円 529"/>
        <xdr:cNvSpPr/>
      </xdr:nvSpPr>
      <xdr:spPr>
        <a:xfrm>
          <a:off x="14541500" y="60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41406</xdr:rowOff>
    </xdr:from>
    <xdr:ext cx="534377" cy="259045"/>
    <xdr:sp macro="" textlink="">
      <xdr:nvSpPr>
        <xdr:cNvPr id="531" name="テキスト ボックス 530"/>
        <xdr:cNvSpPr txBox="1"/>
      </xdr:nvSpPr>
      <xdr:spPr>
        <a:xfrm>
          <a:off x="14325111" y="58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114732</xdr:rowOff>
    </xdr:from>
    <xdr:to>
      <xdr:col>72</xdr:col>
      <xdr:colOff>38100</xdr:colOff>
      <xdr:row>39</xdr:row>
      <xdr:rowOff>44882</xdr:rowOff>
    </xdr:to>
    <xdr:sp macro="" textlink="">
      <xdr:nvSpPr>
        <xdr:cNvPr id="532" name="楕円 531"/>
        <xdr:cNvSpPr/>
      </xdr:nvSpPr>
      <xdr:spPr>
        <a:xfrm>
          <a:off x="13652500" y="66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36009</xdr:rowOff>
    </xdr:from>
    <xdr:ext cx="469744" cy="259045"/>
    <xdr:sp macro="" textlink="">
      <xdr:nvSpPr>
        <xdr:cNvPr id="533" name="テキスト ボックス 532"/>
        <xdr:cNvSpPr txBox="1"/>
      </xdr:nvSpPr>
      <xdr:spPr>
        <a:xfrm>
          <a:off x="13468428" y="67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3651</xdr:rowOff>
    </xdr:from>
    <xdr:to>
      <xdr:col>67</xdr:col>
      <xdr:colOff>101600</xdr:colOff>
      <xdr:row>37</xdr:row>
      <xdr:rowOff>105251</xdr:rowOff>
    </xdr:to>
    <xdr:sp macro="" textlink="">
      <xdr:nvSpPr>
        <xdr:cNvPr id="534" name="楕円 533"/>
        <xdr:cNvSpPr/>
      </xdr:nvSpPr>
      <xdr:spPr>
        <a:xfrm>
          <a:off x="12763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121778</xdr:rowOff>
    </xdr:from>
    <xdr:ext cx="534377" cy="259045"/>
    <xdr:sp macro="" textlink="">
      <xdr:nvSpPr>
        <xdr:cNvPr id="535" name="テキスト ボックス 534"/>
        <xdr:cNvSpPr txBox="1"/>
      </xdr:nvSpPr>
      <xdr:spPr>
        <a:xfrm>
          <a:off x="12547111" y="61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8615</xdr:rowOff>
    </xdr:from>
    <xdr:to>
      <xdr:col>85</xdr:col>
      <xdr:colOff>127000</xdr:colOff>
      <xdr:row>77</xdr:row>
      <xdr:rowOff>14089</xdr:rowOff>
    </xdr:to>
    <xdr:cxnSp macro="">
      <xdr:nvCxnSpPr>
        <xdr:cNvPr id="618" name="直線コネクタ 617"/>
        <xdr:cNvCxnSpPr/>
      </xdr:nvCxnSpPr>
      <xdr:spPr>
        <a:xfrm flipV="1">
          <a:off x="15481300" y="13210265"/>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14089</xdr:rowOff>
    </xdr:from>
    <xdr:to>
      <xdr:col>81</xdr:col>
      <xdr:colOff>50800</xdr:colOff>
      <xdr:row>77</xdr:row>
      <xdr:rowOff>18617</xdr:rowOff>
    </xdr:to>
    <xdr:cxnSp macro="">
      <xdr:nvCxnSpPr>
        <xdr:cNvPr id="621" name="直線コネクタ 620"/>
        <xdr:cNvCxnSpPr/>
      </xdr:nvCxnSpPr>
      <xdr:spPr>
        <a:xfrm flipV="1">
          <a:off x="14592300" y="1321573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18617</xdr:rowOff>
    </xdr:from>
    <xdr:to>
      <xdr:col>76</xdr:col>
      <xdr:colOff>114300</xdr:colOff>
      <xdr:row>77</xdr:row>
      <xdr:rowOff>43830</xdr:rowOff>
    </xdr:to>
    <xdr:cxnSp macro="">
      <xdr:nvCxnSpPr>
        <xdr:cNvPr id="624" name="直線コネクタ 623"/>
        <xdr:cNvCxnSpPr/>
      </xdr:nvCxnSpPr>
      <xdr:spPr>
        <a:xfrm flipV="1">
          <a:off x="13703300" y="13220267"/>
          <a:ext cx="889000" cy="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43830</xdr:rowOff>
    </xdr:from>
    <xdr:to>
      <xdr:col>71</xdr:col>
      <xdr:colOff>177800</xdr:colOff>
      <xdr:row>77</xdr:row>
      <xdr:rowOff>53049</xdr:rowOff>
    </xdr:to>
    <xdr:cxnSp macro="">
      <xdr:nvCxnSpPr>
        <xdr:cNvPr id="627" name="直線コネクタ 626"/>
        <xdr:cNvCxnSpPr/>
      </xdr:nvCxnSpPr>
      <xdr:spPr>
        <a:xfrm flipV="1">
          <a:off x="12814300" y="13245480"/>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129265</xdr:rowOff>
    </xdr:from>
    <xdr:to>
      <xdr:col>85</xdr:col>
      <xdr:colOff>177800</xdr:colOff>
      <xdr:row>77</xdr:row>
      <xdr:rowOff>59415</xdr:rowOff>
    </xdr:to>
    <xdr:sp macro="" textlink="">
      <xdr:nvSpPr>
        <xdr:cNvPr id="637" name="楕円 636"/>
        <xdr:cNvSpPr/>
      </xdr:nvSpPr>
      <xdr:spPr>
        <a:xfrm>
          <a:off x="162687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152142</xdr:rowOff>
    </xdr:from>
    <xdr:ext cx="534377" cy="259045"/>
    <xdr:sp macro="" textlink="">
      <xdr:nvSpPr>
        <xdr:cNvPr id="638" name="公債費該当値テキスト"/>
        <xdr:cNvSpPr txBox="1"/>
      </xdr:nvSpPr>
      <xdr:spPr>
        <a:xfrm>
          <a:off x="16370300" y="130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134739</xdr:rowOff>
    </xdr:from>
    <xdr:to>
      <xdr:col>81</xdr:col>
      <xdr:colOff>101600</xdr:colOff>
      <xdr:row>77</xdr:row>
      <xdr:rowOff>64889</xdr:rowOff>
    </xdr:to>
    <xdr:sp macro="" textlink="">
      <xdr:nvSpPr>
        <xdr:cNvPr id="639" name="楕円 638"/>
        <xdr:cNvSpPr/>
      </xdr:nvSpPr>
      <xdr:spPr>
        <a:xfrm>
          <a:off x="15430500" y="131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81417</xdr:rowOff>
    </xdr:from>
    <xdr:ext cx="534377" cy="259045"/>
    <xdr:sp macro="" textlink="">
      <xdr:nvSpPr>
        <xdr:cNvPr id="640" name="テキスト ボックス 639"/>
        <xdr:cNvSpPr txBox="1"/>
      </xdr:nvSpPr>
      <xdr:spPr>
        <a:xfrm>
          <a:off x="15214111" y="129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139267</xdr:rowOff>
    </xdr:from>
    <xdr:to>
      <xdr:col>76</xdr:col>
      <xdr:colOff>165100</xdr:colOff>
      <xdr:row>77</xdr:row>
      <xdr:rowOff>69417</xdr:rowOff>
    </xdr:to>
    <xdr:sp macro="" textlink="">
      <xdr:nvSpPr>
        <xdr:cNvPr id="641" name="楕円 640"/>
        <xdr:cNvSpPr/>
      </xdr:nvSpPr>
      <xdr:spPr>
        <a:xfrm>
          <a:off x="14541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60544</xdr:rowOff>
    </xdr:from>
    <xdr:ext cx="534377" cy="259045"/>
    <xdr:sp macro="" textlink="">
      <xdr:nvSpPr>
        <xdr:cNvPr id="642" name="テキスト ボックス 641"/>
        <xdr:cNvSpPr txBox="1"/>
      </xdr:nvSpPr>
      <xdr:spPr>
        <a:xfrm>
          <a:off x="14325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164480</xdr:rowOff>
    </xdr:from>
    <xdr:to>
      <xdr:col>72</xdr:col>
      <xdr:colOff>38100</xdr:colOff>
      <xdr:row>77</xdr:row>
      <xdr:rowOff>94630</xdr:rowOff>
    </xdr:to>
    <xdr:sp macro="" textlink="">
      <xdr:nvSpPr>
        <xdr:cNvPr id="643" name="楕円 642"/>
        <xdr:cNvSpPr/>
      </xdr:nvSpPr>
      <xdr:spPr>
        <a:xfrm>
          <a:off x="13652500" y="131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85757</xdr:rowOff>
    </xdr:from>
    <xdr:ext cx="534377" cy="259045"/>
    <xdr:sp macro="" textlink="">
      <xdr:nvSpPr>
        <xdr:cNvPr id="644" name="テキスト ボックス 643"/>
        <xdr:cNvSpPr txBox="1"/>
      </xdr:nvSpPr>
      <xdr:spPr>
        <a:xfrm>
          <a:off x="13436111" y="132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2249</xdr:rowOff>
    </xdr:from>
    <xdr:to>
      <xdr:col>67</xdr:col>
      <xdr:colOff>101600</xdr:colOff>
      <xdr:row>77</xdr:row>
      <xdr:rowOff>103849</xdr:rowOff>
    </xdr:to>
    <xdr:sp macro="" textlink="">
      <xdr:nvSpPr>
        <xdr:cNvPr id="645" name="楕円 644"/>
        <xdr:cNvSpPr/>
      </xdr:nvSpPr>
      <xdr:spPr>
        <a:xfrm>
          <a:off x="12763500" y="132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94976</xdr:rowOff>
    </xdr:from>
    <xdr:ext cx="534377" cy="259045"/>
    <xdr:sp macro="" textlink="">
      <xdr:nvSpPr>
        <xdr:cNvPr id="646" name="テキスト ボックス 645"/>
        <xdr:cNvSpPr txBox="1"/>
      </xdr:nvSpPr>
      <xdr:spPr>
        <a:xfrm>
          <a:off x="12547111" y="132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167966</xdr:rowOff>
    </xdr:from>
    <xdr:to>
      <xdr:col>85</xdr:col>
      <xdr:colOff>127000</xdr:colOff>
      <xdr:row>99</xdr:row>
      <xdr:rowOff>13342</xdr:rowOff>
    </xdr:to>
    <xdr:cxnSp macro="">
      <xdr:nvCxnSpPr>
        <xdr:cNvPr id="675" name="直線コネクタ 674"/>
        <xdr:cNvCxnSpPr/>
      </xdr:nvCxnSpPr>
      <xdr:spPr>
        <a:xfrm>
          <a:off x="15481300" y="16970066"/>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6" name="積立金平均値テキスト"/>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167966</xdr:rowOff>
    </xdr:from>
    <xdr:to>
      <xdr:col>81</xdr:col>
      <xdr:colOff>50800</xdr:colOff>
      <xdr:row>99</xdr:row>
      <xdr:rowOff>27998</xdr:rowOff>
    </xdr:to>
    <xdr:cxnSp macro="">
      <xdr:nvCxnSpPr>
        <xdr:cNvPr id="678" name="直線コネクタ 677"/>
        <xdr:cNvCxnSpPr/>
      </xdr:nvCxnSpPr>
      <xdr:spPr>
        <a:xfrm flipV="1">
          <a:off x="14592300" y="16970066"/>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27998</xdr:rowOff>
    </xdr:from>
    <xdr:to>
      <xdr:col>76</xdr:col>
      <xdr:colOff>114300</xdr:colOff>
      <xdr:row>99</xdr:row>
      <xdr:rowOff>32014</xdr:rowOff>
    </xdr:to>
    <xdr:cxnSp macro="">
      <xdr:nvCxnSpPr>
        <xdr:cNvPr id="681" name="直線コネクタ 680"/>
        <xdr:cNvCxnSpPr/>
      </xdr:nvCxnSpPr>
      <xdr:spPr>
        <a:xfrm flipV="1">
          <a:off x="13703300" y="17001548"/>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32014</xdr:rowOff>
    </xdr:from>
    <xdr:to>
      <xdr:col>71</xdr:col>
      <xdr:colOff>177800</xdr:colOff>
      <xdr:row>99</xdr:row>
      <xdr:rowOff>35089</xdr:rowOff>
    </xdr:to>
    <xdr:cxnSp macro="">
      <xdr:nvCxnSpPr>
        <xdr:cNvPr id="684" name="直線コネクタ 683"/>
        <xdr:cNvCxnSpPr/>
      </xdr:nvCxnSpPr>
      <xdr:spPr>
        <a:xfrm flipV="1">
          <a:off x="12814300" y="17005564"/>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133992</xdr:rowOff>
    </xdr:from>
    <xdr:to>
      <xdr:col>85</xdr:col>
      <xdr:colOff>177800</xdr:colOff>
      <xdr:row>99</xdr:row>
      <xdr:rowOff>64142</xdr:rowOff>
    </xdr:to>
    <xdr:sp macro="" textlink="">
      <xdr:nvSpPr>
        <xdr:cNvPr id="694" name="楕円 693"/>
        <xdr:cNvSpPr/>
      </xdr:nvSpPr>
      <xdr:spPr>
        <a:xfrm>
          <a:off x="16268700" y="16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48919</xdr:rowOff>
    </xdr:from>
    <xdr:ext cx="469744" cy="259045"/>
    <xdr:sp macro="" textlink="">
      <xdr:nvSpPr>
        <xdr:cNvPr id="695" name="積立金該当値テキスト"/>
        <xdr:cNvSpPr txBox="1"/>
      </xdr:nvSpPr>
      <xdr:spPr>
        <a:xfrm>
          <a:off x="16370300" y="168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117166</xdr:rowOff>
    </xdr:from>
    <xdr:to>
      <xdr:col>81</xdr:col>
      <xdr:colOff>101600</xdr:colOff>
      <xdr:row>99</xdr:row>
      <xdr:rowOff>47316</xdr:rowOff>
    </xdr:to>
    <xdr:sp macro="" textlink="">
      <xdr:nvSpPr>
        <xdr:cNvPr id="696" name="楕円 695"/>
        <xdr:cNvSpPr/>
      </xdr:nvSpPr>
      <xdr:spPr>
        <a:xfrm>
          <a:off x="15430500" y="169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38443</xdr:rowOff>
    </xdr:from>
    <xdr:ext cx="534377" cy="259045"/>
    <xdr:sp macro="" textlink="">
      <xdr:nvSpPr>
        <xdr:cNvPr id="697" name="テキスト ボックス 696"/>
        <xdr:cNvSpPr txBox="1"/>
      </xdr:nvSpPr>
      <xdr:spPr>
        <a:xfrm>
          <a:off x="15214111" y="17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148648</xdr:rowOff>
    </xdr:from>
    <xdr:to>
      <xdr:col>76</xdr:col>
      <xdr:colOff>165100</xdr:colOff>
      <xdr:row>99</xdr:row>
      <xdr:rowOff>78798</xdr:rowOff>
    </xdr:to>
    <xdr:sp macro="" textlink="">
      <xdr:nvSpPr>
        <xdr:cNvPr id="698" name="楕円 697"/>
        <xdr:cNvSpPr/>
      </xdr:nvSpPr>
      <xdr:spPr>
        <a:xfrm>
          <a:off x="14541500" y="169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69925</xdr:rowOff>
    </xdr:from>
    <xdr:ext cx="469744" cy="259045"/>
    <xdr:sp macro="" textlink="">
      <xdr:nvSpPr>
        <xdr:cNvPr id="699" name="テキスト ボックス 698"/>
        <xdr:cNvSpPr txBox="1"/>
      </xdr:nvSpPr>
      <xdr:spPr>
        <a:xfrm>
          <a:off x="14357428" y="170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152664</xdr:rowOff>
    </xdr:from>
    <xdr:to>
      <xdr:col>72</xdr:col>
      <xdr:colOff>38100</xdr:colOff>
      <xdr:row>99</xdr:row>
      <xdr:rowOff>82814</xdr:rowOff>
    </xdr:to>
    <xdr:sp macro="" textlink="">
      <xdr:nvSpPr>
        <xdr:cNvPr id="700" name="楕円 699"/>
        <xdr:cNvSpPr/>
      </xdr:nvSpPr>
      <xdr:spPr>
        <a:xfrm>
          <a:off x="13652500" y="16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73941</xdr:rowOff>
    </xdr:from>
    <xdr:ext cx="469744" cy="259045"/>
    <xdr:sp macro="" textlink="">
      <xdr:nvSpPr>
        <xdr:cNvPr id="701" name="テキスト ボックス 700"/>
        <xdr:cNvSpPr txBox="1"/>
      </xdr:nvSpPr>
      <xdr:spPr>
        <a:xfrm>
          <a:off x="13468428" y="17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155739</xdr:rowOff>
    </xdr:from>
    <xdr:to>
      <xdr:col>67</xdr:col>
      <xdr:colOff>101600</xdr:colOff>
      <xdr:row>99</xdr:row>
      <xdr:rowOff>85889</xdr:rowOff>
    </xdr:to>
    <xdr:sp macro="" textlink="">
      <xdr:nvSpPr>
        <xdr:cNvPr id="702" name="楕円 701"/>
        <xdr:cNvSpPr/>
      </xdr:nvSpPr>
      <xdr:spPr>
        <a:xfrm>
          <a:off x="12763500" y="169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77016</xdr:rowOff>
    </xdr:from>
    <xdr:ext cx="469744" cy="259045"/>
    <xdr:sp macro="" textlink="">
      <xdr:nvSpPr>
        <xdr:cNvPr id="703" name="テキスト ボックス 702"/>
        <xdr:cNvSpPr txBox="1"/>
      </xdr:nvSpPr>
      <xdr:spPr>
        <a:xfrm>
          <a:off x="12579428" y="1705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42488</xdr:rowOff>
    </xdr:from>
    <xdr:to>
      <xdr:col>111</xdr:col>
      <xdr:colOff>177800</xdr:colOff>
      <xdr:row>59</xdr:row>
      <xdr:rowOff>44450</xdr:rowOff>
    </xdr:to>
    <xdr:cxnSp macro="">
      <xdr:nvCxnSpPr>
        <xdr:cNvPr id="792" name="直線コネクタ 791"/>
        <xdr:cNvCxnSpPr/>
      </xdr:nvCxnSpPr>
      <xdr:spPr>
        <a:xfrm>
          <a:off x="20434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42488</xdr:rowOff>
    </xdr:from>
    <xdr:to>
      <xdr:col>107</xdr:col>
      <xdr:colOff>50800</xdr:colOff>
      <xdr:row>59</xdr:row>
      <xdr:rowOff>44450</xdr:rowOff>
    </xdr:to>
    <xdr:cxnSp macro="">
      <xdr:nvCxnSpPr>
        <xdr:cNvPr id="795" name="直線コネクタ 794"/>
        <xdr:cNvCxnSpPr/>
      </xdr:nvCxnSpPr>
      <xdr:spPr>
        <a:xfrm flipV="1">
          <a:off x="19545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163138</xdr:rowOff>
    </xdr:from>
    <xdr:to>
      <xdr:col>107</xdr:col>
      <xdr:colOff>101600</xdr:colOff>
      <xdr:row>59</xdr:row>
      <xdr:rowOff>93288</xdr:rowOff>
    </xdr:to>
    <xdr:sp macro="" textlink="">
      <xdr:nvSpPr>
        <xdr:cNvPr id="812" name="楕円 811"/>
        <xdr:cNvSpPr/>
      </xdr:nvSpPr>
      <xdr:spPr>
        <a:xfrm>
          <a:off x="20383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84415</xdr:rowOff>
    </xdr:from>
    <xdr:ext cx="378565" cy="259045"/>
    <xdr:sp macro="" textlink="">
      <xdr:nvSpPr>
        <xdr:cNvPr id="813" name="テキスト ボックス 812"/>
        <xdr:cNvSpPr txBox="1"/>
      </xdr:nvSpPr>
      <xdr:spPr>
        <a:xfrm>
          <a:off x="20245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71526</xdr:rowOff>
    </xdr:from>
    <xdr:to>
      <xdr:col>116</xdr:col>
      <xdr:colOff>63500</xdr:colOff>
      <xdr:row>77</xdr:row>
      <xdr:rowOff>92202</xdr:rowOff>
    </xdr:to>
    <xdr:cxnSp macro="">
      <xdr:nvCxnSpPr>
        <xdr:cNvPr id="847" name="直線コネクタ 846"/>
        <xdr:cNvCxnSpPr/>
      </xdr:nvCxnSpPr>
      <xdr:spPr>
        <a:xfrm flipV="1">
          <a:off x="21323300" y="13273176"/>
          <a:ext cx="8382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92202</xdr:rowOff>
    </xdr:from>
    <xdr:to>
      <xdr:col>111</xdr:col>
      <xdr:colOff>177800</xdr:colOff>
      <xdr:row>77</xdr:row>
      <xdr:rowOff>98667</xdr:rowOff>
    </xdr:to>
    <xdr:cxnSp macro="">
      <xdr:nvCxnSpPr>
        <xdr:cNvPr id="850" name="直線コネクタ 849"/>
        <xdr:cNvCxnSpPr/>
      </xdr:nvCxnSpPr>
      <xdr:spPr>
        <a:xfrm flipV="1">
          <a:off x="20434300" y="1329385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77457</xdr:rowOff>
    </xdr:from>
    <xdr:to>
      <xdr:col>107</xdr:col>
      <xdr:colOff>50800</xdr:colOff>
      <xdr:row>77</xdr:row>
      <xdr:rowOff>98667</xdr:rowOff>
    </xdr:to>
    <xdr:cxnSp macro="">
      <xdr:nvCxnSpPr>
        <xdr:cNvPr id="853" name="直線コネクタ 852"/>
        <xdr:cNvCxnSpPr/>
      </xdr:nvCxnSpPr>
      <xdr:spPr>
        <a:xfrm>
          <a:off x="19545300" y="13279107"/>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77457</xdr:rowOff>
    </xdr:from>
    <xdr:to>
      <xdr:col>102</xdr:col>
      <xdr:colOff>114300</xdr:colOff>
      <xdr:row>77</xdr:row>
      <xdr:rowOff>83579</xdr:rowOff>
    </xdr:to>
    <xdr:cxnSp macro="">
      <xdr:nvCxnSpPr>
        <xdr:cNvPr id="856" name="直線コネクタ 855"/>
        <xdr:cNvCxnSpPr/>
      </xdr:nvCxnSpPr>
      <xdr:spPr>
        <a:xfrm flipV="1">
          <a:off x="18656300" y="13279107"/>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20726</xdr:rowOff>
    </xdr:from>
    <xdr:to>
      <xdr:col>116</xdr:col>
      <xdr:colOff>114300</xdr:colOff>
      <xdr:row>77</xdr:row>
      <xdr:rowOff>122326</xdr:rowOff>
    </xdr:to>
    <xdr:sp macro="" textlink="">
      <xdr:nvSpPr>
        <xdr:cNvPr id="866" name="楕円 865"/>
        <xdr:cNvSpPr/>
      </xdr:nvSpPr>
      <xdr:spPr>
        <a:xfrm>
          <a:off x="22110700" y="132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43603</xdr:rowOff>
    </xdr:from>
    <xdr:ext cx="534377" cy="259045"/>
    <xdr:sp macro="" textlink="">
      <xdr:nvSpPr>
        <xdr:cNvPr id="867" name="繰出金該当値テキスト"/>
        <xdr:cNvSpPr txBox="1"/>
      </xdr:nvSpPr>
      <xdr:spPr>
        <a:xfrm>
          <a:off x="22212300" y="130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41402</xdr:rowOff>
    </xdr:from>
    <xdr:to>
      <xdr:col>112</xdr:col>
      <xdr:colOff>38100</xdr:colOff>
      <xdr:row>77</xdr:row>
      <xdr:rowOff>143002</xdr:rowOff>
    </xdr:to>
    <xdr:sp macro="" textlink="">
      <xdr:nvSpPr>
        <xdr:cNvPr id="868" name="楕円 867"/>
        <xdr:cNvSpPr/>
      </xdr:nvSpPr>
      <xdr:spPr>
        <a:xfrm>
          <a:off x="212725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159529</xdr:rowOff>
    </xdr:from>
    <xdr:ext cx="534377" cy="259045"/>
    <xdr:sp macro="" textlink="">
      <xdr:nvSpPr>
        <xdr:cNvPr id="869" name="テキスト ボックス 868"/>
        <xdr:cNvSpPr txBox="1"/>
      </xdr:nvSpPr>
      <xdr:spPr>
        <a:xfrm>
          <a:off x="21056111" y="130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47867</xdr:rowOff>
    </xdr:from>
    <xdr:to>
      <xdr:col>107</xdr:col>
      <xdr:colOff>101600</xdr:colOff>
      <xdr:row>77</xdr:row>
      <xdr:rowOff>149467</xdr:rowOff>
    </xdr:to>
    <xdr:sp macro="" textlink="">
      <xdr:nvSpPr>
        <xdr:cNvPr id="870" name="楕円 869"/>
        <xdr:cNvSpPr/>
      </xdr:nvSpPr>
      <xdr:spPr>
        <a:xfrm>
          <a:off x="20383500" y="132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140594</xdr:rowOff>
    </xdr:from>
    <xdr:ext cx="534377" cy="259045"/>
    <xdr:sp macro="" textlink="">
      <xdr:nvSpPr>
        <xdr:cNvPr id="871" name="テキスト ボックス 870"/>
        <xdr:cNvSpPr txBox="1"/>
      </xdr:nvSpPr>
      <xdr:spPr>
        <a:xfrm>
          <a:off x="20167111" y="133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26657</xdr:rowOff>
    </xdr:from>
    <xdr:to>
      <xdr:col>102</xdr:col>
      <xdr:colOff>165100</xdr:colOff>
      <xdr:row>77</xdr:row>
      <xdr:rowOff>128257</xdr:rowOff>
    </xdr:to>
    <xdr:sp macro="" textlink="">
      <xdr:nvSpPr>
        <xdr:cNvPr id="872" name="楕円 871"/>
        <xdr:cNvSpPr/>
      </xdr:nvSpPr>
      <xdr:spPr>
        <a:xfrm>
          <a:off x="19494500" y="132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119384</xdr:rowOff>
    </xdr:from>
    <xdr:ext cx="534377" cy="259045"/>
    <xdr:sp macro="" textlink="">
      <xdr:nvSpPr>
        <xdr:cNvPr id="873" name="テキスト ボックス 872"/>
        <xdr:cNvSpPr txBox="1"/>
      </xdr:nvSpPr>
      <xdr:spPr>
        <a:xfrm>
          <a:off x="19278111" y="133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74" name="楕円 873"/>
        <xdr:cNvSpPr/>
      </xdr:nvSpPr>
      <xdr:spPr>
        <a:xfrm>
          <a:off x="18605500" y="132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75" name="テキスト ボックス 87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676,320</a:t>
          </a:r>
          <a:r>
            <a:rPr kumimoji="1" lang="ja-JP" altLang="ja-JP" sz="1100">
              <a:solidFill>
                <a:schemeClr val="dk1"/>
              </a:solidFill>
              <a:effectLst/>
              <a:latin typeface="+mn-lt"/>
              <a:ea typeface="+mn-ea"/>
              <a:cs typeface="+mn-cs"/>
            </a:rPr>
            <a:t>円となっている。 扶助費については、住民一人当たり</a:t>
          </a:r>
          <a:r>
            <a:rPr kumimoji="1" lang="en-US" altLang="ja-JP" sz="1100">
              <a:solidFill>
                <a:schemeClr val="dk1"/>
              </a:solidFill>
              <a:effectLst/>
              <a:latin typeface="+mn-lt"/>
              <a:ea typeface="+mn-ea"/>
              <a:cs typeface="+mn-cs"/>
            </a:rPr>
            <a:t>135,734</a:t>
          </a:r>
          <a:r>
            <a:rPr kumimoji="1" lang="ja-JP" altLang="ja-JP" sz="1100">
              <a:solidFill>
                <a:schemeClr val="dk1"/>
              </a:solidFill>
              <a:effectLst/>
              <a:latin typeface="+mn-lt"/>
              <a:ea typeface="+mn-ea"/>
              <a:cs typeface="+mn-cs"/>
            </a:rPr>
            <a:t>円と高い水準となっている。特に障害福祉サービス費負担金や子育て支援に係る事業費の伸びが著しい。類似団体および全国平均を上回っている状況であるため、由布市の財政規模や今後の財政状況を踏まえた単独事業費の見直しが求められる。普通建設事業費については、</a:t>
          </a:r>
          <a:r>
            <a:rPr kumimoji="1" lang="ja-JP" altLang="en-US" sz="1100">
              <a:solidFill>
                <a:schemeClr val="dk1"/>
              </a:solidFill>
              <a:effectLst/>
              <a:latin typeface="+mn-lt"/>
              <a:ea typeface="+mn-ea"/>
              <a:cs typeface="+mn-cs"/>
            </a:rPr>
            <a:t>道路改良費の増等により</a:t>
          </a:r>
          <a:r>
            <a:rPr kumimoji="1" lang="ja-JP" altLang="ja-JP" sz="1100">
              <a:solidFill>
                <a:schemeClr val="dk1"/>
              </a:solidFill>
              <a:effectLst/>
              <a:latin typeface="+mn-lt"/>
              <a:ea typeface="+mn-ea"/>
              <a:cs typeface="+mn-cs"/>
            </a:rPr>
            <a:t>新規整備</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前年度比で増額となった。今後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環境センター整備といった大規模事業に加え、施設老朽化対策も見込まれている。大分県、類似団体、全国平均全てを上回っているため、市の財政規模を踏まえた適正な事業規模を保ち、健全で身の丈に合った財政運営を行っていく必要がある。 災害復旧事業費については、</a:t>
          </a:r>
          <a:r>
            <a:rPr kumimoji="1" lang="ja-JP" altLang="en-US" sz="1100">
              <a:solidFill>
                <a:schemeClr val="dk1"/>
              </a:solidFill>
              <a:effectLst/>
              <a:latin typeface="+mn-lt"/>
              <a:ea typeface="+mn-ea"/>
              <a:cs typeface="+mn-cs"/>
            </a:rPr>
            <a:t>前年度比では減となっているものの、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a:t>
          </a:r>
          <a:r>
            <a:rPr kumimoji="1" lang="ja-JP" altLang="en-US" sz="1100">
              <a:solidFill>
                <a:schemeClr val="dk1"/>
              </a:solidFill>
              <a:effectLst/>
              <a:latin typeface="+mn-lt"/>
              <a:ea typeface="+mn-ea"/>
              <a:cs typeface="+mn-cs"/>
            </a:rPr>
            <a:t>等の災害復旧費により</a:t>
          </a:r>
          <a:r>
            <a:rPr kumimoji="1" lang="ja-JP" altLang="ja-JP" sz="1100">
              <a:solidFill>
                <a:schemeClr val="dk1"/>
              </a:solidFill>
              <a:effectLst/>
              <a:latin typeface="+mn-lt"/>
              <a:ea typeface="+mn-ea"/>
              <a:cs typeface="+mn-cs"/>
            </a:rPr>
            <a:t>、大分県、類似団体、全国平均全てを上回っている状況である。早期復旧に向け、最優先で事業に取り組みつつ、経費の減少を図っていく。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34696</xdr:rowOff>
    </xdr:from>
    <xdr:to>
      <xdr:col>24</xdr:col>
      <xdr:colOff>63500</xdr:colOff>
      <xdr:row>37</xdr:row>
      <xdr:rowOff>50851</xdr:rowOff>
    </xdr:to>
    <xdr:cxnSp macro="">
      <xdr:nvCxnSpPr>
        <xdr:cNvPr id="60" name="直線コネクタ 59"/>
        <xdr:cNvCxnSpPr/>
      </xdr:nvCxnSpPr>
      <xdr:spPr>
        <a:xfrm flipV="1">
          <a:off x="3797300" y="6378346"/>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50851</xdr:rowOff>
    </xdr:from>
    <xdr:to>
      <xdr:col>19</xdr:col>
      <xdr:colOff>177800</xdr:colOff>
      <xdr:row>37</xdr:row>
      <xdr:rowOff>53213</xdr:rowOff>
    </xdr:to>
    <xdr:cxnSp macro="">
      <xdr:nvCxnSpPr>
        <xdr:cNvPr id="63" name="直線コネクタ 62"/>
        <xdr:cNvCxnSpPr/>
      </xdr:nvCxnSpPr>
      <xdr:spPr>
        <a:xfrm flipV="1">
          <a:off x="2908300" y="639450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43993</xdr:rowOff>
    </xdr:from>
    <xdr:to>
      <xdr:col>15</xdr:col>
      <xdr:colOff>50800</xdr:colOff>
      <xdr:row>37</xdr:row>
      <xdr:rowOff>53213</xdr:rowOff>
    </xdr:to>
    <xdr:cxnSp macro="">
      <xdr:nvCxnSpPr>
        <xdr:cNvPr id="66" name="直線コネクタ 65"/>
        <xdr:cNvCxnSpPr/>
      </xdr:nvCxnSpPr>
      <xdr:spPr>
        <a:xfrm>
          <a:off x="2019300" y="638764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43993</xdr:rowOff>
    </xdr:to>
    <xdr:cxnSp macro="">
      <xdr:nvCxnSpPr>
        <xdr:cNvPr id="69" name="直線コネクタ 68"/>
        <xdr:cNvCxnSpPr/>
      </xdr:nvCxnSpPr>
      <xdr:spPr>
        <a:xfrm>
          <a:off x="1130300" y="636676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155346</xdr:rowOff>
    </xdr:from>
    <xdr:to>
      <xdr:col>24</xdr:col>
      <xdr:colOff>114300</xdr:colOff>
      <xdr:row>37</xdr:row>
      <xdr:rowOff>85496</xdr:rowOff>
    </xdr:to>
    <xdr:sp macro="" textlink="">
      <xdr:nvSpPr>
        <xdr:cNvPr id="79" name="楕円 78"/>
        <xdr:cNvSpPr/>
      </xdr:nvSpPr>
      <xdr:spPr>
        <a:xfrm>
          <a:off x="4584700" y="63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xdr:rowOff>
    </xdr:from>
    <xdr:to>
      <xdr:col>20</xdr:col>
      <xdr:colOff>38100</xdr:colOff>
      <xdr:row>37</xdr:row>
      <xdr:rowOff>101651</xdr:rowOff>
    </xdr:to>
    <xdr:sp macro="" textlink="">
      <xdr:nvSpPr>
        <xdr:cNvPr id="81" name="楕円 80"/>
        <xdr:cNvSpPr/>
      </xdr:nvSpPr>
      <xdr:spPr>
        <a:xfrm>
          <a:off x="3746500" y="63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92778</xdr:rowOff>
    </xdr:from>
    <xdr:ext cx="469744" cy="259045"/>
    <xdr:sp macro="" textlink="">
      <xdr:nvSpPr>
        <xdr:cNvPr id="82" name="テキスト ボックス 81"/>
        <xdr:cNvSpPr txBox="1"/>
      </xdr:nvSpPr>
      <xdr:spPr>
        <a:xfrm>
          <a:off x="3562428"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2413</xdr:rowOff>
    </xdr:from>
    <xdr:to>
      <xdr:col>15</xdr:col>
      <xdr:colOff>101600</xdr:colOff>
      <xdr:row>37</xdr:row>
      <xdr:rowOff>104013</xdr:rowOff>
    </xdr:to>
    <xdr:sp macro="" textlink="">
      <xdr:nvSpPr>
        <xdr:cNvPr id="83" name="楕円 82"/>
        <xdr:cNvSpPr/>
      </xdr:nvSpPr>
      <xdr:spPr>
        <a:xfrm>
          <a:off x="2857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95140</xdr:rowOff>
    </xdr:from>
    <xdr:ext cx="469744" cy="259045"/>
    <xdr:sp macro="" textlink="">
      <xdr:nvSpPr>
        <xdr:cNvPr id="84" name="テキスト ボックス 83"/>
        <xdr:cNvSpPr txBox="1"/>
      </xdr:nvSpPr>
      <xdr:spPr>
        <a:xfrm>
          <a:off x="2673428"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164643</xdr:rowOff>
    </xdr:from>
    <xdr:to>
      <xdr:col>10</xdr:col>
      <xdr:colOff>165100</xdr:colOff>
      <xdr:row>37</xdr:row>
      <xdr:rowOff>94793</xdr:rowOff>
    </xdr:to>
    <xdr:sp macro="" textlink="">
      <xdr:nvSpPr>
        <xdr:cNvPr id="85" name="楕円 84"/>
        <xdr:cNvSpPr/>
      </xdr:nvSpPr>
      <xdr:spPr>
        <a:xfrm>
          <a:off x="1968500" y="63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85920</xdr:rowOff>
    </xdr:from>
    <xdr:ext cx="469744" cy="259045"/>
    <xdr:sp macro="" textlink="">
      <xdr:nvSpPr>
        <xdr:cNvPr id="86" name="テキスト ボックス 85"/>
        <xdr:cNvSpPr txBox="1"/>
      </xdr:nvSpPr>
      <xdr:spPr>
        <a:xfrm>
          <a:off x="1784428" y="642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143764</xdr:rowOff>
    </xdr:from>
    <xdr:to>
      <xdr:col>6</xdr:col>
      <xdr:colOff>38100</xdr:colOff>
      <xdr:row>37</xdr:row>
      <xdr:rowOff>73914</xdr:rowOff>
    </xdr:to>
    <xdr:sp macro="" textlink="">
      <xdr:nvSpPr>
        <xdr:cNvPr id="87" name="楕円 86"/>
        <xdr:cNvSpPr/>
      </xdr:nvSpPr>
      <xdr:spPr>
        <a:xfrm>
          <a:off x="107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65041</xdr:rowOff>
    </xdr:from>
    <xdr:ext cx="469744" cy="259045"/>
    <xdr:sp macro="" textlink="">
      <xdr:nvSpPr>
        <xdr:cNvPr id="88" name="テキスト ボックス 87"/>
        <xdr:cNvSpPr txBox="1"/>
      </xdr:nvSpPr>
      <xdr:spPr>
        <a:xfrm>
          <a:off x="895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48291</xdr:rowOff>
    </xdr:from>
    <xdr:to>
      <xdr:col>24</xdr:col>
      <xdr:colOff>63500</xdr:colOff>
      <xdr:row>58</xdr:row>
      <xdr:rowOff>61801</xdr:rowOff>
    </xdr:to>
    <xdr:cxnSp macro="">
      <xdr:nvCxnSpPr>
        <xdr:cNvPr id="117" name="直線コネクタ 116"/>
        <xdr:cNvCxnSpPr/>
      </xdr:nvCxnSpPr>
      <xdr:spPr>
        <a:xfrm flipV="1">
          <a:off x="3797300" y="9992391"/>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6493</xdr:rowOff>
    </xdr:from>
    <xdr:to>
      <xdr:col>19</xdr:col>
      <xdr:colOff>177800</xdr:colOff>
      <xdr:row>58</xdr:row>
      <xdr:rowOff>61801</xdr:rowOff>
    </xdr:to>
    <xdr:cxnSp macro="">
      <xdr:nvCxnSpPr>
        <xdr:cNvPr id="120" name="直線コネクタ 119"/>
        <xdr:cNvCxnSpPr/>
      </xdr:nvCxnSpPr>
      <xdr:spPr>
        <a:xfrm>
          <a:off x="2908300" y="9779143"/>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6493</xdr:rowOff>
    </xdr:from>
    <xdr:to>
      <xdr:col>15</xdr:col>
      <xdr:colOff>50800</xdr:colOff>
      <xdr:row>58</xdr:row>
      <xdr:rowOff>40515</xdr:rowOff>
    </xdr:to>
    <xdr:cxnSp macro="">
      <xdr:nvCxnSpPr>
        <xdr:cNvPr id="123" name="直線コネクタ 122"/>
        <xdr:cNvCxnSpPr/>
      </xdr:nvCxnSpPr>
      <xdr:spPr>
        <a:xfrm flipV="1">
          <a:off x="2019300" y="9779143"/>
          <a:ext cx="889000" cy="2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40515</xdr:rowOff>
    </xdr:from>
    <xdr:to>
      <xdr:col>10</xdr:col>
      <xdr:colOff>114300</xdr:colOff>
      <xdr:row>58</xdr:row>
      <xdr:rowOff>82453</xdr:rowOff>
    </xdr:to>
    <xdr:cxnSp macro="">
      <xdr:nvCxnSpPr>
        <xdr:cNvPr id="126" name="直線コネクタ 125"/>
        <xdr:cNvCxnSpPr/>
      </xdr:nvCxnSpPr>
      <xdr:spPr>
        <a:xfrm flipV="1">
          <a:off x="1130300" y="9984615"/>
          <a:ext cx="889000" cy="4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168941</xdr:rowOff>
    </xdr:from>
    <xdr:to>
      <xdr:col>24</xdr:col>
      <xdr:colOff>114300</xdr:colOff>
      <xdr:row>58</xdr:row>
      <xdr:rowOff>99091</xdr:rowOff>
    </xdr:to>
    <xdr:sp macro="" textlink="">
      <xdr:nvSpPr>
        <xdr:cNvPr id="136" name="楕円 135"/>
        <xdr:cNvSpPr/>
      </xdr:nvSpPr>
      <xdr:spPr>
        <a:xfrm>
          <a:off x="4584700" y="99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11001</xdr:rowOff>
    </xdr:from>
    <xdr:to>
      <xdr:col>20</xdr:col>
      <xdr:colOff>38100</xdr:colOff>
      <xdr:row>58</xdr:row>
      <xdr:rowOff>112601</xdr:rowOff>
    </xdr:to>
    <xdr:sp macro="" textlink="">
      <xdr:nvSpPr>
        <xdr:cNvPr id="138" name="楕円 137"/>
        <xdr:cNvSpPr/>
      </xdr:nvSpPr>
      <xdr:spPr>
        <a:xfrm>
          <a:off x="3746500" y="99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103728</xdr:rowOff>
    </xdr:from>
    <xdr:ext cx="534377" cy="259045"/>
    <xdr:sp macro="" textlink="">
      <xdr:nvSpPr>
        <xdr:cNvPr id="139" name="テキスト ボックス 138"/>
        <xdr:cNvSpPr txBox="1"/>
      </xdr:nvSpPr>
      <xdr:spPr>
        <a:xfrm>
          <a:off x="3530111" y="100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127143</xdr:rowOff>
    </xdr:from>
    <xdr:to>
      <xdr:col>15</xdr:col>
      <xdr:colOff>101600</xdr:colOff>
      <xdr:row>57</xdr:row>
      <xdr:rowOff>57293</xdr:rowOff>
    </xdr:to>
    <xdr:sp macro="" textlink="">
      <xdr:nvSpPr>
        <xdr:cNvPr id="140" name="楕円 139"/>
        <xdr:cNvSpPr/>
      </xdr:nvSpPr>
      <xdr:spPr>
        <a:xfrm>
          <a:off x="2857500" y="9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48420</xdr:rowOff>
    </xdr:from>
    <xdr:ext cx="599010" cy="259045"/>
    <xdr:sp macro="" textlink="">
      <xdr:nvSpPr>
        <xdr:cNvPr id="141" name="テキスト ボックス 140"/>
        <xdr:cNvSpPr txBox="1"/>
      </xdr:nvSpPr>
      <xdr:spPr>
        <a:xfrm>
          <a:off x="2608795" y="98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161165</xdr:rowOff>
    </xdr:from>
    <xdr:to>
      <xdr:col>10</xdr:col>
      <xdr:colOff>165100</xdr:colOff>
      <xdr:row>58</xdr:row>
      <xdr:rowOff>91315</xdr:rowOff>
    </xdr:to>
    <xdr:sp macro="" textlink="">
      <xdr:nvSpPr>
        <xdr:cNvPr id="142" name="楕円 141"/>
        <xdr:cNvSpPr/>
      </xdr:nvSpPr>
      <xdr:spPr>
        <a:xfrm>
          <a:off x="1968500" y="99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82442</xdr:rowOff>
    </xdr:from>
    <xdr:ext cx="534377" cy="259045"/>
    <xdr:sp macro="" textlink="">
      <xdr:nvSpPr>
        <xdr:cNvPr id="143" name="テキスト ボックス 142"/>
        <xdr:cNvSpPr txBox="1"/>
      </xdr:nvSpPr>
      <xdr:spPr>
        <a:xfrm>
          <a:off x="1752111" y="100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31653</xdr:rowOff>
    </xdr:from>
    <xdr:to>
      <xdr:col>6</xdr:col>
      <xdr:colOff>38100</xdr:colOff>
      <xdr:row>58</xdr:row>
      <xdr:rowOff>133253</xdr:rowOff>
    </xdr:to>
    <xdr:sp macro="" textlink="">
      <xdr:nvSpPr>
        <xdr:cNvPr id="144" name="楕円 143"/>
        <xdr:cNvSpPr/>
      </xdr:nvSpPr>
      <xdr:spPr>
        <a:xfrm>
          <a:off x="1079500" y="99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124380</xdr:rowOff>
    </xdr:from>
    <xdr:ext cx="534377" cy="259045"/>
    <xdr:sp macro="" textlink="">
      <xdr:nvSpPr>
        <xdr:cNvPr id="145" name="テキスト ボックス 144"/>
        <xdr:cNvSpPr txBox="1"/>
      </xdr:nvSpPr>
      <xdr:spPr>
        <a:xfrm>
          <a:off x="863111" y="100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119103</xdr:rowOff>
    </xdr:from>
    <xdr:to>
      <xdr:col>24</xdr:col>
      <xdr:colOff>63500</xdr:colOff>
      <xdr:row>75</xdr:row>
      <xdr:rowOff>152282</xdr:rowOff>
    </xdr:to>
    <xdr:cxnSp macro="">
      <xdr:nvCxnSpPr>
        <xdr:cNvPr id="173" name="直線コネクタ 172"/>
        <xdr:cNvCxnSpPr/>
      </xdr:nvCxnSpPr>
      <xdr:spPr>
        <a:xfrm>
          <a:off x="3797300" y="12977853"/>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119103</xdr:rowOff>
    </xdr:from>
    <xdr:to>
      <xdr:col>19</xdr:col>
      <xdr:colOff>177800</xdr:colOff>
      <xdr:row>76</xdr:row>
      <xdr:rowOff>55727</xdr:rowOff>
    </xdr:to>
    <xdr:cxnSp macro="">
      <xdr:nvCxnSpPr>
        <xdr:cNvPr id="176" name="直線コネクタ 175"/>
        <xdr:cNvCxnSpPr/>
      </xdr:nvCxnSpPr>
      <xdr:spPr>
        <a:xfrm flipV="1">
          <a:off x="2908300" y="12977853"/>
          <a:ext cx="889000" cy="10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55727</xdr:rowOff>
    </xdr:from>
    <xdr:to>
      <xdr:col>15</xdr:col>
      <xdr:colOff>50800</xdr:colOff>
      <xdr:row>76</xdr:row>
      <xdr:rowOff>117576</xdr:rowOff>
    </xdr:to>
    <xdr:cxnSp macro="">
      <xdr:nvCxnSpPr>
        <xdr:cNvPr id="179" name="直線コネクタ 178"/>
        <xdr:cNvCxnSpPr/>
      </xdr:nvCxnSpPr>
      <xdr:spPr>
        <a:xfrm flipV="1">
          <a:off x="2019300" y="13085927"/>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117576</xdr:rowOff>
    </xdr:from>
    <xdr:to>
      <xdr:col>10</xdr:col>
      <xdr:colOff>114300</xdr:colOff>
      <xdr:row>76</xdr:row>
      <xdr:rowOff>147490</xdr:rowOff>
    </xdr:to>
    <xdr:cxnSp macro="">
      <xdr:nvCxnSpPr>
        <xdr:cNvPr id="182" name="直線コネクタ 181"/>
        <xdr:cNvCxnSpPr/>
      </xdr:nvCxnSpPr>
      <xdr:spPr>
        <a:xfrm flipV="1">
          <a:off x="1130300" y="13147776"/>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101482</xdr:rowOff>
    </xdr:from>
    <xdr:to>
      <xdr:col>24</xdr:col>
      <xdr:colOff>114300</xdr:colOff>
      <xdr:row>76</xdr:row>
      <xdr:rowOff>31632</xdr:rowOff>
    </xdr:to>
    <xdr:sp macro="" textlink="">
      <xdr:nvSpPr>
        <xdr:cNvPr id="192" name="楕円 191"/>
        <xdr:cNvSpPr/>
      </xdr:nvSpPr>
      <xdr:spPr>
        <a:xfrm>
          <a:off x="4584700" y="129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124359</xdr:rowOff>
    </xdr:from>
    <xdr:ext cx="599010" cy="259045"/>
    <xdr:sp macro="" textlink="">
      <xdr:nvSpPr>
        <xdr:cNvPr id="193" name="民生費該当値テキスト"/>
        <xdr:cNvSpPr txBox="1"/>
      </xdr:nvSpPr>
      <xdr:spPr>
        <a:xfrm>
          <a:off x="4686300" y="128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68303</xdr:rowOff>
    </xdr:from>
    <xdr:to>
      <xdr:col>20</xdr:col>
      <xdr:colOff>38100</xdr:colOff>
      <xdr:row>75</xdr:row>
      <xdr:rowOff>169903</xdr:rowOff>
    </xdr:to>
    <xdr:sp macro="" textlink="">
      <xdr:nvSpPr>
        <xdr:cNvPr id="194" name="楕円 193"/>
        <xdr:cNvSpPr/>
      </xdr:nvSpPr>
      <xdr:spPr>
        <a:xfrm>
          <a:off x="3746500" y="129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161030</xdr:rowOff>
    </xdr:from>
    <xdr:ext cx="599010" cy="259045"/>
    <xdr:sp macro="" textlink="">
      <xdr:nvSpPr>
        <xdr:cNvPr id="195" name="テキスト ボックス 194"/>
        <xdr:cNvSpPr txBox="1"/>
      </xdr:nvSpPr>
      <xdr:spPr>
        <a:xfrm>
          <a:off x="3497795" y="1301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4927</xdr:rowOff>
    </xdr:from>
    <xdr:to>
      <xdr:col>15</xdr:col>
      <xdr:colOff>101600</xdr:colOff>
      <xdr:row>76</xdr:row>
      <xdr:rowOff>106527</xdr:rowOff>
    </xdr:to>
    <xdr:sp macro="" textlink="">
      <xdr:nvSpPr>
        <xdr:cNvPr id="196" name="楕円 195"/>
        <xdr:cNvSpPr/>
      </xdr:nvSpPr>
      <xdr:spPr>
        <a:xfrm>
          <a:off x="2857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123053</xdr:rowOff>
    </xdr:from>
    <xdr:ext cx="599010" cy="259045"/>
    <xdr:sp macro="" textlink="">
      <xdr:nvSpPr>
        <xdr:cNvPr id="197" name="テキスト ボックス 196"/>
        <xdr:cNvSpPr txBox="1"/>
      </xdr:nvSpPr>
      <xdr:spPr>
        <a:xfrm>
          <a:off x="2608795" y="128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66776</xdr:rowOff>
    </xdr:from>
    <xdr:to>
      <xdr:col>10</xdr:col>
      <xdr:colOff>165100</xdr:colOff>
      <xdr:row>76</xdr:row>
      <xdr:rowOff>168376</xdr:rowOff>
    </xdr:to>
    <xdr:sp macro="" textlink="">
      <xdr:nvSpPr>
        <xdr:cNvPr id="198" name="楕円 197"/>
        <xdr:cNvSpPr/>
      </xdr:nvSpPr>
      <xdr:spPr>
        <a:xfrm>
          <a:off x="1968500" y="130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159503</xdr:rowOff>
    </xdr:from>
    <xdr:ext cx="599010" cy="259045"/>
    <xdr:sp macro="" textlink="">
      <xdr:nvSpPr>
        <xdr:cNvPr id="199" name="テキスト ボックス 198"/>
        <xdr:cNvSpPr txBox="1"/>
      </xdr:nvSpPr>
      <xdr:spPr>
        <a:xfrm>
          <a:off x="1719795" y="131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96690</xdr:rowOff>
    </xdr:from>
    <xdr:to>
      <xdr:col>6</xdr:col>
      <xdr:colOff>38100</xdr:colOff>
      <xdr:row>77</xdr:row>
      <xdr:rowOff>26840</xdr:rowOff>
    </xdr:to>
    <xdr:sp macro="" textlink="">
      <xdr:nvSpPr>
        <xdr:cNvPr id="200" name="楕円 199"/>
        <xdr:cNvSpPr/>
      </xdr:nvSpPr>
      <xdr:spPr>
        <a:xfrm>
          <a:off x="1079500" y="13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17967</xdr:rowOff>
    </xdr:from>
    <xdr:ext cx="599010" cy="259045"/>
    <xdr:sp macro="" textlink="">
      <xdr:nvSpPr>
        <xdr:cNvPr id="201" name="テキスト ボックス 200"/>
        <xdr:cNvSpPr txBox="1"/>
      </xdr:nvSpPr>
      <xdr:spPr>
        <a:xfrm>
          <a:off x="830795" y="1321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38032</xdr:rowOff>
    </xdr:from>
    <xdr:to>
      <xdr:col>24</xdr:col>
      <xdr:colOff>63500</xdr:colOff>
      <xdr:row>96</xdr:row>
      <xdr:rowOff>130876</xdr:rowOff>
    </xdr:to>
    <xdr:cxnSp macro="">
      <xdr:nvCxnSpPr>
        <xdr:cNvPr id="232" name="直線コネクタ 231"/>
        <xdr:cNvCxnSpPr/>
      </xdr:nvCxnSpPr>
      <xdr:spPr>
        <a:xfrm>
          <a:off x="3797300" y="16497232"/>
          <a:ext cx="8382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38032</xdr:rowOff>
    </xdr:from>
    <xdr:to>
      <xdr:col>19</xdr:col>
      <xdr:colOff>177800</xdr:colOff>
      <xdr:row>97</xdr:row>
      <xdr:rowOff>124044</xdr:rowOff>
    </xdr:to>
    <xdr:cxnSp macro="">
      <xdr:nvCxnSpPr>
        <xdr:cNvPr id="235" name="直線コネクタ 234"/>
        <xdr:cNvCxnSpPr/>
      </xdr:nvCxnSpPr>
      <xdr:spPr>
        <a:xfrm flipV="1">
          <a:off x="2908300" y="16497232"/>
          <a:ext cx="889000" cy="25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124044</xdr:rowOff>
    </xdr:from>
    <xdr:to>
      <xdr:col>15</xdr:col>
      <xdr:colOff>50800</xdr:colOff>
      <xdr:row>98</xdr:row>
      <xdr:rowOff>29521</xdr:rowOff>
    </xdr:to>
    <xdr:cxnSp macro="">
      <xdr:nvCxnSpPr>
        <xdr:cNvPr id="238" name="直線コネクタ 237"/>
        <xdr:cNvCxnSpPr/>
      </xdr:nvCxnSpPr>
      <xdr:spPr>
        <a:xfrm flipV="1">
          <a:off x="2019300" y="16754694"/>
          <a:ext cx="889000" cy="7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29521</xdr:rowOff>
    </xdr:from>
    <xdr:to>
      <xdr:col>10</xdr:col>
      <xdr:colOff>114300</xdr:colOff>
      <xdr:row>98</xdr:row>
      <xdr:rowOff>42734</xdr:rowOff>
    </xdr:to>
    <xdr:cxnSp macro="">
      <xdr:nvCxnSpPr>
        <xdr:cNvPr id="241" name="直線コネクタ 240"/>
        <xdr:cNvCxnSpPr/>
      </xdr:nvCxnSpPr>
      <xdr:spPr>
        <a:xfrm flipV="1">
          <a:off x="1130300" y="16831621"/>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80076</xdr:rowOff>
    </xdr:from>
    <xdr:to>
      <xdr:col>24</xdr:col>
      <xdr:colOff>114300</xdr:colOff>
      <xdr:row>97</xdr:row>
      <xdr:rowOff>10226</xdr:rowOff>
    </xdr:to>
    <xdr:sp macro="" textlink="">
      <xdr:nvSpPr>
        <xdr:cNvPr id="251" name="楕円 250"/>
        <xdr:cNvSpPr/>
      </xdr:nvSpPr>
      <xdr:spPr>
        <a:xfrm>
          <a:off x="4584700" y="165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102953</xdr:rowOff>
    </xdr:from>
    <xdr:ext cx="534377" cy="259045"/>
    <xdr:sp macro="" textlink="">
      <xdr:nvSpPr>
        <xdr:cNvPr id="252" name="衛生費該当値テキスト"/>
        <xdr:cNvSpPr txBox="1"/>
      </xdr:nvSpPr>
      <xdr:spPr>
        <a:xfrm>
          <a:off x="4686300" y="16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158682</xdr:rowOff>
    </xdr:from>
    <xdr:to>
      <xdr:col>20</xdr:col>
      <xdr:colOff>38100</xdr:colOff>
      <xdr:row>96</xdr:row>
      <xdr:rowOff>88832</xdr:rowOff>
    </xdr:to>
    <xdr:sp macro="" textlink="">
      <xdr:nvSpPr>
        <xdr:cNvPr id="253" name="楕円 252"/>
        <xdr:cNvSpPr/>
      </xdr:nvSpPr>
      <xdr:spPr>
        <a:xfrm>
          <a:off x="3746500" y="164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105359</xdr:rowOff>
    </xdr:from>
    <xdr:ext cx="534377" cy="259045"/>
    <xdr:sp macro="" textlink="">
      <xdr:nvSpPr>
        <xdr:cNvPr id="254" name="テキスト ボックス 253"/>
        <xdr:cNvSpPr txBox="1"/>
      </xdr:nvSpPr>
      <xdr:spPr>
        <a:xfrm>
          <a:off x="3530111" y="162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73244</xdr:rowOff>
    </xdr:from>
    <xdr:to>
      <xdr:col>15</xdr:col>
      <xdr:colOff>101600</xdr:colOff>
      <xdr:row>98</xdr:row>
      <xdr:rowOff>3394</xdr:rowOff>
    </xdr:to>
    <xdr:sp macro="" textlink="">
      <xdr:nvSpPr>
        <xdr:cNvPr id="255" name="楕円 254"/>
        <xdr:cNvSpPr/>
      </xdr:nvSpPr>
      <xdr:spPr>
        <a:xfrm>
          <a:off x="2857500" y="16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165971</xdr:rowOff>
    </xdr:from>
    <xdr:ext cx="534377" cy="259045"/>
    <xdr:sp macro="" textlink="">
      <xdr:nvSpPr>
        <xdr:cNvPr id="256" name="テキスト ボックス 255"/>
        <xdr:cNvSpPr txBox="1"/>
      </xdr:nvSpPr>
      <xdr:spPr>
        <a:xfrm>
          <a:off x="2641111" y="167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150171</xdr:rowOff>
    </xdr:from>
    <xdr:to>
      <xdr:col>10</xdr:col>
      <xdr:colOff>165100</xdr:colOff>
      <xdr:row>98</xdr:row>
      <xdr:rowOff>80321</xdr:rowOff>
    </xdr:to>
    <xdr:sp macro="" textlink="">
      <xdr:nvSpPr>
        <xdr:cNvPr id="257" name="楕円 256"/>
        <xdr:cNvSpPr/>
      </xdr:nvSpPr>
      <xdr:spPr>
        <a:xfrm>
          <a:off x="1968500" y="167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71448</xdr:rowOff>
    </xdr:from>
    <xdr:ext cx="534377" cy="259045"/>
    <xdr:sp macro="" textlink="">
      <xdr:nvSpPr>
        <xdr:cNvPr id="258" name="テキスト ボックス 257"/>
        <xdr:cNvSpPr txBox="1"/>
      </xdr:nvSpPr>
      <xdr:spPr>
        <a:xfrm>
          <a:off x="1752111" y="168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163384</xdr:rowOff>
    </xdr:from>
    <xdr:to>
      <xdr:col>6</xdr:col>
      <xdr:colOff>38100</xdr:colOff>
      <xdr:row>98</xdr:row>
      <xdr:rowOff>93534</xdr:rowOff>
    </xdr:to>
    <xdr:sp macro="" textlink="">
      <xdr:nvSpPr>
        <xdr:cNvPr id="259" name="楕円 258"/>
        <xdr:cNvSpPr/>
      </xdr:nvSpPr>
      <xdr:spPr>
        <a:xfrm>
          <a:off x="1079500" y="167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84661</xdr:rowOff>
    </xdr:from>
    <xdr:ext cx="534377" cy="259045"/>
    <xdr:sp macro="" textlink="">
      <xdr:nvSpPr>
        <xdr:cNvPr id="260" name="テキスト ボックス 259"/>
        <xdr:cNvSpPr txBox="1"/>
      </xdr:nvSpPr>
      <xdr:spPr>
        <a:xfrm>
          <a:off x="863111" y="168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xdr:rowOff>
    </xdr:from>
    <xdr:to>
      <xdr:col>55</xdr:col>
      <xdr:colOff>0</xdr:colOff>
      <xdr:row>39</xdr:row>
      <xdr:rowOff>4255</xdr:rowOff>
    </xdr:to>
    <xdr:cxnSp macro="">
      <xdr:nvCxnSpPr>
        <xdr:cNvPr id="289" name="直線コネクタ 288"/>
        <xdr:cNvCxnSpPr/>
      </xdr:nvCxnSpPr>
      <xdr:spPr>
        <a:xfrm flipV="1">
          <a:off x="9639300" y="669042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4255</xdr:rowOff>
    </xdr:from>
    <xdr:to>
      <xdr:col>50</xdr:col>
      <xdr:colOff>114300</xdr:colOff>
      <xdr:row>39</xdr:row>
      <xdr:rowOff>4445</xdr:rowOff>
    </xdr:to>
    <xdr:cxnSp macro="">
      <xdr:nvCxnSpPr>
        <xdr:cNvPr id="292" name="直線コネクタ 291"/>
        <xdr:cNvCxnSpPr/>
      </xdr:nvCxnSpPr>
      <xdr:spPr>
        <a:xfrm flipV="1">
          <a:off x="8750300" y="669080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xdr:rowOff>
    </xdr:from>
    <xdr:to>
      <xdr:col>45</xdr:col>
      <xdr:colOff>177800</xdr:colOff>
      <xdr:row>39</xdr:row>
      <xdr:rowOff>4826</xdr:rowOff>
    </xdr:to>
    <xdr:cxnSp macro="">
      <xdr:nvCxnSpPr>
        <xdr:cNvPr id="295" name="直線コネクタ 294"/>
        <xdr:cNvCxnSpPr/>
      </xdr:nvCxnSpPr>
      <xdr:spPr>
        <a:xfrm flipV="1">
          <a:off x="7861300" y="66909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4826</xdr:rowOff>
    </xdr:from>
    <xdr:to>
      <xdr:col>41</xdr:col>
      <xdr:colOff>50800</xdr:colOff>
      <xdr:row>39</xdr:row>
      <xdr:rowOff>8065</xdr:rowOff>
    </xdr:to>
    <xdr:cxnSp macro="">
      <xdr:nvCxnSpPr>
        <xdr:cNvPr id="298" name="直線コネクタ 297"/>
        <xdr:cNvCxnSpPr/>
      </xdr:nvCxnSpPr>
      <xdr:spPr>
        <a:xfrm flipV="1">
          <a:off x="6972300" y="669137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124523</xdr:rowOff>
    </xdr:from>
    <xdr:to>
      <xdr:col>55</xdr:col>
      <xdr:colOff>50800</xdr:colOff>
      <xdr:row>39</xdr:row>
      <xdr:rowOff>54673</xdr:rowOff>
    </xdr:to>
    <xdr:sp macro="" textlink="">
      <xdr:nvSpPr>
        <xdr:cNvPr id="308" name="楕円 307"/>
        <xdr:cNvSpPr/>
      </xdr:nvSpPr>
      <xdr:spPr>
        <a:xfrm>
          <a:off x="104267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39450</xdr:rowOff>
    </xdr:from>
    <xdr:ext cx="378565" cy="259045"/>
    <xdr:sp macro="" textlink="">
      <xdr:nvSpPr>
        <xdr:cNvPr id="309" name="労働費該当値テキスト"/>
        <xdr:cNvSpPr txBox="1"/>
      </xdr:nvSpPr>
      <xdr:spPr>
        <a:xfrm>
          <a:off x="10528300" y="65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124905</xdr:rowOff>
    </xdr:from>
    <xdr:to>
      <xdr:col>50</xdr:col>
      <xdr:colOff>165100</xdr:colOff>
      <xdr:row>39</xdr:row>
      <xdr:rowOff>55055</xdr:rowOff>
    </xdr:to>
    <xdr:sp macro="" textlink="">
      <xdr:nvSpPr>
        <xdr:cNvPr id="310" name="楕円 309"/>
        <xdr:cNvSpPr/>
      </xdr:nvSpPr>
      <xdr:spPr>
        <a:xfrm>
          <a:off x="9588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46182</xdr:rowOff>
    </xdr:from>
    <xdr:ext cx="378565" cy="259045"/>
    <xdr:sp macro="" textlink="">
      <xdr:nvSpPr>
        <xdr:cNvPr id="311" name="テキスト ボックス 310"/>
        <xdr:cNvSpPr txBox="1"/>
      </xdr:nvSpPr>
      <xdr:spPr>
        <a:xfrm>
          <a:off x="9450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125095</xdr:rowOff>
    </xdr:from>
    <xdr:to>
      <xdr:col>46</xdr:col>
      <xdr:colOff>38100</xdr:colOff>
      <xdr:row>39</xdr:row>
      <xdr:rowOff>55245</xdr:rowOff>
    </xdr:to>
    <xdr:sp macro="" textlink="">
      <xdr:nvSpPr>
        <xdr:cNvPr id="312" name="楕円 311"/>
        <xdr:cNvSpPr/>
      </xdr:nvSpPr>
      <xdr:spPr>
        <a:xfrm>
          <a:off x="8699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46372</xdr:rowOff>
    </xdr:from>
    <xdr:ext cx="378565" cy="259045"/>
    <xdr:sp macro="" textlink="">
      <xdr:nvSpPr>
        <xdr:cNvPr id="313" name="テキスト ボックス 312"/>
        <xdr:cNvSpPr txBox="1"/>
      </xdr:nvSpPr>
      <xdr:spPr>
        <a:xfrm>
          <a:off x="8561017" y="673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4" name="楕円 313"/>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5" name="テキスト ボックス 314"/>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128715</xdr:rowOff>
    </xdr:from>
    <xdr:to>
      <xdr:col>36</xdr:col>
      <xdr:colOff>165100</xdr:colOff>
      <xdr:row>39</xdr:row>
      <xdr:rowOff>58865</xdr:rowOff>
    </xdr:to>
    <xdr:sp macro="" textlink="">
      <xdr:nvSpPr>
        <xdr:cNvPr id="316" name="楕円 315"/>
        <xdr:cNvSpPr/>
      </xdr:nvSpPr>
      <xdr:spPr>
        <a:xfrm>
          <a:off x="6921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49992</xdr:rowOff>
    </xdr:from>
    <xdr:ext cx="378565" cy="259045"/>
    <xdr:sp macro="" textlink="">
      <xdr:nvSpPr>
        <xdr:cNvPr id="317" name="テキスト ボックス 316"/>
        <xdr:cNvSpPr txBox="1"/>
      </xdr:nvSpPr>
      <xdr:spPr>
        <a:xfrm>
          <a:off x="6783017" y="67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137833</xdr:rowOff>
    </xdr:from>
    <xdr:to>
      <xdr:col>55</xdr:col>
      <xdr:colOff>0</xdr:colOff>
      <xdr:row>55</xdr:row>
      <xdr:rowOff>53937</xdr:rowOff>
    </xdr:to>
    <xdr:cxnSp macro="">
      <xdr:nvCxnSpPr>
        <xdr:cNvPr id="346" name="直線コネクタ 345"/>
        <xdr:cNvCxnSpPr/>
      </xdr:nvCxnSpPr>
      <xdr:spPr>
        <a:xfrm flipV="1">
          <a:off x="9639300" y="9396133"/>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12427</xdr:rowOff>
    </xdr:from>
    <xdr:to>
      <xdr:col>50</xdr:col>
      <xdr:colOff>114300</xdr:colOff>
      <xdr:row>55</xdr:row>
      <xdr:rowOff>53937</xdr:rowOff>
    </xdr:to>
    <xdr:cxnSp macro="">
      <xdr:nvCxnSpPr>
        <xdr:cNvPr id="349" name="直線コネクタ 348"/>
        <xdr:cNvCxnSpPr/>
      </xdr:nvCxnSpPr>
      <xdr:spPr>
        <a:xfrm>
          <a:off x="8750300" y="9442177"/>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12427</xdr:rowOff>
    </xdr:from>
    <xdr:to>
      <xdr:col>45</xdr:col>
      <xdr:colOff>177800</xdr:colOff>
      <xdr:row>55</xdr:row>
      <xdr:rowOff>118516</xdr:rowOff>
    </xdr:to>
    <xdr:cxnSp macro="">
      <xdr:nvCxnSpPr>
        <xdr:cNvPr id="352" name="直線コネクタ 351"/>
        <xdr:cNvCxnSpPr/>
      </xdr:nvCxnSpPr>
      <xdr:spPr>
        <a:xfrm flipV="1">
          <a:off x="7861300" y="9442177"/>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118516</xdr:rowOff>
    </xdr:from>
    <xdr:to>
      <xdr:col>41</xdr:col>
      <xdr:colOff>50800</xdr:colOff>
      <xdr:row>55</xdr:row>
      <xdr:rowOff>118897</xdr:rowOff>
    </xdr:to>
    <xdr:cxnSp macro="">
      <xdr:nvCxnSpPr>
        <xdr:cNvPr id="355" name="直線コネクタ 354"/>
        <xdr:cNvCxnSpPr/>
      </xdr:nvCxnSpPr>
      <xdr:spPr>
        <a:xfrm flipV="1">
          <a:off x="6972300" y="95482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87033</xdr:rowOff>
    </xdr:from>
    <xdr:to>
      <xdr:col>55</xdr:col>
      <xdr:colOff>50800</xdr:colOff>
      <xdr:row>55</xdr:row>
      <xdr:rowOff>17183</xdr:rowOff>
    </xdr:to>
    <xdr:sp macro="" textlink="">
      <xdr:nvSpPr>
        <xdr:cNvPr id="365" name="楕円 364"/>
        <xdr:cNvSpPr/>
      </xdr:nvSpPr>
      <xdr:spPr>
        <a:xfrm>
          <a:off x="10426700" y="9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109910</xdr:rowOff>
    </xdr:from>
    <xdr:ext cx="534377" cy="259045"/>
    <xdr:sp macro="" textlink="">
      <xdr:nvSpPr>
        <xdr:cNvPr id="366" name="農林水産業費該当値テキスト"/>
        <xdr:cNvSpPr txBox="1"/>
      </xdr:nvSpPr>
      <xdr:spPr>
        <a:xfrm>
          <a:off x="10528300" y="91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3137</xdr:rowOff>
    </xdr:from>
    <xdr:to>
      <xdr:col>50</xdr:col>
      <xdr:colOff>165100</xdr:colOff>
      <xdr:row>55</xdr:row>
      <xdr:rowOff>104737</xdr:rowOff>
    </xdr:to>
    <xdr:sp macro="" textlink="">
      <xdr:nvSpPr>
        <xdr:cNvPr id="367" name="楕円 366"/>
        <xdr:cNvSpPr/>
      </xdr:nvSpPr>
      <xdr:spPr>
        <a:xfrm>
          <a:off x="9588500" y="9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121264</xdr:rowOff>
    </xdr:from>
    <xdr:ext cx="534377" cy="259045"/>
    <xdr:sp macro="" textlink="">
      <xdr:nvSpPr>
        <xdr:cNvPr id="368" name="テキスト ボックス 367"/>
        <xdr:cNvSpPr txBox="1"/>
      </xdr:nvSpPr>
      <xdr:spPr>
        <a:xfrm>
          <a:off x="9372111" y="92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133077</xdr:rowOff>
    </xdr:from>
    <xdr:to>
      <xdr:col>46</xdr:col>
      <xdr:colOff>38100</xdr:colOff>
      <xdr:row>55</xdr:row>
      <xdr:rowOff>63227</xdr:rowOff>
    </xdr:to>
    <xdr:sp macro="" textlink="">
      <xdr:nvSpPr>
        <xdr:cNvPr id="369" name="楕円 368"/>
        <xdr:cNvSpPr/>
      </xdr:nvSpPr>
      <xdr:spPr>
        <a:xfrm>
          <a:off x="8699500" y="9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54354</xdr:rowOff>
    </xdr:from>
    <xdr:ext cx="534377" cy="259045"/>
    <xdr:sp macro="" textlink="">
      <xdr:nvSpPr>
        <xdr:cNvPr id="370" name="テキスト ボックス 369"/>
        <xdr:cNvSpPr txBox="1"/>
      </xdr:nvSpPr>
      <xdr:spPr>
        <a:xfrm>
          <a:off x="8483111" y="9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67716</xdr:rowOff>
    </xdr:from>
    <xdr:to>
      <xdr:col>41</xdr:col>
      <xdr:colOff>101600</xdr:colOff>
      <xdr:row>55</xdr:row>
      <xdr:rowOff>169316</xdr:rowOff>
    </xdr:to>
    <xdr:sp macro="" textlink="">
      <xdr:nvSpPr>
        <xdr:cNvPr id="371" name="楕円 370"/>
        <xdr:cNvSpPr/>
      </xdr:nvSpPr>
      <xdr:spPr>
        <a:xfrm>
          <a:off x="7810500" y="94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160443</xdr:rowOff>
    </xdr:from>
    <xdr:ext cx="534377" cy="259045"/>
    <xdr:sp macro="" textlink="">
      <xdr:nvSpPr>
        <xdr:cNvPr id="372" name="テキスト ボックス 371"/>
        <xdr:cNvSpPr txBox="1"/>
      </xdr:nvSpPr>
      <xdr:spPr>
        <a:xfrm>
          <a:off x="7594111" y="95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68097</xdr:rowOff>
    </xdr:from>
    <xdr:to>
      <xdr:col>36</xdr:col>
      <xdr:colOff>165100</xdr:colOff>
      <xdr:row>55</xdr:row>
      <xdr:rowOff>169697</xdr:rowOff>
    </xdr:to>
    <xdr:sp macro="" textlink="">
      <xdr:nvSpPr>
        <xdr:cNvPr id="373" name="楕円 372"/>
        <xdr:cNvSpPr/>
      </xdr:nvSpPr>
      <xdr:spPr>
        <a:xfrm>
          <a:off x="6921500" y="94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160824</xdr:rowOff>
    </xdr:from>
    <xdr:ext cx="534377" cy="259045"/>
    <xdr:sp macro="" textlink="">
      <xdr:nvSpPr>
        <xdr:cNvPr id="374" name="テキスト ボックス 373"/>
        <xdr:cNvSpPr txBox="1"/>
      </xdr:nvSpPr>
      <xdr:spPr>
        <a:xfrm>
          <a:off x="6705111" y="95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12154</xdr:rowOff>
    </xdr:from>
    <xdr:to>
      <xdr:col>55</xdr:col>
      <xdr:colOff>0</xdr:colOff>
      <xdr:row>78</xdr:row>
      <xdr:rowOff>89819</xdr:rowOff>
    </xdr:to>
    <xdr:cxnSp macro="">
      <xdr:nvCxnSpPr>
        <xdr:cNvPr id="401" name="直線コネクタ 400"/>
        <xdr:cNvCxnSpPr/>
      </xdr:nvCxnSpPr>
      <xdr:spPr>
        <a:xfrm flipV="1">
          <a:off x="9639300" y="13385254"/>
          <a:ext cx="838200" cy="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56262</xdr:rowOff>
    </xdr:from>
    <xdr:to>
      <xdr:col>50</xdr:col>
      <xdr:colOff>114300</xdr:colOff>
      <xdr:row>78</xdr:row>
      <xdr:rowOff>89819</xdr:rowOff>
    </xdr:to>
    <xdr:cxnSp macro="">
      <xdr:nvCxnSpPr>
        <xdr:cNvPr id="404" name="直線コネクタ 403"/>
        <xdr:cNvCxnSpPr/>
      </xdr:nvCxnSpPr>
      <xdr:spPr>
        <a:xfrm>
          <a:off x="8750300" y="13429362"/>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56262</xdr:rowOff>
    </xdr:from>
    <xdr:to>
      <xdr:col>45</xdr:col>
      <xdr:colOff>177800</xdr:colOff>
      <xdr:row>78</xdr:row>
      <xdr:rowOff>102017</xdr:rowOff>
    </xdr:to>
    <xdr:cxnSp macro="">
      <xdr:nvCxnSpPr>
        <xdr:cNvPr id="407" name="直線コネクタ 406"/>
        <xdr:cNvCxnSpPr/>
      </xdr:nvCxnSpPr>
      <xdr:spPr>
        <a:xfrm flipV="1">
          <a:off x="7861300" y="13429362"/>
          <a:ext cx="889000" cy="4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97692</xdr:rowOff>
    </xdr:from>
    <xdr:to>
      <xdr:col>41</xdr:col>
      <xdr:colOff>50800</xdr:colOff>
      <xdr:row>78</xdr:row>
      <xdr:rowOff>102017</xdr:rowOff>
    </xdr:to>
    <xdr:cxnSp macro="">
      <xdr:nvCxnSpPr>
        <xdr:cNvPr id="410" name="直線コネクタ 409"/>
        <xdr:cNvCxnSpPr/>
      </xdr:nvCxnSpPr>
      <xdr:spPr>
        <a:xfrm>
          <a:off x="6972300" y="13470792"/>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132804</xdr:rowOff>
    </xdr:from>
    <xdr:to>
      <xdr:col>55</xdr:col>
      <xdr:colOff>50800</xdr:colOff>
      <xdr:row>78</xdr:row>
      <xdr:rowOff>62954</xdr:rowOff>
    </xdr:to>
    <xdr:sp macro="" textlink="">
      <xdr:nvSpPr>
        <xdr:cNvPr id="420" name="楕円 419"/>
        <xdr:cNvSpPr/>
      </xdr:nvSpPr>
      <xdr:spPr>
        <a:xfrm>
          <a:off x="10426700" y="133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92181</xdr:rowOff>
    </xdr:from>
    <xdr:ext cx="534377" cy="259045"/>
    <xdr:sp macro="" textlink="">
      <xdr:nvSpPr>
        <xdr:cNvPr id="421" name="商工費該当値テキスト"/>
        <xdr:cNvSpPr txBox="1"/>
      </xdr:nvSpPr>
      <xdr:spPr>
        <a:xfrm>
          <a:off x="10528300" y="131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39019</xdr:rowOff>
    </xdr:from>
    <xdr:to>
      <xdr:col>50</xdr:col>
      <xdr:colOff>165100</xdr:colOff>
      <xdr:row>78</xdr:row>
      <xdr:rowOff>140619</xdr:rowOff>
    </xdr:to>
    <xdr:sp macro="" textlink="">
      <xdr:nvSpPr>
        <xdr:cNvPr id="422" name="楕円 421"/>
        <xdr:cNvSpPr/>
      </xdr:nvSpPr>
      <xdr:spPr>
        <a:xfrm>
          <a:off x="9588500" y="13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131746</xdr:rowOff>
    </xdr:from>
    <xdr:ext cx="534377" cy="259045"/>
    <xdr:sp macro="" textlink="">
      <xdr:nvSpPr>
        <xdr:cNvPr id="423" name="テキスト ボックス 422"/>
        <xdr:cNvSpPr txBox="1"/>
      </xdr:nvSpPr>
      <xdr:spPr>
        <a:xfrm>
          <a:off x="9372111" y="135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5462</xdr:rowOff>
    </xdr:from>
    <xdr:to>
      <xdr:col>46</xdr:col>
      <xdr:colOff>38100</xdr:colOff>
      <xdr:row>78</xdr:row>
      <xdr:rowOff>107062</xdr:rowOff>
    </xdr:to>
    <xdr:sp macro="" textlink="">
      <xdr:nvSpPr>
        <xdr:cNvPr id="424" name="楕円 423"/>
        <xdr:cNvSpPr/>
      </xdr:nvSpPr>
      <xdr:spPr>
        <a:xfrm>
          <a:off x="869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98189</xdr:rowOff>
    </xdr:from>
    <xdr:ext cx="534377" cy="259045"/>
    <xdr:sp macro="" textlink="">
      <xdr:nvSpPr>
        <xdr:cNvPr id="425" name="テキスト ボックス 424"/>
        <xdr:cNvSpPr txBox="1"/>
      </xdr:nvSpPr>
      <xdr:spPr>
        <a:xfrm>
          <a:off x="8483111" y="134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51217</xdr:rowOff>
    </xdr:from>
    <xdr:to>
      <xdr:col>41</xdr:col>
      <xdr:colOff>101600</xdr:colOff>
      <xdr:row>78</xdr:row>
      <xdr:rowOff>152817</xdr:rowOff>
    </xdr:to>
    <xdr:sp macro="" textlink="">
      <xdr:nvSpPr>
        <xdr:cNvPr id="426" name="楕円 425"/>
        <xdr:cNvSpPr/>
      </xdr:nvSpPr>
      <xdr:spPr>
        <a:xfrm>
          <a:off x="7810500" y="134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143944</xdr:rowOff>
    </xdr:from>
    <xdr:ext cx="469744" cy="259045"/>
    <xdr:sp macro="" textlink="">
      <xdr:nvSpPr>
        <xdr:cNvPr id="427" name="テキスト ボックス 426"/>
        <xdr:cNvSpPr txBox="1"/>
      </xdr:nvSpPr>
      <xdr:spPr>
        <a:xfrm>
          <a:off x="7626428" y="1351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46892</xdr:rowOff>
    </xdr:from>
    <xdr:to>
      <xdr:col>36</xdr:col>
      <xdr:colOff>165100</xdr:colOff>
      <xdr:row>78</xdr:row>
      <xdr:rowOff>148492</xdr:rowOff>
    </xdr:to>
    <xdr:sp macro="" textlink="">
      <xdr:nvSpPr>
        <xdr:cNvPr id="428" name="楕円 427"/>
        <xdr:cNvSpPr/>
      </xdr:nvSpPr>
      <xdr:spPr>
        <a:xfrm>
          <a:off x="6921500" y="134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139619</xdr:rowOff>
    </xdr:from>
    <xdr:ext cx="469744" cy="259045"/>
    <xdr:sp macro="" textlink="">
      <xdr:nvSpPr>
        <xdr:cNvPr id="429" name="テキスト ボックス 428"/>
        <xdr:cNvSpPr txBox="1"/>
      </xdr:nvSpPr>
      <xdr:spPr>
        <a:xfrm>
          <a:off x="6737428" y="135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xdr:rowOff>
    </xdr:from>
    <xdr:to>
      <xdr:col>55</xdr:col>
      <xdr:colOff>0</xdr:colOff>
      <xdr:row>98</xdr:row>
      <xdr:rowOff>51853</xdr:rowOff>
    </xdr:to>
    <xdr:cxnSp macro="">
      <xdr:nvCxnSpPr>
        <xdr:cNvPr id="460" name="直線コネクタ 459"/>
        <xdr:cNvCxnSpPr/>
      </xdr:nvCxnSpPr>
      <xdr:spPr>
        <a:xfrm flipV="1">
          <a:off x="9639300" y="16802517"/>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27876</xdr:rowOff>
    </xdr:from>
    <xdr:to>
      <xdr:col>50</xdr:col>
      <xdr:colOff>114300</xdr:colOff>
      <xdr:row>98</xdr:row>
      <xdr:rowOff>51853</xdr:rowOff>
    </xdr:to>
    <xdr:cxnSp macro="">
      <xdr:nvCxnSpPr>
        <xdr:cNvPr id="463" name="直線コネクタ 462"/>
        <xdr:cNvCxnSpPr/>
      </xdr:nvCxnSpPr>
      <xdr:spPr>
        <a:xfrm>
          <a:off x="8750300" y="16829976"/>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9020</xdr:rowOff>
    </xdr:from>
    <xdr:to>
      <xdr:col>45</xdr:col>
      <xdr:colOff>177800</xdr:colOff>
      <xdr:row>98</xdr:row>
      <xdr:rowOff>27876</xdr:rowOff>
    </xdr:to>
    <xdr:cxnSp macro="">
      <xdr:nvCxnSpPr>
        <xdr:cNvPr id="466" name="直線コネクタ 465"/>
        <xdr:cNvCxnSpPr/>
      </xdr:nvCxnSpPr>
      <xdr:spPr>
        <a:xfrm>
          <a:off x="7861300" y="16811120"/>
          <a:ext cx="8890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137413</xdr:rowOff>
    </xdr:from>
    <xdr:to>
      <xdr:col>41</xdr:col>
      <xdr:colOff>50800</xdr:colOff>
      <xdr:row>98</xdr:row>
      <xdr:rowOff>9020</xdr:rowOff>
    </xdr:to>
    <xdr:cxnSp macro="">
      <xdr:nvCxnSpPr>
        <xdr:cNvPr id="469" name="直線コネクタ 468"/>
        <xdr:cNvCxnSpPr/>
      </xdr:nvCxnSpPr>
      <xdr:spPr>
        <a:xfrm>
          <a:off x="6972300" y="16768063"/>
          <a:ext cx="889000" cy="4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121067</xdr:rowOff>
    </xdr:from>
    <xdr:to>
      <xdr:col>55</xdr:col>
      <xdr:colOff>50800</xdr:colOff>
      <xdr:row>98</xdr:row>
      <xdr:rowOff>51217</xdr:rowOff>
    </xdr:to>
    <xdr:sp macro="" textlink="">
      <xdr:nvSpPr>
        <xdr:cNvPr id="479" name="楕円 478"/>
        <xdr:cNvSpPr/>
      </xdr:nvSpPr>
      <xdr:spPr>
        <a:xfrm>
          <a:off x="10426700" y="167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99494</xdr:rowOff>
    </xdr:from>
    <xdr:ext cx="534377" cy="259045"/>
    <xdr:sp macro="" textlink="">
      <xdr:nvSpPr>
        <xdr:cNvPr id="480" name="土木費該当値テキスト"/>
        <xdr:cNvSpPr txBox="1"/>
      </xdr:nvSpPr>
      <xdr:spPr>
        <a:xfrm>
          <a:off x="10528300" y="167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xdr:rowOff>
    </xdr:from>
    <xdr:to>
      <xdr:col>50</xdr:col>
      <xdr:colOff>165100</xdr:colOff>
      <xdr:row>98</xdr:row>
      <xdr:rowOff>102653</xdr:rowOff>
    </xdr:to>
    <xdr:sp macro="" textlink="">
      <xdr:nvSpPr>
        <xdr:cNvPr id="481" name="楕円 480"/>
        <xdr:cNvSpPr/>
      </xdr:nvSpPr>
      <xdr:spPr>
        <a:xfrm>
          <a:off x="9588500" y="168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93780</xdr:rowOff>
    </xdr:from>
    <xdr:ext cx="534377" cy="259045"/>
    <xdr:sp macro="" textlink="">
      <xdr:nvSpPr>
        <xdr:cNvPr id="482" name="テキスト ボックス 481"/>
        <xdr:cNvSpPr txBox="1"/>
      </xdr:nvSpPr>
      <xdr:spPr>
        <a:xfrm>
          <a:off x="9372111" y="1689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148526</xdr:rowOff>
    </xdr:from>
    <xdr:to>
      <xdr:col>46</xdr:col>
      <xdr:colOff>38100</xdr:colOff>
      <xdr:row>98</xdr:row>
      <xdr:rowOff>78676</xdr:rowOff>
    </xdr:to>
    <xdr:sp macro="" textlink="">
      <xdr:nvSpPr>
        <xdr:cNvPr id="483" name="楕円 482"/>
        <xdr:cNvSpPr/>
      </xdr:nvSpPr>
      <xdr:spPr>
        <a:xfrm>
          <a:off x="8699500" y="167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69803</xdr:rowOff>
    </xdr:from>
    <xdr:ext cx="534377" cy="259045"/>
    <xdr:sp macro="" textlink="">
      <xdr:nvSpPr>
        <xdr:cNvPr id="484" name="テキスト ボックス 483"/>
        <xdr:cNvSpPr txBox="1"/>
      </xdr:nvSpPr>
      <xdr:spPr>
        <a:xfrm>
          <a:off x="8483111" y="168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129670</xdr:rowOff>
    </xdr:from>
    <xdr:to>
      <xdr:col>41</xdr:col>
      <xdr:colOff>101600</xdr:colOff>
      <xdr:row>98</xdr:row>
      <xdr:rowOff>59820</xdr:rowOff>
    </xdr:to>
    <xdr:sp macro="" textlink="">
      <xdr:nvSpPr>
        <xdr:cNvPr id="485" name="楕円 484"/>
        <xdr:cNvSpPr/>
      </xdr:nvSpPr>
      <xdr:spPr>
        <a:xfrm>
          <a:off x="7810500" y="167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50947</xdr:rowOff>
    </xdr:from>
    <xdr:ext cx="534377" cy="259045"/>
    <xdr:sp macro="" textlink="">
      <xdr:nvSpPr>
        <xdr:cNvPr id="486" name="テキスト ボックス 485"/>
        <xdr:cNvSpPr txBox="1"/>
      </xdr:nvSpPr>
      <xdr:spPr>
        <a:xfrm>
          <a:off x="7594111" y="16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86613</xdr:rowOff>
    </xdr:from>
    <xdr:to>
      <xdr:col>36</xdr:col>
      <xdr:colOff>165100</xdr:colOff>
      <xdr:row>98</xdr:row>
      <xdr:rowOff>16763</xdr:rowOff>
    </xdr:to>
    <xdr:sp macro="" textlink="">
      <xdr:nvSpPr>
        <xdr:cNvPr id="487" name="楕円 486"/>
        <xdr:cNvSpPr/>
      </xdr:nvSpPr>
      <xdr:spPr>
        <a:xfrm>
          <a:off x="6921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7890</xdr:rowOff>
    </xdr:from>
    <xdr:ext cx="534377" cy="259045"/>
    <xdr:sp macro="" textlink="">
      <xdr:nvSpPr>
        <xdr:cNvPr id="488" name="テキスト ボックス 487"/>
        <xdr:cNvSpPr txBox="1"/>
      </xdr:nvSpPr>
      <xdr:spPr>
        <a:xfrm>
          <a:off x="6705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12751</xdr:rowOff>
    </xdr:from>
    <xdr:to>
      <xdr:col>85</xdr:col>
      <xdr:colOff>127000</xdr:colOff>
      <xdr:row>36</xdr:row>
      <xdr:rowOff>48603</xdr:rowOff>
    </xdr:to>
    <xdr:cxnSp macro="">
      <xdr:nvCxnSpPr>
        <xdr:cNvPr id="517" name="直線コネクタ 516"/>
        <xdr:cNvCxnSpPr/>
      </xdr:nvCxnSpPr>
      <xdr:spPr>
        <a:xfrm flipV="1">
          <a:off x="15481300" y="6184951"/>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48603</xdr:rowOff>
    </xdr:from>
    <xdr:to>
      <xdr:col>81</xdr:col>
      <xdr:colOff>50800</xdr:colOff>
      <xdr:row>36</xdr:row>
      <xdr:rowOff>121279</xdr:rowOff>
    </xdr:to>
    <xdr:cxnSp macro="">
      <xdr:nvCxnSpPr>
        <xdr:cNvPr id="520" name="直線コネクタ 519"/>
        <xdr:cNvCxnSpPr/>
      </xdr:nvCxnSpPr>
      <xdr:spPr>
        <a:xfrm flipV="1">
          <a:off x="14592300" y="6220803"/>
          <a:ext cx="889000" cy="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121279</xdr:rowOff>
    </xdr:from>
    <xdr:to>
      <xdr:col>76</xdr:col>
      <xdr:colOff>114300</xdr:colOff>
      <xdr:row>37</xdr:row>
      <xdr:rowOff>10655</xdr:rowOff>
    </xdr:to>
    <xdr:cxnSp macro="">
      <xdr:nvCxnSpPr>
        <xdr:cNvPr id="523" name="直線コネクタ 522"/>
        <xdr:cNvCxnSpPr/>
      </xdr:nvCxnSpPr>
      <xdr:spPr>
        <a:xfrm flipV="1">
          <a:off x="13703300" y="6293479"/>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2102</xdr:rowOff>
    </xdr:from>
    <xdr:to>
      <xdr:col>71</xdr:col>
      <xdr:colOff>177800</xdr:colOff>
      <xdr:row>37</xdr:row>
      <xdr:rowOff>10655</xdr:rowOff>
    </xdr:to>
    <xdr:cxnSp macro="">
      <xdr:nvCxnSpPr>
        <xdr:cNvPr id="526" name="直線コネクタ 525"/>
        <xdr:cNvCxnSpPr/>
      </xdr:nvCxnSpPr>
      <xdr:spPr>
        <a:xfrm>
          <a:off x="12814300" y="6345752"/>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133401</xdr:rowOff>
    </xdr:from>
    <xdr:to>
      <xdr:col>85</xdr:col>
      <xdr:colOff>177800</xdr:colOff>
      <xdr:row>36</xdr:row>
      <xdr:rowOff>63551</xdr:rowOff>
    </xdr:to>
    <xdr:sp macro="" textlink="">
      <xdr:nvSpPr>
        <xdr:cNvPr id="536" name="楕円 535"/>
        <xdr:cNvSpPr/>
      </xdr:nvSpPr>
      <xdr:spPr>
        <a:xfrm>
          <a:off x="16268700" y="61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156278</xdr:rowOff>
    </xdr:from>
    <xdr:ext cx="534377" cy="259045"/>
    <xdr:sp macro="" textlink="">
      <xdr:nvSpPr>
        <xdr:cNvPr id="537" name="消防費該当値テキスト"/>
        <xdr:cNvSpPr txBox="1"/>
      </xdr:nvSpPr>
      <xdr:spPr>
        <a:xfrm>
          <a:off x="16370300" y="59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169253</xdr:rowOff>
    </xdr:from>
    <xdr:to>
      <xdr:col>81</xdr:col>
      <xdr:colOff>101600</xdr:colOff>
      <xdr:row>36</xdr:row>
      <xdr:rowOff>99403</xdr:rowOff>
    </xdr:to>
    <xdr:sp macro="" textlink="">
      <xdr:nvSpPr>
        <xdr:cNvPr id="538" name="楕円 537"/>
        <xdr:cNvSpPr/>
      </xdr:nvSpPr>
      <xdr:spPr>
        <a:xfrm>
          <a:off x="15430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115930</xdr:rowOff>
    </xdr:from>
    <xdr:ext cx="534377" cy="259045"/>
    <xdr:sp macro="" textlink="">
      <xdr:nvSpPr>
        <xdr:cNvPr id="539" name="テキスト ボックス 538"/>
        <xdr:cNvSpPr txBox="1"/>
      </xdr:nvSpPr>
      <xdr:spPr>
        <a:xfrm>
          <a:off x="15214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70479</xdr:rowOff>
    </xdr:from>
    <xdr:to>
      <xdr:col>76</xdr:col>
      <xdr:colOff>165100</xdr:colOff>
      <xdr:row>37</xdr:row>
      <xdr:rowOff>629</xdr:rowOff>
    </xdr:to>
    <xdr:sp macro="" textlink="">
      <xdr:nvSpPr>
        <xdr:cNvPr id="540" name="楕円 539"/>
        <xdr:cNvSpPr/>
      </xdr:nvSpPr>
      <xdr:spPr>
        <a:xfrm>
          <a:off x="14541500" y="62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163206</xdr:rowOff>
    </xdr:from>
    <xdr:ext cx="534377" cy="259045"/>
    <xdr:sp macro="" textlink="">
      <xdr:nvSpPr>
        <xdr:cNvPr id="541" name="テキスト ボックス 540"/>
        <xdr:cNvSpPr txBox="1"/>
      </xdr:nvSpPr>
      <xdr:spPr>
        <a:xfrm>
          <a:off x="14325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131305</xdr:rowOff>
    </xdr:from>
    <xdr:to>
      <xdr:col>72</xdr:col>
      <xdr:colOff>38100</xdr:colOff>
      <xdr:row>37</xdr:row>
      <xdr:rowOff>61455</xdr:rowOff>
    </xdr:to>
    <xdr:sp macro="" textlink="">
      <xdr:nvSpPr>
        <xdr:cNvPr id="542" name="楕円 541"/>
        <xdr:cNvSpPr/>
      </xdr:nvSpPr>
      <xdr:spPr>
        <a:xfrm>
          <a:off x="136525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52582</xdr:rowOff>
    </xdr:from>
    <xdr:ext cx="534377" cy="259045"/>
    <xdr:sp macro="" textlink="">
      <xdr:nvSpPr>
        <xdr:cNvPr id="543" name="テキスト ボックス 542"/>
        <xdr:cNvSpPr txBox="1"/>
      </xdr:nvSpPr>
      <xdr:spPr>
        <a:xfrm>
          <a:off x="13436111" y="63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122752</xdr:rowOff>
    </xdr:from>
    <xdr:to>
      <xdr:col>67</xdr:col>
      <xdr:colOff>101600</xdr:colOff>
      <xdr:row>37</xdr:row>
      <xdr:rowOff>52902</xdr:rowOff>
    </xdr:to>
    <xdr:sp macro="" textlink="">
      <xdr:nvSpPr>
        <xdr:cNvPr id="544" name="楕円 543"/>
        <xdr:cNvSpPr/>
      </xdr:nvSpPr>
      <xdr:spPr>
        <a:xfrm>
          <a:off x="12763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44029</xdr:rowOff>
    </xdr:from>
    <xdr:ext cx="534377" cy="259045"/>
    <xdr:sp macro="" textlink="">
      <xdr:nvSpPr>
        <xdr:cNvPr id="545" name="テキスト ボックス 544"/>
        <xdr:cNvSpPr txBox="1"/>
      </xdr:nvSpPr>
      <xdr:spPr>
        <a:xfrm>
          <a:off x="12547111" y="63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98246</xdr:rowOff>
    </xdr:from>
    <xdr:to>
      <xdr:col>85</xdr:col>
      <xdr:colOff>127000</xdr:colOff>
      <xdr:row>57</xdr:row>
      <xdr:rowOff>119839</xdr:rowOff>
    </xdr:to>
    <xdr:cxnSp macro="">
      <xdr:nvCxnSpPr>
        <xdr:cNvPr id="572" name="直線コネクタ 571"/>
        <xdr:cNvCxnSpPr/>
      </xdr:nvCxnSpPr>
      <xdr:spPr>
        <a:xfrm>
          <a:off x="15481300" y="9870896"/>
          <a:ext cx="838200" cy="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97917</xdr:rowOff>
    </xdr:from>
    <xdr:to>
      <xdr:col>81</xdr:col>
      <xdr:colOff>50800</xdr:colOff>
      <xdr:row>57</xdr:row>
      <xdr:rowOff>98246</xdr:rowOff>
    </xdr:to>
    <xdr:cxnSp macro="">
      <xdr:nvCxnSpPr>
        <xdr:cNvPr id="575" name="直線コネクタ 574"/>
        <xdr:cNvCxnSpPr/>
      </xdr:nvCxnSpPr>
      <xdr:spPr>
        <a:xfrm>
          <a:off x="14592300" y="9870567"/>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97917</xdr:rowOff>
    </xdr:from>
    <xdr:to>
      <xdr:col>76</xdr:col>
      <xdr:colOff>114300</xdr:colOff>
      <xdr:row>57</xdr:row>
      <xdr:rowOff>135000</xdr:rowOff>
    </xdr:to>
    <xdr:cxnSp macro="">
      <xdr:nvCxnSpPr>
        <xdr:cNvPr id="578" name="直線コネクタ 577"/>
        <xdr:cNvCxnSpPr/>
      </xdr:nvCxnSpPr>
      <xdr:spPr>
        <a:xfrm flipV="1">
          <a:off x="13703300" y="9870567"/>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54972</xdr:rowOff>
    </xdr:from>
    <xdr:to>
      <xdr:col>71</xdr:col>
      <xdr:colOff>177800</xdr:colOff>
      <xdr:row>57</xdr:row>
      <xdr:rowOff>135000</xdr:rowOff>
    </xdr:to>
    <xdr:cxnSp macro="">
      <xdr:nvCxnSpPr>
        <xdr:cNvPr id="581" name="直線コネクタ 580"/>
        <xdr:cNvCxnSpPr/>
      </xdr:nvCxnSpPr>
      <xdr:spPr>
        <a:xfrm>
          <a:off x="12814300" y="9827622"/>
          <a:ext cx="889000" cy="8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69039</xdr:rowOff>
    </xdr:from>
    <xdr:to>
      <xdr:col>85</xdr:col>
      <xdr:colOff>177800</xdr:colOff>
      <xdr:row>57</xdr:row>
      <xdr:rowOff>170639</xdr:rowOff>
    </xdr:to>
    <xdr:sp macro="" textlink="">
      <xdr:nvSpPr>
        <xdr:cNvPr id="591" name="楕円 590"/>
        <xdr:cNvSpPr/>
      </xdr:nvSpPr>
      <xdr:spPr>
        <a:xfrm>
          <a:off x="16268700" y="98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155416</xdr:rowOff>
    </xdr:from>
    <xdr:ext cx="534377" cy="259045"/>
    <xdr:sp macro="" textlink="">
      <xdr:nvSpPr>
        <xdr:cNvPr id="592" name="教育費該当値テキスト"/>
        <xdr:cNvSpPr txBox="1"/>
      </xdr:nvSpPr>
      <xdr:spPr>
        <a:xfrm>
          <a:off x="16370300" y="97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47446</xdr:rowOff>
    </xdr:from>
    <xdr:to>
      <xdr:col>81</xdr:col>
      <xdr:colOff>101600</xdr:colOff>
      <xdr:row>57</xdr:row>
      <xdr:rowOff>149046</xdr:rowOff>
    </xdr:to>
    <xdr:sp macro="" textlink="">
      <xdr:nvSpPr>
        <xdr:cNvPr id="593" name="楕円 592"/>
        <xdr:cNvSpPr/>
      </xdr:nvSpPr>
      <xdr:spPr>
        <a:xfrm>
          <a:off x="15430500" y="9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140173</xdr:rowOff>
    </xdr:from>
    <xdr:ext cx="534377" cy="259045"/>
    <xdr:sp macro="" textlink="">
      <xdr:nvSpPr>
        <xdr:cNvPr id="594" name="テキスト ボックス 593"/>
        <xdr:cNvSpPr txBox="1"/>
      </xdr:nvSpPr>
      <xdr:spPr>
        <a:xfrm>
          <a:off x="15214111" y="99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47117</xdr:rowOff>
    </xdr:from>
    <xdr:to>
      <xdr:col>76</xdr:col>
      <xdr:colOff>165100</xdr:colOff>
      <xdr:row>57</xdr:row>
      <xdr:rowOff>148717</xdr:rowOff>
    </xdr:to>
    <xdr:sp macro="" textlink="">
      <xdr:nvSpPr>
        <xdr:cNvPr id="595" name="楕円 594"/>
        <xdr:cNvSpPr/>
      </xdr:nvSpPr>
      <xdr:spPr>
        <a:xfrm>
          <a:off x="14541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139844</xdr:rowOff>
    </xdr:from>
    <xdr:ext cx="534377" cy="259045"/>
    <xdr:sp macro="" textlink="">
      <xdr:nvSpPr>
        <xdr:cNvPr id="596" name="テキスト ボックス 595"/>
        <xdr:cNvSpPr txBox="1"/>
      </xdr:nvSpPr>
      <xdr:spPr>
        <a:xfrm>
          <a:off x="14325111" y="99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84200</xdr:rowOff>
    </xdr:from>
    <xdr:to>
      <xdr:col>72</xdr:col>
      <xdr:colOff>38100</xdr:colOff>
      <xdr:row>58</xdr:row>
      <xdr:rowOff>14350</xdr:rowOff>
    </xdr:to>
    <xdr:sp macro="" textlink="">
      <xdr:nvSpPr>
        <xdr:cNvPr id="597" name="楕円 596"/>
        <xdr:cNvSpPr/>
      </xdr:nvSpPr>
      <xdr:spPr>
        <a:xfrm>
          <a:off x="13652500" y="9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5477</xdr:rowOff>
    </xdr:from>
    <xdr:ext cx="534377" cy="259045"/>
    <xdr:sp macro="" textlink="">
      <xdr:nvSpPr>
        <xdr:cNvPr id="598" name="テキスト ボックス 597"/>
        <xdr:cNvSpPr txBox="1"/>
      </xdr:nvSpPr>
      <xdr:spPr>
        <a:xfrm>
          <a:off x="13436111" y="99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4172</xdr:rowOff>
    </xdr:from>
    <xdr:to>
      <xdr:col>67</xdr:col>
      <xdr:colOff>101600</xdr:colOff>
      <xdr:row>57</xdr:row>
      <xdr:rowOff>105772</xdr:rowOff>
    </xdr:to>
    <xdr:sp macro="" textlink="">
      <xdr:nvSpPr>
        <xdr:cNvPr id="599" name="楕円 598"/>
        <xdr:cNvSpPr/>
      </xdr:nvSpPr>
      <xdr:spPr>
        <a:xfrm>
          <a:off x="12763500" y="97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96899</xdr:rowOff>
    </xdr:from>
    <xdr:ext cx="534377" cy="259045"/>
    <xdr:sp macro="" textlink="">
      <xdr:nvSpPr>
        <xdr:cNvPr id="600" name="テキスト ボックス 599"/>
        <xdr:cNvSpPr txBox="1"/>
      </xdr:nvSpPr>
      <xdr:spPr>
        <a:xfrm>
          <a:off x="12547111" y="98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159988</xdr:rowOff>
    </xdr:from>
    <xdr:to>
      <xdr:col>85</xdr:col>
      <xdr:colOff>127000</xdr:colOff>
      <xdr:row>73</xdr:row>
      <xdr:rowOff>115412</xdr:rowOff>
    </xdr:to>
    <xdr:cxnSp macro="">
      <xdr:nvCxnSpPr>
        <xdr:cNvPr id="629" name="直線コネクタ 628"/>
        <xdr:cNvCxnSpPr/>
      </xdr:nvCxnSpPr>
      <xdr:spPr>
        <a:xfrm>
          <a:off x="15481300" y="12504388"/>
          <a:ext cx="8382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159988</xdr:rowOff>
    </xdr:from>
    <xdr:to>
      <xdr:col>81</xdr:col>
      <xdr:colOff>50800</xdr:colOff>
      <xdr:row>75</xdr:row>
      <xdr:rowOff>145529</xdr:rowOff>
    </xdr:to>
    <xdr:cxnSp macro="">
      <xdr:nvCxnSpPr>
        <xdr:cNvPr id="632" name="直線コネクタ 631"/>
        <xdr:cNvCxnSpPr/>
      </xdr:nvCxnSpPr>
      <xdr:spPr>
        <a:xfrm flipV="1">
          <a:off x="14592300" y="12504388"/>
          <a:ext cx="889000" cy="4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145529</xdr:rowOff>
    </xdr:from>
    <xdr:to>
      <xdr:col>76</xdr:col>
      <xdr:colOff>114300</xdr:colOff>
      <xdr:row>78</xdr:row>
      <xdr:rowOff>165533</xdr:rowOff>
    </xdr:to>
    <xdr:cxnSp macro="">
      <xdr:nvCxnSpPr>
        <xdr:cNvPr id="635" name="直線コネクタ 634"/>
        <xdr:cNvCxnSpPr/>
      </xdr:nvCxnSpPr>
      <xdr:spPr>
        <a:xfrm flipV="1">
          <a:off x="13703300" y="13004279"/>
          <a:ext cx="889000" cy="5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82377</xdr:rowOff>
    </xdr:from>
    <xdr:ext cx="469744" cy="259045"/>
    <xdr:sp macro="" textlink="">
      <xdr:nvSpPr>
        <xdr:cNvPr id="637" name="テキスト ボックス 636"/>
        <xdr:cNvSpPr txBox="1"/>
      </xdr:nvSpPr>
      <xdr:spPr>
        <a:xfrm>
          <a:off x="14357428" y="134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54451</xdr:rowOff>
    </xdr:from>
    <xdr:to>
      <xdr:col>71</xdr:col>
      <xdr:colOff>177800</xdr:colOff>
      <xdr:row>78</xdr:row>
      <xdr:rowOff>165533</xdr:rowOff>
    </xdr:to>
    <xdr:cxnSp macro="">
      <xdr:nvCxnSpPr>
        <xdr:cNvPr id="638" name="直線コネクタ 637"/>
        <xdr:cNvCxnSpPr/>
      </xdr:nvCxnSpPr>
      <xdr:spPr>
        <a:xfrm>
          <a:off x="12814300" y="13256101"/>
          <a:ext cx="889000" cy="2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84281</xdr:rowOff>
    </xdr:from>
    <xdr:ext cx="469744" cy="259045"/>
    <xdr:sp macro="" textlink="">
      <xdr:nvSpPr>
        <xdr:cNvPr id="642" name="テキスト ボックス 641"/>
        <xdr:cNvSpPr txBox="1"/>
      </xdr:nvSpPr>
      <xdr:spPr>
        <a:xfrm>
          <a:off x="12579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64612</xdr:rowOff>
    </xdr:from>
    <xdr:to>
      <xdr:col>85</xdr:col>
      <xdr:colOff>177800</xdr:colOff>
      <xdr:row>73</xdr:row>
      <xdr:rowOff>166212</xdr:rowOff>
    </xdr:to>
    <xdr:sp macro="" textlink="">
      <xdr:nvSpPr>
        <xdr:cNvPr id="648" name="楕円 647"/>
        <xdr:cNvSpPr/>
      </xdr:nvSpPr>
      <xdr:spPr>
        <a:xfrm>
          <a:off x="16268700" y="125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87489</xdr:rowOff>
    </xdr:from>
    <xdr:ext cx="534377" cy="259045"/>
    <xdr:sp macro="" textlink="">
      <xdr:nvSpPr>
        <xdr:cNvPr id="649" name="災害復旧費該当値テキスト"/>
        <xdr:cNvSpPr txBox="1"/>
      </xdr:nvSpPr>
      <xdr:spPr>
        <a:xfrm>
          <a:off x="16370300" y="1243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109188</xdr:rowOff>
    </xdr:from>
    <xdr:to>
      <xdr:col>81</xdr:col>
      <xdr:colOff>101600</xdr:colOff>
      <xdr:row>73</xdr:row>
      <xdr:rowOff>39338</xdr:rowOff>
    </xdr:to>
    <xdr:sp macro="" textlink="">
      <xdr:nvSpPr>
        <xdr:cNvPr id="650" name="楕円 649"/>
        <xdr:cNvSpPr/>
      </xdr:nvSpPr>
      <xdr:spPr>
        <a:xfrm>
          <a:off x="15430500" y="124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55865</xdr:rowOff>
    </xdr:from>
    <xdr:ext cx="534377" cy="259045"/>
    <xdr:sp macro="" textlink="">
      <xdr:nvSpPr>
        <xdr:cNvPr id="651" name="テキスト ボックス 650"/>
        <xdr:cNvSpPr txBox="1"/>
      </xdr:nvSpPr>
      <xdr:spPr>
        <a:xfrm>
          <a:off x="15214111" y="122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94729</xdr:rowOff>
    </xdr:from>
    <xdr:to>
      <xdr:col>76</xdr:col>
      <xdr:colOff>165100</xdr:colOff>
      <xdr:row>76</xdr:row>
      <xdr:rowOff>24879</xdr:rowOff>
    </xdr:to>
    <xdr:sp macro="" textlink="">
      <xdr:nvSpPr>
        <xdr:cNvPr id="652" name="楕円 651"/>
        <xdr:cNvSpPr/>
      </xdr:nvSpPr>
      <xdr:spPr>
        <a:xfrm>
          <a:off x="14541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41406</xdr:rowOff>
    </xdr:from>
    <xdr:ext cx="534377" cy="259045"/>
    <xdr:sp macro="" textlink="">
      <xdr:nvSpPr>
        <xdr:cNvPr id="653" name="テキスト ボックス 652"/>
        <xdr:cNvSpPr txBox="1"/>
      </xdr:nvSpPr>
      <xdr:spPr>
        <a:xfrm>
          <a:off x="14325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114733</xdr:rowOff>
    </xdr:from>
    <xdr:to>
      <xdr:col>72</xdr:col>
      <xdr:colOff>38100</xdr:colOff>
      <xdr:row>79</xdr:row>
      <xdr:rowOff>44883</xdr:rowOff>
    </xdr:to>
    <xdr:sp macro="" textlink="">
      <xdr:nvSpPr>
        <xdr:cNvPr id="654" name="楕円 653"/>
        <xdr:cNvSpPr/>
      </xdr:nvSpPr>
      <xdr:spPr>
        <a:xfrm>
          <a:off x="13652500" y="13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36010</xdr:rowOff>
    </xdr:from>
    <xdr:ext cx="469744" cy="259045"/>
    <xdr:sp macro="" textlink="">
      <xdr:nvSpPr>
        <xdr:cNvPr id="655" name="テキスト ボックス 654"/>
        <xdr:cNvSpPr txBox="1"/>
      </xdr:nvSpPr>
      <xdr:spPr>
        <a:xfrm>
          <a:off x="13468428" y="135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3651</xdr:rowOff>
    </xdr:from>
    <xdr:to>
      <xdr:col>67</xdr:col>
      <xdr:colOff>101600</xdr:colOff>
      <xdr:row>77</xdr:row>
      <xdr:rowOff>105251</xdr:rowOff>
    </xdr:to>
    <xdr:sp macro="" textlink="">
      <xdr:nvSpPr>
        <xdr:cNvPr id="656" name="楕円 655"/>
        <xdr:cNvSpPr/>
      </xdr:nvSpPr>
      <xdr:spPr>
        <a:xfrm>
          <a:off x="12763500" y="132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121778</xdr:rowOff>
    </xdr:from>
    <xdr:ext cx="534377" cy="259045"/>
    <xdr:sp macro="" textlink="">
      <xdr:nvSpPr>
        <xdr:cNvPr id="657" name="テキスト ボックス 656"/>
        <xdr:cNvSpPr txBox="1"/>
      </xdr:nvSpPr>
      <xdr:spPr>
        <a:xfrm>
          <a:off x="12547111" y="129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8615</xdr:rowOff>
    </xdr:from>
    <xdr:to>
      <xdr:col>85</xdr:col>
      <xdr:colOff>127000</xdr:colOff>
      <xdr:row>97</xdr:row>
      <xdr:rowOff>14089</xdr:rowOff>
    </xdr:to>
    <xdr:cxnSp macro="">
      <xdr:nvCxnSpPr>
        <xdr:cNvPr id="689" name="直線コネクタ 688"/>
        <xdr:cNvCxnSpPr/>
      </xdr:nvCxnSpPr>
      <xdr:spPr>
        <a:xfrm flipV="1">
          <a:off x="15481300" y="16639265"/>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14089</xdr:rowOff>
    </xdr:from>
    <xdr:to>
      <xdr:col>81</xdr:col>
      <xdr:colOff>50800</xdr:colOff>
      <xdr:row>97</xdr:row>
      <xdr:rowOff>18617</xdr:rowOff>
    </xdr:to>
    <xdr:cxnSp macro="">
      <xdr:nvCxnSpPr>
        <xdr:cNvPr id="692" name="直線コネクタ 691"/>
        <xdr:cNvCxnSpPr/>
      </xdr:nvCxnSpPr>
      <xdr:spPr>
        <a:xfrm flipV="1">
          <a:off x="14592300" y="1664473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18617</xdr:rowOff>
    </xdr:from>
    <xdr:to>
      <xdr:col>76</xdr:col>
      <xdr:colOff>114300</xdr:colOff>
      <xdr:row>97</xdr:row>
      <xdr:rowOff>43830</xdr:rowOff>
    </xdr:to>
    <xdr:cxnSp macro="">
      <xdr:nvCxnSpPr>
        <xdr:cNvPr id="695" name="直線コネクタ 694"/>
        <xdr:cNvCxnSpPr/>
      </xdr:nvCxnSpPr>
      <xdr:spPr>
        <a:xfrm flipV="1">
          <a:off x="13703300" y="16649267"/>
          <a:ext cx="889000" cy="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43830</xdr:rowOff>
    </xdr:from>
    <xdr:to>
      <xdr:col>71</xdr:col>
      <xdr:colOff>177800</xdr:colOff>
      <xdr:row>97</xdr:row>
      <xdr:rowOff>53049</xdr:rowOff>
    </xdr:to>
    <xdr:cxnSp macro="">
      <xdr:nvCxnSpPr>
        <xdr:cNvPr id="698" name="直線コネクタ 697"/>
        <xdr:cNvCxnSpPr/>
      </xdr:nvCxnSpPr>
      <xdr:spPr>
        <a:xfrm flipV="1">
          <a:off x="12814300" y="16674480"/>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129265</xdr:rowOff>
    </xdr:from>
    <xdr:to>
      <xdr:col>85</xdr:col>
      <xdr:colOff>177800</xdr:colOff>
      <xdr:row>97</xdr:row>
      <xdr:rowOff>59415</xdr:rowOff>
    </xdr:to>
    <xdr:sp macro="" textlink="">
      <xdr:nvSpPr>
        <xdr:cNvPr id="708" name="楕円 707"/>
        <xdr:cNvSpPr/>
      </xdr:nvSpPr>
      <xdr:spPr>
        <a:xfrm>
          <a:off x="16268700" y="16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152142</xdr:rowOff>
    </xdr:from>
    <xdr:ext cx="534377" cy="259045"/>
    <xdr:sp macro="" textlink="">
      <xdr:nvSpPr>
        <xdr:cNvPr id="709" name="公債費該当値テキスト"/>
        <xdr:cNvSpPr txBox="1"/>
      </xdr:nvSpPr>
      <xdr:spPr>
        <a:xfrm>
          <a:off x="16370300" y="164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134739</xdr:rowOff>
    </xdr:from>
    <xdr:to>
      <xdr:col>81</xdr:col>
      <xdr:colOff>101600</xdr:colOff>
      <xdr:row>97</xdr:row>
      <xdr:rowOff>64889</xdr:rowOff>
    </xdr:to>
    <xdr:sp macro="" textlink="">
      <xdr:nvSpPr>
        <xdr:cNvPr id="710" name="楕円 709"/>
        <xdr:cNvSpPr/>
      </xdr:nvSpPr>
      <xdr:spPr>
        <a:xfrm>
          <a:off x="15430500" y="165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81416</xdr:rowOff>
    </xdr:from>
    <xdr:ext cx="534377" cy="259045"/>
    <xdr:sp macro="" textlink="">
      <xdr:nvSpPr>
        <xdr:cNvPr id="711" name="テキスト ボックス 710"/>
        <xdr:cNvSpPr txBox="1"/>
      </xdr:nvSpPr>
      <xdr:spPr>
        <a:xfrm>
          <a:off x="15214111" y="1636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139267</xdr:rowOff>
    </xdr:from>
    <xdr:to>
      <xdr:col>76</xdr:col>
      <xdr:colOff>165100</xdr:colOff>
      <xdr:row>97</xdr:row>
      <xdr:rowOff>69417</xdr:rowOff>
    </xdr:to>
    <xdr:sp macro="" textlink="">
      <xdr:nvSpPr>
        <xdr:cNvPr id="712" name="楕円 711"/>
        <xdr:cNvSpPr/>
      </xdr:nvSpPr>
      <xdr:spPr>
        <a:xfrm>
          <a:off x="145415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60544</xdr:rowOff>
    </xdr:from>
    <xdr:ext cx="534377" cy="259045"/>
    <xdr:sp macro="" textlink="">
      <xdr:nvSpPr>
        <xdr:cNvPr id="713" name="テキスト ボックス 712"/>
        <xdr:cNvSpPr txBox="1"/>
      </xdr:nvSpPr>
      <xdr:spPr>
        <a:xfrm>
          <a:off x="14325111" y="166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164480</xdr:rowOff>
    </xdr:from>
    <xdr:to>
      <xdr:col>72</xdr:col>
      <xdr:colOff>38100</xdr:colOff>
      <xdr:row>97</xdr:row>
      <xdr:rowOff>94630</xdr:rowOff>
    </xdr:to>
    <xdr:sp macro="" textlink="">
      <xdr:nvSpPr>
        <xdr:cNvPr id="714" name="楕円 713"/>
        <xdr:cNvSpPr/>
      </xdr:nvSpPr>
      <xdr:spPr>
        <a:xfrm>
          <a:off x="13652500" y="166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85757</xdr:rowOff>
    </xdr:from>
    <xdr:ext cx="534377" cy="259045"/>
    <xdr:sp macro="" textlink="">
      <xdr:nvSpPr>
        <xdr:cNvPr id="715" name="テキスト ボックス 714"/>
        <xdr:cNvSpPr txBox="1"/>
      </xdr:nvSpPr>
      <xdr:spPr>
        <a:xfrm>
          <a:off x="13436111" y="167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2249</xdr:rowOff>
    </xdr:from>
    <xdr:to>
      <xdr:col>67</xdr:col>
      <xdr:colOff>101600</xdr:colOff>
      <xdr:row>97</xdr:row>
      <xdr:rowOff>103849</xdr:rowOff>
    </xdr:to>
    <xdr:sp macro="" textlink="">
      <xdr:nvSpPr>
        <xdr:cNvPr id="716" name="楕円 715"/>
        <xdr:cNvSpPr/>
      </xdr:nvSpPr>
      <xdr:spPr>
        <a:xfrm>
          <a:off x="12763500" y="166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94976</xdr:rowOff>
    </xdr:from>
    <xdr:ext cx="534377" cy="259045"/>
    <xdr:sp macro="" textlink="">
      <xdr:nvSpPr>
        <xdr:cNvPr id="717" name="テキスト ボックス 716"/>
        <xdr:cNvSpPr txBox="1"/>
      </xdr:nvSpPr>
      <xdr:spPr>
        <a:xfrm>
          <a:off x="12547111" y="167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676,320</a:t>
          </a:r>
          <a:r>
            <a:rPr kumimoji="1" lang="ja-JP" altLang="ja-JP" sz="1100">
              <a:solidFill>
                <a:schemeClr val="dk1"/>
              </a:solidFill>
              <a:effectLst/>
              <a:latin typeface="+mn-lt"/>
              <a:ea typeface="+mn-ea"/>
              <a:cs typeface="+mn-cs"/>
            </a:rPr>
            <a:t>円となっている。 </a:t>
          </a:r>
          <a:r>
            <a:rPr kumimoji="1" lang="ja-JP" altLang="en-US" sz="1100">
              <a:solidFill>
                <a:schemeClr val="dk1"/>
              </a:solidFill>
              <a:effectLst/>
              <a:latin typeface="+mn-lt"/>
              <a:ea typeface="+mn-ea"/>
              <a:cs typeface="+mn-cs"/>
            </a:rPr>
            <a:t>商工費については、新型コロナウイルス緊急対策事業として実施したプレミアム付商品券発行事業等により大きく増額している。土木費については、</a:t>
          </a:r>
          <a:r>
            <a:rPr kumimoji="1" lang="ja-JP" altLang="ja-JP" sz="1100">
              <a:solidFill>
                <a:schemeClr val="dk1"/>
              </a:solidFill>
              <a:effectLst/>
              <a:latin typeface="+mn-lt"/>
              <a:ea typeface="+mn-ea"/>
              <a:cs typeface="+mn-cs"/>
            </a:rPr>
            <a:t>大分県、類似団体、全国平均</a:t>
          </a:r>
          <a:r>
            <a:rPr kumimoji="1" lang="ja-JP" altLang="en-US" sz="1100">
              <a:solidFill>
                <a:schemeClr val="dk1"/>
              </a:solidFill>
              <a:effectLst/>
              <a:latin typeface="+mn-lt"/>
              <a:ea typeface="+mn-ea"/>
              <a:cs typeface="+mn-cs"/>
            </a:rPr>
            <a:t>全てを下回っているものの、各道路整備事業費の伸びにより前年度より大きく増額をしているため、</a:t>
          </a:r>
          <a:r>
            <a:rPr lang="ja-JP" altLang="ja-JP" sz="1100">
              <a:solidFill>
                <a:schemeClr val="dk1"/>
              </a:solidFill>
              <a:effectLst/>
              <a:latin typeface="+mn-lt"/>
              <a:ea typeface="+mn-ea"/>
              <a:cs typeface="+mn-cs"/>
            </a:rPr>
            <a:t>今後一層の</a:t>
          </a:r>
          <a:r>
            <a:rPr kumimoji="1" lang="ja-JP" altLang="ja-JP" sz="1100">
              <a:solidFill>
                <a:schemeClr val="dk1"/>
              </a:solidFill>
              <a:effectLst/>
              <a:latin typeface="+mn-lt"/>
              <a:ea typeface="+mn-ea"/>
              <a:cs typeface="+mn-cs"/>
            </a:rPr>
            <a:t>事業費の見直しが求められる。</a:t>
          </a:r>
          <a:r>
            <a:rPr kumimoji="1" lang="ja-JP" altLang="en-US" sz="1100">
              <a:solidFill>
                <a:schemeClr val="dk1"/>
              </a:solidFill>
              <a:effectLst/>
              <a:latin typeface="+mn-lt"/>
              <a:ea typeface="+mn-ea"/>
              <a:cs typeface="+mn-cs"/>
            </a:rPr>
            <a:t>衛生費については、し尿処理整備事業費の減により前年度より大きく減となっているものの、</a:t>
          </a:r>
          <a:r>
            <a:rPr kumimoji="1" lang="ja-JP" altLang="ja-JP" sz="1100">
              <a:solidFill>
                <a:schemeClr val="dk1"/>
              </a:solidFill>
              <a:effectLst/>
              <a:latin typeface="+mn-lt"/>
              <a:ea typeface="+mn-ea"/>
              <a:cs typeface="+mn-cs"/>
            </a:rPr>
            <a:t>大分県、類似団体、全国平均全てを上回っている状況である</a:t>
          </a:r>
          <a:r>
            <a:rPr kumimoji="1" lang="ja-JP" altLang="en-US" sz="1100">
              <a:solidFill>
                <a:schemeClr val="dk1"/>
              </a:solidFill>
              <a:effectLst/>
              <a:latin typeface="+mn-lt"/>
              <a:ea typeface="+mn-ea"/>
              <a:cs typeface="+mn-cs"/>
            </a:rPr>
            <a:t>。加えて、今後は新環境センター整備等の大型事業が予定されているため、経常的な歳出事業費の見直しを図っていく。</a:t>
          </a:r>
          <a:r>
            <a:rPr kumimoji="1" lang="ja-JP" altLang="ja-JP" sz="1100">
              <a:solidFill>
                <a:schemeClr val="dk1"/>
              </a:solidFill>
              <a:effectLst/>
              <a:latin typeface="+mn-lt"/>
              <a:ea typeface="+mn-ea"/>
              <a:cs typeface="+mn-cs"/>
            </a:rPr>
            <a:t>災害復旧事業費については、前年度比では減となっているものの、令和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等の災害復旧費により、大分県、類似団体、全国平均全てを上回っている状況である。早期復旧に向け、最優先で事業に取り組みつつ、経費の減少を図っていく。公債費については、大分県、類似団体、全国平均全てを上回っている状況である。普通建設事業費の抑制はもちろん、高利率借入金の繰上償還検討や、単年における起債借入額が償還額を上回らないように調整を図るなど、公債費および残高の減少に向けて多角的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財政調整基金については、普通交付税</a:t>
          </a:r>
          <a:r>
            <a:rPr kumimoji="1" lang="ja-JP" altLang="en-US" sz="1000">
              <a:solidFill>
                <a:schemeClr val="dk1"/>
              </a:solidFill>
              <a:effectLst/>
              <a:latin typeface="+mn-lt"/>
              <a:ea typeface="+mn-ea"/>
              <a:cs typeface="+mn-cs"/>
            </a:rPr>
            <a:t>や臨時財政対策債の減額</a:t>
          </a:r>
          <a:r>
            <a:rPr kumimoji="1" lang="ja-JP" altLang="ja-JP" sz="1000">
              <a:solidFill>
                <a:schemeClr val="dk1"/>
              </a:solidFill>
              <a:effectLst/>
              <a:latin typeface="+mn-lt"/>
              <a:ea typeface="+mn-ea"/>
              <a:cs typeface="+mn-cs"/>
            </a:rPr>
            <a:t>があったこと</a:t>
          </a:r>
          <a:r>
            <a:rPr kumimoji="1" lang="ja-JP" altLang="en-US" sz="1000">
              <a:solidFill>
                <a:schemeClr val="dk1"/>
              </a:solidFill>
              <a:effectLst/>
              <a:latin typeface="+mn-lt"/>
              <a:ea typeface="+mn-ea"/>
              <a:cs typeface="+mn-cs"/>
            </a:rPr>
            <a:t>に加え</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物価高騰による物件費の増や、障害福祉サービス負担金等の経常的な扶助費の増による収支差に対応するため、</a:t>
          </a:r>
          <a:r>
            <a:rPr kumimoji="1" lang="en-US" altLang="ja-JP" sz="1000">
              <a:solidFill>
                <a:schemeClr val="dk1"/>
              </a:solidFill>
              <a:effectLst/>
              <a:latin typeface="+mn-lt"/>
              <a:ea typeface="+mn-ea"/>
              <a:cs typeface="+mn-cs"/>
            </a:rPr>
            <a:t>353,189</a:t>
          </a:r>
          <a:r>
            <a:rPr kumimoji="1" lang="ja-JP" altLang="ja-JP" sz="1000">
              <a:solidFill>
                <a:schemeClr val="dk1"/>
              </a:solidFill>
              <a:effectLst/>
              <a:latin typeface="+mn-lt"/>
              <a:ea typeface="+mn-ea"/>
              <a:cs typeface="+mn-cs"/>
            </a:rPr>
            <a:t>千円を</a:t>
          </a:r>
          <a:r>
            <a:rPr kumimoji="1" lang="ja-JP" altLang="en-US" sz="1000">
              <a:solidFill>
                <a:schemeClr val="dk1"/>
              </a:solidFill>
              <a:effectLst/>
              <a:latin typeface="+mn-lt"/>
              <a:ea typeface="+mn-ea"/>
              <a:cs typeface="+mn-cs"/>
            </a:rPr>
            <a:t>繰り入れた</a:t>
          </a:r>
          <a:r>
            <a:rPr kumimoji="1" lang="ja-JP" altLang="ja-JP" sz="1000">
              <a:solidFill>
                <a:schemeClr val="dk1"/>
              </a:solidFill>
              <a:effectLst/>
              <a:latin typeface="+mn-lt"/>
              <a:ea typeface="+mn-ea"/>
              <a:cs typeface="+mn-cs"/>
            </a:rPr>
            <a:t>結果、目標とする標準財政規模の</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％以上</a:t>
          </a:r>
          <a:r>
            <a:rPr kumimoji="1" lang="ja-JP" altLang="en-US" sz="1000">
              <a:solidFill>
                <a:schemeClr val="dk1"/>
              </a:solidFill>
              <a:effectLst/>
              <a:latin typeface="+mn-lt"/>
              <a:ea typeface="+mn-ea"/>
              <a:cs typeface="+mn-cs"/>
            </a:rPr>
            <a:t>を達成するには至らなかった</a:t>
          </a:r>
          <a:r>
            <a:rPr kumimoji="1" lang="ja-JP" altLang="ja-JP" sz="1000">
              <a:solidFill>
                <a:schemeClr val="dk1"/>
              </a:solidFill>
              <a:effectLst/>
              <a:latin typeface="+mn-lt"/>
              <a:ea typeface="+mn-ea"/>
              <a:cs typeface="+mn-cs"/>
            </a:rPr>
            <a:t>。一方、実質収支額については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月豪雨災害に係る</a:t>
          </a:r>
          <a:r>
            <a:rPr kumimoji="1" lang="ja-JP" altLang="en-US" sz="1000">
              <a:solidFill>
                <a:schemeClr val="dk1"/>
              </a:solidFill>
              <a:effectLst/>
              <a:latin typeface="+mn-lt"/>
              <a:ea typeface="+mn-ea"/>
              <a:cs typeface="+mn-cs"/>
            </a:rPr>
            <a:t>現年実施分に対する</a:t>
          </a:r>
          <a:r>
            <a:rPr kumimoji="1" lang="ja-JP" altLang="ja-JP" sz="1000">
              <a:solidFill>
                <a:schemeClr val="dk1"/>
              </a:solidFill>
              <a:effectLst/>
              <a:latin typeface="+mn-lt"/>
              <a:ea typeface="+mn-ea"/>
              <a:cs typeface="+mn-cs"/>
            </a:rPr>
            <a:t>補助金が後年度収入</a:t>
          </a:r>
          <a:r>
            <a:rPr kumimoji="1" lang="ja-JP" altLang="en-US" sz="1000">
              <a:solidFill>
                <a:schemeClr val="dk1"/>
              </a:solidFill>
              <a:effectLst/>
              <a:latin typeface="+mn-lt"/>
              <a:ea typeface="+mn-ea"/>
              <a:cs typeface="+mn-cs"/>
            </a:rPr>
            <a:t>になった等の事象は発生しなかったことから、令和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年度以前の水準となっている</a:t>
          </a:r>
          <a:r>
            <a:rPr kumimoji="1" lang="ja-JP" altLang="ja-JP" sz="1000">
              <a:solidFill>
                <a:schemeClr val="dk1"/>
              </a:solidFill>
              <a:effectLst/>
              <a:latin typeface="+mn-lt"/>
              <a:ea typeface="+mn-ea"/>
              <a:cs typeface="+mn-cs"/>
            </a:rPr>
            <a:t>。今後も財政の健全化を引き続き推進し、歳出入の適正管理や基金運用の適正化に努め、持続的な財政運営を行っていく。</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連結実質赤字比率については、一般会計、特別会計ともに黒字で推移しており、令和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年度の標準的な収入に対する全会計の収支額の比率は△</a:t>
          </a:r>
          <a:r>
            <a:rPr kumimoji="1" lang="en-US" altLang="ja-JP" sz="1100">
              <a:solidFill>
                <a:schemeClr val="dk1"/>
              </a:solidFill>
              <a:effectLst/>
              <a:latin typeface="+mn-lt"/>
              <a:ea typeface="+mn-ea"/>
              <a:cs typeface="+mn-cs"/>
            </a:rPr>
            <a:t>11.03</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今後、使用料金改定や滞納整理、歳出の削減を進め、以後も赤字に陥ることのないよう、すべての会計において財政の健全化に努める。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公営企業に対する繰出金については、</a:t>
          </a:r>
          <a:r>
            <a:rPr kumimoji="1" lang="ja-JP" altLang="en-US" sz="1100">
              <a:solidFill>
                <a:schemeClr val="dk1"/>
              </a:solidFill>
              <a:effectLst/>
              <a:latin typeface="+mn-lt"/>
              <a:ea typeface="+mn-ea"/>
              <a:cs typeface="+mn-cs"/>
            </a:rPr>
            <a:t>前年度と同水準で推移している</a:t>
          </a:r>
          <a:r>
            <a:rPr kumimoji="1" lang="ja-JP" altLang="ja-JP" sz="1100">
              <a:solidFill>
                <a:schemeClr val="dk1"/>
              </a:solidFill>
              <a:effectLst/>
              <a:latin typeface="+mn-lt"/>
              <a:ea typeface="+mn-ea"/>
              <a:cs typeface="+mn-cs"/>
            </a:rPr>
            <a:t>。一方で、算入公債費等は減少しているため、分子が増額となった。</a:t>
          </a:r>
          <a:endParaRPr lang="ja-JP" altLang="ja-JP" sz="1400">
            <a:effectLst/>
          </a:endParaRPr>
        </a:p>
        <a:p>
          <a:r>
            <a:rPr kumimoji="1" lang="ja-JP" altLang="ja-JP" sz="1100">
              <a:solidFill>
                <a:schemeClr val="dk1"/>
              </a:solidFill>
              <a:effectLst/>
              <a:latin typeface="+mn-lt"/>
              <a:ea typeface="+mn-ea"/>
              <a:cs typeface="+mn-cs"/>
            </a:rPr>
            <a:t>大規模建設事業が続く一般会計では元利償還金が</a:t>
          </a:r>
          <a:r>
            <a:rPr kumimoji="1" lang="ja-JP" altLang="en-US" sz="1100">
              <a:solidFill>
                <a:schemeClr val="dk1"/>
              </a:solidFill>
              <a:effectLst/>
              <a:latin typeface="+mn-lt"/>
              <a:ea typeface="+mn-ea"/>
              <a:cs typeface="+mn-cs"/>
            </a:rPr>
            <a:t>高い水準で推移している</a:t>
          </a:r>
          <a:r>
            <a:rPr kumimoji="1" lang="ja-JP" altLang="ja-JP" sz="1100">
              <a:solidFill>
                <a:schemeClr val="dk1"/>
              </a:solidFill>
              <a:effectLst/>
              <a:latin typeface="+mn-lt"/>
              <a:ea typeface="+mn-ea"/>
              <a:cs typeface="+mn-cs"/>
            </a:rPr>
            <a:t>中、合併特例事業債や過疎対策事業債等の交付税措置率が高い起債を中心に借入を行っているが、</a:t>
          </a:r>
          <a:r>
            <a:rPr kumimoji="1" lang="ja-JP" altLang="ja-JP" sz="1100" b="0">
              <a:solidFill>
                <a:schemeClr val="dk1"/>
              </a:solidFill>
              <a:effectLst/>
              <a:latin typeface="+mn-lt"/>
              <a:ea typeface="+mn-ea"/>
              <a:cs typeface="+mn-cs"/>
            </a:rPr>
            <a:t>合併特例債の借入限度額は目前に迫っている。</a:t>
          </a:r>
          <a:r>
            <a:rPr kumimoji="1" lang="ja-JP" altLang="ja-JP" sz="1100">
              <a:solidFill>
                <a:schemeClr val="dk1"/>
              </a:solidFill>
              <a:effectLst/>
              <a:latin typeface="+mn-lt"/>
              <a:ea typeface="+mn-ea"/>
              <a:cs typeface="+mn-cs"/>
            </a:rPr>
            <a:t>さらに、新環境センター整備事業等</a:t>
          </a:r>
          <a:r>
            <a:rPr kumimoji="1" lang="ja-JP" altLang="en-US" sz="1100">
              <a:solidFill>
                <a:schemeClr val="dk1"/>
              </a:solidFill>
              <a:effectLst/>
              <a:latin typeface="+mn-lt"/>
              <a:ea typeface="+mn-ea"/>
              <a:cs typeface="+mn-cs"/>
            </a:rPr>
            <a:t>の大型建設事業</a:t>
          </a:r>
          <a:r>
            <a:rPr kumimoji="1" lang="ja-JP" altLang="ja-JP" sz="1100">
              <a:solidFill>
                <a:schemeClr val="dk1"/>
              </a:solidFill>
              <a:effectLst/>
              <a:latin typeface="+mn-lt"/>
              <a:ea typeface="+mn-ea"/>
              <a:cs typeface="+mn-cs"/>
            </a:rPr>
            <a:t>が予定されている状況を踏まえると、今後は投資事業を厳選し、財政規模に見合った運営を行っていく必要がある。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将来負担額については、公営企業債等繰入見込額が増加した</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、充当可能財源である財政調整基金を約</a:t>
          </a:r>
          <a:r>
            <a:rPr kumimoji="1" lang="en-US" altLang="ja-JP" sz="1100">
              <a:solidFill>
                <a:schemeClr val="dk1"/>
              </a:solidFill>
              <a:effectLst/>
              <a:latin typeface="+mn-lt"/>
              <a:ea typeface="+mn-ea"/>
              <a:cs typeface="+mn-cs"/>
            </a:rPr>
            <a:t>353,189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取り崩したことにより</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新環境センター整備事業等</a:t>
          </a:r>
          <a:r>
            <a:rPr kumimoji="1" lang="ja-JP" altLang="en-US" sz="1100">
              <a:solidFill>
                <a:schemeClr val="dk1"/>
              </a:solidFill>
              <a:effectLst/>
              <a:latin typeface="+mn-lt"/>
              <a:ea typeface="+mn-ea"/>
              <a:cs typeface="+mn-cs"/>
            </a:rPr>
            <a:t>の大型建設事業</a:t>
          </a:r>
          <a:r>
            <a:rPr kumimoji="1" lang="ja-JP" altLang="ja-JP" sz="1100">
              <a:solidFill>
                <a:schemeClr val="dk1"/>
              </a:solidFill>
              <a:effectLst/>
              <a:latin typeface="+mn-lt"/>
              <a:ea typeface="+mn-ea"/>
              <a:cs typeface="+mn-cs"/>
            </a:rPr>
            <a:t>により地方債残高の増加が見込まれており、連動して将来負担額についても増加が想定される。</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次行財政改革実施計画</a:t>
          </a:r>
          <a:r>
            <a:rPr kumimoji="1" lang="ja-JP" altLang="ja-JP" sz="1100">
              <a:solidFill>
                <a:schemeClr val="dk1"/>
              </a:solidFill>
              <a:effectLst/>
              <a:latin typeface="+mn-lt"/>
              <a:ea typeface="+mn-ea"/>
              <a:cs typeface="+mn-cs"/>
            </a:rPr>
            <a:t>に則った事業精査を行い、適正な基金残高の保有に努め、将来の負担を抑制していく必要がある。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基金全体としては、ふるさと納税に係る基金の積立、国債運用による各種基金の運用益増などにより、特定目的基金で総額</a:t>
          </a:r>
          <a:r>
            <a:rPr kumimoji="1" lang="en-US" altLang="ja-JP" sz="1100">
              <a:solidFill>
                <a:schemeClr val="dk1"/>
              </a:solidFill>
              <a:effectLst/>
              <a:latin typeface="+mn-lt"/>
              <a:ea typeface="+mn-ea"/>
              <a:cs typeface="+mn-cs"/>
            </a:rPr>
            <a:t>118,852</a:t>
          </a:r>
          <a:r>
            <a:rPr kumimoji="1" lang="ja-JP" altLang="ja-JP" sz="1100">
              <a:solidFill>
                <a:schemeClr val="dk1"/>
              </a:solidFill>
              <a:effectLst/>
              <a:latin typeface="+mn-lt"/>
              <a:ea typeface="+mn-ea"/>
              <a:cs typeface="+mn-cs"/>
            </a:rPr>
            <a:t>千円を積み立てた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財政調整基金については、普通交付税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臨時財政対策債の減額があったことに加え、物価高騰による物件費の増や、障害福祉サービス負担金等の経常的な扶助費の増による収支差に対応するため、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353,189</a:t>
          </a:r>
          <a:r>
            <a:rPr kumimoji="1" lang="ja-JP" altLang="ja-JP" sz="1100">
              <a:solidFill>
                <a:schemeClr val="dk1"/>
              </a:solidFill>
              <a:effectLst/>
              <a:latin typeface="+mn-lt"/>
              <a:ea typeface="+mn-ea"/>
              <a:cs typeface="+mn-cs"/>
            </a:rPr>
            <a:t>千円を繰り入れた結果</a:t>
          </a:r>
          <a:r>
            <a:rPr kumimoji="1" lang="ja-JP" altLang="en-US" sz="1100">
              <a:solidFill>
                <a:schemeClr val="dk1"/>
              </a:solidFill>
              <a:effectLst/>
              <a:latin typeface="+mn-lt"/>
              <a:ea typeface="+mn-ea"/>
              <a:cs typeface="+mn-cs"/>
            </a:rPr>
            <a:t>、減額となっている。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経常経費の削減・投資事業の厳選を行い歳出額を抑制することが必要である。また、財政調整基金以外については、それぞれの目的に沿った事業に対して取り崩しを行い、財政調整基金への過度な負担を減少させ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ふるさと納税に係る基金の積立、国債運用による各種基金の運用益増などにより、総額</a:t>
          </a:r>
          <a:r>
            <a:rPr kumimoji="1" lang="en-US" altLang="ja-JP" sz="1100">
              <a:solidFill>
                <a:schemeClr val="dk1"/>
              </a:solidFill>
              <a:effectLst/>
              <a:latin typeface="+mn-lt"/>
              <a:ea typeface="+mn-ea"/>
              <a:cs typeface="+mn-cs"/>
            </a:rPr>
            <a:t>118,852</a:t>
          </a:r>
          <a:r>
            <a:rPr kumimoji="1" lang="ja-JP" altLang="ja-JP" sz="1100">
              <a:solidFill>
                <a:schemeClr val="dk1"/>
              </a:solidFill>
              <a:effectLst/>
              <a:latin typeface="+mn-lt"/>
              <a:ea typeface="+mn-ea"/>
              <a:cs typeface="+mn-cs"/>
            </a:rPr>
            <a:t>千円を積み立てることができた。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みらいふるさと基金については積み立てられた寄附金を有効な事業の財源として取り崩す予定である。ま た、地域振興基金については、今後大きく財政需要が発生する見込みとなっている施設更新整備事業の財源として検討をしていく必 要があると考えている。その他の基金については、それぞれの基金目的に沿った事業が発生した際に、適宜取り崩しを行う。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普通交付税や臨時財政対策債の減額があったことに加え、物価高騰による物件費の増や、障害福祉サービス負担金等の経常的な扶助費の増による収支差に対応するため、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353,189</a:t>
          </a:r>
          <a:r>
            <a:rPr kumimoji="1" lang="ja-JP" altLang="ja-JP" sz="1100">
              <a:solidFill>
                <a:schemeClr val="dk1"/>
              </a:solidFill>
              <a:effectLst/>
              <a:latin typeface="+mn-lt"/>
              <a:ea typeface="+mn-ea"/>
              <a:cs typeface="+mn-cs"/>
            </a:rPr>
            <a:t>千円を繰り入れた結果、減額となっている。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今後見込まれる大規模施設整備事業に必要な財源を確保するためにも、経常経費の削減・投資事業の厳選を行い歳出額を抑制することが必要である。また、基金残高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標準財政規模の</a:t>
          </a:r>
          <a:r>
            <a:rPr kumimoji="1" lang="ja-JP" altLang="en-US" sz="1100">
              <a:solidFill>
                <a:schemeClr val="dk1"/>
              </a:solidFill>
              <a:effectLst/>
              <a:latin typeface="+mn-lt"/>
              <a:ea typeface="+mn-ea"/>
              <a:cs typeface="+mn-cs"/>
            </a:rPr>
            <a:t>概ね</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2,500,000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を達成</a:t>
          </a:r>
          <a:r>
            <a:rPr kumimoji="1" lang="ja-JP" altLang="ja-JP" sz="1100">
              <a:solidFill>
                <a:schemeClr val="dk1"/>
              </a:solidFill>
              <a:effectLst/>
              <a:latin typeface="+mn-lt"/>
              <a:ea typeface="+mn-ea"/>
              <a:cs typeface="+mn-cs"/>
            </a:rPr>
            <a:t>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積立（運用益除く）、取り崩しともに行っていない。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令和６年度に向け県下統一で整備が進められている消防指令業務の共同運用について、既存の消防指令システム等に係る残債の繰上償還を行う際に、減債基金の取り崩しを予定している。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有形固定資産減価償却率については、</a:t>
          </a:r>
          <a:r>
            <a:rPr kumimoji="1" lang="ja-JP" altLang="en-US" sz="1100">
              <a:solidFill>
                <a:schemeClr val="dk1"/>
              </a:solidFill>
              <a:effectLst/>
              <a:latin typeface="+mn-lt"/>
              <a:ea typeface="+mn-ea"/>
              <a:cs typeface="+mn-cs"/>
            </a:rPr>
            <a:t>昨年度と同水準であり、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大分県平均</a:t>
          </a:r>
          <a:r>
            <a:rPr kumimoji="1" lang="ja-JP" altLang="en-US" sz="1100">
              <a:solidFill>
                <a:schemeClr val="dk1"/>
              </a:solidFill>
              <a:effectLst/>
              <a:latin typeface="+mn-lt"/>
              <a:ea typeface="+mn-ea"/>
              <a:cs typeface="+mn-cs"/>
            </a:rPr>
            <a:t>のいずれも下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いる。当市では、公共施設等総合管理計画及び公共施設個別計画等公共施設に関する各種計画に基づいて施設の長寿命化・更新を行っており、今後も計画に基づいた公共施設の適正管理に努める。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32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21590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33654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2933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28616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142663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501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債務償還比率は類似団体・全国・大分県平均のいずれも上回っている。</a:t>
          </a:r>
          <a:r>
            <a:rPr kumimoji="1" lang="ja-JP" altLang="en-US" sz="1050">
              <a:solidFill>
                <a:schemeClr val="dk1"/>
              </a:solidFill>
              <a:effectLst/>
              <a:latin typeface="+mn-lt"/>
              <a:ea typeface="+mn-ea"/>
              <a:cs typeface="+mn-cs"/>
            </a:rPr>
            <a:t>財政調整基金の取り崩し等により充当可能財源が減ったことが昨年度より上昇した要因と考えられる。</a:t>
          </a:r>
          <a:r>
            <a:rPr kumimoji="1" lang="ja-JP" altLang="ja-JP" sz="1050">
              <a:solidFill>
                <a:schemeClr val="dk1"/>
              </a:solidFill>
              <a:effectLst/>
              <a:latin typeface="+mn-lt"/>
              <a:ea typeface="+mn-ea"/>
              <a:cs typeface="+mn-cs"/>
            </a:rPr>
            <a:t>起債の大半は合併特例債もしくは過疎・辺地債等比較的有利な条件となっているものの、今後も本市では、償還額以上の起債を極力行わないよう、行財政運営に留意するとともに経常的経費部分の圧縮を進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1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7373</xdr:rowOff>
    </xdr:from>
    <xdr:to>
      <xdr:col>76</xdr:col>
      <xdr:colOff>73025</xdr:colOff>
      <xdr:row>31</xdr:row>
      <xdr:rowOff>108973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3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157250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3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144568</xdr:rowOff>
    </xdr:from>
    <xdr:to>
      <xdr:col>72</xdr:col>
      <xdr:colOff>123825</xdr:colOff>
      <xdr:row>30</xdr:row>
      <xdr:rowOff>74718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23918</xdr:rowOff>
    </xdr:from>
    <xdr:to>
      <xdr:col>76</xdr:col>
      <xdr:colOff>22225</xdr:colOff>
      <xdr:row>31</xdr:row>
      <xdr:rowOff>58173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167418"/>
          <a:ext cx="711200" cy="2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170307</xdr:rowOff>
    </xdr:from>
    <xdr:to>
      <xdr:col>68</xdr:col>
      <xdr:colOff>123825</xdr:colOff>
      <xdr:row>31</xdr:row>
      <xdr:rowOff>100457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23918</xdr:rowOff>
    </xdr:from>
    <xdr:to>
      <xdr:col>72</xdr:col>
      <xdr:colOff>73025</xdr:colOff>
      <xdr:row>31</xdr:row>
      <xdr:rowOff>49657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167418"/>
          <a:ext cx="762000" cy="19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57750</xdr:rowOff>
    </xdr:from>
    <xdr:to>
      <xdr:col>64</xdr:col>
      <xdr:colOff>123825</xdr:colOff>
      <xdr:row>31</xdr:row>
      <xdr:rowOff>159350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3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49657</xdr:rowOff>
    </xdr:from>
    <xdr:to>
      <xdr:col>68</xdr:col>
      <xdr:colOff>73025</xdr:colOff>
      <xdr:row>31</xdr:row>
      <xdr:rowOff>108550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364607"/>
          <a:ext cx="7620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89175</xdr:rowOff>
    </xdr:from>
    <xdr:to>
      <xdr:col>60</xdr:col>
      <xdr:colOff>123825</xdr:colOff>
      <xdr:row>32</xdr:row>
      <xdr:rowOff>19325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4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108550</xdr:rowOff>
    </xdr:from>
    <xdr:to>
      <xdr:col>64</xdr:col>
      <xdr:colOff>73025</xdr:colOff>
      <xdr:row>31</xdr:row>
      <xdr:rowOff>139975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423500"/>
          <a:ext cx="762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8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12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0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65845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2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91584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150477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4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49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160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100965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8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68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49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38926</xdr:rowOff>
    </xdr:from>
    <xdr:to>
      <xdr:col>55</xdr:col>
      <xdr:colOff>50800</xdr:colOff>
      <xdr:row>39</xdr:row>
      <xdr:rowOff>140526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61803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42240</xdr:rowOff>
    </xdr:from>
    <xdr:to>
      <xdr:col>50</xdr:col>
      <xdr:colOff>165100</xdr:colOff>
      <xdr:row>39</xdr:row>
      <xdr:rowOff>143840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89726</xdr:rowOff>
    </xdr:from>
    <xdr:to>
      <xdr:col>55</xdr:col>
      <xdr:colOff>0</xdr:colOff>
      <xdr:row>39</xdr:row>
      <xdr:rowOff>93040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76276"/>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44983</xdr:rowOff>
    </xdr:from>
    <xdr:to>
      <xdr:col>46</xdr:col>
      <xdr:colOff>38100</xdr:colOff>
      <xdr:row>39</xdr:row>
      <xdr:rowOff>146583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93040</xdr:rowOff>
    </xdr:from>
    <xdr:to>
      <xdr:col>50</xdr:col>
      <xdr:colOff>114300</xdr:colOff>
      <xdr:row>39</xdr:row>
      <xdr:rowOff>95783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795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51898</xdr:rowOff>
    </xdr:from>
    <xdr:to>
      <xdr:col>41</xdr:col>
      <xdr:colOff>101600</xdr:colOff>
      <xdr:row>39</xdr:row>
      <xdr:rowOff>153498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95783</xdr:rowOff>
    </xdr:from>
    <xdr:to>
      <xdr:col>45</xdr:col>
      <xdr:colOff>177800</xdr:colOff>
      <xdr:row>39</xdr:row>
      <xdr:rowOff>102698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8233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57976</xdr:rowOff>
    </xdr:from>
    <xdr:to>
      <xdr:col>36</xdr:col>
      <xdr:colOff>165100</xdr:colOff>
      <xdr:row>39</xdr:row>
      <xdr:rowOff>159576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102698</xdr:rowOff>
    </xdr:from>
    <xdr:to>
      <xdr:col>41</xdr:col>
      <xdr:colOff>50800</xdr:colOff>
      <xdr:row>39</xdr:row>
      <xdr:rowOff>108776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89248"/>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160367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137710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144625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150703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8165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50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355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148590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122465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915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3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4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66492</xdr:rowOff>
    </xdr:from>
    <xdr:to>
      <xdr:col>55</xdr:col>
      <xdr:colOff>50800</xdr:colOff>
      <xdr:row>58</xdr:row>
      <xdr:rowOff>168092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89369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986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82353</xdr:rowOff>
    </xdr:from>
    <xdr:to>
      <xdr:col>50</xdr:col>
      <xdr:colOff>165100</xdr:colOff>
      <xdr:row>59</xdr:row>
      <xdr:rowOff>12503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0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117292</xdr:rowOff>
    </xdr:from>
    <xdr:to>
      <xdr:col>55</xdr:col>
      <xdr:colOff>0</xdr:colOff>
      <xdr:row>58</xdr:row>
      <xdr:rowOff>133153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061392"/>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94635</xdr:rowOff>
    </xdr:from>
    <xdr:to>
      <xdr:col>46</xdr:col>
      <xdr:colOff>38100</xdr:colOff>
      <xdr:row>59</xdr:row>
      <xdr:rowOff>24785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0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133153</xdr:rowOff>
    </xdr:from>
    <xdr:to>
      <xdr:col>50</xdr:col>
      <xdr:colOff>114300</xdr:colOff>
      <xdr:row>58</xdr:row>
      <xdr:rowOff>145435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077253"/>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105937</xdr:rowOff>
    </xdr:from>
    <xdr:to>
      <xdr:col>41</xdr:col>
      <xdr:colOff>101600</xdr:colOff>
      <xdr:row>59</xdr:row>
      <xdr:rowOff>36087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0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145435</xdr:rowOff>
    </xdr:from>
    <xdr:to>
      <xdr:col>45</xdr:col>
      <xdr:colOff>177800</xdr:colOff>
      <xdr:row>58</xdr:row>
      <xdr:rowOff>156737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089535"/>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119226</xdr:rowOff>
    </xdr:from>
    <xdr:to>
      <xdr:col>36</xdr:col>
      <xdr:colOff>165100</xdr:colOff>
      <xdr:row>59</xdr:row>
      <xdr:rowOff>49376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0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156737</xdr:rowOff>
    </xdr:from>
    <xdr:to>
      <xdr:col>41</xdr:col>
      <xdr:colOff>50800</xdr:colOff>
      <xdr:row>58</xdr:row>
      <xdr:rowOff>170026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100837"/>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170594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2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170154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29030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80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41312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81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52614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8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65903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983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62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60961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34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32386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17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128270</xdr:rowOff>
    </xdr:from>
    <xdr:to>
      <xdr:col>6</xdr:col>
      <xdr:colOff>38100</xdr:colOff>
      <xdr:row>84</xdr:row>
      <xdr:rowOff>58420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49547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87753</xdr:rowOff>
    </xdr:from>
    <xdr:to>
      <xdr:col>55</xdr:col>
      <xdr:colOff>50800</xdr:colOff>
      <xdr:row>87</xdr:row>
      <xdr:rowOff>17903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87852</xdr:rowOff>
    </xdr:from>
    <xdr:to>
      <xdr:col>50</xdr:col>
      <xdr:colOff>165100</xdr:colOff>
      <xdr:row>87</xdr:row>
      <xdr:rowOff>18002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138553</xdr:rowOff>
    </xdr:from>
    <xdr:to>
      <xdr:col>55</xdr:col>
      <xdr:colOff>0</xdr:colOff>
      <xdr:row>86</xdr:row>
      <xdr:rowOff>138652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83253"/>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87852</xdr:rowOff>
    </xdr:from>
    <xdr:to>
      <xdr:col>46</xdr:col>
      <xdr:colOff>38100</xdr:colOff>
      <xdr:row>87</xdr:row>
      <xdr:rowOff>18002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138652</xdr:rowOff>
    </xdr:from>
    <xdr:to>
      <xdr:col>50</xdr:col>
      <xdr:colOff>114300</xdr:colOff>
      <xdr:row>86</xdr:row>
      <xdr:rowOff>138652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88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87852</xdr:rowOff>
    </xdr:from>
    <xdr:to>
      <xdr:col>41</xdr:col>
      <xdr:colOff>101600</xdr:colOff>
      <xdr:row>87</xdr:row>
      <xdr:rowOff>18002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138652</xdr:rowOff>
    </xdr:from>
    <xdr:to>
      <xdr:col>45</xdr:col>
      <xdr:colOff>177800</xdr:colOff>
      <xdr:row>86</xdr:row>
      <xdr:rowOff>138652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88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87885</xdr:rowOff>
    </xdr:from>
    <xdr:to>
      <xdr:col>36</xdr:col>
      <xdr:colOff>165100</xdr:colOff>
      <xdr:row>87</xdr:row>
      <xdr:rowOff>18035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138652</xdr:rowOff>
    </xdr:from>
    <xdr:to>
      <xdr:col>41</xdr:col>
      <xdr:colOff>50800</xdr:colOff>
      <xdr:row>86</xdr:row>
      <xdr:rowOff>138685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8335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9129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9129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9129</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9162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33746</xdr:rowOff>
    </xdr:from>
    <xdr:to>
      <xdr:col>85</xdr:col>
      <xdr:colOff>127000</xdr:colOff>
      <xdr:row>38</xdr:row>
      <xdr:rowOff>71301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5488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33746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4965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37</xdr:row>
      <xdr:rowOff>152944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40096</xdr:rowOff>
    </xdr:from>
    <xdr:to>
      <xdr:col>67</xdr:col>
      <xdr:colOff>101600</xdr:colOff>
      <xdr:row>37</xdr:row>
      <xdr:rowOff>141696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90896</xdr:rowOff>
    </xdr:from>
    <xdr:to>
      <xdr:col>71</xdr:col>
      <xdr:colOff>177800</xdr:colOff>
      <xdr:row>37</xdr:row>
      <xdr:rowOff>113756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43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101073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25908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88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30480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32766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88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123825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206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91440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17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60960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114935</xdr:rowOff>
    </xdr:from>
    <xdr:to>
      <xdr:col>67</xdr:col>
      <xdr:colOff>101600</xdr:colOff>
      <xdr:row>59</xdr:row>
      <xdr:rowOff>45085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165735</xdr:rowOff>
    </xdr:from>
    <xdr:to>
      <xdr:col>71</xdr:col>
      <xdr:colOff>177800</xdr:colOff>
      <xdr:row>59</xdr:row>
      <xdr:rowOff>20955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10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6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63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63174</xdr:rowOff>
    </xdr:from>
    <xdr:to>
      <xdr:col>112</xdr:col>
      <xdr:colOff>38100</xdr:colOff>
      <xdr:row>63</xdr:row>
      <xdr:rowOff>164774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8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113974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91107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65133</xdr:rowOff>
    </xdr:from>
    <xdr:to>
      <xdr:col>107</xdr:col>
      <xdr:colOff>101600</xdr:colOff>
      <xdr:row>63</xdr:row>
      <xdr:rowOff>166733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113974</xdr:rowOff>
    </xdr:from>
    <xdr:to>
      <xdr:col>111</xdr:col>
      <xdr:colOff>177800</xdr:colOff>
      <xdr:row>63</xdr:row>
      <xdr:rowOff>115933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91532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71338</xdr:rowOff>
    </xdr:from>
    <xdr:to>
      <xdr:col>102</xdr:col>
      <xdr:colOff>165100</xdr:colOff>
      <xdr:row>64</xdr:row>
      <xdr:rowOff>1488</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8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115933</xdr:rowOff>
    </xdr:from>
    <xdr:to>
      <xdr:col>107</xdr:col>
      <xdr:colOff>50800</xdr:colOff>
      <xdr:row>63</xdr:row>
      <xdr:rowOff>122138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91728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50437</xdr:rowOff>
    </xdr:from>
    <xdr:to>
      <xdr:col>98</xdr:col>
      <xdr:colOff>38100</xdr:colOff>
      <xdr:row>63</xdr:row>
      <xdr:rowOff>152037</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101237</xdr:rowOff>
    </xdr:from>
    <xdr:to>
      <xdr:col>102</xdr:col>
      <xdr:colOff>114300</xdr:colOff>
      <xdr:row>63</xdr:row>
      <xdr:rowOff>122138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656300" y="10902587"/>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4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155901</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95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157860</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164065</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9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143164</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0000000-0008-0000-01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9" name="【児童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150768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3788389"/>
          <a:ext cx="8382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72389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592300" y="1371164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88719</xdr:rowOff>
    </xdr:from>
    <xdr:to>
      <xdr:col>76</xdr:col>
      <xdr:colOff>114300</xdr:colOff>
      <xdr:row>79</xdr:row>
      <xdr:rowOff>167095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36332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130992</xdr:rowOff>
    </xdr:from>
    <xdr:to>
      <xdr:col>67</xdr:col>
      <xdr:colOff>101600</xdr:colOff>
      <xdr:row>79</xdr:row>
      <xdr:rowOff>61142</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10342</xdr:rowOff>
    </xdr:from>
    <xdr:to>
      <xdr:col>71</xdr:col>
      <xdr:colOff>177800</xdr:colOff>
      <xdr:row>79</xdr:row>
      <xdr:rowOff>88719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35548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81" name="n_2ave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82" name="n_3ave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3" name="n_4ave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84" name="n_1main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85" name="n_2main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686" name="n_3main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77669</xdr:rowOff>
    </xdr:from>
    <xdr:ext cx="405111" cy="259045"/>
    <xdr:sp macro="" textlink="">
      <xdr:nvSpPr>
        <xdr:cNvPr id="687" name="n_4main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118745</xdr:rowOff>
    </xdr:from>
    <xdr:to>
      <xdr:col>116</xdr:col>
      <xdr:colOff>114300</xdr:colOff>
      <xdr:row>85</xdr:row>
      <xdr:rowOff>48895</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33672</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118745</xdr:rowOff>
    </xdr:from>
    <xdr:to>
      <xdr:col>112</xdr:col>
      <xdr:colOff>38100</xdr:colOff>
      <xdr:row>85</xdr:row>
      <xdr:rowOff>48895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169545</xdr:rowOff>
    </xdr:from>
    <xdr:to>
      <xdr:col>116</xdr:col>
      <xdr:colOff>63500</xdr:colOff>
      <xdr:row>84</xdr:row>
      <xdr:rowOff>169545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57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118745</xdr:rowOff>
    </xdr:from>
    <xdr:to>
      <xdr:col>107</xdr:col>
      <xdr:colOff>101600</xdr:colOff>
      <xdr:row>85</xdr:row>
      <xdr:rowOff>48895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169545</xdr:rowOff>
    </xdr:from>
    <xdr:to>
      <xdr:col>111</xdr:col>
      <xdr:colOff>177800</xdr:colOff>
      <xdr:row>84</xdr:row>
      <xdr:rowOff>169545</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57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118745</xdr:rowOff>
    </xdr:from>
    <xdr:to>
      <xdr:col>102</xdr:col>
      <xdr:colOff>165100</xdr:colOff>
      <xdr:row>85</xdr:row>
      <xdr:rowOff>48895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169545</xdr:rowOff>
    </xdr:from>
    <xdr:to>
      <xdr:col>107</xdr:col>
      <xdr:colOff>50800</xdr:colOff>
      <xdr:row>84</xdr:row>
      <xdr:rowOff>169545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57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169545</xdr:rowOff>
    </xdr:from>
    <xdr:to>
      <xdr:col>102</xdr:col>
      <xdr:colOff>114300</xdr:colOff>
      <xdr:row>85</xdr:row>
      <xdr:rowOff>3811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8656300" y="14571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40022</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40022</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40022</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20828</xdr:rowOff>
    </xdr:from>
    <xdr:to>
      <xdr:col>81</xdr:col>
      <xdr:colOff>101600</xdr:colOff>
      <xdr:row>102</xdr:row>
      <xdr:rowOff>122428</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71628</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15481300" y="17518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11685</xdr:rowOff>
    </xdr:from>
    <xdr:to>
      <xdr:col>76</xdr:col>
      <xdr:colOff>165100</xdr:colOff>
      <xdr:row>102</xdr:row>
      <xdr:rowOff>113285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62485</xdr:rowOff>
    </xdr:from>
    <xdr:to>
      <xdr:col>81</xdr:col>
      <xdr:colOff>50800</xdr:colOff>
      <xdr:row>102</xdr:row>
      <xdr:rowOff>71628</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550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141987</xdr:rowOff>
    </xdr:from>
    <xdr:to>
      <xdr:col>72</xdr:col>
      <xdr:colOff>38100</xdr:colOff>
      <xdr:row>102</xdr:row>
      <xdr:rowOff>72137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21337</xdr:rowOff>
    </xdr:from>
    <xdr:to>
      <xdr:col>76</xdr:col>
      <xdr:colOff>114300</xdr:colOff>
      <xdr:row>102</xdr:row>
      <xdr:rowOff>62485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509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100837</xdr:rowOff>
    </xdr:from>
    <xdr:to>
      <xdr:col>67</xdr:col>
      <xdr:colOff>101600</xdr:colOff>
      <xdr:row>102</xdr:row>
      <xdr:rowOff>30987</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151637</xdr:rowOff>
    </xdr:from>
    <xdr:to>
      <xdr:col>71</xdr:col>
      <xdr:colOff>177800</xdr:colOff>
      <xdr:row>102</xdr:row>
      <xdr:rowOff>21337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468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138955</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129812</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88664</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47514</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64263</xdr:rowOff>
    </xdr:from>
    <xdr:to>
      <xdr:col>116</xdr:col>
      <xdr:colOff>114300</xdr:colOff>
      <xdr:row>100</xdr:row>
      <xdr:rowOff>165863</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17290</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71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91694</xdr:rowOff>
    </xdr:from>
    <xdr:to>
      <xdr:col>112</xdr:col>
      <xdr:colOff>38100</xdr:colOff>
      <xdr:row>100</xdr:row>
      <xdr:rowOff>21844</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142494</xdr:rowOff>
    </xdr:from>
    <xdr:to>
      <xdr:col>116</xdr:col>
      <xdr:colOff>63500</xdr:colOff>
      <xdr:row>100</xdr:row>
      <xdr:rowOff>115063</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7116044"/>
          <a:ext cx="8382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98552</xdr:rowOff>
    </xdr:from>
    <xdr:to>
      <xdr:col>107</xdr:col>
      <xdr:colOff>101600</xdr:colOff>
      <xdr:row>100</xdr:row>
      <xdr:rowOff>28702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70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142494</xdr:rowOff>
    </xdr:from>
    <xdr:to>
      <xdr:col>111</xdr:col>
      <xdr:colOff>177800</xdr:colOff>
      <xdr:row>99</xdr:row>
      <xdr:rowOff>149352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7116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114554</xdr:rowOff>
    </xdr:from>
    <xdr:to>
      <xdr:col>102</xdr:col>
      <xdr:colOff>165100</xdr:colOff>
      <xdr:row>100</xdr:row>
      <xdr:rowOff>44704</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149352</xdr:rowOff>
    </xdr:from>
    <xdr:to>
      <xdr:col>107</xdr:col>
      <xdr:colOff>50800</xdr:colOff>
      <xdr:row>99</xdr:row>
      <xdr:rowOff>165354</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71229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128270</xdr:rowOff>
    </xdr:from>
    <xdr:to>
      <xdr:col>98</xdr:col>
      <xdr:colOff>38100</xdr:colOff>
      <xdr:row>100</xdr:row>
      <xdr:rowOff>58420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165354</xdr:rowOff>
    </xdr:from>
    <xdr:to>
      <xdr:col>102</xdr:col>
      <xdr:colOff>114300</xdr:colOff>
      <xdr:row>100</xdr:row>
      <xdr:rowOff>7620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7138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38371</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68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45229</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684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61231</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74947</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a:t>
          </a:r>
          <a:r>
            <a:rPr lang="ja-JP" altLang="en-US" sz="1100" b="0" i="0" u="none" strike="noStrike" baseline="0">
              <a:solidFill>
                <a:schemeClr val="dk1"/>
              </a:solidFill>
              <a:latin typeface="+mn-lt"/>
              <a:ea typeface="+mn-ea"/>
              <a:cs typeface="+mn-cs"/>
            </a:rPr>
            <a:t>有形固定資産減価償却率・一人当たり延長ともに</a:t>
          </a:r>
          <a:r>
            <a:rPr kumimoji="1" lang="ja-JP" altLang="ja-JP" sz="1100">
              <a:solidFill>
                <a:schemeClr val="dk1"/>
              </a:solidFill>
              <a:effectLst/>
              <a:latin typeface="+mn-lt"/>
              <a:ea typeface="+mn-ea"/>
              <a:cs typeface="+mn-cs"/>
            </a:rPr>
            <a:t>類似団体平均を上回っているが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減らすことはできないため優先順位をつけ、適宜修繕を施していくこととする。</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有形固定資産減価償却率で類似団体平均を上回っている公営住宅について「由布市公共施設個別計画」では廃止や解体の方針が確定している施設が多く、今後数値は下がっていくものと思われる。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有形固定資産減価償却率で類似団体平均を下回っている公民館について、</a:t>
          </a:r>
          <a:r>
            <a:rPr kumimoji="1" lang="ja-JP" altLang="en-US" sz="1100">
              <a:solidFill>
                <a:schemeClr val="dk1"/>
              </a:solidFill>
              <a:effectLst/>
              <a:latin typeface="+mn-lt"/>
              <a:ea typeface="+mn-ea"/>
              <a:cs typeface="+mn-cs"/>
            </a:rPr>
            <a:t>一人</a:t>
          </a:r>
          <a:r>
            <a:rPr kumimoji="1" lang="ja-JP" altLang="ja-JP" sz="1100">
              <a:solidFill>
                <a:schemeClr val="dk1"/>
              </a:solidFill>
              <a:effectLst/>
              <a:latin typeface="+mn-lt"/>
              <a:ea typeface="+mn-ea"/>
              <a:cs typeface="+mn-cs"/>
            </a:rPr>
            <a:t>当たりの面積が類似団体を大きく上回って</a:t>
          </a:r>
          <a:r>
            <a:rPr kumimoji="1" lang="ja-JP" altLang="en-US" sz="1100">
              <a:solidFill>
                <a:schemeClr val="dk1"/>
              </a:solidFill>
              <a:effectLst/>
              <a:latin typeface="+mn-lt"/>
              <a:ea typeface="+mn-ea"/>
              <a:cs typeface="+mn-cs"/>
            </a:rPr>
            <a:t>いる。公民館については、庁舎支所と湯布院公民館を複合化した新しい施設を建設し、旧湯布院公民館を解体したことで、一人当たりの面積は減少しているが、今後も計画等に基づき適正化を図っていく。</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60960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060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95250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50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95250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2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66675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90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74312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115570</xdr:rowOff>
    </xdr:from>
    <xdr:to>
      <xdr:col>50</xdr:col>
      <xdr:colOff>165100</xdr:colOff>
      <xdr:row>63</xdr:row>
      <xdr:rowOff>45720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166370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7937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115570</xdr:rowOff>
    </xdr:from>
    <xdr:to>
      <xdr:col>46</xdr:col>
      <xdr:colOff>38100</xdr:colOff>
      <xdr:row>63</xdr:row>
      <xdr:rowOff>45720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166370</xdr:rowOff>
    </xdr:from>
    <xdr:to>
      <xdr:col>50</xdr:col>
      <xdr:colOff>114300</xdr:colOff>
      <xdr:row>62</xdr:row>
      <xdr:rowOff>166370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8750300" y="10796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119380</xdr:rowOff>
    </xdr:from>
    <xdr:to>
      <xdr:col>41</xdr:col>
      <xdr:colOff>101600</xdr:colOff>
      <xdr:row>63</xdr:row>
      <xdr:rowOff>49530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166370</xdr:rowOff>
    </xdr:from>
    <xdr:to>
      <xdr:col>45</xdr:col>
      <xdr:colOff>177800</xdr:colOff>
      <xdr:row>62</xdr:row>
      <xdr:rowOff>170180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96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170180</xdr:rowOff>
    </xdr:from>
    <xdr:to>
      <xdr:col>41</xdr:col>
      <xdr:colOff>50800</xdr:colOff>
      <xdr:row>63</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800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36847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36847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40657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71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99313</xdr:rowOff>
    </xdr:from>
    <xdr:to>
      <xdr:col>24</xdr:col>
      <xdr:colOff>114300</xdr:colOff>
      <xdr:row>80</xdr:row>
      <xdr:rowOff>29463</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122190</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49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92456</xdr:rowOff>
    </xdr:from>
    <xdr:to>
      <xdr:col>20</xdr:col>
      <xdr:colOff>38100</xdr:colOff>
      <xdr:row>80</xdr:row>
      <xdr:rowOff>22606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79</xdr:row>
      <xdr:rowOff>150113</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6878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143256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6398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589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117602</xdr:rowOff>
    </xdr:from>
    <xdr:to>
      <xdr:col>6</xdr:col>
      <xdr:colOff>38100</xdr:colOff>
      <xdr:row>79</xdr:row>
      <xdr:rowOff>47752</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168402</xdr:rowOff>
    </xdr:from>
    <xdr:to>
      <xdr:col>10</xdr:col>
      <xdr:colOff>114300</xdr:colOff>
      <xdr:row>79</xdr:row>
      <xdr:rowOff>44958</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5415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118890</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39133</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64279</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156573</xdr:rowOff>
    </xdr:from>
    <xdr:to>
      <xdr:col>55</xdr:col>
      <xdr:colOff>50800</xdr:colOff>
      <xdr:row>86</xdr:row>
      <xdr:rowOff>86723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105609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157662</xdr:rowOff>
    </xdr:from>
    <xdr:to>
      <xdr:col>50</xdr:col>
      <xdr:colOff>165100</xdr:colOff>
      <xdr:row>86</xdr:row>
      <xdr:rowOff>87812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35923</xdr:rowOff>
    </xdr:from>
    <xdr:to>
      <xdr:col>55</xdr:col>
      <xdr:colOff>0</xdr:colOff>
      <xdr:row>86</xdr:row>
      <xdr:rowOff>37012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806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37012</xdr:rowOff>
    </xdr:from>
    <xdr:to>
      <xdr:col>50</xdr:col>
      <xdr:colOff>114300</xdr:colOff>
      <xdr:row>86</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7817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159838</xdr:rowOff>
    </xdr:from>
    <xdr:to>
      <xdr:col>41</xdr:col>
      <xdr:colOff>101600</xdr:colOff>
      <xdr:row>86</xdr:row>
      <xdr:rowOff>89988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39188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7828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160927</xdr:rowOff>
    </xdr:from>
    <xdr:to>
      <xdr:col>36</xdr:col>
      <xdr:colOff>165100</xdr:colOff>
      <xdr:row>86</xdr:row>
      <xdr:rowOff>91077</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39188</xdr:rowOff>
    </xdr:from>
    <xdr:to>
      <xdr:col>41</xdr:col>
      <xdr:colOff>50800</xdr:colOff>
      <xdr:row>86</xdr:row>
      <xdr:rowOff>40277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7838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78939</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81115</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82204</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126819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79282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104</xdr:row>
      <xdr:rowOff>97427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790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69669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867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37012</xdr:rowOff>
    </xdr:from>
    <xdr:to>
      <xdr:col>10</xdr:col>
      <xdr:colOff>114300</xdr:colOff>
      <xdr:row>104</xdr:row>
      <xdr:rowOff>77832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130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136996</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49530</xdr:rowOff>
    </xdr:from>
    <xdr:to>
      <xdr:col>55</xdr:col>
      <xdr:colOff>50800</xdr:colOff>
      <xdr:row>108</xdr:row>
      <xdr:rowOff>151130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135907</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49530</xdr:rowOff>
    </xdr:from>
    <xdr:to>
      <xdr:col>50</xdr:col>
      <xdr:colOff>165100</xdr:colOff>
      <xdr:row>108</xdr:row>
      <xdr:rowOff>151130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100330</xdr:rowOff>
    </xdr:from>
    <xdr:to>
      <xdr:col>55</xdr:col>
      <xdr:colOff>0</xdr:colOff>
      <xdr:row>108</xdr:row>
      <xdr:rowOff>100330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9639300" y="1861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49530</xdr:rowOff>
    </xdr:from>
    <xdr:to>
      <xdr:col>46</xdr:col>
      <xdr:colOff>38100</xdr:colOff>
      <xdr:row>108</xdr:row>
      <xdr:rowOff>151130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100330</xdr:rowOff>
    </xdr:from>
    <xdr:to>
      <xdr:col>50</xdr:col>
      <xdr:colOff>114300</xdr:colOff>
      <xdr:row>108</xdr:row>
      <xdr:rowOff>100330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8750300" y="1861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50800</xdr:rowOff>
    </xdr:from>
    <xdr:to>
      <xdr:col>41</xdr:col>
      <xdr:colOff>101600</xdr:colOff>
      <xdr:row>108</xdr:row>
      <xdr:rowOff>152400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100330</xdr:rowOff>
    </xdr:from>
    <xdr:to>
      <xdr:col>45</xdr:col>
      <xdr:colOff>177800</xdr:colOff>
      <xdr:row>108</xdr:row>
      <xdr:rowOff>101600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861300" y="1861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29211</xdr:rowOff>
    </xdr:from>
    <xdr:to>
      <xdr:col>36</xdr:col>
      <xdr:colOff>165100</xdr:colOff>
      <xdr:row>108</xdr:row>
      <xdr:rowOff>130811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80011</xdr:rowOff>
    </xdr:from>
    <xdr:to>
      <xdr:col>41</xdr:col>
      <xdr:colOff>50800</xdr:colOff>
      <xdr:row>108</xdr:row>
      <xdr:rowOff>101600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972300" y="18596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142257</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142257</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143527</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121938</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37</xdr:row>
      <xdr:rowOff>140970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5481300" y="6036945"/>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140970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433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89535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3836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109220</xdr:rowOff>
    </xdr:from>
    <xdr:to>
      <xdr:col>67</xdr:col>
      <xdr:colOff>101600</xdr:colOff>
      <xdr:row>37</xdr:row>
      <xdr:rowOff>39370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160020</xdr:rowOff>
    </xdr:from>
    <xdr:to>
      <xdr:col>71</xdr:col>
      <xdr:colOff>177800</xdr:colOff>
      <xdr:row>37</xdr:row>
      <xdr:rowOff>40005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33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55897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200-0000DD01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200-0000DF01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200-0000E1010000}"/>
            </a:ext>
          </a:extLst>
        </xdr:cNvPr>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9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697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698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50005</xdr:rowOff>
    </xdr:from>
    <xdr:to>
      <xdr:col>116</xdr:col>
      <xdr:colOff>114300</xdr:colOff>
      <xdr:row>40</xdr:row>
      <xdr:rowOff>151605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69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72882</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200-0000ED010000}"/>
            </a:ext>
          </a:extLst>
        </xdr:cNvPr>
        <xdr:cNvSpPr txBox="1"/>
      </xdr:nvSpPr>
      <xdr:spPr>
        <a:xfrm>
          <a:off x="22199600" y="675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167614</xdr:rowOff>
    </xdr:from>
    <xdr:to>
      <xdr:col>112</xdr:col>
      <xdr:colOff>38100</xdr:colOff>
      <xdr:row>41</xdr:row>
      <xdr:rowOff>97764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70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100805</xdr:rowOff>
    </xdr:from>
    <xdr:to>
      <xdr:col>116</xdr:col>
      <xdr:colOff>63500</xdr:colOff>
      <xdr:row>41</xdr:row>
      <xdr:rowOff>46964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6958805"/>
          <a:ext cx="838200" cy="1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168300</xdr:rowOff>
    </xdr:from>
    <xdr:to>
      <xdr:col>107</xdr:col>
      <xdr:colOff>101600</xdr:colOff>
      <xdr:row>41</xdr:row>
      <xdr:rowOff>98450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70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46964</xdr:rowOff>
    </xdr:from>
    <xdr:to>
      <xdr:col>111</xdr:col>
      <xdr:colOff>177800</xdr:colOff>
      <xdr:row>41</xdr:row>
      <xdr:rowOff>47650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70764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23080</xdr:rowOff>
    </xdr:from>
    <xdr:to>
      <xdr:col>102</xdr:col>
      <xdr:colOff>165100</xdr:colOff>
      <xdr:row>41</xdr:row>
      <xdr:rowOff>124680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70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47650</xdr:rowOff>
    </xdr:from>
    <xdr:to>
      <xdr:col>107</xdr:col>
      <xdr:colOff>50800</xdr:colOff>
      <xdr:row>41</xdr:row>
      <xdr:rowOff>73880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7077100"/>
          <a:ext cx="889000" cy="2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20971</xdr:rowOff>
    </xdr:from>
    <xdr:to>
      <xdr:col>98</xdr:col>
      <xdr:colOff>38100</xdr:colOff>
      <xdr:row>41</xdr:row>
      <xdr:rowOff>122571</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70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71771</xdr:rowOff>
    </xdr:from>
    <xdr:to>
      <xdr:col>102</xdr:col>
      <xdr:colOff>114300</xdr:colOff>
      <xdr:row>41</xdr:row>
      <xdr:rowOff>73880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656300" y="7101221"/>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7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88891</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71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89577</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67111" y="71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115807</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71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113698</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389111" y="7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133713</xdr:rowOff>
    </xdr:from>
    <xdr:to>
      <xdr:col>81</xdr:col>
      <xdr:colOff>101600</xdr:colOff>
      <xdr:row>61</xdr:row>
      <xdr:rowOff>63863</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543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13063</xdr:rowOff>
    </xdr:from>
    <xdr:to>
      <xdr:col>85</xdr:col>
      <xdr:colOff>127000</xdr:colOff>
      <xdr:row>61</xdr:row>
      <xdr:rowOff>47353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5481300" y="104715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13063</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4592300" y="1043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150223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3703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123916</xdr:rowOff>
    </xdr:from>
    <xdr:to>
      <xdr:col>67</xdr:col>
      <xdr:colOff>101600</xdr:colOff>
      <xdr:row>61</xdr:row>
      <xdr:rowOff>54066</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763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61</xdr:row>
      <xdr:rowOff>3266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12814300" y="1041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54990</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45193</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11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9545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75438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656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59145</xdr:rowOff>
    </xdr:from>
    <xdr:to>
      <xdr:col>85</xdr:col>
      <xdr:colOff>177800</xdr:colOff>
      <xdr:row>78</xdr:row>
      <xdr:rowOff>160745</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12172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33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41184</xdr:rowOff>
    </xdr:from>
    <xdr:to>
      <xdr:col>81</xdr:col>
      <xdr:colOff>101600</xdr:colOff>
      <xdr:row>78</xdr:row>
      <xdr:rowOff>142784</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91984</xdr:rowOff>
    </xdr:from>
    <xdr:to>
      <xdr:col>85</xdr:col>
      <xdr:colOff>127000</xdr:colOff>
      <xdr:row>78</xdr:row>
      <xdr:rowOff>109945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34650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29755</xdr:rowOff>
    </xdr:from>
    <xdr:to>
      <xdr:col>76</xdr:col>
      <xdr:colOff>165100</xdr:colOff>
      <xdr:row>78</xdr:row>
      <xdr:rowOff>131355</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80555</xdr:rowOff>
    </xdr:from>
    <xdr:to>
      <xdr:col>81</xdr:col>
      <xdr:colOff>50800</xdr:colOff>
      <xdr:row>78</xdr:row>
      <xdr:rowOff>91984</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34536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166914</xdr:rowOff>
    </xdr:from>
    <xdr:to>
      <xdr:col>72</xdr:col>
      <xdr:colOff>38100</xdr:colOff>
      <xdr:row>78</xdr:row>
      <xdr:rowOff>97064</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46264</xdr:rowOff>
    </xdr:from>
    <xdr:to>
      <xdr:col>76</xdr:col>
      <xdr:colOff>114300</xdr:colOff>
      <xdr:row>78</xdr:row>
      <xdr:rowOff>80555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341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130992</xdr:rowOff>
    </xdr:from>
    <xdr:to>
      <xdr:col>67</xdr:col>
      <xdr:colOff>101600</xdr:colOff>
      <xdr:row>78</xdr:row>
      <xdr:rowOff>61142</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10342</xdr:rowOff>
    </xdr:from>
    <xdr:to>
      <xdr:col>71</xdr:col>
      <xdr:colOff>177800</xdr:colOff>
      <xdr:row>78</xdr:row>
      <xdr:rowOff>46264</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814300" y="13383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159311</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147882</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113591</xdr:rowOff>
    </xdr:from>
    <xdr:ext cx="340478"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33061" y="1314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77669</xdr:rowOff>
    </xdr:from>
    <xdr:ext cx="340478"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44061" y="1310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4354556"/>
          <a:ext cx="0" cy="5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35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73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115079</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156463</xdr:rowOff>
    </xdr:from>
    <xdr:to>
      <xdr:col>112</xdr:col>
      <xdr:colOff>38100</xdr:colOff>
      <xdr:row>86</xdr:row>
      <xdr:rowOff>86613</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35052</xdr:rowOff>
    </xdr:from>
    <xdr:to>
      <xdr:col>116</xdr:col>
      <xdr:colOff>63500</xdr:colOff>
      <xdr:row>86</xdr:row>
      <xdr:rowOff>35813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7797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156463</xdr:rowOff>
    </xdr:from>
    <xdr:to>
      <xdr:col>107</xdr:col>
      <xdr:colOff>101600</xdr:colOff>
      <xdr:row>86</xdr:row>
      <xdr:rowOff>86613</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35813</xdr:rowOff>
    </xdr:from>
    <xdr:to>
      <xdr:col>111</xdr:col>
      <xdr:colOff>177800</xdr:colOff>
      <xdr:row>86</xdr:row>
      <xdr:rowOff>35813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0434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157226</xdr:rowOff>
    </xdr:from>
    <xdr:to>
      <xdr:col>102</xdr:col>
      <xdr:colOff>165100</xdr:colOff>
      <xdr:row>86</xdr:row>
      <xdr:rowOff>87376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35813</xdr:rowOff>
    </xdr:from>
    <xdr:to>
      <xdr:col>107</xdr:col>
      <xdr:colOff>50800</xdr:colOff>
      <xdr:row>86</xdr:row>
      <xdr:rowOff>36576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7805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157987</xdr:rowOff>
    </xdr:from>
    <xdr:to>
      <xdr:col>98</xdr:col>
      <xdr:colOff>38100</xdr:colOff>
      <xdr:row>86</xdr:row>
      <xdr:rowOff>88137</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36576</xdr:rowOff>
    </xdr:from>
    <xdr:to>
      <xdr:col>102</xdr:col>
      <xdr:colOff>114300</xdr:colOff>
      <xdr:row>86</xdr:row>
      <xdr:rowOff>37337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7812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103140</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5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77740</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78503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79264</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112123</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75592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144599</xdr:rowOff>
    </xdr:from>
    <xdr:to>
      <xdr:col>76</xdr:col>
      <xdr:colOff>165100</xdr:colOff>
      <xdr:row>102</xdr:row>
      <xdr:rowOff>74749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71301</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75118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23949</xdr:rowOff>
    </xdr:from>
    <xdr:to>
      <xdr:col>76</xdr:col>
      <xdr:colOff>114300</xdr:colOff>
      <xdr:row>103</xdr:row>
      <xdr:rowOff>99061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3703300" y="17511849"/>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98879</xdr:rowOff>
    </xdr:from>
    <xdr:to>
      <xdr:col>67</xdr:col>
      <xdr:colOff>101600</xdr:colOff>
      <xdr:row>104</xdr:row>
      <xdr:rowOff>29029</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149679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2814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138628</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91276</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45556</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89081</xdr:rowOff>
    </xdr:from>
    <xdr:to>
      <xdr:col>116</xdr:col>
      <xdr:colOff>114300</xdr:colOff>
      <xdr:row>105</xdr:row>
      <xdr:rowOff>19231</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111958</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7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115207</xdr:rowOff>
    </xdr:from>
    <xdr:to>
      <xdr:col>112</xdr:col>
      <xdr:colOff>38100</xdr:colOff>
      <xdr:row>105</xdr:row>
      <xdr:rowOff>45357</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139881</xdr:rowOff>
    </xdr:from>
    <xdr:to>
      <xdr:col>116</xdr:col>
      <xdr:colOff>63500</xdr:colOff>
      <xdr:row>104</xdr:row>
      <xdr:rowOff>166007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79706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118473</xdr:rowOff>
    </xdr:from>
    <xdr:to>
      <xdr:col>107</xdr:col>
      <xdr:colOff>101600</xdr:colOff>
      <xdr:row>105</xdr:row>
      <xdr:rowOff>48623</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166007</xdr:rowOff>
    </xdr:from>
    <xdr:to>
      <xdr:col>111</xdr:col>
      <xdr:colOff>177800</xdr:colOff>
      <xdr:row>104</xdr:row>
      <xdr:rowOff>169273</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799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136434</xdr:rowOff>
    </xdr:from>
    <xdr:to>
      <xdr:col>102</xdr:col>
      <xdr:colOff>165100</xdr:colOff>
      <xdr:row>106</xdr:row>
      <xdr:rowOff>66584</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169273</xdr:rowOff>
    </xdr:from>
    <xdr:to>
      <xdr:col>107</xdr:col>
      <xdr:colOff>50800</xdr:colOff>
      <xdr:row>106</xdr:row>
      <xdr:rowOff>15784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800007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64588</xdr:rowOff>
    </xdr:from>
    <xdr:to>
      <xdr:col>98</xdr:col>
      <xdr:colOff>38100</xdr:colOff>
      <xdr:row>105</xdr:row>
      <xdr:rowOff>166188</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115388</xdr:rowOff>
    </xdr:from>
    <xdr:to>
      <xdr:col>102</xdr:col>
      <xdr:colOff>114300</xdr:colOff>
      <xdr:row>106</xdr:row>
      <xdr:rowOff>15784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8656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154050</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2195</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61884</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65150</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57711</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11265</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一般廃棄物処理施設について、令和４年度にし尿処理施設の更新を行ったことで、有形固定資産減価償却率が大幅に改善し、一人当たり有形固定資産額も増加している。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利用者が多いため、今後は施設の現状維持を図りつつ、コストの見直し等適切なマネジメントの推進が必要である。</a:t>
          </a:r>
          <a:endParaRPr lang="ja-JP" altLang="ja-JP" sz="1400">
            <a:effectLst/>
          </a:endParaRPr>
        </a:p>
        <a:p>
          <a:r>
            <a:rPr kumimoji="1" lang="ja-JP" altLang="ja-JP" sz="1100">
              <a:solidFill>
                <a:schemeClr val="dk1"/>
              </a:solidFill>
              <a:effectLst/>
              <a:latin typeface="+mn-lt"/>
              <a:ea typeface="+mn-ea"/>
              <a:cs typeface="+mn-cs"/>
            </a:rPr>
            <a:t>その他の施設についても「由布市公共施設個別計画」に基づき、使用していない施設については建物の集約化・改修を検討しているため、今後有形固定資産減価償却率の伸び率は鈍化するものと考えられる。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23522408</v>
      </c>
      <c r="BO4" s="449"/>
      <c r="BP4" s="449"/>
      <c r="BQ4" s="449"/>
      <c r="BR4" s="449"/>
      <c r="BS4" s="449"/>
      <c r="BT4" s="449"/>
      <c r="BU4" s="450"/>
      <c r="BV4" s="448">
        <v>23092068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0.9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22677689</v>
      </c>
      <c r="BO5" s="420"/>
      <c r="BP5" s="420"/>
      <c r="BQ5" s="420"/>
      <c r="BR5" s="420"/>
      <c r="BS5" s="420"/>
      <c r="BT5" s="420"/>
      <c r="BU5" s="421"/>
      <c r="BV5" s="419">
        <v>22654214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95.7</v>
      </c>
      <c r="CU5" s="417"/>
      <c r="CV5" s="417"/>
      <c r="CW5" s="417"/>
      <c r="CX5" s="417"/>
      <c r="CY5" s="417"/>
      <c r="CZ5" s="417"/>
      <c r="DA5" s="418"/>
      <c r="DB5" s="416">
        <v>89.3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844719</v>
      </c>
      <c r="BO6" s="420"/>
      <c r="BP6" s="420"/>
      <c r="BQ6" s="420"/>
      <c r="BR6" s="420"/>
      <c r="BS6" s="420"/>
      <c r="BT6" s="420"/>
      <c r="BU6" s="421"/>
      <c r="BV6" s="419">
        <v>437854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97</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392857</v>
      </c>
      <c r="BO7" s="420"/>
      <c r="BP7" s="420"/>
      <c r="BQ7" s="420"/>
      <c r="BR7" s="420"/>
      <c r="BS7" s="420"/>
      <c r="BT7" s="420"/>
      <c r="BU7" s="421"/>
      <c r="BV7" s="419">
        <v>335448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11068892</v>
      </c>
      <c r="CU7" s="420"/>
      <c r="CV7" s="420"/>
      <c r="CW7" s="420"/>
      <c r="CX7" s="420"/>
      <c r="CY7" s="420"/>
      <c r="CZ7" s="420"/>
      <c r="DA7" s="421"/>
      <c r="DB7" s="419">
        <v>11404794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451862</v>
      </c>
      <c r="BO8" s="420"/>
      <c r="BP8" s="420"/>
      <c r="BQ8" s="420"/>
      <c r="BR8" s="420"/>
      <c r="BS8" s="420"/>
      <c r="BT8" s="420"/>
      <c r="BU8" s="421"/>
      <c r="BV8" s="419">
        <v>102406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32772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107</v>
      </c>
      <c r="AV9" s="478"/>
      <c r="AW9" s="478"/>
      <c r="AX9" s="478"/>
      <c r="AY9" s="433" t="s">
        <v>118</v>
      </c>
      <c r="AZ9" s="434"/>
      <c r="BA9" s="434"/>
      <c r="BB9" s="434"/>
      <c r="BC9" s="434"/>
      <c r="BD9" s="434"/>
      <c r="BE9" s="434"/>
      <c r="BF9" s="434"/>
      <c r="BG9" s="434"/>
      <c r="BH9" s="434"/>
      <c r="BI9" s="434"/>
      <c r="BJ9" s="434"/>
      <c r="BK9" s="434"/>
      <c r="BL9" s="434"/>
      <c r="BM9" s="435"/>
      <c r="BN9" s="419">
        <v>349456</v>
      </c>
      <c r="BO9" s="420"/>
      <c r="BP9" s="420"/>
      <c r="BQ9" s="420"/>
      <c r="BR9" s="420"/>
      <c r="BS9" s="420"/>
      <c r="BT9" s="420"/>
      <c r="BU9" s="421"/>
      <c r="BV9" s="419">
        <v>-576633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16.100000000000001</v>
      </c>
      <c r="CU9" s="417"/>
      <c r="CV9" s="417"/>
      <c r="CW9" s="417"/>
      <c r="CX9" s="417"/>
      <c r="CY9" s="417"/>
      <c r="CZ9" s="417"/>
      <c r="DA9" s="418"/>
      <c r="DB9" s="416">
        <v>17.100000000000001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34262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2068</v>
      </c>
      <c r="BO10" s="420"/>
      <c r="BP10" s="420"/>
      <c r="BQ10" s="420"/>
      <c r="BR10" s="420"/>
      <c r="BS10" s="420"/>
      <c r="BT10" s="420"/>
      <c r="BU10" s="421"/>
      <c r="BV10" s="419">
        <v>263833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33531</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353189</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33103</v>
      </c>
      <c r="S13" s="507"/>
      <c r="T13" s="507"/>
      <c r="U13" s="507"/>
      <c r="V13" s="508"/>
      <c r="W13" s="509" t="s">
        <v>141</v>
      </c>
      <c r="X13" s="405"/>
      <c r="Y13" s="405"/>
      <c r="Z13" s="405"/>
      <c r="AA13" s="405"/>
      <c r="AB13" s="406"/>
      <c r="AC13" s="372">
        <v>1388</v>
      </c>
      <c r="AD13" s="373"/>
      <c r="AE13" s="373"/>
      <c r="AF13" s="373"/>
      <c r="AG13" s="374"/>
      <c r="AH13" s="372">
        <v>1427</v>
      </c>
      <c r="AI13" s="373"/>
      <c r="AJ13" s="373"/>
      <c r="AK13" s="373"/>
      <c r="AL13" s="432"/>
      <c r="AM13" s="476" t="s">
        <v>142</v>
      </c>
      <c r="AN13" s="376"/>
      <c r="AO13" s="376"/>
      <c r="AP13" s="376"/>
      <c r="AQ13" s="376"/>
      <c r="AR13" s="376"/>
      <c r="AS13" s="376"/>
      <c r="AT13" s="377"/>
      <c r="AU13" s="477" t="s">
        <v>128</v>
      </c>
      <c r="AV13" s="478"/>
      <c r="AW13" s="478"/>
      <c r="AX13" s="478"/>
      <c r="AY13" s="433" t="s">
        <v>143</v>
      </c>
      <c r="AZ13" s="434"/>
      <c r="BA13" s="434"/>
      <c r="BB13" s="434"/>
      <c r="BC13" s="434"/>
      <c r="BD13" s="434"/>
      <c r="BE13" s="434"/>
      <c r="BF13" s="434"/>
      <c r="BG13" s="434"/>
      <c r="BH13" s="434"/>
      <c r="BI13" s="434"/>
      <c r="BJ13" s="434"/>
      <c r="BK13" s="434"/>
      <c r="BL13" s="434"/>
      <c r="BM13" s="435"/>
      <c r="BN13" s="419">
        <v>-1665</v>
      </c>
      <c r="BO13" s="420"/>
      <c r="BP13" s="420"/>
      <c r="BQ13" s="420"/>
      <c r="BR13" s="420"/>
      <c r="BS13" s="420"/>
      <c r="BT13" s="420"/>
      <c r="BU13" s="421"/>
      <c r="BV13" s="419">
        <v>-312800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33811</v>
      </c>
      <c r="S14" s="507"/>
      <c r="T14" s="507"/>
      <c r="U14" s="507"/>
      <c r="V14" s="508"/>
      <c r="W14" s="510"/>
      <c r="X14" s="408"/>
      <c r="Y14" s="408"/>
      <c r="Z14" s="408"/>
      <c r="AA14" s="408"/>
      <c r="AB14" s="409"/>
      <c r="AC14" s="499">
        <v>9</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32.200000000000003</v>
      </c>
      <c r="CU14" s="517"/>
      <c r="CV14" s="517"/>
      <c r="CW14" s="517"/>
      <c r="CX14" s="517"/>
      <c r="CY14" s="517"/>
      <c r="CZ14" s="517"/>
      <c r="DA14" s="518"/>
      <c r="DB14" s="516">
        <v>21.4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33419</v>
      </c>
      <c r="S15" s="507"/>
      <c r="T15" s="507"/>
      <c r="U15" s="507"/>
      <c r="V15" s="508"/>
      <c r="W15" s="509" t="s">
        <v>147</v>
      </c>
      <c r="X15" s="405"/>
      <c r="Y15" s="405"/>
      <c r="Z15" s="405"/>
      <c r="AA15" s="405"/>
      <c r="AB15" s="406"/>
      <c r="AC15" s="372">
        <v>2292</v>
      </c>
      <c r="AD15" s="373"/>
      <c r="AE15" s="373"/>
      <c r="AF15" s="373"/>
      <c r="AG15" s="374"/>
      <c r="AH15" s="372">
        <v>2300</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4090573</v>
      </c>
      <c r="BO15" s="449"/>
      <c r="BP15" s="449"/>
      <c r="BQ15" s="449"/>
      <c r="BR15" s="449"/>
      <c r="BS15" s="449"/>
      <c r="BT15" s="449"/>
      <c r="BU15" s="450"/>
      <c r="BV15" s="448">
        <v>3978686</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14.8</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9892812</v>
      </c>
      <c r="BO16" s="420"/>
      <c r="BP16" s="420"/>
      <c r="BQ16" s="420"/>
      <c r="BR16" s="420"/>
      <c r="BS16" s="420"/>
      <c r="BT16" s="420"/>
      <c r="BU16" s="421"/>
      <c r="BV16" s="419">
        <v>9831246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11781</v>
      </c>
      <c r="AD17" s="373"/>
      <c r="AE17" s="373"/>
      <c r="AF17" s="373"/>
      <c r="AG17" s="374"/>
      <c r="AH17" s="372">
        <v>12045</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5121727</v>
      </c>
      <c r="BO17" s="420"/>
      <c r="BP17" s="420"/>
      <c r="BQ17" s="420"/>
      <c r="BR17" s="420"/>
      <c r="BS17" s="420"/>
      <c r="BT17" s="420"/>
      <c r="BU17" s="421"/>
      <c r="BV17" s="419">
        <v>4985593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319.32</v>
      </c>
      <c r="M18" s="472"/>
      <c r="N18" s="472"/>
      <c r="O18" s="472"/>
      <c r="P18" s="472"/>
      <c r="Q18" s="472"/>
      <c r="R18" s="473"/>
      <c r="S18" s="473"/>
      <c r="T18" s="473"/>
      <c r="U18" s="473"/>
      <c r="V18" s="474"/>
      <c r="W18" s="490"/>
      <c r="X18" s="491"/>
      <c r="Y18" s="491"/>
      <c r="Z18" s="491"/>
      <c r="AA18" s="491"/>
      <c r="AB18" s="515"/>
      <c r="AC18" s="389">
        <v>76.2</v>
      </c>
      <c r="AD18" s="390"/>
      <c r="AE18" s="390"/>
      <c r="AF18" s="390"/>
      <c r="AG18" s="475"/>
      <c r="AH18" s="389">
        <v>76.400000000000006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10872718</v>
      </c>
      <c r="BO18" s="420"/>
      <c r="BP18" s="420"/>
      <c r="BQ18" s="420"/>
      <c r="BR18" s="420"/>
      <c r="BS18" s="420"/>
      <c r="BT18" s="420"/>
      <c r="BU18" s="421"/>
      <c r="BV18" s="419">
        <v>10327292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14336026</v>
      </c>
      <c r="BO19" s="420"/>
      <c r="BP19" s="420"/>
      <c r="BQ19" s="420"/>
      <c r="BR19" s="420"/>
      <c r="BS19" s="420"/>
      <c r="BT19" s="420"/>
      <c r="BU19" s="421"/>
      <c r="BV19" s="419">
        <v>13448825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13175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22522077</v>
      </c>
      <c r="BO22" s="449"/>
      <c r="BP22" s="449"/>
      <c r="BQ22" s="449"/>
      <c r="BR22" s="449"/>
      <c r="BS22" s="449"/>
      <c r="BT22" s="449"/>
      <c r="BU22" s="450"/>
      <c r="BV22" s="448">
        <v>22799155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12730087</v>
      </c>
      <c r="BO23" s="420"/>
      <c r="BP23" s="420"/>
      <c r="BQ23" s="420"/>
      <c r="BR23" s="420"/>
      <c r="BS23" s="420"/>
      <c r="BT23" s="420"/>
      <c r="BU23" s="421"/>
      <c r="BV23" s="419">
        <v>12454004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7857</v>
      </c>
      <c r="R24" s="373"/>
      <c r="S24" s="373"/>
      <c r="T24" s="373"/>
      <c r="U24" s="373"/>
      <c r="V24" s="374"/>
      <c r="W24" s="462"/>
      <c r="X24" s="399"/>
      <c r="Y24" s="400"/>
      <c r="Z24" s="375" t="s">
        <v>172</v>
      </c>
      <c r="AA24" s="376"/>
      <c r="AB24" s="376"/>
      <c r="AC24" s="376"/>
      <c r="AD24" s="376"/>
      <c r="AE24" s="376"/>
      <c r="AF24" s="376"/>
      <c r="AG24" s="377"/>
      <c r="AH24" s="372">
        <v>346</v>
      </c>
      <c r="AI24" s="373"/>
      <c r="AJ24" s="373"/>
      <c r="AK24" s="373"/>
      <c r="AL24" s="374"/>
      <c r="AM24" s="372">
        <v>1050110</v>
      </c>
      <c r="AN24" s="373"/>
      <c r="AO24" s="373"/>
      <c r="AP24" s="373"/>
      <c r="AQ24" s="373"/>
      <c r="AR24" s="374"/>
      <c r="AS24" s="372">
        <v>3035</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15712740</v>
      </c>
      <c r="BO24" s="420"/>
      <c r="BP24" s="420"/>
      <c r="BQ24" s="420"/>
      <c r="BR24" s="420"/>
      <c r="BS24" s="420"/>
      <c r="BT24" s="420"/>
      <c r="BU24" s="421"/>
      <c r="BV24" s="419">
        <v>15446624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6373</v>
      </c>
      <c r="R25" s="373"/>
      <c r="S25" s="373"/>
      <c r="T25" s="373"/>
      <c r="U25" s="373"/>
      <c r="V25" s="374"/>
      <c r="W25" s="462"/>
      <c r="X25" s="399"/>
      <c r="Y25" s="400"/>
      <c r="Z25" s="375" t="s">
        <v>175</v>
      </c>
      <c r="AA25" s="376"/>
      <c r="AB25" s="376"/>
      <c r="AC25" s="376"/>
      <c r="AD25" s="376"/>
      <c r="AE25" s="376"/>
      <c r="AF25" s="376"/>
      <c r="AG25" s="377"/>
      <c r="AH25" s="372">
        <v>71</v>
      </c>
      <c r="AI25" s="373"/>
      <c r="AJ25" s="373"/>
      <c r="AK25" s="373"/>
      <c r="AL25" s="374"/>
      <c r="AM25" s="372">
        <v>191700</v>
      </c>
      <c r="AN25" s="373"/>
      <c r="AO25" s="373"/>
      <c r="AP25" s="373"/>
      <c r="AQ25" s="373"/>
      <c r="AR25" s="374"/>
      <c r="AS25" s="372">
        <v>2700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7142643</v>
      </c>
      <c r="BO25" s="449"/>
      <c r="BP25" s="449"/>
      <c r="BQ25" s="449"/>
      <c r="BR25" s="449"/>
      <c r="BS25" s="449"/>
      <c r="BT25" s="449"/>
      <c r="BU25" s="450"/>
      <c r="BV25" s="448">
        <v>914790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5568</v>
      </c>
      <c r="R26" s="373"/>
      <c r="S26" s="373"/>
      <c r="T26" s="373"/>
      <c r="U26" s="373"/>
      <c r="V26" s="374"/>
      <c r="W26" s="462"/>
      <c r="X26" s="399"/>
      <c r="Y26" s="400"/>
      <c r="Z26" s="375" t="s">
        <v>178</v>
      </c>
      <c r="AA26" s="430"/>
      <c r="AB26" s="430"/>
      <c r="AC26" s="430"/>
      <c r="AD26" s="430"/>
      <c r="AE26" s="430"/>
      <c r="AF26" s="430"/>
      <c r="AG26" s="431"/>
      <c r="AH26" s="372" t="s">
        <v>179</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3900</v>
      </c>
      <c r="R27" s="373"/>
      <c r="S27" s="373"/>
      <c r="T27" s="373"/>
      <c r="U27" s="373"/>
      <c r="V27" s="374"/>
      <c r="W27" s="462"/>
      <c r="X27" s="399"/>
      <c r="Y27" s="400"/>
      <c r="Z27" s="375" t="s">
        <v>183</v>
      </c>
      <c r="AA27" s="376"/>
      <c r="AB27" s="376"/>
      <c r="AC27" s="376"/>
      <c r="AD27" s="376"/>
      <c r="AE27" s="376"/>
      <c r="AF27" s="376"/>
      <c r="AG27" s="377"/>
      <c r="AH27" s="372">
        <v>21</v>
      </c>
      <c r="AI27" s="373"/>
      <c r="AJ27" s="373"/>
      <c r="AK27" s="373"/>
      <c r="AL27" s="374"/>
      <c r="AM27" s="372">
        <v>61992</v>
      </c>
      <c r="AN27" s="373"/>
      <c r="AO27" s="373"/>
      <c r="AP27" s="373"/>
      <c r="AQ27" s="373"/>
      <c r="AR27" s="374"/>
      <c r="AS27" s="372">
        <v>2952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61302</v>
      </c>
      <c r="BO27" s="454"/>
      <c r="BP27" s="454"/>
      <c r="BQ27" s="454"/>
      <c r="BR27" s="454"/>
      <c r="BS27" s="454"/>
      <c r="BT27" s="454"/>
      <c r="BU27" s="455"/>
      <c r="BV27" s="453">
        <v>61302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3500</v>
      </c>
      <c r="R28" s="373"/>
      <c r="S28" s="373"/>
      <c r="T28" s="373"/>
      <c r="U28" s="373"/>
      <c r="V28" s="374"/>
      <c r="W28" s="462"/>
      <c r="X28" s="399"/>
      <c r="Y28" s="400"/>
      <c r="Z28" s="375" t="s">
        <v>186</v>
      </c>
      <c r="AA28" s="376"/>
      <c r="AB28" s="376"/>
      <c r="AC28" s="376"/>
      <c r="AD28" s="376"/>
      <c r="AE28" s="376"/>
      <c r="AF28" s="376"/>
      <c r="AG28" s="377"/>
      <c r="AH28" s="372" t="s">
        <v>131</v>
      </c>
      <c r="AI28" s="373"/>
      <c r="AJ28" s="373"/>
      <c r="AK28" s="373"/>
      <c r="AL28" s="374"/>
      <c r="AM28" s="372" t="s">
        <v>179</v>
      </c>
      <c r="AN28" s="373"/>
      <c r="AO28" s="373"/>
      <c r="AP28" s="373"/>
      <c r="AQ28" s="373"/>
      <c r="AR28" s="374"/>
      <c r="AS28" s="372" t="s">
        <v>179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2652530</v>
      </c>
      <c r="BO28" s="449"/>
      <c r="BP28" s="449"/>
      <c r="BQ28" s="449"/>
      <c r="BR28" s="449"/>
      <c r="BS28" s="449"/>
      <c r="BT28" s="449"/>
      <c r="BU28" s="450"/>
      <c r="BV28" s="448">
        <v>2943651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18</v>
      </c>
      <c r="M29" s="373"/>
      <c r="N29" s="373"/>
      <c r="O29" s="373"/>
      <c r="P29" s="374"/>
      <c r="Q29" s="372">
        <v>3300</v>
      </c>
      <c r="R29" s="373"/>
      <c r="S29" s="373"/>
      <c r="T29" s="373"/>
      <c r="U29" s="373"/>
      <c r="V29" s="374"/>
      <c r="W29" s="463"/>
      <c r="X29" s="464"/>
      <c r="Y29" s="465"/>
      <c r="Z29" s="375" t="s">
        <v>189</v>
      </c>
      <c r="AA29" s="376"/>
      <c r="AB29" s="376"/>
      <c r="AC29" s="376"/>
      <c r="AD29" s="376"/>
      <c r="AE29" s="376"/>
      <c r="AF29" s="376"/>
      <c r="AG29" s="377"/>
      <c r="AH29" s="372">
        <v>367</v>
      </c>
      <c r="AI29" s="373"/>
      <c r="AJ29" s="373"/>
      <c r="AK29" s="373"/>
      <c r="AL29" s="374"/>
      <c r="AM29" s="372">
        <v>1112102</v>
      </c>
      <c r="AN29" s="373"/>
      <c r="AO29" s="373"/>
      <c r="AP29" s="373"/>
      <c r="AQ29" s="373"/>
      <c r="AR29" s="374"/>
      <c r="AS29" s="372">
        <v>3030</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555556</v>
      </c>
      <c r="BO29" s="420"/>
      <c r="BP29" s="420"/>
      <c r="BQ29" s="420"/>
      <c r="BR29" s="420"/>
      <c r="BS29" s="420"/>
      <c r="BT29" s="420"/>
      <c r="BU29" s="421"/>
      <c r="BV29" s="419">
        <v>555402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2875446</v>
      </c>
      <c r="BO30" s="454"/>
      <c r="BP30" s="454"/>
      <c r="BQ30" s="454"/>
      <c r="BR30" s="454"/>
      <c r="BS30" s="454"/>
      <c r="BT30" s="454"/>
      <c r="BU30" s="455"/>
      <c r="BV30" s="453">
        <v>2756594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由布市土地開発公社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大分県消防補償組合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大分県後期高齢者医療広域連合（後期高齢者医療事業会計）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t4I709LOrkyHP2neBODlxAdE9pzlHPVEO91LEP/q/ZJFUCMXliOwTarxw+5fFeaXdV6bDhgwuttlNftHv8mbA==" saltValue="TNq8iZs+tkpUVW/CGWaP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4155454</v>
      </c>
      <c r="S5" s="677"/>
      <c r="T5" s="677"/>
      <c r="U5" s="677"/>
      <c r="V5" s="677"/>
      <c r="W5" s="677"/>
      <c r="X5" s="677"/>
      <c r="Y5" s="702"/>
      <c r="Z5" s="715">
        <v>17.7</v>
      </c>
      <c r="AA5" s="715"/>
      <c r="AB5" s="715"/>
      <c r="AC5" s="715"/>
      <c r="AD5" s="716">
        <v>4155454</v>
      </c>
      <c r="AE5" s="716"/>
      <c r="AF5" s="716"/>
      <c r="AG5" s="716"/>
      <c r="AH5" s="716"/>
      <c r="AI5" s="716"/>
      <c r="AJ5" s="716"/>
      <c r="AK5" s="716"/>
      <c r="AL5" s="703">
        <v>37.1</v>
      </c>
      <c r="AM5" s="685"/>
      <c r="AN5" s="685"/>
      <c r="AO5" s="704"/>
      <c r="AP5" s="679" t="s">
        <v>233</v>
      </c>
      <c r="AQ5" s="680"/>
      <c r="AR5" s="680"/>
      <c r="AS5" s="680"/>
      <c r="AT5" s="680"/>
      <c r="AU5" s="680"/>
      <c r="AV5" s="680"/>
      <c r="AW5" s="680"/>
      <c r="AX5" s="680"/>
      <c r="AY5" s="680"/>
      <c r="AZ5" s="680"/>
      <c r="BA5" s="680"/>
      <c r="BB5" s="680"/>
      <c r="BC5" s="680"/>
      <c r="BD5" s="680"/>
      <c r="BE5" s="680"/>
      <c r="BF5" s="681"/>
      <c r="BG5" s="621">
        <v>4056918</v>
      </c>
      <c r="BH5" s="622"/>
      <c r="BI5" s="622"/>
      <c r="BJ5" s="622"/>
      <c r="BK5" s="622"/>
      <c r="BL5" s="622"/>
      <c r="BM5" s="622"/>
      <c r="BN5" s="623"/>
      <c r="BO5" s="659">
        <v>97.6</v>
      </c>
      <c r="BP5" s="659"/>
      <c r="BQ5" s="659"/>
      <c r="BR5" s="659"/>
      <c r="BS5" s="660">
        <v>20753</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242903</v>
      </c>
      <c r="S6" s="622"/>
      <c r="T6" s="622"/>
      <c r="U6" s="622"/>
      <c r="V6" s="622"/>
      <c r="W6" s="622"/>
      <c r="X6" s="622"/>
      <c r="Y6" s="623"/>
      <c r="Z6" s="659">
        <v>1</v>
      </c>
      <c r="AA6" s="659"/>
      <c r="AB6" s="659"/>
      <c r="AC6" s="659"/>
      <c r="AD6" s="660">
        <v>242903</v>
      </c>
      <c r="AE6" s="660"/>
      <c r="AF6" s="660"/>
      <c r="AG6" s="660"/>
      <c r="AH6" s="660"/>
      <c r="AI6" s="660"/>
      <c r="AJ6" s="660"/>
      <c r="AK6" s="660"/>
      <c r="AL6" s="624">
        <v>2.2000000000000002</v>
      </c>
      <c r="AM6" s="625"/>
      <c r="AN6" s="625"/>
      <c r="AO6" s="661"/>
      <c r="AP6" s="618" t="s">
        <v>238</v>
      </c>
      <c r="AQ6" s="619"/>
      <c r="AR6" s="619"/>
      <c r="AS6" s="619"/>
      <c r="AT6" s="619"/>
      <c r="AU6" s="619"/>
      <c r="AV6" s="619"/>
      <c r="AW6" s="619"/>
      <c r="AX6" s="619"/>
      <c r="AY6" s="619"/>
      <c r="AZ6" s="619"/>
      <c r="BA6" s="619"/>
      <c r="BB6" s="619"/>
      <c r="BC6" s="619"/>
      <c r="BD6" s="619"/>
      <c r="BE6" s="619"/>
      <c r="BF6" s="620"/>
      <c r="BG6" s="621">
        <v>4056918</v>
      </c>
      <c r="BH6" s="622"/>
      <c r="BI6" s="622"/>
      <c r="BJ6" s="622"/>
      <c r="BK6" s="622"/>
      <c r="BL6" s="622"/>
      <c r="BM6" s="622"/>
      <c r="BN6" s="623"/>
      <c r="BO6" s="659">
        <v>97.6</v>
      </c>
      <c r="BP6" s="659"/>
      <c r="BQ6" s="659"/>
      <c r="BR6" s="659"/>
      <c r="BS6" s="660">
        <v>20753</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155169</v>
      </c>
      <c r="CS6" s="622"/>
      <c r="CT6" s="622"/>
      <c r="CU6" s="622"/>
      <c r="CV6" s="622"/>
      <c r="CW6" s="622"/>
      <c r="CX6" s="622"/>
      <c r="CY6" s="623"/>
      <c r="CZ6" s="703">
        <v>0.7</v>
      </c>
      <c r="DA6" s="685"/>
      <c r="DB6" s="685"/>
      <c r="DC6" s="705"/>
      <c r="DD6" s="627" t="s">
        <v>179</v>
      </c>
      <c r="DE6" s="622"/>
      <c r="DF6" s="622"/>
      <c r="DG6" s="622"/>
      <c r="DH6" s="622"/>
      <c r="DI6" s="622"/>
      <c r="DJ6" s="622"/>
      <c r="DK6" s="622"/>
      <c r="DL6" s="622"/>
      <c r="DM6" s="622"/>
      <c r="DN6" s="622"/>
      <c r="DO6" s="622"/>
      <c r="DP6" s="623"/>
      <c r="DQ6" s="627">
        <v>155169</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1294</v>
      </c>
      <c r="S7" s="622"/>
      <c r="T7" s="622"/>
      <c r="U7" s="622"/>
      <c r="V7" s="622"/>
      <c r="W7" s="622"/>
      <c r="X7" s="622"/>
      <c r="Y7" s="623"/>
      <c r="Z7" s="659">
        <v>0</v>
      </c>
      <c r="AA7" s="659"/>
      <c r="AB7" s="659"/>
      <c r="AC7" s="659"/>
      <c r="AD7" s="660">
        <v>1294</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1540269</v>
      </c>
      <c r="BH7" s="622"/>
      <c r="BI7" s="622"/>
      <c r="BJ7" s="622"/>
      <c r="BK7" s="622"/>
      <c r="BL7" s="622"/>
      <c r="BM7" s="622"/>
      <c r="BN7" s="623"/>
      <c r="BO7" s="659">
        <v>37.1</v>
      </c>
      <c r="BP7" s="659"/>
      <c r="BQ7" s="659"/>
      <c r="BR7" s="659"/>
      <c r="BS7" s="660">
        <v>20753</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2950198</v>
      </c>
      <c r="CS7" s="622"/>
      <c r="CT7" s="622"/>
      <c r="CU7" s="622"/>
      <c r="CV7" s="622"/>
      <c r="CW7" s="622"/>
      <c r="CX7" s="622"/>
      <c r="CY7" s="623"/>
      <c r="CZ7" s="659">
        <v>13</v>
      </c>
      <c r="DA7" s="659"/>
      <c r="DB7" s="659"/>
      <c r="DC7" s="659"/>
      <c r="DD7" s="627">
        <v>315743</v>
      </c>
      <c r="DE7" s="622"/>
      <c r="DF7" s="622"/>
      <c r="DG7" s="622"/>
      <c r="DH7" s="622"/>
      <c r="DI7" s="622"/>
      <c r="DJ7" s="622"/>
      <c r="DK7" s="622"/>
      <c r="DL7" s="622"/>
      <c r="DM7" s="622"/>
      <c r="DN7" s="622"/>
      <c r="DO7" s="622"/>
      <c r="DP7" s="623"/>
      <c r="DQ7" s="627">
        <v>2003208</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11943</v>
      </c>
      <c r="S8" s="622"/>
      <c r="T8" s="622"/>
      <c r="U8" s="622"/>
      <c r="V8" s="622"/>
      <c r="W8" s="622"/>
      <c r="X8" s="622"/>
      <c r="Y8" s="623"/>
      <c r="Z8" s="659">
        <v>0.1</v>
      </c>
      <c r="AA8" s="659"/>
      <c r="AB8" s="659"/>
      <c r="AC8" s="659"/>
      <c r="AD8" s="660">
        <v>11943</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59279</v>
      </c>
      <c r="BH8" s="622"/>
      <c r="BI8" s="622"/>
      <c r="BJ8" s="622"/>
      <c r="BK8" s="622"/>
      <c r="BL8" s="622"/>
      <c r="BM8" s="622"/>
      <c r="BN8" s="623"/>
      <c r="BO8" s="659">
        <v>1.4</v>
      </c>
      <c r="BP8" s="659"/>
      <c r="BQ8" s="659"/>
      <c r="BR8" s="659"/>
      <c r="BS8" s="660" t="s">
        <v>179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7033068</v>
      </c>
      <c r="CS8" s="622"/>
      <c r="CT8" s="622"/>
      <c r="CU8" s="622"/>
      <c r="CV8" s="622"/>
      <c r="CW8" s="622"/>
      <c r="CX8" s="622"/>
      <c r="CY8" s="623"/>
      <c r="CZ8" s="659">
        <v>31</v>
      </c>
      <c r="DA8" s="659"/>
      <c r="DB8" s="659"/>
      <c r="DC8" s="659"/>
      <c r="DD8" s="627">
        <v>26256</v>
      </c>
      <c r="DE8" s="622"/>
      <c r="DF8" s="622"/>
      <c r="DG8" s="622"/>
      <c r="DH8" s="622"/>
      <c r="DI8" s="622"/>
      <c r="DJ8" s="622"/>
      <c r="DK8" s="622"/>
      <c r="DL8" s="622"/>
      <c r="DM8" s="622"/>
      <c r="DN8" s="622"/>
      <c r="DO8" s="622"/>
      <c r="DP8" s="623"/>
      <c r="DQ8" s="627">
        <v>3336401</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9949</v>
      </c>
      <c r="S9" s="622"/>
      <c r="T9" s="622"/>
      <c r="U9" s="622"/>
      <c r="V9" s="622"/>
      <c r="W9" s="622"/>
      <c r="X9" s="622"/>
      <c r="Y9" s="623"/>
      <c r="Z9" s="659">
        <v>0</v>
      </c>
      <c r="AA9" s="659"/>
      <c r="AB9" s="659"/>
      <c r="AC9" s="659"/>
      <c r="AD9" s="660">
        <v>9949</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1295474</v>
      </c>
      <c r="BH9" s="622"/>
      <c r="BI9" s="622"/>
      <c r="BJ9" s="622"/>
      <c r="BK9" s="622"/>
      <c r="BL9" s="622"/>
      <c r="BM9" s="622"/>
      <c r="BN9" s="623"/>
      <c r="BO9" s="659">
        <v>31.2</v>
      </c>
      <c r="BP9" s="659"/>
      <c r="BQ9" s="659"/>
      <c r="BR9" s="659"/>
      <c r="BS9" s="660" t="s">
        <v>179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2476299</v>
      </c>
      <c r="CS9" s="622"/>
      <c r="CT9" s="622"/>
      <c r="CU9" s="622"/>
      <c r="CV9" s="622"/>
      <c r="CW9" s="622"/>
      <c r="CX9" s="622"/>
      <c r="CY9" s="623"/>
      <c r="CZ9" s="659">
        <v>10.9</v>
      </c>
      <c r="DA9" s="659"/>
      <c r="DB9" s="659"/>
      <c r="DC9" s="659"/>
      <c r="DD9" s="627">
        <v>965698</v>
      </c>
      <c r="DE9" s="622"/>
      <c r="DF9" s="622"/>
      <c r="DG9" s="622"/>
      <c r="DH9" s="622"/>
      <c r="DI9" s="622"/>
      <c r="DJ9" s="622"/>
      <c r="DK9" s="622"/>
      <c r="DL9" s="622"/>
      <c r="DM9" s="622"/>
      <c r="DN9" s="622"/>
      <c r="DO9" s="622"/>
      <c r="DP9" s="623"/>
      <c r="DQ9" s="627">
        <v>1367389</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179</v>
      </c>
      <c r="S10" s="622"/>
      <c r="T10" s="622"/>
      <c r="U10" s="622"/>
      <c r="V10" s="622"/>
      <c r="W10" s="622"/>
      <c r="X10" s="622"/>
      <c r="Y10" s="623"/>
      <c r="Z10" s="659" t="s">
        <v>179</v>
      </c>
      <c r="AA10" s="659"/>
      <c r="AB10" s="659"/>
      <c r="AC10" s="659"/>
      <c r="AD10" s="660" t="s">
        <v>179</v>
      </c>
      <c r="AE10" s="660"/>
      <c r="AF10" s="660"/>
      <c r="AG10" s="660"/>
      <c r="AH10" s="660"/>
      <c r="AI10" s="660"/>
      <c r="AJ10" s="660"/>
      <c r="AK10" s="660"/>
      <c r="AL10" s="624" t="s">
        <v>179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110844</v>
      </c>
      <c r="BH10" s="622"/>
      <c r="BI10" s="622"/>
      <c r="BJ10" s="622"/>
      <c r="BK10" s="622"/>
      <c r="BL10" s="622"/>
      <c r="BM10" s="622"/>
      <c r="BN10" s="623"/>
      <c r="BO10" s="659">
        <v>2.7</v>
      </c>
      <c r="BP10" s="659"/>
      <c r="BQ10" s="659"/>
      <c r="BR10" s="659"/>
      <c r="BS10" s="660" t="s">
        <v>179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7136</v>
      </c>
      <c r="CS10" s="622"/>
      <c r="CT10" s="622"/>
      <c r="CU10" s="622"/>
      <c r="CV10" s="622"/>
      <c r="CW10" s="622"/>
      <c r="CX10" s="622"/>
      <c r="CY10" s="623"/>
      <c r="CZ10" s="659">
        <v>0</v>
      </c>
      <c r="DA10" s="659"/>
      <c r="DB10" s="659"/>
      <c r="DC10" s="659"/>
      <c r="DD10" s="627" t="s">
        <v>179</v>
      </c>
      <c r="DE10" s="622"/>
      <c r="DF10" s="622"/>
      <c r="DG10" s="622"/>
      <c r="DH10" s="622"/>
      <c r="DI10" s="622"/>
      <c r="DJ10" s="622"/>
      <c r="DK10" s="622"/>
      <c r="DL10" s="622"/>
      <c r="DM10" s="622"/>
      <c r="DN10" s="622"/>
      <c r="DO10" s="622"/>
      <c r="DP10" s="623"/>
      <c r="DQ10" s="627">
        <v>7136</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830104</v>
      </c>
      <c r="S11" s="622"/>
      <c r="T11" s="622"/>
      <c r="U11" s="622"/>
      <c r="V11" s="622"/>
      <c r="W11" s="622"/>
      <c r="X11" s="622"/>
      <c r="Y11" s="623"/>
      <c r="Z11" s="624">
        <v>3.5</v>
      </c>
      <c r="AA11" s="625"/>
      <c r="AB11" s="625"/>
      <c r="AC11" s="626"/>
      <c r="AD11" s="627">
        <v>830104</v>
      </c>
      <c r="AE11" s="622"/>
      <c r="AF11" s="622"/>
      <c r="AG11" s="622"/>
      <c r="AH11" s="622"/>
      <c r="AI11" s="622"/>
      <c r="AJ11" s="622"/>
      <c r="AK11" s="623"/>
      <c r="AL11" s="624">
        <v>7.4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74672</v>
      </c>
      <c r="BH11" s="622"/>
      <c r="BI11" s="622"/>
      <c r="BJ11" s="622"/>
      <c r="BK11" s="622"/>
      <c r="BL11" s="622"/>
      <c r="BM11" s="622"/>
      <c r="BN11" s="623"/>
      <c r="BO11" s="659">
        <v>1.8</v>
      </c>
      <c r="BP11" s="659"/>
      <c r="BQ11" s="659"/>
      <c r="BR11" s="659"/>
      <c r="BS11" s="660">
        <v>20753</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1344533</v>
      </c>
      <c r="CS11" s="622"/>
      <c r="CT11" s="622"/>
      <c r="CU11" s="622"/>
      <c r="CV11" s="622"/>
      <c r="CW11" s="622"/>
      <c r="CX11" s="622"/>
      <c r="CY11" s="623"/>
      <c r="CZ11" s="659">
        <v>5.9</v>
      </c>
      <c r="DA11" s="659"/>
      <c r="DB11" s="659"/>
      <c r="DC11" s="659"/>
      <c r="DD11" s="627">
        <v>199224</v>
      </c>
      <c r="DE11" s="622"/>
      <c r="DF11" s="622"/>
      <c r="DG11" s="622"/>
      <c r="DH11" s="622"/>
      <c r="DI11" s="622"/>
      <c r="DJ11" s="622"/>
      <c r="DK11" s="622"/>
      <c r="DL11" s="622"/>
      <c r="DM11" s="622"/>
      <c r="DN11" s="622"/>
      <c r="DO11" s="622"/>
      <c r="DP11" s="623"/>
      <c r="DQ11" s="627">
        <v>540498</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29509</v>
      </c>
      <c r="S12" s="622"/>
      <c r="T12" s="622"/>
      <c r="U12" s="622"/>
      <c r="V12" s="622"/>
      <c r="W12" s="622"/>
      <c r="X12" s="622"/>
      <c r="Y12" s="623"/>
      <c r="Z12" s="659">
        <v>0.1</v>
      </c>
      <c r="AA12" s="659"/>
      <c r="AB12" s="659"/>
      <c r="AC12" s="659"/>
      <c r="AD12" s="660">
        <v>29509</v>
      </c>
      <c r="AE12" s="660"/>
      <c r="AF12" s="660"/>
      <c r="AG12" s="660"/>
      <c r="AH12" s="660"/>
      <c r="AI12" s="660"/>
      <c r="AJ12" s="660"/>
      <c r="AK12" s="660"/>
      <c r="AL12" s="624">
        <v>0.3</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2136391</v>
      </c>
      <c r="BH12" s="622"/>
      <c r="BI12" s="622"/>
      <c r="BJ12" s="622"/>
      <c r="BK12" s="622"/>
      <c r="BL12" s="622"/>
      <c r="BM12" s="622"/>
      <c r="BN12" s="623"/>
      <c r="BO12" s="659">
        <v>51.4</v>
      </c>
      <c r="BP12" s="659"/>
      <c r="BQ12" s="659"/>
      <c r="BR12" s="659"/>
      <c r="BS12" s="660" t="s">
        <v>179</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935409</v>
      </c>
      <c r="CS12" s="622"/>
      <c r="CT12" s="622"/>
      <c r="CU12" s="622"/>
      <c r="CV12" s="622"/>
      <c r="CW12" s="622"/>
      <c r="CX12" s="622"/>
      <c r="CY12" s="623"/>
      <c r="CZ12" s="659">
        <v>4.0999999999999996</v>
      </c>
      <c r="DA12" s="659"/>
      <c r="DB12" s="659"/>
      <c r="DC12" s="659"/>
      <c r="DD12" s="627">
        <v>31193</v>
      </c>
      <c r="DE12" s="622"/>
      <c r="DF12" s="622"/>
      <c r="DG12" s="622"/>
      <c r="DH12" s="622"/>
      <c r="DI12" s="622"/>
      <c r="DJ12" s="622"/>
      <c r="DK12" s="622"/>
      <c r="DL12" s="622"/>
      <c r="DM12" s="622"/>
      <c r="DN12" s="622"/>
      <c r="DO12" s="622"/>
      <c r="DP12" s="623"/>
      <c r="DQ12" s="627">
        <v>415470</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2112570</v>
      </c>
      <c r="BH13" s="622"/>
      <c r="BI13" s="622"/>
      <c r="BJ13" s="622"/>
      <c r="BK13" s="622"/>
      <c r="BL13" s="622"/>
      <c r="BM13" s="622"/>
      <c r="BN13" s="623"/>
      <c r="BO13" s="659">
        <v>50.8</v>
      </c>
      <c r="BP13" s="659"/>
      <c r="BQ13" s="659"/>
      <c r="BR13" s="659"/>
      <c r="BS13" s="660" t="s">
        <v>179</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1385680</v>
      </c>
      <c r="CS13" s="622"/>
      <c r="CT13" s="622"/>
      <c r="CU13" s="622"/>
      <c r="CV13" s="622"/>
      <c r="CW13" s="622"/>
      <c r="CX13" s="622"/>
      <c r="CY13" s="623"/>
      <c r="CZ13" s="659">
        <v>6.1</v>
      </c>
      <c r="DA13" s="659"/>
      <c r="DB13" s="659"/>
      <c r="DC13" s="659"/>
      <c r="DD13" s="627">
        <v>1163340</v>
      </c>
      <c r="DE13" s="622"/>
      <c r="DF13" s="622"/>
      <c r="DG13" s="622"/>
      <c r="DH13" s="622"/>
      <c r="DI13" s="622"/>
      <c r="DJ13" s="622"/>
      <c r="DK13" s="622"/>
      <c r="DL13" s="622"/>
      <c r="DM13" s="622"/>
      <c r="DN13" s="622"/>
      <c r="DO13" s="622"/>
      <c r="DP13" s="623"/>
      <c r="DQ13" s="627">
        <v>473354</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138536</v>
      </c>
      <c r="BH14" s="622"/>
      <c r="BI14" s="622"/>
      <c r="BJ14" s="622"/>
      <c r="BK14" s="622"/>
      <c r="BL14" s="622"/>
      <c r="BM14" s="622"/>
      <c r="BN14" s="623"/>
      <c r="BO14" s="659">
        <v>3.3</v>
      </c>
      <c r="BP14" s="659"/>
      <c r="BQ14" s="659"/>
      <c r="BR14" s="659"/>
      <c r="BS14" s="660" t="s">
        <v>179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961148</v>
      </c>
      <c r="CS14" s="622"/>
      <c r="CT14" s="622"/>
      <c r="CU14" s="622"/>
      <c r="CV14" s="622"/>
      <c r="CW14" s="622"/>
      <c r="CX14" s="622"/>
      <c r="CY14" s="623"/>
      <c r="CZ14" s="659">
        <v>4.2</v>
      </c>
      <c r="DA14" s="659"/>
      <c r="DB14" s="659"/>
      <c r="DC14" s="659"/>
      <c r="DD14" s="627">
        <v>297775</v>
      </c>
      <c r="DE14" s="622"/>
      <c r="DF14" s="622"/>
      <c r="DG14" s="622"/>
      <c r="DH14" s="622"/>
      <c r="DI14" s="622"/>
      <c r="DJ14" s="622"/>
      <c r="DK14" s="622"/>
      <c r="DL14" s="622"/>
      <c r="DM14" s="622"/>
      <c r="DN14" s="622"/>
      <c r="DO14" s="622"/>
      <c r="DP14" s="623"/>
      <c r="DQ14" s="627">
        <v>748413</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241722</v>
      </c>
      <c r="BH15" s="622"/>
      <c r="BI15" s="622"/>
      <c r="BJ15" s="622"/>
      <c r="BK15" s="622"/>
      <c r="BL15" s="622"/>
      <c r="BM15" s="622"/>
      <c r="BN15" s="623"/>
      <c r="BO15" s="659">
        <v>5.8</v>
      </c>
      <c r="BP15" s="659"/>
      <c r="BQ15" s="659"/>
      <c r="BR15" s="659"/>
      <c r="BS15" s="660" t="s">
        <v>179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1403080</v>
      </c>
      <c r="CS15" s="622"/>
      <c r="CT15" s="622"/>
      <c r="CU15" s="622"/>
      <c r="CV15" s="622"/>
      <c r="CW15" s="622"/>
      <c r="CX15" s="622"/>
      <c r="CY15" s="623"/>
      <c r="CZ15" s="659">
        <v>6.2</v>
      </c>
      <c r="DA15" s="659"/>
      <c r="DB15" s="659"/>
      <c r="DC15" s="659"/>
      <c r="DD15" s="627">
        <v>126309</v>
      </c>
      <c r="DE15" s="622"/>
      <c r="DF15" s="622"/>
      <c r="DG15" s="622"/>
      <c r="DH15" s="622"/>
      <c r="DI15" s="622"/>
      <c r="DJ15" s="622"/>
      <c r="DK15" s="622"/>
      <c r="DL15" s="622"/>
      <c r="DM15" s="622"/>
      <c r="DN15" s="622"/>
      <c r="DO15" s="622"/>
      <c r="DP15" s="623"/>
      <c r="DQ15" s="627">
        <v>1241390</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12081</v>
      </c>
      <c r="S16" s="622"/>
      <c r="T16" s="622"/>
      <c r="U16" s="622"/>
      <c r="V16" s="622"/>
      <c r="W16" s="622"/>
      <c r="X16" s="622"/>
      <c r="Y16" s="623"/>
      <c r="Z16" s="659">
        <v>0.1</v>
      </c>
      <c r="AA16" s="659"/>
      <c r="AB16" s="659"/>
      <c r="AC16" s="659"/>
      <c r="AD16" s="660">
        <v>12081</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179</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1685784</v>
      </c>
      <c r="CS16" s="622"/>
      <c r="CT16" s="622"/>
      <c r="CU16" s="622"/>
      <c r="CV16" s="622"/>
      <c r="CW16" s="622"/>
      <c r="CX16" s="622"/>
      <c r="CY16" s="623"/>
      <c r="CZ16" s="659">
        <v>7.4</v>
      </c>
      <c r="DA16" s="659"/>
      <c r="DB16" s="659"/>
      <c r="DC16" s="659"/>
      <c r="DD16" s="627" t="s">
        <v>179</v>
      </c>
      <c r="DE16" s="622"/>
      <c r="DF16" s="622"/>
      <c r="DG16" s="622"/>
      <c r="DH16" s="622"/>
      <c r="DI16" s="622"/>
      <c r="DJ16" s="622"/>
      <c r="DK16" s="622"/>
      <c r="DL16" s="622"/>
      <c r="DM16" s="622"/>
      <c r="DN16" s="622"/>
      <c r="DO16" s="622"/>
      <c r="DP16" s="623"/>
      <c r="DQ16" s="627">
        <v>891287</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51649</v>
      </c>
      <c r="S17" s="622"/>
      <c r="T17" s="622"/>
      <c r="U17" s="622"/>
      <c r="V17" s="622"/>
      <c r="W17" s="622"/>
      <c r="X17" s="622"/>
      <c r="Y17" s="623"/>
      <c r="Z17" s="659">
        <v>0.2</v>
      </c>
      <c r="AA17" s="659"/>
      <c r="AB17" s="659"/>
      <c r="AC17" s="659"/>
      <c r="AD17" s="660">
        <v>51649</v>
      </c>
      <c r="AE17" s="660"/>
      <c r="AF17" s="660"/>
      <c r="AG17" s="660"/>
      <c r="AH17" s="660"/>
      <c r="AI17" s="660"/>
      <c r="AJ17" s="660"/>
      <c r="AK17" s="660"/>
      <c r="AL17" s="624">
        <v>0.5</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179</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2340185</v>
      </c>
      <c r="CS17" s="622"/>
      <c r="CT17" s="622"/>
      <c r="CU17" s="622"/>
      <c r="CV17" s="622"/>
      <c r="CW17" s="622"/>
      <c r="CX17" s="622"/>
      <c r="CY17" s="623"/>
      <c r="CZ17" s="659">
        <v>10.3</v>
      </c>
      <c r="DA17" s="659"/>
      <c r="DB17" s="659"/>
      <c r="DC17" s="659"/>
      <c r="DD17" s="627" t="s">
        <v>179</v>
      </c>
      <c r="DE17" s="622"/>
      <c r="DF17" s="622"/>
      <c r="DG17" s="622"/>
      <c r="DH17" s="622"/>
      <c r="DI17" s="622"/>
      <c r="DJ17" s="622"/>
      <c r="DK17" s="622"/>
      <c r="DL17" s="622"/>
      <c r="DM17" s="622"/>
      <c r="DN17" s="622"/>
      <c r="DO17" s="622"/>
      <c r="DP17" s="623"/>
      <c r="DQ17" s="627">
        <v>2311592</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44251</v>
      </c>
      <c r="S18" s="622"/>
      <c r="T18" s="622"/>
      <c r="U18" s="622"/>
      <c r="V18" s="622"/>
      <c r="W18" s="622"/>
      <c r="X18" s="622"/>
      <c r="Y18" s="623"/>
      <c r="Z18" s="659">
        <v>0.2</v>
      </c>
      <c r="AA18" s="659"/>
      <c r="AB18" s="659"/>
      <c r="AC18" s="659"/>
      <c r="AD18" s="660">
        <v>44251</v>
      </c>
      <c r="AE18" s="660"/>
      <c r="AF18" s="660"/>
      <c r="AG18" s="660"/>
      <c r="AH18" s="660"/>
      <c r="AI18" s="660"/>
      <c r="AJ18" s="660"/>
      <c r="AK18" s="660"/>
      <c r="AL18" s="624">
        <v>0.4</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41041</v>
      </c>
      <c r="S19" s="622"/>
      <c r="T19" s="622"/>
      <c r="U19" s="622"/>
      <c r="V19" s="622"/>
      <c r="W19" s="622"/>
      <c r="X19" s="622"/>
      <c r="Y19" s="623"/>
      <c r="Z19" s="659">
        <v>0.2</v>
      </c>
      <c r="AA19" s="659"/>
      <c r="AB19" s="659"/>
      <c r="AC19" s="659"/>
      <c r="AD19" s="660">
        <v>41041</v>
      </c>
      <c r="AE19" s="660"/>
      <c r="AF19" s="660"/>
      <c r="AG19" s="660"/>
      <c r="AH19" s="660"/>
      <c r="AI19" s="660"/>
      <c r="AJ19" s="660"/>
      <c r="AK19" s="660"/>
      <c r="AL19" s="624">
        <v>0.4</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98536</v>
      </c>
      <c r="BH19" s="622"/>
      <c r="BI19" s="622"/>
      <c r="BJ19" s="622"/>
      <c r="BK19" s="622"/>
      <c r="BL19" s="622"/>
      <c r="BM19" s="622"/>
      <c r="BN19" s="623"/>
      <c r="BO19" s="659">
        <v>2.4</v>
      </c>
      <c r="BP19" s="659"/>
      <c r="BQ19" s="659"/>
      <c r="BR19" s="659"/>
      <c r="BS19" s="660" t="s">
        <v>179</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3210</v>
      </c>
      <c r="S20" s="622"/>
      <c r="T20" s="622"/>
      <c r="U20" s="622"/>
      <c r="V20" s="622"/>
      <c r="W20" s="622"/>
      <c r="X20" s="622"/>
      <c r="Y20" s="623"/>
      <c r="Z20" s="659">
        <v>0</v>
      </c>
      <c r="AA20" s="659"/>
      <c r="AB20" s="659"/>
      <c r="AC20" s="659"/>
      <c r="AD20" s="660">
        <v>3210</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98536</v>
      </c>
      <c r="BH20" s="622"/>
      <c r="BI20" s="622"/>
      <c r="BJ20" s="622"/>
      <c r="BK20" s="622"/>
      <c r="BL20" s="622"/>
      <c r="BM20" s="622"/>
      <c r="BN20" s="623"/>
      <c r="BO20" s="659">
        <v>2.4</v>
      </c>
      <c r="BP20" s="659"/>
      <c r="BQ20" s="659"/>
      <c r="BR20" s="659"/>
      <c r="BS20" s="660" t="s">
        <v>179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22677689</v>
      </c>
      <c r="CS20" s="622"/>
      <c r="CT20" s="622"/>
      <c r="CU20" s="622"/>
      <c r="CV20" s="622"/>
      <c r="CW20" s="622"/>
      <c r="CX20" s="622"/>
      <c r="CY20" s="623"/>
      <c r="CZ20" s="659">
        <v>100</v>
      </c>
      <c r="DA20" s="659"/>
      <c r="DB20" s="659"/>
      <c r="DC20" s="659"/>
      <c r="DD20" s="627">
        <v>3125538</v>
      </c>
      <c r="DE20" s="622"/>
      <c r="DF20" s="622"/>
      <c r="DG20" s="622"/>
      <c r="DH20" s="622"/>
      <c r="DI20" s="622"/>
      <c r="DJ20" s="622"/>
      <c r="DK20" s="622"/>
      <c r="DL20" s="622"/>
      <c r="DM20" s="622"/>
      <c r="DN20" s="622"/>
      <c r="DO20" s="622"/>
      <c r="DP20" s="623"/>
      <c r="DQ20" s="627">
        <v>13491307</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6515228</v>
      </c>
      <c r="S21" s="622"/>
      <c r="T21" s="622"/>
      <c r="U21" s="622"/>
      <c r="V21" s="622"/>
      <c r="W21" s="622"/>
      <c r="X21" s="622"/>
      <c r="Y21" s="623"/>
      <c r="Z21" s="659">
        <v>27.7</v>
      </c>
      <c r="AA21" s="659"/>
      <c r="AB21" s="659"/>
      <c r="AC21" s="659"/>
      <c r="AD21" s="660">
        <v>5802239</v>
      </c>
      <c r="AE21" s="660"/>
      <c r="AF21" s="660"/>
      <c r="AG21" s="660"/>
      <c r="AH21" s="660"/>
      <c r="AI21" s="660"/>
      <c r="AJ21" s="660"/>
      <c r="AK21" s="660"/>
      <c r="AL21" s="624">
        <v>51.7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98536</v>
      </c>
      <c r="BH21" s="622"/>
      <c r="BI21" s="622"/>
      <c r="BJ21" s="622"/>
      <c r="BK21" s="622"/>
      <c r="BL21" s="622"/>
      <c r="BM21" s="622"/>
      <c r="BN21" s="623"/>
      <c r="BO21" s="659">
        <v>2.4</v>
      </c>
      <c r="BP21" s="659"/>
      <c r="BQ21" s="659"/>
      <c r="BR21" s="659"/>
      <c r="BS21" s="660" t="s">
        <v>179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5802239</v>
      </c>
      <c r="S22" s="622"/>
      <c r="T22" s="622"/>
      <c r="U22" s="622"/>
      <c r="V22" s="622"/>
      <c r="W22" s="622"/>
      <c r="X22" s="622"/>
      <c r="Y22" s="623"/>
      <c r="Z22" s="659">
        <v>24.7</v>
      </c>
      <c r="AA22" s="659"/>
      <c r="AB22" s="659"/>
      <c r="AC22" s="659"/>
      <c r="AD22" s="660">
        <v>5802239</v>
      </c>
      <c r="AE22" s="660"/>
      <c r="AF22" s="660"/>
      <c r="AG22" s="660"/>
      <c r="AH22" s="660"/>
      <c r="AI22" s="660"/>
      <c r="AJ22" s="660"/>
      <c r="AK22" s="660"/>
      <c r="AL22" s="624">
        <v>51.7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179</v>
      </c>
      <c r="BH22" s="622"/>
      <c r="BI22" s="622"/>
      <c r="BJ22" s="622"/>
      <c r="BK22" s="622"/>
      <c r="BL22" s="622"/>
      <c r="BM22" s="622"/>
      <c r="BN22" s="623"/>
      <c r="BO22" s="659" t="s">
        <v>179</v>
      </c>
      <c r="BP22" s="659"/>
      <c r="BQ22" s="659"/>
      <c r="BR22" s="659"/>
      <c r="BS22" s="660" t="s">
        <v>179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712989</v>
      </c>
      <c r="S23" s="622"/>
      <c r="T23" s="622"/>
      <c r="U23" s="622"/>
      <c r="V23" s="622"/>
      <c r="W23" s="622"/>
      <c r="X23" s="622"/>
      <c r="Y23" s="623"/>
      <c r="Z23" s="659">
        <v>3</v>
      </c>
      <c r="AA23" s="659"/>
      <c r="AB23" s="659"/>
      <c r="AC23" s="659"/>
      <c r="AD23" s="660" t="s">
        <v>179</v>
      </c>
      <c r="AE23" s="660"/>
      <c r="AF23" s="660"/>
      <c r="AG23" s="660"/>
      <c r="AH23" s="660"/>
      <c r="AI23" s="660"/>
      <c r="AJ23" s="660"/>
      <c r="AK23" s="660"/>
      <c r="AL23" s="624" t="s">
        <v>179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179</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179</v>
      </c>
      <c r="AA24" s="659"/>
      <c r="AB24" s="659"/>
      <c r="AC24" s="659"/>
      <c r="AD24" s="660" t="s">
        <v>179</v>
      </c>
      <c r="AE24" s="660"/>
      <c r="AF24" s="660"/>
      <c r="AG24" s="660"/>
      <c r="AH24" s="660"/>
      <c r="AI24" s="660"/>
      <c r="AJ24" s="660"/>
      <c r="AK24" s="660"/>
      <c r="AL24" s="624" t="s">
        <v>179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179</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10405953</v>
      </c>
      <c r="CS24" s="677"/>
      <c r="CT24" s="677"/>
      <c r="CU24" s="677"/>
      <c r="CV24" s="677"/>
      <c r="CW24" s="677"/>
      <c r="CX24" s="677"/>
      <c r="CY24" s="702"/>
      <c r="CZ24" s="703">
        <v>45.9</v>
      </c>
      <c r="DA24" s="685"/>
      <c r="DB24" s="685"/>
      <c r="DC24" s="705"/>
      <c r="DD24" s="701">
        <v>6960598</v>
      </c>
      <c r="DE24" s="677"/>
      <c r="DF24" s="677"/>
      <c r="DG24" s="677"/>
      <c r="DH24" s="677"/>
      <c r="DI24" s="677"/>
      <c r="DJ24" s="677"/>
      <c r="DK24" s="702"/>
      <c r="DL24" s="701">
        <v>6870843</v>
      </c>
      <c r="DM24" s="677"/>
      <c r="DN24" s="677"/>
      <c r="DO24" s="677"/>
      <c r="DP24" s="677"/>
      <c r="DQ24" s="677"/>
      <c r="DR24" s="677"/>
      <c r="DS24" s="677"/>
      <c r="DT24" s="677"/>
      <c r="DU24" s="677"/>
      <c r="DV24" s="702"/>
      <c r="DW24" s="703">
        <v>60.5</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11904368</v>
      </c>
      <c r="S25" s="622"/>
      <c r="T25" s="622"/>
      <c r="U25" s="622"/>
      <c r="V25" s="622"/>
      <c r="W25" s="622"/>
      <c r="X25" s="622"/>
      <c r="Y25" s="623"/>
      <c r="Z25" s="659">
        <v>50.6</v>
      </c>
      <c r="AA25" s="659"/>
      <c r="AB25" s="659"/>
      <c r="AC25" s="659"/>
      <c r="AD25" s="660">
        <v>11191379</v>
      </c>
      <c r="AE25" s="660"/>
      <c r="AF25" s="660"/>
      <c r="AG25" s="660"/>
      <c r="AH25" s="660"/>
      <c r="AI25" s="660"/>
      <c r="AJ25" s="660"/>
      <c r="AK25" s="660"/>
      <c r="AL25" s="624">
        <v>99.8</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3514485</v>
      </c>
      <c r="CS25" s="634"/>
      <c r="CT25" s="634"/>
      <c r="CU25" s="634"/>
      <c r="CV25" s="634"/>
      <c r="CW25" s="634"/>
      <c r="CX25" s="634"/>
      <c r="CY25" s="635"/>
      <c r="CZ25" s="624">
        <v>15.5</v>
      </c>
      <c r="DA25" s="636"/>
      <c r="DB25" s="636"/>
      <c r="DC25" s="637"/>
      <c r="DD25" s="627">
        <v>3268365</v>
      </c>
      <c r="DE25" s="634"/>
      <c r="DF25" s="634"/>
      <c r="DG25" s="634"/>
      <c r="DH25" s="634"/>
      <c r="DI25" s="634"/>
      <c r="DJ25" s="634"/>
      <c r="DK25" s="635"/>
      <c r="DL25" s="627">
        <v>3257215</v>
      </c>
      <c r="DM25" s="634"/>
      <c r="DN25" s="634"/>
      <c r="DO25" s="634"/>
      <c r="DP25" s="634"/>
      <c r="DQ25" s="634"/>
      <c r="DR25" s="634"/>
      <c r="DS25" s="634"/>
      <c r="DT25" s="634"/>
      <c r="DU25" s="634"/>
      <c r="DV25" s="635"/>
      <c r="DW25" s="624">
        <v>28.7</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3033</v>
      </c>
      <c r="S26" s="622"/>
      <c r="T26" s="622"/>
      <c r="U26" s="622"/>
      <c r="V26" s="622"/>
      <c r="W26" s="622"/>
      <c r="X26" s="622"/>
      <c r="Y26" s="623"/>
      <c r="Z26" s="659">
        <v>0</v>
      </c>
      <c r="AA26" s="659"/>
      <c r="AB26" s="659"/>
      <c r="AC26" s="659"/>
      <c r="AD26" s="660">
        <v>3033</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179</v>
      </c>
      <c r="BH26" s="622"/>
      <c r="BI26" s="622"/>
      <c r="BJ26" s="622"/>
      <c r="BK26" s="622"/>
      <c r="BL26" s="622"/>
      <c r="BM26" s="622"/>
      <c r="BN26" s="623"/>
      <c r="BO26" s="659" t="s">
        <v>179</v>
      </c>
      <c r="BP26" s="659"/>
      <c r="BQ26" s="659"/>
      <c r="BR26" s="659"/>
      <c r="BS26" s="660" t="s">
        <v>179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2091197</v>
      </c>
      <c r="CS26" s="622"/>
      <c r="CT26" s="622"/>
      <c r="CU26" s="622"/>
      <c r="CV26" s="622"/>
      <c r="CW26" s="622"/>
      <c r="CX26" s="622"/>
      <c r="CY26" s="623"/>
      <c r="CZ26" s="624">
        <v>9.1999999999999993</v>
      </c>
      <c r="DA26" s="636"/>
      <c r="DB26" s="636"/>
      <c r="DC26" s="637"/>
      <c r="DD26" s="627">
        <v>1949854</v>
      </c>
      <c r="DE26" s="622"/>
      <c r="DF26" s="622"/>
      <c r="DG26" s="622"/>
      <c r="DH26" s="622"/>
      <c r="DI26" s="622"/>
      <c r="DJ26" s="622"/>
      <c r="DK26" s="623"/>
      <c r="DL26" s="627" t="s">
        <v>179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144937</v>
      </c>
      <c r="S27" s="622"/>
      <c r="T27" s="622"/>
      <c r="U27" s="622"/>
      <c r="V27" s="622"/>
      <c r="W27" s="622"/>
      <c r="X27" s="622"/>
      <c r="Y27" s="623"/>
      <c r="Z27" s="659">
        <v>0.6</v>
      </c>
      <c r="AA27" s="659"/>
      <c r="AB27" s="659"/>
      <c r="AC27" s="659"/>
      <c r="AD27" s="660">
        <v>850</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4155454</v>
      </c>
      <c r="BH27" s="622"/>
      <c r="BI27" s="622"/>
      <c r="BJ27" s="622"/>
      <c r="BK27" s="622"/>
      <c r="BL27" s="622"/>
      <c r="BM27" s="622"/>
      <c r="BN27" s="623"/>
      <c r="BO27" s="659">
        <v>100</v>
      </c>
      <c r="BP27" s="659"/>
      <c r="BQ27" s="659"/>
      <c r="BR27" s="659"/>
      <c r="BS27" s="660">
        <v>20753</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4551283</v>
      </c>
      <c r="CS27" s="634"/>
      <c r="CT27" s="634"/>
      <c r="CU27" s="634"/>
      <c r="CV27" s="634"/>
      <c r="CW27" s="634"/>
      <c r="CX27" s="634"/>
      <c r="CY27" s="635"/>
      <c r="CZ27" s="624">
        <v>20.100000000000001</v>
      </c>
      <c r="DA27" s="636"/>
      <c r="DB27" s="636"/>
      <c r="DC27" s="637"/>
      <c r="DD27" s="627">
        <v>1380641</v>
      </c>
      <c r="DE27" s="634"/>
      <c r="DF27" s="634"/>
      <c r="DG27" s="634"/>
      <c r="DH27" s="634"/>
      <c r="DI27" s="634"/>
      <c r="DJ27" s="634"/>
      <c r="DK27" s="635"/>
      <c r="DL27" s="627">
        <v>1302036</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165959</v>
      </c>
      <c r="S28" s="622"/>
      <c r="T28" s="622"/>
      <c r="U28" s="622"/>
      <c r="V28" s="622"/>
      <c r="W28" s="622"/>
      <c r="X28" s="622"/>
      <c r="Y28" s="623"/>
      <c r="Z28" s="659">
        <v>0.7</v>
      </c>
      <c r="AA28" s="659"/>
      <c r="AB28" s="659"/>
      <c r="AC28" s="659"/>
      <c r="AD28" s="660">
        <v>3693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2340185</v>
      </c>
      <c r="CS28" s="622"/>
      <c r="CT28" s="622"/>
      <c r="CU28" s="622"/>
      <c r="CV28" s="622"/>
      <c r="CW28" s="622"/>
      <c r="CX28" s="622"/>
      <c r="CY28" s="623"/>
      <c r="CZ28" s="624">
        <v>10.3</v>
      </c>
      <c r="DA28" s="636"/>
      <c r="DB28" s="636"/>
      <c r="DC28" s="637"/>
      <c r="DD28" s="627">
        <v>2311592</v>
      </c>
      <c r="DE28" s="622"/>
      <c r="DF28" s="622"/>
      <c r="DG28" s="622"/>
      <c r="DH28" s="622"/>
      <c r="DI28" s="622"/>
      <c r="DJ28" s="622"/>
      <c r="DK28" s="623"/>
      <c r="DL28" s="627">
        <v>2311592</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59051</v>
      </c>
      <c r="S29" s="622"/>
      <c r="T29" s="622"/>
      <c r="U29" s="622"/>
      <c r="V29" s="622"/>
      <c r="W29" s="622"/>
      <c r="X29" s="622"/>
      <c r="Y29" s="623"/>
      <c r="Z29" s="659">
        <v>0.3</v>
      </c>
      <c r="AA29" s="659"/>
      <c r="AB29" s="659"/>
      <c r="AC29" s="659"/>
      <c r="AD29" s="660" t="s">
        <v>179</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2340185</v>
      </c>
      <c r="CS29" s="634"/>
      <c r="CT29" s="634"/>
      <c r="CU29" s="634"/>
      <c r="CV29" s="634"/>
      <c r="CW29" s="634"/>
      <c r="CX29" s="634"/>
      <c r="CY29" s="635"/>
      <c r="CZ29" s="624">
        <v>10.3</v>
      </c>
      <c r="DA29" s="636"/>
      <c r="DB29" s="636"/>
      <c r="DC29" s="637"/>
      <c r="DD29" s="627">
        <v>2311592</v>
      </c>
      <c r="DE29" s="634"/>
      <c r="DF29" s="634"/>
      <c r="DG29" s="634"/>
      <c r="DH29" s="634"/>
      <c r="DI29" s="634"/>
      <c r="DJ29" s="634"/>
      <c r="DK29" s="635"/>
      <c r="DL29" s="627">
        <v>2311592</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4259827</v>
      </c>
      <c r="S30" s="622"/>
      <c r="T30" s="622"/>
      <c r="U30" s="622"/>
      <c r="V30" s="622"/>
      <c r="W30" s="622"/>
      <c r="X30" s="622"/>
      <c r="Y30" s="623"/>
      <c r="Z30" s="659">
        <v>18.100000000000001</v>
      </c>
      <c r="AA30" s="659"/>
      <c r="AB30" s="659"/>
      <c r="AC30" s="659"/>
      <c r="AD30" s="660" t="s">
        <v>179</v>
      </c>
      <c r="AE30" s="660"/>
      <c r="AF30" s="660"/>
      <c r="AG30" s="660"/>
      <c r="AH30" s="660"/>
      <c r="AI30" s="660"/>
      <c r="AJ30" s="660"/>
      <c r="AK30" s="660"/>
      <c r="AL30" s="624" t="s">
        <v>179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2273404</v>
      </c>
      <c r="CS30" s="622"/>
      <c r="CT30" s="622"/>
      <c r="CU30" s="622"/>
      <c r="CV30" s="622"/>
      <c r="CW30" s="622"/>
      <c r="CX30" s="622"/>
      <c r="CY30" s="623"/>
      <c r="CZ30" s="624">
        <v>10</v>
      </c>
      <c r="DA30" s="636"/>
      <c r="DB30" s="636"/>
      <c r="DC30" s="637"/>
      <c r="DD30" s="627">
        <v>2246195</v>
      </c>
      <c r="DE30" s="622"/>
      <c r="DF30" s="622"/>
      <c r="DG30" s="622"/>
      <c r="DH30" s="622"/>
      <c r="DI30" s="622"/>
      <c r="DJ30" s="622"/>
      <c r="DK30" s="623"/>
      <c r="DL30" s="627">
        <v>2246195</v>
      </c>
      <c r="DM30" s="622"/>
      <c r="DN30" s="622"/>
      <c r="DO30" s="622"/>
      <c r="DP30" s="622"/>
      <c r="DQ30" s="622"/>
      <c r="DR30" s="622"/>
      <c r="DS30" s="622"/>
      <c r="DT30" s="622"/>
      <c r="DU30" s="622"/>
      <c r="DV30" s="623"/>
      <c r="DW30" s="624">
        <v>19.8</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v>10447</v>
      </c>
      <c r="S31" s="622"/>
      <c r="T31" s="622"/>
      <c r="U31" s="622"/>
      <c r="V31" s="622"/>
      <c r="W31" s="622"/>
      <c r="X31" s="622"/>
      <c r="Y31" s="623"/>
      <c r="Z31" s="659">
        <v>0</v>
      </c>
      <c r="AA31" s="659"/>
      <c r="AB31" s="659"/>
      <c r="AC31" s="659"/>
      <c r="AD31" s="660">
        <v>10447</v>
      </c>
      <c r="AE31" s="660"/>
      <c r="AF31" s="660"/>
      <c r="AG31" s="660"/>
      <c r="AH31" s="660"/>
      <c r="AI31" s="660"/>
      <c r="AJ31" s="660"/>
      <c r="AK31" s="660"/>
      <c r="AL31" s="624">
        <v>0.1</v>
      </c>
      <c r="AM31" s="625"/>
      <c r="AN31" s="625"/>
      <c r="AO31" s="661"/>
      <c r="AP31" s="693" t="s">
        <v>315</v>
      </c>
      <c r="AQ31" s="694"/>
      <c r="AR31" s="694"/>
      <c r="AS31" s="694"/>
      <c r="AT31" s="695" t="s">
        <v>316</v>
      </c>
      <c r="AU31" s="218"/>
      <c r="AV31" s="218"/>
      <c r="AW31" s="218"/>
      <c r="AX31" s="679" t="s">
        <v>189</v>
      </c>
      <c r="AY31" s="680"/>
      <c r="AZ31" s="680"/>
      <c r="BA31" s="680"/>
      <c r="BB31" s="680"/>
      <c r="BC31" s="680"/>
      <c r="BD31" s="680"/>
      <c r="BE31" s="680"/>
      <c r="BF31" s="681"/>
      <c r="BG31" s="683">
        <v>99</v>
      </c>
      <c r="BH31" s="684"/>
      <c r="BI31" s="684"/>
      <c r="BJ31" s="684"/>
      <c r="BK31" s="684"/>
      <c r="BL31" s="684"/>
      <c r="BM31" s="685">
        <v>96</v>
      </c>
      <c r="BN31" s="684"/>
      <c r="BO31" s="684"/>
      <c r="BP31" s="684"/>
      <c r="BQ31" s="686"/>
      <c r="BR31" s="683">
        <v>98.8</v>
      </c>
      <c r="BS31" s="684"/>
      <c r="BT31" s="684"/>
      <c r="BU31" s="684"/>
      <c r="BV31" s="684"/>
      <c r="BW31" s="684"/>
      <c r="BX31" s="685">
        <v>95.3</v>
      </c>
      <c r="BY31" s="684"/>
      <c r="BZ31" s="684"/>
      <c r="CA31" s="684"/>
      <c r="CB31" s="686"/>
      <c r="CD31" s="642"/>
      <c r="CE31" s="643"/>
      <c r="CF31" s="618" t="s">
        <v>317</v>
      </c>
      <c r="CG31" s="619"/>
      <c r="CH31" s="619"/>
      <c r="CI31" s="619"/>
      <c r="CJ31" s="619"/>
      <c r="CK31" s="619"/>
      <c r="CL31" s="619"/>
      <c r="CM31" s="619"/>
      <c r="CN31" s="619"/>
      <c r="CO31" s="619"/>
      <c r="CP31" s="619"/>
      <c r="CQ31" s="620"/>
      <c r="CR31" s="621">
        <v>66781</v>
      </c>
      <c r="CS31" s="634"/>
      <c r="CT31" s="634"/>
      <c r="CU31" s="634"/>
      <c r="CV31" s="634"/>
      <c r="CW31" s="634"/>
      <c r="CX31" s="634"/>
      <c r="CY31" s="635"/>
      <c r="CZ31" s="624">
        <v>0.3</v>
      </c>
      <c r="DA31" s="636"/>
      <c r="DB31" s="636"/>
      <c r="DC31" s="637"/>
      <c r="DD31" s="627">
        <v>65397</v>
      </c>
      <c r="DE31" s="634"/>
      <c r="DF31" s="634"/>
      <c r="DG31" s="634"/>
      <c r="DH31" s="634"/>
      <c r="DI31" s="634"/>
      <c r="DJ31" s="634"/>
      <c r="DK31" s="635"/>
      <c r="DL31" s="627">
        <v>65397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2949584</v>
      </c>
      <c r="S32" s="622"/>
      <c r="T32" s="622"/>
      <c r="U32" s="622"/>
      <c r="V32" s="622"/>
      <c r="W32" s="622"/>
      <c r="X32" s="622"/>
      <c r="Y32" s="623"/>
      <c r="Z32" s="659">
        <v>12.5</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6"/>
      <c r="AU32" s="214" t="s">
        <v>319</v>
      </c>
      <c r="AX32" s="618" t="s">
        <v>320</v>
      </c>
      <c r="AY32" s="619"/>
      <c r="AZ32" s="619"/>
      <c r="BA32" s="619"/>
      <c r="BB32" s="619"/>
      <c r="BC32" s="619"/>
      <c r="BD32" s="619"/>
      <c r="BE32" s="619"/>
      <c r="BF32" s="620"/>
      <c r="BG32" s="687">
        <v>99</v>
      </c>
      <c r="BH32" s="634"/>
      <c r="BI32" s="634"/>
      <c r="BJ32" s="634"/>
      <c r="BK32" s="634"/>
      <c r="BL32" s="634"/>
      <c r="BM32" s="625">
        <v>96</v>
      </c>
      <c r="BN32" s="634"/>
      <c r="BO32" s="634"/>
      <c r="BP32" s="634"/>
      <c r="BQ32" s="657"/>
      <c r="BR32" s="687">
        <v>98.9</v>
      </c>
      <c r="BS32" s="634"/>
      <c r="BT32" s="634"/>
      <c r="BU32" s="634"/>
      <c r="BV32" s="634"/>
      <c r="BW32" s="634"/>
      <c r="BX32" s="625">
        <v>95.2</v>
      </c>
      <c r="BY32" s="634"/>
      <c r="BZ32" s="634"/>
      <c r="CA32" s="634"/>
      <c r="CB32" s="657"/>
      <c r="CD32" s="644"/>
      <c r="CE32" s="645"/>
      <c r="CF32" s="618" t="s">
        <v>321</v>
      </c>
      <c r="CG32" s="619"/>
      <c r="CH32" s="619"/>
      <c r="CI32" s="619"/>
      <c r="CJ32" s="619"/>
      <c r="CK32" s="619"/>
      <c r="CL32" s="619"/>
      <c r="CM32" s="619"/>
      <c r="CN32" s="619"/>
      <c r="CO32" s="619"/>
      <c r="CP32" s="619"/>
      <c r="CQ32" s="620"/>
      <c r="CR32" s="621" t="s">
        <v>179</v>
      </c>
      <c r="CS32" s="622"/>
      <c r="CT32" s="622"/>
      <c r="CU32" s="622"/>
      <c r="CV32" s="622"/>
      <c r="CW32" s="622"/>
      <c r="CX32" s="622"/>
      <c r="CY32" s="623"/>
      <c r="CZ32" s="624" t="s">
        <v>179</v>
      </c>
      <c r="DA32" s="636"/>
      <c r="DB32" s="636"/>
      <c r="DC32" s="637"/>
      <c r="DD32" s="627" t="s">
        <v>179</v>
      </c>
      <c r="DE32" s="622"/>
      <c r="DF32" s="622"/>
      <c r="DG32" s="622"/>
      <c r="DH32" s="622"/>
      <c r="DI32" s="622"/>
      <c r="DJ32" s="622"/>
      <c r="DK32" s="623"/>
      <c r="DL32" s="627" t="s">
        <v>179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379042</v>
      </c>
      <c r="S33" s="622"/>
      <c r="T33" s="622"/>
      <c r="U33" s="622"/>
      <c r="V33" s="622"/>
      <c r="W33" s="622"/>
      <c r="X33" s="622"/>
      <c r="Y33" s="623"/>
      <c r="Z33" s="659">
        <v>1.6</v>
      </c>
      <c r="AA33" s="659"/>
      <c r="AB33" s="659"/>
      <c r="AC33" s="659"/>
      <c r="AD33" s="660">
        <v>4651</v>
      </c>
      <c r="AE33" s="660"/>
      <c r="AF33" s="660"/>
      <c r="AG33" s="660"/>
      <c r="AH33" s="660"/>
      <c r="AI33" s="660"/>
      <c r="AJ33" s="660"/>
      <c r="AK33" s="660"/>
      <c r="AL33" s="624">
        <v>0</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98.8</v>
      </c>
      <c r="BH33" s="606"/>
      <c r="BI33" s="606"/>
      <c r="BJ33" s="606"/>
      <c r="BK33" s="606"/>
      <c r="BL33" s="606"/>
      <c r="BM33" s="652">
        <v>95.3</v>
      </c>
      <c r="BN33" s="606"/>
      <c r="BO33" s="606"/>
      <c r="BP33" s="606"/>
      <c r="BQ33" s="669"/>
      <c r="BR33" s="682">
        <v>98.5</v>
      </c>
      <c r="BS33" s="606"/>
      <c r="BT33" s="606"/>
      <c r="BU33" s="606"/>
      <c r="BV33" s="606"/>
      <c r="BW33" s="606"/>
      <c r="BX33" s="652">
        <v>94.8</v>
      </c>
      <c r="BY33" s="606"/>
      <c r="BZ33" s="606"/>
      <c r="CA33" s="606"/>
      <c r="CB33" s="669"/>
      <c r="CD33" s="618" t="s">
        <v>324</v>
      </c>
      <c r="CE33" s="619"/>
      <c r="CF33" s="619"/>
      <c r="CG33" s="619"/>
      <c r="CH33" s="619"/>
      <c r="CI33" s="619"/>
      <c r="CJ33" s="619"/>
      <c r="CK33" s="619"/>
      <c r="CL33" s="619"/>
      <c r="CM33" s="619"/>
      <c r="CN33" s="619"/>
      <c r="CO33" s="619"/>
      <c r="CP33" s="619"/>
      <c r="CQ33" s="620"/>
      <c r="CR33" s="621">
        <v>7460414</v>
      </c>
      <c r="CS33" s="634"/>
      <c r="CT33" s="634"/>
      <c r="CU33" s="634"/>
      <c r="CV33" s="634"/>
      <c r="CW33" s="634"/>
      <c r="CX33" s="634"/>
      <c r="CY33" s="635"/>
      <c r="CZ33" s="624">
        <v>32.9</v>
      </c>
      <c r="DA33" s="636"/>
      <c r="DB33" s="636"/>
      <c r="DC33" s="637"/>
      <c r="DD33" s="627">
        <v>4728275</v>
      </c>
      <c r="DE33" s="634"/>
      <c r="DF33" s="634"/>
      <c r="DG33" s="634"/>
      <c r="DH33" s="634"/>
      <c r="DI33" s="634"/>
      <c r="DJ33" s="634"/>
      <c r="DK33" s="635"/>
      <c r="DL33" s="627">
        <v>4001875</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565677</v>
      </c>
      <c r="S34" s="622"/>
      <c r="T34" s="622"/>
      <c r="U34" s="622"/>
      <c r="V34" s="622"/>
      <c r="W34" s="622"/>
      <c r="X34" s="622"/>
      <c r="Y34" s="623"/>
      <c r="Z34" s="659">
        <v>2.4</v>
      </c>
      <c r="AA34" s="659"/>
      <c r="AB34" s="659"/>
      <c r="AC34" s="659"/>
      <c r="AD34" s="660" t="s">
        <v>179</v>
      </c>
      <c r="AE34" s="660"/>
      <c r="AF34" s="660"/>
      <c r="AG34" s="660"/>
      <c r="AH34" s="660"/>
      <c r="AI34" s="660"/>
      <c r="AJ34" s="660"/>
      <c r="AK34" s="660"/>
      <c r="AL34" s="624" t="s">
        <v>179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2571251</v>
      </c>
      <c r="CS34" s="622"/>
      <c r="CT34" s="622"/>
      <c r="CU34" s="622"/>
      <c r="CV34" s="622"/>
      <c r="CW34" s="622"/>
      <c r="CX34" s="622"/>
      <c r="CY34" s="623"/>
      <c r="CZ34" s="624">
        <v>11.3</v>
      </c>
      <c r="DA34" s="636"/>
      <c r="DB34" s="636"/>
      <c r="DC34" s="637"/>
      <c r="DD34" s="627">
        <v>1690155</v>
      </c>
      <c r="DE34" s="622"/>
      <c r="DF34" s="622"/>
      <c r="DG34" s="622"/>
      <c r="DH34" s="622"/>
      <c r="DI34" s="622"/>
      <c r="DJ34" s="622"/>
      <c r="DK34" s="623"/>
      <c r="DL34" s="627">
        <v>1584100</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528775</v>
      </c>
      <c r="S35" s="622"/>
      <c r="T35" s="622"/>
      <c r="U35" s="622"/>
      <c r="V35" s="622"/>
      <c r="W35" s="622"/>
      <c r="X35" s="622"/>
      <c r="Y35" s="623"/>
      <c r="Z35" s="659">
        <v>2.2000000000000002</v>
      </c>
      <c r="AA35" s="659"/>
      <c r="AB35" s="659"/>
      <c r="AC35" s="659"/>
      <c r="AD35" s="660" t="s">
        <v>179</v>
      </c>
      <c r="AE35" s="660"/>
      <c r="AF35" s="660"/>
      <c r="AG35" s="660"/>
      <c r="AH35" s="660"/>
      <c r="AI35" s="660"/>
      <c r="AJ35" s="660"/>
      <c r="AK35" s="660"/>
      <c r="AL35" s="624" t="s">
        <v>179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46153</v>
      </c>
      <c r="CS35" s="634"/>
      <c r="CT35" s="634"/>
      <c r="CU35" s="634"/>
      <c r="CV35" s="634"/>
      <c r="CW35" s="634"/>
      <c r="CX35" s="634"/>
      <c r="CY35" s="635"/>
      <c r="CZ35" s="624">
        <v>0.2</v>
      </c>
      <c r="DA35" s="636"/>
      <c r="DB35" s="636"/>
      <c r="DC35" s="637"/>
      <c r="DD35" s="627">
        <v>44600</v>
      </c>
      <c r="DE35" s="634"/>
      <c r="DF35" s="634"/>
      <c r="DG35" s="634"/>
      <c r="DH35" s="634"/>
      <c r="DI35" s="634"/>
      <c r="DJ35" s="634"/>
      <c r="DK35" s="635"/>
      <c r="DL35" s="627">
        <v>44498</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377854</v>
      </c>
      <c r="S36" s="622"/>
      <c r="T36" s="622"/>
      <c r="U36" s="622"/>
      <c r="V36" s="622"/>
      <c r="W36" s="622"/>
      <c r="X36" s="622"/>
      <c r="Y36" s="623"/>
      <c r="Z36" s="659">
        <v>1.6</v>
      </c>
      <c r="AA36" s="659"/>
      <c r="AB36" s="659"/>
      <c r="AC36" s="659"/>
      <c r="AD36" s="660" t="s">
        <v>179</v>
      </c>
      <c r="AE36" s="660"/>
      <c r="AF36" s="660"/>
      <c r="AG36" s="660"/>
      <c r="AH36" s="660"/>
      <c r="AI36" s="660"/>
      <c r="AJ36" s="660"/>
      <c r="AK36" s="660"/>
      <c r="AL36" s="624" t="s">
        <v>179</v>
      </c>
      <c r="AM36" s="625"/>
      <c r="AN36" s="625"/>
      <c r="AO36" s="661"/>
      <c r="AP36" s="222"/>
      <c r="AQ36" s="670" t="s">
        <v>332</v>
      </c>
      <c r="AR36" s="671"/>
      <c r="AS36" s="671"/>
      <c r="AT36" s="671"/>
      <c r="AU36" s="671"/>
      <c r="AV36" s="671"/>
      <c r="AW36" s="671"/>
      <c r="AX36" s="671"/>
      <c r="AY36" s="672"/>
      <c r="AZ36" s="676">
        <v>2056652</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66571</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2729451</v>
      </c>
      <c r="CS36" s="622"/>
      <c r="CT36" s="622"/>
      <c r="CU36" s="622"/>
      <c r="CV36" s="622"/>
      <c r="CW36" s="622"/>
      <c r="CX36" s="622"/>
      <c r="CY36" s="623"/>
      <c r="CZ36" s="624">
        <v>12</v>
      </c>
      <c r="DA36" s="636"/>
      <c r="DB36" s="636"/>
      <c r="DC36" s="637"/>
      <c r="DD36" s="627">
        <v>1460032</v>
      </c>
      <c r="DE36" s="622"/>
      <c r="DF36" s="622"/>
      <c r="DG36" s="622"/>
      <c r="DH36" s="622"/>
      <c r="DI36" s="622"/>
      <c r="DJ36" s="622"/>
      <c r="DK36" s="623"/>
      <c r="DL36" s="627">
        <v>902837</v>
      </c>
      <c r="DM36" s="622"/>
      <c r="DN36" s="622"/>
      <c r="DO36" s="622"/>
      <c r="DP36" s="622"/>
      <c r="DQ36" s="622"/>
      <c r="DR36" s="622"/>
      <c r="DS36" s="622"/>
      <c r="DT36" s="622"/>
      <c r="DU36" s="622"/>
      <c r="DV36" s="623"/>
      <c r="DW36" s="624">
        <v>7.9</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177528</v>
      </c>
      <c r="S37" s="622"/>
      <c r="T37" s="622"/>
      <c r="U37" s="622"/>
      <c r="V37" s="622"/>
      <c r="W37" s="622"/>
      <c r="X37" s="622"/>
      <c r="Y37" s="623"/>
      <c r="Z37" s="659">
        <v>0.8</v>
      </c>
      <c r="AA37" s="659"/>
      <c r="AB37" s="659"/>
      <c r="AC37" s="659"/>
      <c r="AD37" s="660">
        <v>471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216882</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19541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19880</v>
      </c>
      <c r="CS37" s="634"/>
      <c r="CT37" s="634"/>
      <c r="CU37" s="634"/>
      <c r="CV37" s="634"/>
      <c r="CW37" s="634"/>
      <c r="CX37" s="634"/>
      <c r="CY37" s="635"/>
      <c r="CZ37" s="624">
        <v>0.1</v>
      </c>
      <c r="DA37" s="636"/>
      <c r="DB37" s="636"/>
      <c r="DC37" s="637"/>
      <c r="DD37" s="627">
        <v>19880</v>
      </c>
      <c r="DE37" s="634"/>
      <c r="DF37" s="634"/>
      <c r="DG37" s="634"/>
      <c r="DH37" s="634"/>
      <c r="DI37" s="634"/>
      <c r="DJ37" s="634"/>
      <c r="DK37" s="635"/>
      <c r="DL37" s="627">
        <v>18156</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1996326</v>
      </c>
      <c r="S38" s="622"/>
      <c r="T38" s="622"/>
      <c r="U38" s="622"/>
      <c r="V38" s="622"/>
      <c r="W38" s="622"/>
      <c r="X38" s="622"/>
      <c r="Y38" s="623"/>
      <c r="Z38" s="659">
        <v>8.5</v>
      </c>
      <c r="AA38" s="659"/>
      <c r="AB38" s="659"/>
      <c r="AC38" s="659"/>
      <c r="AD38" s="660" t="s">
        <v>179</v>
      </c>
      <c r="AE38" s="660"/>
      <c r="AF38" s="660"/>
      <c r="AG38" s="660"/>
      <c r="AH38" s="660"/>
      <c r="AI38" s="660"/>
      <c r="AJ38" s="660"/>
      <c r="AK38" s="660"/>
      <c r="AL38" s="624" t="s">
        <v>179</v>
      </c>
      <c r="AM38" s="625"/>
      <c r="AN38" s="625"/>
      <c r="AO38" s="661"/>
      <c r="AQ38" s="654" t="s">
        <v>340</v>
      </c>
      <c r="AR38" s="655"/>
      <c r="AS38" s="655"/>
      <c r="AT38" s="655"/>
      <c r="AU38" s="655"/>
      <c r="AV38" s="655"/>
      <c r="AW38" s="655"/>
      <c r="AX38" s="655"/>
      <c r="AY38" s="656"/>
      <c r="AZ38" s="621">
        <v>63789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4299</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1839770</v>
      </c>
      <c r="CS38" s="622"/>
      <c r="CT38" s="622"/>
      <c r="CU38" s="622"/>
      <c r="CV38" s="622"/>
      <c r="CW38" s="622"/>
      <c r="CX38" s="622"/>
      <c r="CY38" s="623"/>
      <c r="CZ38" s="624">
        <v>8.1</v>
      </c>
      <c r="DA38" s="636"/>
      <c r="DB38" s="636"/>
      <c r="DC38" s="637"/>
      <c r="DD38" s="627">
        <v>1533488</v>
      </c>
      <c r="DE38" s="622"/>
      <c r="DF38" s="622"/>
      <c r="DG38" s="622"/>
      <c r="DH38" s="622"/>
      <c r="DI38" s="622"/>
      <c r="DJ38" s="622"/>
      <c r="DK38" s="623"/>
      <c r="DL38" s="627">
        <v>1470440</v>
      </c>
      <c r="DM38" s="622"/>
      <c r="DN38" s="622"/>
      <c r="DO38" s="622"/>
      <c r="DP38" s="622"/>
      <c r="DQ38" s="622"/>
      <c r="DR38" s="622"/>
      <c r="DS38" s="622"/>
      <c r="DT38" s="622"/>
      <c r="DU38" s="622"/>
      <c r="DV38" s="623"/>
      <c r="DW38" s="624">
        <v>12.9</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179</v>
      </c>
      <c r="AE39" s="660"/>
      <c r="AF39" s="660"/>
      <c r="AG39" s="660"/>
      <c r="AH39" s="660"/>
      <c r="AI39" s="660"/>
      <c r="AJ39" s="660"/>
      <c r="AK39" s="660"/>
      <c r="AL39" s="624" t="s">
        <v>179</v>
      </c>
      <c r="AM39" s="625"/>
      <c r="AN39" s="625"/>
      <c r="AO39" s="661"/>
      <c r="AQ39" s="654" t="s">
        <v>344</v>
      </c>
      <c r="AR39" s="655"/>
      <c r="AS39" s="655"/>
      <c r="AT39" s="655"/>
      <c r="AU39" s="655"/>
      <c r="AV39" s="655"/>
      <c r="AW39" s="655"/>
      <c r="AX39" s="655"/>
      <c r="AY39" s="656"/>
      <c r="AZ39" s="621" t="s">
        <v>179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6442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273789</v>
      </c>
      <c r="CS39" s="634"/>
      <c r="CT39" s="634"/>
      <c r="CU39" s="634"/>
      <c r="CV39" s="634"/>
      <c r="CW39" s="634"/>
      <c r="CX39" s="634"/>
      <c r="CY39" s="635"/>
      <c r="CZ39" s="624">
        <v>1.2</v>
      </c>
      <c r="DA39" s="636"/>
      <c r="DB39" s="636"/>
      <c r="DC39" s="637"/>
      <c r="DD39" s="627" t="s">
        <v>179</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144926</v>
      </c>
      <c r="S40" s="622"/>
      <c r="T40" s="622"/>
      <c r="U40" s="622"/>
      <c r="V40" s="622"/>
      <c r="W40" s="622"/>
      <c r="X40" s="622"/>
      <c r="Y40" s="623"/>
      <c r="Z40" s="659">
        <v>0.6</v>
      </c>
      <c r="AA40" s="659"/>
      <c r="AB40" s="659"/>
      <c r="AC40" s="659"/>
      <c r="AD40" s="660" t="s">
        <v>179</v>
      </c>
      <c r="AE40" s="660"/>
      <c r="AF40" s="660"/>
      <c r="AG40" s="660"/>
      <c r="AH40" s="660"/>
      <c r="AI40" s="660"/>
      <c r="AJ40" s="660"/>
      <c r="AK40" s="660"/>
      <c r="AL40" s="624" t="s">
        <v>179</v>
      </c>
      <c r="AM40" s="625"/>
      <c r="AN40" s="625"/>
      <c r="AO40" s="661"/>
      <c r="AQ40" s="654" t="s">
        <v>348</v>
      </c>
      <c r="AR40" s="655"/>
      <c r="AS40" s="655"/>
      <c r="AT40" s="655"/>
      <c r="AU40" s="655"/>
      <c r="AV40" s="655"/>
      <c r="AW40" s="655"/>
      <c r="AX40" s="655"/>
      <c r="AY40" s="656"/>
      <c r="AZ40" s="621" t="s">
        <v>179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90</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179</v>
      </c>
      <c r="CS40" s="622"/>
      <c r="CT40" s="622"/>
      <c r="CU40" s="622"/>
      <c r="CV40" s="622"/>
      <c r="CW40" s="622"/>
      <c r="CX40" s="622"/>
      <c r="CY40" s="623"/>
      <c r="CZ40" s="624" t="s">
        <v>179</v>
      </c>
      <c r="DA40" s="636"/>
      <c r="DB40" s="636"/>
      <c r="DC40" s="637"/>
      <c r="DD40" s="627" t="s">
        <v>179</v>
      </c>
      <c r="DE40" s="622"/>
      <c r="DF40" s="622"/>
      <c r="DG40" s="622"/>
      <c r="DH40" s="622"/>
      <c r="DI40" s="622"/>
      <c r="DJ40" s="622"/>
      <c r="DK40" s="623"/>
      <c r="DL40" s="627" t="s">
        <v>179</v>
      </c>
      <c r="DM40" s="622"/>
      <c r="DN40" s="622"/>
      <c r="DO40" s="622"/>
      <c r="DP40" s="622"/>
      <c r="DQ40" s="622"/>
      <c r="DR40" s="622"/>
      <c r="DS40" s="622"/>
      <c r="DT40" s="622"/>
      <c r="DU40" s="622"/>
      <c r="DV40" s="623"/>
      <c r="DW40" s="624" t="s">
        <v>179</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23522408</v>
      </c>
      <c r="S41" s="646"/>
      <c r="T41" s="646"/>
      <c r="U41" s="646"/>
      <c r="V41" s="646"/>
      <c r="W41" s="646"/>
      <c r="X41" s="646"/>
      <c r="Y41" s="649"/>
      <c r="Z41" s="650">
        <v>100</v>
      </c>
      <c r="AA41" s="650"/>
      <c r="AB41" s="650"/>
      <c r="AC41" s="650"/>
      <c r="AD41" s="651">
        <v>11214524</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354033</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355</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355</v>
      </c>
      <c r="CS41" s="634"/>
      <c r="CT41" s="634"/>
      <c r="CU41" s="634"/>
      <c r="CV41" s="634"/>
      <c r="CW41" s="634"/>
      <c r="CX41" s="634"/>
      <c r="CY41" s="635"/>
      <c r="CZ41" s="624" t="s">
        <v>355</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1421948</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453</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4811322</v>
      </c>
      <c r="CS42" s="634"/>
      <c r="CT42" s="634"/>
      <c r="CU42" s="634"/>
      <c r="CV42" s="634"/>
      <c r="CW42" s="634"/>
      <c r="CX42" s="634"/>
      <c r="CY42" s="635"/>
      <c r="CZ42" s="624">
        <v>21.2</v>
      </c>
      <c r="DA42" s="636"/>
      <c r="DB42" s="636"/>
      <c r="DC42" s="637"/>
      <c r="DD42" s="627">
        <v>1802434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84955</v>
      </c>
      <c r="CS43" s="634"/>
      <c r="CT43" s="634"/>
      <c r="CU43" s="634"/>
      <c r="CV43" s="634"/>
      <c r="CW43" s="634"/>
      <c r="CX43" s="634"/>
      <c r="CY43" s="635"/>
      <c r="CZ43" s="624">
        <v>0.4</v>
      </c>
      <c r="DA43" s="636"/>
      <c r="DB43" s="636"/>
      <c r="DC43" s="637"/>
      <c r="DD43" s="627">
        <v>84955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3125538</v>
      </c>
      <c r="CS44" s="622"/>
      <c r="CT44" s="622"/>
      <c r="CU44" s="622"/>
      <c r="CV44" s="622"/>
      <c r="CW44" s="622"/>
      <c r="CX44" s="622"/>
      <c r="CY44" s="623"/>
      <c r="CZ44" s="624">
        <v>13.8</v>
      </c>
      <c r="DA44" s="625"/>
      <c r="DB44" s="625"/>
      <c r="DC44" s="626"/>
      <c r="DD44" s="627">
        <v>911147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1168474</v>
      </c>
      <c r="CS45" s="634"/>
      <c r="CT45" s="634"/>
      <c r="CU45" s="634"/>
      <c r="CV45" s="634"/>
      <c r="CW45" s="634"/>
      <c r="CX45" s="634"/>
      <c r="CY45" s="635"/>
      <c r="CZ45" s="624">
        <v>5.2</v>
      </c>
      <c r="DA45" s="636"/>
      <c r="DB45" s="636"/>
      <c r="DC45" s="637"/>
      <c r="DD45" s="627">
        <v>146825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1770435</v>
      </c>
      <c r="CS46" s="622"/>
      <c r="CT46" s="622"/>
      <c r="CU46" s="622"/>
      <c r="CV46" s="622"/>
      <c r="CW46" s="622"/>
      <c r="CX46" s="622"/>
      <c r="CY46" s="623"/>
      <c r="CZ46" s="624">
        <v>7.8</v>
      </c>
      <c r="DA46" s="625"/>
      <c r="DB46" s="625"/>
      <c r="DC46" s="626"/>
      <c r="DD46" s="627">
        <v>718417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1685784</v>
      </c>
      <c r="CS47" s="634"/>
      <c r="CT47" s="634"/>
      <c r="CU47" s="634"/>
      <c r="CV47" s="634"/>
      <c r="CW47" s="634"/>
      <c r="CX47" s="634"/>
      <c r="CY47" s="635"/>
      <c r="CZ47" s="624">
        <v>7.4</v>
      </c>
      <c r="DA47" s="636"/>
      <c r="DB47" s="636"/>
      <c r="DC47" s="637"/>
      <c r="DD47" s="627">
        <v>891287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179</v>
      </c>
      <c r="CS48" s="622"/>
      <c r="CT48" s="622"/>
      <c r="CU48" s="622"/>
      <c r="CV48" s="622"/>
      <c r="CW48" s="622"/>
      <c r="CX48" s="622"/>
      <c r="CY48" s="623"/>
      <c r="CZ48" s="624" t="s">
        <v>355</v>
      </c>
      <c r="DA48" s="625"/>
      <c r="DB48" s="625"/>
      <c r="DC48" s="626"/>
      <c r="DD48" s="627" t="s">
        <v>355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22677689</v>
      </c>
      <c r="CS49" s="606"/>
      <c r="CT49" s="606"/>
      <c r="CU49" s="606"/>
      <c r="CV49" s="606"/>
      <c r="CW49" s="606"/>
      <c r="CX49" s="606"/>
      <c r="CY49" s="607"/>
      <c r="CZ49" s="608">
        <v>100</v>
      </c>
      <c r="DA49" s="609"/>
      <c r="DB49" s="609"/>
      <c r="DC49" s="610"/>
      <c r="DD49" s="611">
        <v>13491307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KJpx9LLYQUbhepVq7nHbV984a3U5myYfU02ZvoBzG6EBdTQ52fWX1DYxTCis1zTidJJKIjo1NkE2mvyg4J8CA==" saltValue="aJQRFOzYE4lV8BFfmaUA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23528</v>
      </c>
      <c r="R7" s="1103"/>
      <c r="S7" s="1103"/>
      <c r="T7" s="1103"/>
      <c r="U7" s="1103"/>
      <c r="V7" s="1103">
        <v>22683</v>
      </c>
      <c r="W7" s="1103"/>
      <c r="X7" s="1103"/>
      <c r="Y7" s="1103"/>
      <c r="Z7" s="1103"/>
      <c r="AA7" s="1103">
        <v>845</v>
      </c>
      <c r="AB7" s="1103"/>
      <c r="AC7" s="1103"/>
      <c r="AD7" s="1103"/>
      <c r="AE7" s="1104"/>
      <c r="AF7" s="1105">
        <v>452</v>
      </c>
      <c r="AG7" s="1106"/>
      <c r="AH7" s="1106"/>
      <c r="AI7" s="1106"/>
      <c r="AJ7" s="1107"/>
      <c r="AK7" s="1108">
        <v>529</v>
      </c>
      <c r="AL7" s="1109"/>
      <c r="AM7" s="1109"/>
      <c r="AN7" s="1109"/>
      <c r="AO7" s="1109"/>
      <c r="AP7" s="1109">
        <v>22522</v>
      </c>
      <c r="AQ7" s="1109"/>
      <c r="AR7" s="1109"/>
      <c r="AS7" s="1109"/>
      <c r="AT7" s="1109"/>
      <c r="AU7" s="1110" t="s">
        <v>576</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587</v>
      </c>
      <c r="BT7" s="1100"/>
      <c r="BU7" s="1100"/>
      <c r="BV7" s="1100"/>
      <c r="BW7" s="1100"/>
      <c r="BX7" s="1100"/>
      <c r="BY7" s="1100"/>
      <c r="BZ7" s="1100"/>
      <c r="CA7" s="1100"/>
      <c r="CB7" s="1100"/>
      <c r="CC7" s="1100"/>
      <c r="CD7" s="1100"/>
      <c r="CE7" s="1100"/>
      <c r="CF7" s="1100"/>
      <c r="CG7" s="1112"/>
      <c r="CH7" s="1096">
        <v>0</v>
      </c>
      <c r="CI7" s="1097"/>
      <c r="CJ7" s="1097"/>
      <c r="CK7" s="1097"/>
      <c r="CL7" s="1098"/>
      <c r="CM7" s="1096">
        <v>24</v>
      </c>
      <c r="CN7" s="1097"/>
      <c r="CO7" s="1097"/>
      <c r="CP7" s="1097"/>
      <c r="CQ7" s="1098"/>
      <c r="CR7" s="1096">
        <v>13</v>
      </c>
      <c r="CS7" s="1097"/>
      <c r="CT7" s="1097"/>
      <c r="CU7" s="1097"/>
      <c r="CV7" s="1098"/>
      <c r="CW7" s="1096">
        <v>1</v>
      </c>
      <c r="CX7" s="1097"/>
      <c r="CY7" s="1097"/>
      <c r="CZ7" s="1097"/>
      <c r="DA7" s="1098"/>
      <c r="DB7" s="1096">
        <v>60</v>
      </c>
      <c r="DC7" s="1097"/>
      <c r="DD7" s="1097"/>
      <c r="DE7" s="1097"/>
      <c r="DF7" s="1098"/>
      <c r="DG7" s="1096" t="s">
        <v>510</v>
      </c>
      <c r="DH7" s="1097"/>
      <c r="DI7" s="1097"/>
      <c r="DJ7" s="1097"/>
      <c r="DK7" s="1098"/>
      <c r="DL7" s="1096" t="s">
        <v>510</v>
      </c>
      <c r="DM7" s="1097"/>
      <c r="DN7" s="1097"/>
      <c r="DO7" s="1097"/>
      <c r="DP7" s="1098"/>
      <c r="DQ7" s="1096" t="s">
        <v>510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23528</v>
      </c>
      <c r="R23" s="1061"/>
      <c r="S23" s="1061"/>
      <c r="T23" s="1061"/>
      <c r="U23" s="1061"/>
      <c r="V23" s="1061">
        <v>22683</v>
      </c>
      <c r="W23" s="1061"/>
      <c r="X23" s="1061"/>
      <c r="Y23" s="1061"/>
      <c r="Z23" s="1061"/>
      <c r="AA23" s="1061">
        <v>845</v>
      </c>
      <c r="AB23" s="1061"/>
      <c r="AC23" s="1061"/>
      <c r="AD23" s="1061"/>
      <c r="AE23" s="1068"/>
      <c r="AF23" s="1069">
        <v>452</v>
      </c>
      <c r="AG23" s="1061"/>
      <c r="AH23" s="1061"/>
      <c r="AI23" s="1061"/>
      <c r="AJ23" s="1070"/>
      <c r="AK23" s="1071"/>
      <c r="AL23" s="1072"/>
      <c r="AM23" s="1072"/>
      <c r="AN23" s="1072"/>
      <c r="AO23" s="1072"/>
      <c r="AP23" s="1061">
        <v>22522</v>
      </c>
      <c r="AQ23" s="1061"/>
      <c r="AR23" s="1061"/>
      <c r="AS23" s="1061"/>
      <c r="AT23" s="1061"/>
      <c r="AU23" s="1062"/>
      <c r="AV23" s="1062"/>
      <c r="AW23" s="1062"/>
      <c r="AX23" s="1062"/>
      <c r="AY23" s="1063"/>
      <c r="AZ23" s="1064" t="s">
        <v>179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4088</v>
      </c>
      <c r="R28" s="1051"/>
      <c r="S28" s="1051"/>
      <c r="T28" s="1051"/>
      <c r="U28" s="1051"/>
      <c r="V28" s="1051">
        <v>4021</v>
      </c>
      <c r="W28" s="1051"/>
      <c r="X28" s="1051"/>
      <c r="Y28" s="1051"/>
      <c r="Z28" s="1051"/>
      <c r="AA28" s="1051">
        <v>67</v>
      </c>
      <c r="AB28" s="1051"/>
      <c r="AC28" s="1051"/>
      <c r="AD28" s="1051"/>
      <c r="AE28" s="1052"/>
      <c r="AF28" s="1053">
        <v>67</v>
      </c>
      <c r="AG28" s="1051"/>
      <c r="AH28" s="1051"/>
      <c r="AI28" s="1051"/>
      <c r="AJ28" s="1054"/>
      <c r="AK28" s="1042">
        <v>307</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t="s">
        <v>578</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4178</v>
      </c>
      <c r="R29" s="1039"/>
      <c r="S29" s="1039"/>
      <c r="T29" s="1039"/>
      <c r="U29" s="1039"/>
      <c r="V29" s="1039">
        <v>4014</v>
      </c>
      <c r="W29" s="1039"/>
      <c r="X29" s="1039"/>
      <c r="Y29" s="1039"/>
      <c r="Z29" s="1039"/>
      <c r="AA29" s="1039">
        <v>164</v>
      </c>
      <c r="AB29" s="1039"/>
      <c r="AC29" s="1039"/>
      <c r="AD29" s="1039"/>
      <c r="AE29" s="1040"/>
      <c r="AF29" s="1035">
        <v>164</v>
      </c>
      <c r="AG29" s="1036"/>
      <c r="AH29" s="1036"/>
      <c r="AI29" s="1036"/>
      <c r="AJ29" s="1037"/>
      <c r="AK29" s="980">
        <v>625</v>
      </c>
      <c r="AL29" s="971"/>
      <c r="AM29" s="971"/>
      <c r="AN29" s="971"/>
      <c r="AO29" s="971"/>
      <c r="AP29" s="971" t="s">
        <v>577</v>
      </c>
      <c r="AQ29" s="971"/>
      <c r="AR29" s="971"/>
      <c r="AS29" s="971"/>
      <c r="AT29" s="971"/>
      <c r="AU29" s="971" t="s">
        <v>577</v>
      </c>
      <c r="AV29" s="971"/>
      <c r="AW29" s="971"/>
      <c r="AX29" s="971"/>
      <c r="AY29" s="971"/>
      <c r="AZ29" s="1041" t="s">
        <v>577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531</v>
      </c>
      <c r="R30" s="1039"/>
      <c r="S30" s="1039"/>
      <c r="T30" s="1039"/>
      <c r="U30" s="1039"/>
      <c r="V30" s="1039">
        <v>529</v>
      </c>
      <c r="W30" s="1039"/>
      <c r="X30" s="1039"/>
      <c r="Y30" s="1039"/>
      <c r="Z30" s="1039"/>
      <c r="AA30" s="1039">
        <v>2</v>
      </c>
      <c r="AB30" s="1039"/>
      <c r="AC30" s="1039"/>
      <c r="AD30" s="1039"/>
      <c r="AE30" s="1040"/>
      <c r="AF30" s="1035">
        <v>2</v>
      </c>
      <c r="AG30" s="1036"/>
      <c r="AH30" s="1036"/>
      <c r="AI30" s="1036"/>
      <c r="AJ30" s="1037"/>
      <c r="AK30" s="980">
        <v>146</v>
      </c>
      <c r="AL30" s="971"/>
      <c r="AM30" s="971"/>
      <c r="AN30" s="971"/>
      <c r="AO30" s="971"/>
      <c r="AP30" s="971" t="s">
        <v>577</v>
      </c>
      <c r="AQ30" s="971"/>
      <c r="AR30" s="971"/>
      <c r="AS30" s="971"/>
      <c r="AT30" s="971"/>
      <c r="AU30" s="971" t="s">
        <v>577</v>
      </c>
      <c r="AV30" s="971"/>
      <c r="AW30" s="971"/>
      <c r="AX30" s="971"/>
      <c r="AY30" s="971"/>
      <c r="AZ30" s="1041" t="s">
        <v>577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850</v>
      </c>
      <c r="R31" s="1039"/>
      <c r="S31" s="1039"/>
      <c r="T31" s="1039"/>
      <c r="U31" s="1039"/>
      <c r="V31" s="1039">
        <v>753</v>
      </c>
      <c r="W31" s="1039"/>
      <c r="X31" s="1039"/>
      <c r="Y31" s="1039"/>
      <c r="Z31" s="1039"/>
      <c r="AA31" s="1039">
        <v>97</v>
      </c>
      <c r="AB31" s="1039"/>
      <c r="AC31" s="1039"/>
      <c r="AD31" s="1039"/>
      <c r="AE31" s="1040"/>
      <c r="AF31" s="1035">
        <v>539</v>
      </c>
      <c r="AG31" s="1036"/>
      <c r="AH31" s="1036"/>
      <c r="AI31" s="1036"/>
      <c r="AJ31" s="1037"/>
      <c r="AK31" s="980">
        <v>217</v>
      </c>
      <c r="AL31" s="971"/>
      <c r="AM31" s="971"/>
      <c r="AN31" s="971"/>
      <c r="AO31" s="971"/>
      <c r="AP31" s="971">
        <v>3532</v>
      </c>
      <c r="AQ31" s="971"/>
      <c r="AR31" s="971"/>
      <c r="AS31" s="971"/>
      <c r="AT31" s="971"/>
      <c r="AU31" s="971">
        <v>1363</v>
      </c>
      <c r="AV31" s="971"/>
      <c r="AW31" s="971"/>
      <c r="AX31" s="971"/>
      <c r="AY31" s="971"/>
      <c r="AZ31" s="1041" t="s">
        <v>577</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89</v>
      </c>
      <c r="R32" s="1039"/>
      <c r="S32" s="1039"/>
      <c r="T32" s="1039"/>
      <c r="U32" s="1039"/>
      <c r="V32" s="1039">
        <v>89</v>
      </c>
      <c r="W32" s="1039"/>
      <c r="X32" s="1039"/>
      <c r="Y32" s="1039"/>
      <c r="Z32" s="1039"/>
      <c r="AA32" s="1039">
        <v>0</v>
      </c>
      <c r="AB32" s="1039"/>
      <c r="AC32" s="1039"/>
      <c r="AD32" s="1039"/>
      <c r="AE32" s="1040"/>
      <c r="AF32" s="1035">
        <v>0</v>
      </c>
      <c r="AG32" s="1036"/>
      <c r="AH32" s="1036"/>
      <c r="AI32" s="1036"/>
      <c r="AJ32" s="1037"/>
      <c r="AK32" s="980">
        <v>64</v>
      </c>
      <c r="AL32" s="971"/>
      <c r="AM32" s="971"/>
      <c r="AN32" s="971"/>
      <c r="AO32" s="971"/>
      <c r="AP32" s="971">
        <v>195</v>
      </c>
      <c r="AQ32" s="971"/>
      <c r="AR32" s="971"/>
      <c r="AS32" s="971"/>
      <c r="AT32" s="971"/>
      <c r="AU32" s="971">
        <v>195</v>
      </c>
      <c r="AV32" s="971"/>
      <c r="AW32" s="971"/>
      <c r="AX32" s="971"/>
      <c r="AY32" s="971"/>
      <c r="AZ32" s="1041" t="s">
        <v>577</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772</v>
      </c>
      <c r="AG63" s="959"/>
      <c r="AH63" s="959"/>
      <c r="AI63" s="959"/>
      <c r="AJ63" s="1022"/>
      <c r="AK63" s="1023"/>
      <c r="AL63" s="963"/>
      <c r="AM63" s="963"/>
      <c r="AN63" s="963"/>
      <c r="AO63" s="963"/>
      <c r="AP63" s="959">
        <v>3727</v>
      </c>
      <c r="AQ63" s="959"/>
      <c r="AR63" s="959"/>
      <c r="AS63" s="959"/>
      <c r="AT63" s="959"/>
      <c r="AU63" s="959">
        <v>1558</v>
      </c>
      <c r="AV63" s="959"/>
      <c r="AW63" s="959"/>
      <c r="AX63" s="959"/>
      <c r="AY63" s="959"/>
      <c r="AZ63" s="1017"/>
      <c r="BA63" s="1017"/>
      <c r="BB63" s="1017"/>
      <c r="BC63" s="1017"/>
      <c r="BD63" s="1017"/>
      <c r="BE63" s="960"/>
      <c r="BF63" s="960"/>
      <c r="BG63" s="960"/>
      <c r="BH63" s="960"/>
      <c r="BI63" s="961"/>
      <c r="BJ63" s="1018" t="s">
        <v>179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417</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418</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579</v>
      </c>
      <c r="C68" s="986"/>
      <c r="D68" s="986"/>
      <c r="E68" s="986"/>
      <c r="F68" s="986"/>
      <c r="G68" s="986"/>
      <c r="H68" s="986"/>
      <c r="I68" s="986"/>
      <c r="J68" s="986"/>
      <c r="K68" s="986"/>
      <c r="L68" s="986"/>
      <c r="M68" s="986"/>
      <c r="N68" s="986"/>
      <c r="O68" s="986"/>
      <c r="P68" s="987"/>
      <c r="Q68" s="988">
        <v>1799</v>
      </c>
      <c r="R68" s="982"/>
      <c r="S68" s="982"/>
      <c r="T68" s="982"/>
      <c r="U68" s="982"/>
      <c r="V68" s="982">
        <v>1376</v>
      </c>
      <c r="W68" s="982"/>
      <c r="X68" s="982"/>
      <c r="Y68" s="982"/>
      <c r="Z68" s="982"/>
      <c r="AA68" s="982">
        <v>423</v>
      </c>
      <c r="AB68" s="982"/>
      <c r="AC68" s="982"/>
      <c r="AD68" s="982"/>
      <c r="AE68" s="982"/>
      <c r="AF68" s="982">
        <v>423</v>
      </c>
      <c r="AG68" s="982"/>
      <c r="AH68" s="982"/>
      <c r="AI68" s="982"/>
      <c r="AJ68" s="982"/>
      <c r="AK68" s="982" t="s">
        <v>577</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580</v>
      </c>
      <c r="C69" s="975"/>
      <c r="D69" s="975"/>
      <c r="E69" s="975"/>
      <c r="F69" s="975"/>
      <c r="G69" s="975"/>
      <c r="H69" s="975"/>
      <c r="I69" s="975"/>
      <c r="J69" s="975"/>
      <c r="K69" s="975"/>
      <c r="L69" s="975"/>
      <c r="M69" s="975"/>
      <c r="N69" s="975"/>
      <c r="O69" s="975"/>
      <c r="P69" s="976"/>
      <c r="Q69" s="977">
        <v>341</v>
      </c>
      <c r="R69" s="971"/>
      <c r="S69" s="971"/>
      <c r="T69" s="971"/>
      <c r="U69" s="971"/>
      <c r="V69" s="971">
        <v>340</v>
      </c>
      <c r="W69" s="971"/>
      <c r="X69" s="971"/>
      <c r="Y69" s="971"/>
      <c r="Z69" s="971"/>
      <c r="AA69" s="971">
        <v>1</v>
      </c>
      <c r="AB69" s="971"/>
      <c r="AC69" s="971"/>
      <c r="AD69" s="971"/>
      <c r="AE69" s="971"/>
      <c r="AF69" s="971">
        <v>1</v>
      </c>
      <c r="AG69" s="971"/>
      <c r="AH69" s="971"/>
      <c r="AI69" s="971"/>
      <c r="AJ69" s="971"/>
      <c r="AK69" s="971">
        <v>2</v>
      </c>
      <c r="AL69" s="971"/>
      <c r="AM69" s="971"/>
      <c r="AN69" s="971"/>
      <c r="AO69" s="971"/>
      <c r="AP69" s="971" t="s">
        <v>577</v>
      </c>
      <c r="AQ69" s="971"/>
      <c r="AR69" s="971"/>
      <c r="AS69" s="971"/>
      <c r="AT69" s="971"/>
      <c r="AU69" s="971" t="s">
        <v>577</v>
      </c>
      <c r="AV69" s="971"/>
      <c r="AW69" s="971"/>
      <c r="AX69" s="971"/>
      <c r="AY69" s="971"/>
      <c r="AZ69" s="972" t="s">
        <v>585</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581</v>
      </c>
      <c r="C70" s="975"/>
      <c r="D70" s="975"/>
      <c r="E70" s="975"/>
      <c r="F70" s="975"/>
      <c r="G70" s="975"/>
      <c r="H70" s="975"/>
      <c r="I70" s="975"/>
      <c r="J70" s="975"/>
      <c r="K70" s="975"/>
      <c r="L70" s="975"/>
      <c r="M70" s="975"/>
      <c r="N70" s="975"/>
      <c r="O70" s="975"/>
      <c r="P70" s="976"/>
      <c r="Q70" s="977">
        <v>30</v>
      </c>
      <c r="R70" s="971"/>
      <c r="S70" s="971"/>
      <c r="T70" s="971"/>
      <c r="U70" s="971"/>
      <c r="V70" s="971">
        <v>26</v>
      </c>
      <c r="W70" s="971"/>
      <c r="X70" s="971"/>
      <c r="Y70" s="971"/>
      <c r="Z70" s="971"/>
      <c r="AA70" s="971">
        <v>4</v>
      </c>
      <c r="AB70" s="971"/>
      <c r="AC70" s="971"/>
      <c r="AD70" s="971"/>
      <c r="AE70" s="971"/>
      <c r="AF70" s="971">
        <v>4</v>
      </c>
      <c r="AG70" s="971"/>
      <c r="AH70" s="971"/>
      <c r="AI70" s="971"/>
      <c r="AJ70" s="971"/>
      <c r="AK70" s="971" t="s">
        <v>577</v>
      </c>
      <c r="AL70" s="971"/>
      <c r="AM70" s="971"/>
      <c r="AN70" s="971"/>
      <c r="AO70" s="971"/>
      <c r="AP70" s="971" t="s">
        <v>577</v>
      </c>
      <c r="AQ70" s="971"/>
      <c r="AR70" s="971"/>
      <c r="AS70" s="971"/>
      <c r="AT70" s="971"/>
      <c r="AU70" s="971" t="s">
        <v>577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582</v>
      </c>
      <c r="C71" s="975"/>
      <c r="D71" s="975"/>
      <c r="E71" s="975"/>
      <c r="F71" s="975"/>
      <c r="G71" s="975"/>
      <c r="H71" s="975"/>
      <c r="I71" s="975"/>
      <c r="J71" s="975"/>
      <c r="K71" s="975"/>
      <c r="L71" s="975"/>
      <c r="M71" s="975"/>
      <c r="N71" s="975"/>
      <c r="O71" s="975"/>
      <c r="P71" s="976"/>
      <c r="Q71" s="977">
        <v>62</v>
      </c>
      <c r="R71" s="971"/>
      <c r="S71" s="971"/>
      <c r="T71" s="971"/>
      <c r="U71" s="971"/>
      <c r="V71" s="971">
        <v>57</v>
      </c>
      <c r="W71" s="971"/>
      <c r="X71" s="971"/>
      <c r="Y71" s="971"/>
      <c r="Z71" s="971"/>
      <c r="AA71" s="971">
        <v>5</v>
      </c>
      <c r="AB71" s="971"/>
      <c r="AC71" s="971"/>
      <c r="AD71" s="971"/>
      <c r="AE71" s="971"/>
      <c r="AF71" s="971">
        <v>5</v>
      </c>
      <c r="AG71" s="971"/>
      <c r="AH71" s="971"/>
      <c r="AI71" s="971"/>
      <c r="AJ71" s="971"/>
      <c r="AK71" s="971" t="s">
        <v>577</v>
      </c>
      <c r="AL71" s="971"/>
      <c r="AM71" s="971"/>
      <c r="AN71" s="971"/>
      <c r="AO71" s="971"/>
      <c r="AP71" s="971" t="s">
        <v>577</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583</v>
      </c>
      <c r="C72" s="975"/>
      <c r="D72" s="975"/>
      <c r="E72" s="975"/>
      <c r="F72" s="975"/>
      <c r="G72" s="975"/>
      <c r="H72" s="975"/>
      <c r="I72" s="975"/>
      <c r="J72" s="975"/>
      <c r="K72" s="975"/>
      <c r="L72" s="975"/>
      <c r="M72" s="975"/>
      <c r="N72" s="975"/>
      <c r="O72" s="975"/>
      <c r="P72" s="976"/>
      <c r="Q72" s="977">
        <v>343</v>
      </c>
      <c r="R72" s="971"/>
      <c r="S72" s="971"/>
      <c r="T72" s="971"/>
      <c r="U72" s="971"/>
      <c r="V72" s="971">
        <v>229</v>
      </c>
      <c r="W72" s="971"/>
      <c r="X72" s="971"/>
      <c r="Y72" s="971"/>
      <c r="Z72" s="971"/>
      <c r="AA72" s="971">
        <v>114</v>
      </c>
      <c r="AB72" s="971"/>
      <c r="AC72" s="971"/>
      <c r="AD72" s="971"/>
      <c r="AE72" s="971"/>
      <c r="AF72" s="971">
        <v>114</v>
      </c>
      <c r="AG72" s="971"/>
      <c r="AH72" s="971"/>
      <c r="AI72" s="971"/>
      <c r="AJ72" s="971"/>
      <c r="AK72" s="971">
        <v>133</v>
      </c>
      <c r="AL72" s="971"/>
      <c r="AM72" s="971"/>
      <c r="AN72" s="971"/>
      <c r="AO72" s="971"/>
      <c r="AP72" s="971" t="s">
        <v>577</v>
      </c>
      <c r="AQ72" s="971"/>
      <c r="AR72" s="971"/>
      <c r="AS72" s="971"/>
      <c r="AT72" s="971"/>
      <c r="AU72" s="971" t="s">
        <v>577</v>
      </c>
      <c r="AV72" s="971"/>
      <c r="AW72" s="971"/>
      <c r="AX72" s="971"/>
      <c r="AY72" s="971"/>
      <c r="AZ72" s="972" t="s">
        <v>586</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584</v>
      </c>
      <c r="C73" s="975"/>
      <c r="D73" s="975"/>
      <c r="E73" s="975"/>
      <c r="F73" s="975"/>
      <c r="G73" s="975"/>
      <c r="H73" s="975"/>
      <c r="I73" s="975"/>
      <c r="J73" s="975"/>
      <c r="K73" s="975"/>
      <c r="L73" s="975"/>
      <c r="M73" s="975"/>
      <c r="N73" s="975"/>
      <c r="O73" s="975"/>
      <c r="P73" s="976"/>
      <c r="Q73" s="977">
        <v>204864</v>
      </c>
      <c r="R73" s="971"/>
      <c r="S73" s="971"/>
      <c r="T73" s="971"/>
      <c r="U73" s="971"/>
      <c r="V73" s="971">
        <v>198243</v>
      </c>
      <c r="W73" s="971"/>
      <c r="X73" s="971"/>
      <c r="Y73" s="971"/>
      <c r="Z73" s="971"/>
      <c r="AA73" s="971">
        <v>6621</v>
      </c>
      <c r="AB73" s="971"/>
      <c r="AC73" s="971"/>
      <c r="AD73" s="971"/>
      <c r="AE73" s="971"/>
      <c r="AF73" s="971">
        <v>6621</v>
      </c>
      <c r="AG73" s="971"/>
      <c r="AH73" s="971"/>
      <c r="AI73" s="971"/>
      <c r="AJ73" s="971"/>
      <c r="AK73" s="971" t="s">
        <v>577</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7168</v>
      </c>
      <c r="AG88" s="959"/>
      <c r="AH88" s="959"/>
      <c r="AI88" s="959"/>
      <c r="AJ88" s="959"/>
      <c r="AK88" s="963"/>
      <c r="AL88" s="963"/>
      <c r="AM88" s="963"/>
      <c r="AN88" s="963"/>
      <c r="AO88" s="963"/>
      <c r="AP88" s="959" t="s">
        <v>577</v>
      </c>
      <c r="AQ88" s="959"/>
      <c r="AR88" s="959"/>
      <c r="AS88" s="959"/>
      <c r="AT88" s="959"/>
      <c r="AU88" s="959" t="s">
        <v>577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v>
      </c>
      <c r="CS102" s="953"/>
      <c r="CT102" s="953"/>
      <c r="CU102" s="953"/>
      <c r="CV102" s="954"/>
      <c r="CW102" s="952">
        <v>1</v>
      </c>
      <c r="CX102" s="953"/>
      <c r="CY102" s="953"/>
      <c r="CZ102" s="953"/>
      <c r="DA102" s="954"/>
      <c r="DB102" s="952">
        <v>60</v>
      </c>
      <c r="DC102" s="953"/>
      <c r="DD102" s="953"/>
      <c r="DE102" s="953"/>
      <c r="DF102" s="954"/>
      <c r="DG102" s="952" t="s">
        <v>510</v>
      </c>
      <c r="DH102" s="953"/>
      <c r="DI102" s="953"/>
      <c r="DJ102" s="953"/>
      <c r="DK102" s="954"/>
      <c r="DL102" s="952" t="s">
        <v>510</v>
      </c>
      <c r="DM102" s="953"/>
      <c r="DN102" s="953"/>
      <c r="DO102" s="953"/>
      <c r="DP102" s="954"/>
      <c r="DQ102" s="952" t="s">
        <v>510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311</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311</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311</v>
      </c>
      <c r="DR109" s="896"/>
      <c r="DS109" s="896"/>
      <c r="DT109" s="896"/>
      <c r="DU109" s="897"/>
      <c r="DV109" s="898" t="s">
        <v>430</v>
      </c>
      <c r="DW109" s="896"/>
      <c r="DX109" s="896"/>
      <c r="DY109" s="896"/>
      <c r="DZ109" s="929"/>
    </row>
    <row r="110" spans="1:131" s="230"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2338521</v>
      </c>
      <c r="AB110" s="889"/>
      <c r="AC110" s="889"/>
      <c r="AD110" s="889"/>
      <c r="AE110" s="890"/>
      <c r="AF110" s="891">
        <v>2342726</v>
      </c>
      <c r="AG110" s="889"/>
      <c r="AH110" s="889"/>
      <c r="AI110" s="889"/>
      <c r="AJ110" s="890"/>
      <c r="AK110" s="891">
        <v>2340185</v>
      </c>
      <c r="AL110" s="889"/>
      <c r="AM110" s="889"/>
      <c r="AN110" s="889"/>
      <c r="AO110" s="890"/>
      <c r="AP110" s="892">
        <v>25.3</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22867367</v>
      </c>
      <c r="BR110" s="842"/>
      <c r="BS110" s="842"/>
      <c r="BT110" s="842"/>
      <c r="BU110" s="842"/>
      <c r="BV110" s="842">
        <v>22799155</v>
      </c>
      <c r="BW110" s="842"/>
      <c r="BX110" s="842"/>
      <c r="BY110" s="842"/>
      <c r="BZ110" s="842"/>
      <c r="CA110" s="842">
        <v>22522077</v>
      </c>
      <c r="CB110" s="842"/>
      <c r="CC110" s="842"/>
      <c r="CD110" s="842"/>
      <c r="CE110" s="842"/>
      <c r="CF110" s="866">
        <v>244</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179</v>
      </c>
      <c r="DH110" s="842"/>
      <c r="DI110" s="842"/>
      <c r="DJ110" s="842"/>
      <c r="DK110" s="842"/>
      <c r="DL110" s="842" t="s">
        <v>179</v>
      </c>
      <c r="DM110" s="842"/>
      <c r="DN110" s="842"/>
      <c r="DO110" s="842"/>
      <c r="DP110" s="842"/>
      <c r="DQ110" s="842" t="s">
        <v>179</v>
      </c>
      <c r="DR110" s="842"/>
      <c r="DS110" s="842"/>
      <c r="DT110" s="842"/>
      <c r="DU110" s="842"/>
      <c r="DV110" s="843" t="s">
        <v>179</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437</v>
      </c>
      <c r="AG111" s="919"/>
      <c r="AH111" s="919"/>
      <c r="AI111" s="919"/>
      <c r="AJ111" s="920"/>
      <c r="AK111" s="921" t="s">
        <v>437</v>
      </c>
      <c r="AL111" s="919"/>
      <c r="AM111" s="919"/>
      <c r="AN111" s="919"/>
      <c r="AO111" s="920"/>
      <c r="AP111" s="922" t="s">
        <v>437</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85399</v>
      </c>
      <c r="BR111" s="817"/>
      <c r="BS111" s="817"/>
      <c r="BT111" s="817"/>
      <c r="BU111" s="817"/>
      <c r="BV111" s="817">
        <v>60000</v>
      </c>
      <c r="BW111" s="817"/>
      <c r="BX111" s="817"/>
      <c r="BY111" s="817"/>
      <c r="BZ111" s="817"/>
      <c r="CA111" s="817">
        <v>60000</v>
      </c>
      <c r="CB111" s="817"/>
      <c r="CC111" s="817"/>
      <c r="CD111" s="817"/>
      <c r="CE111" s="817"/>
      <c r="CF111" s="875">
        <v>0.6</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179</v>
      </c>
      <c r="DH111" s="817"/>
      <c r="DI111" s="817"/>
      <c r="DJ111" s="817"/>
      <c r="DK111" s="817"/>
      <c r="DL111" s="817" t="s">
        <v>179</v>
      </c>
      <c r="DM111" s="817"/>
      <c r="DN111" s="817"/>
      <c r="DO111" s="817"/>
      <c r="DP111" s="817"/>
      <c r="DQ111" s="817" t="s">
        <v>179</v>
      </c>
      <c r="DR111" s="817"/>
      <c r="DS111" s="817"/>
      <c r="DT111" s="817"/>
      <c r="DU111" s="817"/>
      <c r="DV111" s="794" t="s">
        <v>179</v>
      </c>
      <c r="DW111" s="794"/>
      <c r="DX111" s="794"/>
      <c r="DY111" s="794"/>
      <c r="DZ111" s="795"/>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179</v>
      </c>
      <c r="AB112" s="780"/>
      <c r="AC112" s="780"/>
      <c r="AD112" s="780"/>
      <c r="AE112" s="781"/>
      <c r="AF112" s="782" t="s">
        <v>179</v>
      </c>
      <c r="AG112" s="780"/>
      <c r="AH112" s="780"/>
      <c r="AI112" s="780"/>
      <c r="AJ112" s="781"/>
      <c r="AK112" s="782" t="s">
        <v>179</v>
      </c>
      <c r="AL112" s="780"/>
      <c r="AM112" s="780"/>
      <c r="AN112" s="780"/>
      <c r="AO112" s="781"/>
      <c r="AP112" s="824" t="s">
        <v>179</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946447</v>
      </c>
      <c r="BR112" s="817"/>
      <c r="BS112" s="817"/>
      <c r="BT112" s="817"/>
      <c r="BU112" s="817"/>
      <c r="BV112" s="817">
        <v>1396431</v>
      </c>
      <c r="BW112" s="817"/>
      <c r="BX112" s="817"/>
      <c r="BY112" s="817"/>
      <c r="BZ112" s="817"/>
      <c r="CA112" s="817">
        <v>1558725</v>
      </c>
      <c r="CB112" s="817"/>
      <c r="CC112" s="817"/>
      <c r="CD112" s="817"/>
      <c r="CE112" s="817"/>
      <c r="CF112" s="875">
        <v>16.899999999999999</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179</v>
      </c>
      <c r="DH112" s="817"/>
      <c r="DI112" s="817"/>
      <c r="DJ112" s="817"/>
      <c r="DK112" s="817"/>
      <c r="DL112" s="817" t="s">
        <v>179</v>
      </c>
      <c r="DM112" s="817"/>
      <c r="DN112" s="817"/>
      <c r="DO112" s="817"/>
      <c r="DP112" s="817"/>
      <c r="DQ112" s="817" t="s">
        <v>179</v>
      </c>
      <c r="DR112" s="817"/>
      <c r="DS112" s="817"/>
      <c r="DT112" s="817"/>
      <c r="DU112" s="817"/>
      <c r="DV112" s="794" t="s">
        <v>437</v>
      </c>
      <c r="DW112" s="794"/>
      <c r="DX112" s="794"/>
      <c r="DY112" s="794"/>
      <c r="DZ112" s="795"/>
    </row>
    <row r="113" spans="1:130" s="230" customFormat="1" ht="26.25" customHeight="1" x14ac:dyDescent="0.1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179302</v>
      </c>
      <c r="AB113" s="919"/>
      <c r="AC113" s="919"/>
      <c r="AD113" s="919"/>
      <c r="AE113" s="920"/>
      <c r="AF113" s="921">
        <v>178129</v>
      </c>
      <c r="AG113" s="919"/>
      <c r="AH113" s="919"/>
      <c r="AI113" s="919"/>
      <c r="AJ113" s="920"/>
      <c r="AK113" s="921">
        <v>177714</v>
      </c>
      <c r="AL113" s="919"/>
      <c r="AM113" s="919"/>
      <c r="AN113" s="919"/>
      <c r="AO113" s="920"/>
      <c r="AP113" s="922">
        <v>1.9</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t="s">
        <v>179</v>
      </c>
      <c r="BR113" s="817"/>
      <c r="BS113" s="817"/>
      <c r="BT113" s="817"/>
      <c r="BU113" s="817"/>
      <c r="BV113" s="817" t="s">
        <v>179</v>
      </c>
      <c r="BW113" s="817"/>
      <c r="BX113" s="817"/>
      <c r="BY113" s="817"/>
      <c r="BZ113" s="817"/>
      <c r="CA113" s="817" t="s">
        <v>179</v>
      </c>
      <c r="CB113" s="817"/>
      <c r="CC113" s="817"/>
      <c r="CD113" s="817"/>
      <c r="CE113" s="817"/>
      <c r="CF113" s="875" t="s">
        <v>179</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179</v>
      </c>
      <c r="DH113" s="780"/>
      <c r="DI113" s="780"/>
      <c r="DJ113" s="780"/>
      <c r="DK113" s="781"/>
      <c r="DL113" s="782" t="s">
        <v>179</v>
      </c>
      <c r="DM113" s="780"/>
      <c r="DN113" s="780"/>
      <c r="DO113" s="780"/>
      <c r="DP113" s="781"/>
      <c r="DQ113" s="782" t="s">
        <v>179</v>
      </c>
      <c r="DR113" s="780"/>
      <c r="DS113" s="780"/>
      <c r="DT113" s="780"/>
      <c r="DU113" s="781"/>
      <c r="DV113" s="824" t="s">
        <v>179</v>
      </c>
      <c r="DW113" s="825"/>
      <c r="DX113" s="825"/>
      <c r="DY113" s="825"/>
      <c r="DZ113" s="826"/>
    </row>
    <row r="114" spans="1:130" s="230" customFormat="1" ht="26.25" customHeight="1" x14ac:dyDescent="0.1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179</v>
      </c>
      <c r="AB114" s="780"/>
      <c r="AC114" s="780"/>
      <c r="AD114" s="780"/>
      <c r="AE114" s="781"/>
      <c r="AF114" s="782" t="s">
        <v>179</v>
      </c>
      <c r="AG114" s="780"/>
      <c r="AH114" s="780"/>
      <c r="AI114" s="780"/>
      <c r="AJ114" s="781"/>
      <c r="AK114" s="782" t="s">
        <v>179</v>
      </c>
      <c r="AL114" s="780"/>
      <c r="AM114" s="780"/>
      <c r="AN114" s="780"/>
      <c r="AO114" s="781"/>
      <c r="AP114" s="824" t="s">
        <v>179</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237071</v>
      </c>
      <c r="BR114" s="817"/>
      <c r="BS114" s="817"/>
      <c r="BT114" s="817"/>
      <c r="BU114" s="817"/>
      <c r="BV114" s="817">
        <v>235904</v>
      </c>
      <c r="BW114" s="817"/>
      <c r="BX114" s="817"/>
      <c r="BY114" s="817"/>
      <c r="BZ114" s="817"/>
      <c r="CA114" s="817">
        <v>632823</v>
      </c>
      <c r="CB114" s="817"/>
      <c r="CC114" s="817"/>
      <c r="CD114" s="817"/>
      <c r="CE114" s="817"/>
      <c r="CF114" s="875">
        <v>6.9</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179</v>
      </c>
      <c r="DH114" s="780"/>
      <c r="DI114" s="780"/>
      <c r="DJ114" s="780"/>
      <c r="DK114" s="781"/>
      <c r="DL114" s="782" t="s">
        <v>179</v>
      </c>
      <c r="DM114" s="780"/>
      <c r="DN114" s="780"/>
      <c r="DO114" s="780"/>
      <c r="DP114" s="781"/>
      <c r="DQ114" s="782" t="s">
        <v>179</v>
      </c>
      <c r="DR114" s="780"/>
      <c r="DS114" s="780"/>
      <c r="DT114" s="780"/>
      <c r="DU114" s="781"/>
      <c r="DV114" s="824" t="s">
        <v>179</v>
      </c>
      <c r="DW114" s="825"/>
      <c r="DX114" s="825"/>
      <c r="DY114" s="825"/>
      <c r="DZ114" s="826"/>
    </row>
    <row r="115" spans="1:130" s="230" customFormat="1" ht="26.25" customHeight="1" x14ac:dyDescent="0.1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113</v>
      </c>
      <c r="AB115" s="919"/>
      <c r="AC115" s="919"/>
      <c r="AD115" s="919"/>
      <c r="AE115" s="920"/>
      <c r="AF115" s="921">
        <v>2991</v>
      </c>
      <c r="AG115" s="919"/>
      <c r="AH115" s="919"/>
      <c r="AI115" s="919"/>
      <c r="AJ115" s="920"/>
      <c r="AK115" s="921">
        <v>7720</v>
      </c>
      <c r="AL115" s="919"/>
      <c r="AM115" s="919"/>
      <c r="AN115" s="919"/>
      <c r="AO115" s="920"/>
      <c r="AP115" s="922">
        <v>0.1</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v>2156</v>
      </c>
      <c r="BR115" s="817"/>
      <c r="BS115" s="817"/>
      <c r="BT115" s="817"/>
      <c r="BU115" s="817"/>
      <c r="BV115" s="817" t="s">
        <v>179</v>
      </c>
      <c r="BW115" s="817"/>
      <c r="BX115" s="817"/>
      <c r="BY115" s="817"/>
      <c r="BZ115" s="817"/>
      <c r="CA115" s="817" t="s">
        <v>179</v>
      </c>
      <c r="CB115" s="817"/>
      <c r="CC115" s="817"/>
      <c r="CD115" s="817"/>
      <c r="CE115" s="817"/>
      <c r="CF115" s="875" t="s">
        <v>179</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85399</v>
      </c>
      <c r="DH115" s="780"/>
      <c r="DI115" s="780"/>
      <c r="DJ115" s="780"/>
      <c r="DK115" s="781"/>
      <c r="DL115" s="782">
        <v>60000</v>
      </c>
      <c r="DM115" s="780"/>
      <c r="DN115" s="780"/>
      <c r="DO115" s="780"/>
      <c r="DP115" s="781"/>
      <c r="DQ115" s="782">
        <v>60000</v>
      </c>
      <c r="DR115" s="780"/>
      <c r="DS115" s="780"/>
      <c r="DT115" s="780"/>
      <c r="DU115" s="781"/>
      <c r="DV115" s="824">
        <v>0.6</v>
      </c>
      <c r="DW115" s="825"/>
      <c r="DX115" s="825"/>
      <c r="DY115" s="825"/>
      <c r="DZ115" s="826"/>
    </row>
    <row r="116" spans="1:130" s="230" customFormat="1" ht="26.25" customHeight="1" x14ac:dyDescent="0.1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179</v>
      </c>
      <c r="AB116" s="780"/>
      <c r="AC116" s="780"/>
      <c r="AD116" s="780"/>
      <c r="AE116" s="781"/>
      <c r="AF116" s="782" t="s">
        <v>437</v>
      </c>
      <c r="AG116" s="780"/>
      <c r="AH116" s="780"/>
      <c r="AI116" s="780"/>
      <c r="AJ116" s="781"/>
      <c r="AK116" s="782" t="s">
        <v>179</v>
      </c>
      <c r="AL116" s="780"/>
      <c r="AM116" s="780"/>
      <c r="AN116" s="780"/>
      <c r="AO116" s="781"/>
      <c r="AP116" s="824" t="s">
        <v>179</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179</v>
      </c>
      <c r="BR116" s="817"/>
      <c r="BS116" s="817"/>
      <c r="BT116" s="817"/>
      <c r="BU116" s="817"/>
      <c r="BV116" s="817" t="s">
        <v>437</v>
      </c>
      <c r="BW116" s="817"/>
      <c r="BX116" s="817"/>
      <c r="BY116" s="817"/>
      <c r="BZ116" s="817"/>
      <c r="CA116" s="817" t="s">
        <v>179</v>
      </c>
      <c r="CB116" s="817"/>
      <c r="CC116" s="817"/>
      <c r="CD116" s="817"/>
      <c r="CE116" s="817"/>
      <c r="CF116" s="875" t="s">
        <v>179</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179</v>
      </c>
      <c r="DH116" s="780"/>
      <c r="DI116" s="780"/>
      <c r="DJ116" s="780"/>
      <c r="DK116" s="781"/>
      <c r="DL116" s="782" t="s">
        <v>179</v>
      </c>
      <c r="DM116" s="780"/>
      <c r="DN116" s="780"/>
      <c r="DO116" s="780"/>
      <c r="DP116" s="781"/>
      <c r="DQ116" s="782" t="s">
        <v>179</v>
      </c>
      <c r="DR116" s="780"/>
      <c r="DS116" s="780"/>
      <c r="DT116" s="780"/>
      <c r="DU116" s="781"/>
      <c r="DV116" s="824" t="s">
        <v>179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2517936</v>
      </c>
      <c r="AB117" s="903"/>
      <c r="AC117" s="903"/>
      <c r="AD117" s="903"/>
      <c r="AE117" s="904"/>
      <c r="AF117" s="905">
        <v>2523846</v>
      </c>
      <c r="AG117" s="903"/>
      <c r="AH117" s="903"/>
      <c r="AI117" s="903"/>
      <c r="AJ117" s="904"/>
      <c r="AK117" s="905">
        <v>2525619</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458</v>
      </c>
      <c r="BR117" s="817"/>
      <c r="BS117" s="817"/>
      <c r="BT117" s="817"/>
      <c r="BU117" s="817"/>
      <c r="BV117" s="817" t="s">
        <v>459</v>
      </c>
      <c r="BW117" s="817"/>
      <c r="BX117" s="817"/>
      <c r="BY117" s="817"/>
      <c r="BZ117" s="817"/>
      <c r="CA117" s="817" t="s">
        <v>179</v>
      </c>
      <c r="CB117" s="817"/>
      <c r="CC117" s="817"/>
      <c r="CD117" s="817"/>
      <c r="CE117" s="817"/>
      <c r="CF117" s="875" t="s">
        <v>459</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459</v>
      </c>
      <c r="DH117" s="780"/>
      <c r="DI117" s="780"/>
      <c r="DJ117" s="780"/>
      <c r="DK117" s="781"/>
      <c r="DL117" s="782" t="s">
        <v>179</v>
      </c>
      <c r="DM117" s="780"/>
      <c r="DN117" s="780"/>
      <c r="DO117" s="780"/>
      <c r="DP117" s="781"/>
      <c r="DQ117" s="782" t="s">
        <v>179</v>
      </c>
      <c r="DR117" s="780"/>
      <c r="DS117" s="780"/>
      <c r="DT117" s="780"/>
      <c r="DU117" s="781"/>
      <c r="DV117" s="824" t="s">
        <v>459</v>
      </c>
      <c r="DW117" s="825"/>
      <c r="DX117" s="825"/>
      <c r="DY117" s="825"/>
      <c r="DZ117" s="826"/>
    </row>
    <row r="118" spans="1:130" s="230"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311</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459</v>
      </c>
      <c r="BR118" s="845"/>
      <c r="BS118" s="845"/>
      <c r="BT118" s="845"/>
      <c r="BU118" s="845"/>
      <c r="BV118" s="845" t="s">
        <v>458</v>
      </c>
      <c r="BW118" s="845"/>
      <c r="BX118" s="845"/>
      <c r="BY118" s="845"/>
      <c r="BZ118" s="845"/>
      <c r="CA118" s="845" t="s">
        <v>179</v>
      </c>
      <c r="CB118" s="845"/>
      <c r="CC118" s="845"/>
      <c r="CD118" s="845"/>
      <c r="CE118" s="845"/>
      <c r="CF118" s="875" t="s">
        <v>458</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179</v>
      </c>
      <c r="DM118" s="780"/>
      <c r="DN118" s="780"/>
      <c r="DO118" s="780"/>
      <c r="DP118" s="781"/>
      <c r="DQ118" s="782" t="s">
        <v>458</v>
      </c>
      <c r="DR118" s="780"/>
      <c r="DS118" s="780"/>
      <c r="DT118" s="780"/>
      <c r="DU118" s="781"/>
      <c r="DV118" s="824" t="s">
        <v>179</v>
      </c>
      <c r="DW118" s="825"/>
      <c r="DX118" s="825"/>
      <c r="DY118" s="825"/>
      <c r="DZ118" s="826"/>
    </row>
    <row r="119" spans="1:130" s="230"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458</v>
      </c>
      <c r="AG119" s="889"/>
      <c r="AH119" s="889"/>
      <c r="AI119" s="889"/>
      <c r="AJ119" s="890"/>
      <c r="AK119" s="891" t="s">
        <v>179</v>
      </c>
      <c r="AL119" s="889"/>
      <c r="AM119" s="889"/>
      <c r="AN119" s="889"/>
      <c r="AO119" s="890"/>
      <c r="AP119" s="892" t="s">
        <v>179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463</v>
      </c>
      <c r="BP119" s="878"/>
      <c r="BQ119" s="879">
        <v>24138440</v>
      </c>
      <c r="BR119" s="845"/>
      <c r="BS119" s="845"/>
      <c r="BT119" s="845"/>
      <c r="BU119" s="845"/>
      <c r="BV119" s="845">
        <v>24491490</v>
      </c>
      <c r="BW119" s="845"/>
      <c r="BX119" s="845"/>
      <c r="BY119" s="845"/>
      <c r="BZ119" s="845"/>
      <c r="CA119" s="845">
        <v>24773625</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179</v>
      </c>
      <c r="DH119" s="764"/>
      <c r="DI119" s="764"/>
      <c r="DJ119" s="764"/>
      <c r="DK119" s="765"/>
      <c r="DL119" s="766" t="s">
        <v>458</v>
      </c>
      <c r="DM119" s="764"/>
      <c r="DN119" s="764"/>
      <c r="DO119" s="764"/>
      <c r="DP119" s="765"/>
      <c r="DQ119" s="766" t="s">
        <v>458</v>
      </c>
      <c r="DR119" s="764"/>
      <c r="DS119" s="764"/>
      <c r="DT119" s="764"/>
      <c r="DU119" s="765"/>
      <c r="DV119" s="848" t="s">
        <v>458</v>
      </c>
      <c r="DW119" s="849"/>
      <c r="DX119" s="849"/>
      <c r="DY119" s="849"/>
      <c r="DZ119" s="850"/>
    </row>
    <row r="120" spans="1:130" s="230" customFormat="1" ht="26.25" customHeight="1" x14ac:dyDescent="0.15">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458</v>
      </c>
      <c r="AB120" s="780"/>
      <c r="AC120" s="780"/>
      <c r="AD120" s="780"/>
      <c r="AE120" s="781"/>
      <c r="AF120" s="782" t="s">
        <v>179</v>
      </c>
      <c r="AG120" s="780"/>
      <c r="AH120" s="780"/>
      <c r="AI120" s="780"/>
      <c r="AJ120" s="781"/>
      <c r="AK120" s="782" t="s">
        <v>179</v>
      </c>
      <c r="AL120" s="780"/>
      <c r="AM120" s="780"/>
      <c r="AN120" s="780"/>
      <c r="AO120" s="781"/>
      <c r="AP120" s="824" t="s">
        <v>459</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3642969</v>
      </c>
      <c r="BR120" s="842"/>
      <c r="BS120" s="842"/>
      <c r="BT120" s="842"/>
      <c r="BU120" s="842"/>
      <c r="BV120" s="842">
        <v>4363321</v>
      </c>
      <c r="BW120" s="842"/>
      <c r="BX120" s="842"/>
      <c r="BY120" s="842"/>
      <c r="BZ120" s="842"/>
      <c r="CA120" s="842">
        <v>4239982</v>
      </c>
      <c r="CB120" s="842"/>
      <c r="CC120" s="842"/>
      <c r="CD120" s="842"/>
      <c r="CE120" s="842"/>
      <c r="CF120" s="866">
        <v>45.9</v>
      </c>
      <c r="CG120" s="867"/>
      <c r="CH120" s="867"/>
      <c r="CI120" s="867"/>
      <c r="CJ120" s="867"/>
      <c r="CK120" s="868" t="s">
        <v>467</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657413</v>
      </c>
      <c r="DH120" s="842"/>
      <c r="DI120" s="842"/>
      <c r="DJ120" s="842"/>
      <c r="DK120" s="842"/>
      <c r="DL120" s="842">
        <v>1153696</v>
      </c>
      <c r="DM120" s="842"/>
      <c r="DN120" s="842"/>
      <c r="DO120" s="842"/>
      <c r="DP120" s="842"/>
      <c r="DQ120" s="842">
        <v>1363373</v>
      </c>
      <c r="DR120" s="842"/>
      <c r="DS120" s="842"/>
      <c r="DT120" s="842"/>
      <c r="DU120" s="842"/>
      <c r="DV120" s="843">
        <v>14.8</v>
      </c>
      <c r="DW120" s="843"/>
      <c r="DX120" s="843"/>
      <c r="DY120" s="843"/>
      <c r="DZ120" s="844"/>
    </row>
    <row r="121" spans="1:130" s="230" customFormat="1" ht="26.25" customHeight="1" x14ac:dyDescent="0.15">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179</v>
      </c>
      <c r="AB121" s="780"/>
      <c r="AC121" s="780"/>
      <c r="AD121" s="780"/>
      <c r="AE121" s="781"/>
      <c r="AF121" s="782" t="s">
        <v>179</v>
      </c>
      <c r="AG121" s="780"/>
      <c r="AH121" s="780"/>
      <c r="AI121" s="780"/>
      <c r="AJ121" s="781"/>
      <c r="AK121" s="782" t="s">
        <v>458</v>
      </c>
      <c r="AL121" s="780"/>
      <c r="AM121" s="780"/>
      <c r="AN121" s="780"/>
      <c r="AO121" s="781"/>
      <c r="AP121" s="824" t="s">
        <v>459</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307477</v>
      </c>
      <c r="BR121" s="817"/>
      <c r="BS121" s="817"/>
      <c r="BT121" s="817"/>
      <c r="BU121" s="817"/>
      <c r="BV121" s="817">
        <v>307255</v>
      </c>
      <c r="BW121" s="817"/>
      <c r="BX121" s="817"/>
      <c r="BY121" s="817"/>
      <c r="BZ121" s="817"/>
      <c r="CA121" s="817">
        <v>295260</v>
      </c>
      <c r="CB121" s="817"/>
      <c r="CC121" s="817"/>
      <c r="CD121" s="817"/>
      <c r="CE121" s="817"/>
      <c r="CF121" s="875">
        <v>3.2</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289034</v>
      </c>
      <c r="DH121" s="817"/>
      <c r="DI121" s="817"/>
      <c r="DJ121" s="817"/>
      <c r="DK121" s="817"/>
      <c r="DL121" s="817">
        <v>242735</v>
      </c>
      <c r="DM121" s="817"/>
      <c r="DN121" s="817"/>
      <c r="DO121" s="817"/>
      <c r="DP121" s="817"/>
      <c r="DQ121" s="817">
        <v>195352</v>
      </c>
      <c r="DR121" s="817"/>
      <c r="DS121" s="817"/>
      <c r="DT121" s="817"/>
      <c r="DU121" s="817"/>
      <c r="DV121" s="794">
        <v>2.1</v>
      </c>
      <c r="DW121" s="794"/>
      <c r="DX121" s="794"/>
      <c r="DY121" s="794"/>
      <c r="DZ121" s="795"/>
    </row>
    <row r="122" spans="1:130" s="230" customFormat="1" ht="26.25" customHeight="1" x14ac:dyDescent="0.15">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179</v>
      </c>
      <c r="AB122" s="780"/>
      <c r="AC122" s="780"/>
      <c r="AD122" s="780"/>
      <c r="AE122" s="781"/>
      <c r="AF122" s="782" t="s">
        <v>179</v>
      </c>
      <c r="AG122" s="780"/>
      <c r="AH122" s="780"/>
      <c r="AI122" s="780"/>
      <c r="AJ122" s="781"/>
      <c r="AK122" s="782" t="s">
        <v>179</v>
      </c>
      <c r="AL122" s="780"/>
      <c r="AM122" s="780"/>
      <c r="AN122" s="780"/>
      <c r="AO122" s="781"/>
      <c r="AP122" s="824" t="s">
        <v>179</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17717561</v>
      </c>
      <c r="BR122" s="845"/>
      <c r="BS122" s="845"/>
      <c r="BT122" s="845"/>
      <c r="BU122" s="845"/>
      <c r="BV122" s="845">
        <v>17768125</v>
      </c>
      <c r="BW122" s="845"/>
      <c r="BX122" s="845"/>
      <c r="BY122" s="845"/>
      <c r="BZ122" s="845"/>
      <c r="CA122" s="845">
        <v>17265207</v>
      </c>
      <c r="CB122" s="845"/>
      <c r="CC122" s="845"/>
      <c r="CD122" s="845"/>
      <c r="CE122" s="845"/>
      <c r="CF122" s="846">
        <v>187</v>
      </c>
      <c r="CG122" s="847"/>
      <c r="CH122" s="847"/>
      <c r="CI122" s="847"/>
      <c r="CJ122" s="847"/>
      <c r="CK122" s="869"/>
      <c r="CL122" s="855"/>
      <c r="CM122" s="855"/>
      <c r="CN122" s="855"/>
      <c r="CO122" s="856"/>
      <c r="CP122" s="835" t="s">
        <v>471</v>
      </c>
      <c r="CQ122" s="836"/>
      <c r="CR122" s="836"/>
      <c r="CS122" s="836"/>
      <c r="CT122" s="836"/>
      <c r="CU122" s="836"/>
      <c r="CV122" s="836"/>
      <c r="CW122" s="836"/>
      <c r="CX122" s="836"/>
      <c r="CY122" s="836"/>
      <c r="CZ122" s="836"/>
      <c r="DA122" s="836"/>
      <c r="DB122" s="836"/>
      <c r="DC122" s="836"/>
      <c r="DD122" s="836"/>
      <c r="DE122" s="836"/>
      <c r="DF122" s="837"/>
      <c r="DG122" s="816" t="s">
        <v>458</v>
      </c>
      <c r="DH122" s="817"/>
      <c r="DI122" s="817"/>
      <c r="DJ122" s="817"/>
      <c r="DK122" s="817"/>
      <c r="DL122" s="817" t="s">
        <v>179</v>
      </c>
      <c r="DM122" s="817"/>
      <c r="DN122" s="817"/>
      <c r="DO122" s="817"/>
      <c r="DP122" s="817"/>
      <c r="DQ122" s="817" t="s">
        <v>458</v>
      </c>
      <c r="DR122" s="817"/>
      <c r="DS122" s="817"/>
      <c r="DT122" s="817"/>
      <c r="DU122" s="817"/>
      <c r="DV122" s="794" t="s">
        <v>458</v>
      </c>
      <c r="DW122" s="794"/>
      <c r="DX122" s="794"/>
      <c r="DY122" s="794"/>
      <c r="DZ122" s="795"/>
    </row>
    <row r="123" spans="1:130" s="230" customFormat="1" ht="26.25" customHeight="1" x14ac:dyDescent="0.15">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179</v>
      </c>
      <c r="AB123" s="780"/>
      <c r="AC123" s="780"/>
      <c r="AD123" s="780"/>
      <c r="AE123" s="781"/>
      <c r="AF123" s="782" t="s">
        <v>459</v>
      </c>
      <c r="AG123" s="780"/>
      <c r="AH123" s="780"/>
      <c r="AI123" s="780"/>
      <c r="AJ123" s="781"/>
      <c r="AK123" s="782" t="s">
        <v>459</v>
      </c>
      <c r="AL123" s="780"/>
      <c r="AM123" s="780"/>
      <c r="AN123" s="780"/>
      <c r="AO123" s="781"/>
      <c r="AP123" s="824" t="s">
        <v>179</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472</v>
      </c>
      <c r="BP123" s="878"/>
      <c r="BQ123" s="832">
        <v>21668007</v>
      </c>
      <c r="BR123" s="833"/>
      <c r="BS123" s="833"/>
      <c r="BT123" s="833"/>
      <c r="BU123" s="833"/>
      <c r="BV123" s="833">
        <v>22438701</v>
      </c>
      <c r="BW123" s="833"/>
      <c r="BX123" s="833"/>
      <c r="BY123" s="833"/>
      <c r="BZ123" s="833"/>
      <c r="CA123" s="833">
        <v>21800449</v>
      </c>
      <c r="CB123" s="833"/>
      <c r="CC123" s="833"/>
      <c r="CD123" s="833"/>
      <c r="CE123" s="833"/>
      <c r="CF123" s="748"/>
      <c r="CG123" s="749"/>
      <c r="CH123" s="749"/>
      <c r="CI123" s="749"/>
      <c r="CJ123" s="834"/>
      <c r="CK123" s="869"/>
      <c r="CL123" s="855"/>
      <c r="CM123" s="855"/>
      <c r="CN123" s="855"/>
      <c r="CO123" s="856"/>
      <c r="CP123" s="835" t="s">
        <v>473</v>
      </c>
      <c r="CQ123" s="836"/>
      <c r="CR123" s="836"/>
      <c r="CS123" s="836"/>
      <c r="CT123" s="836"/>
      <c r="CU123" s="836"/>
      <c r="CV123" s="836"/>
      <c r="CW123" s="836"/>
      <c r="CX123" s="836"/>
      <c r="CY123" s="836"/>
      <c r="CZ123" s="836"/>
      <c r="DA123" s="836"/>
      <c r="DB123" s="836"/>
      <c r="DC123" s="836"/>
      <c r="DD123" s="836"/>
      <c r="DE123" s="836"/>
      <c r="DF123" s="837"/>
      <c r="DG123" s="779" t="s">
        <v>458</v>
      </c>
      <c r="DH123" s="780"/>
      <c r="DI123" s="780"/>
      <c r="DJ123" s="780"/>
      <c r="DK123" s="781"/>
      <c r="DL123" s="782" t="s">
        <v>179</v>
      </c>
      <c r="DM123" s="780"/>
      <c r="DN123" s="780"/>
      <c r="DO123" s="780"/>
      <c r="DP123" s="781"/>
      <c r="DQ123" s="782" t="s">
        <v>459</v>
      </c>
      <c r="DR123" s="780"/>
      <c r="DS123" s="780"/>
      <c r="DT123" s="780"/>
      <c r="DU123" s="781"/>
      <c r="DV123" s="824" t="s">
        <v>458</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459</v>
      </c>
      <c r="AG124" s="780"/>
      <c r="AH124" s="780"/>
      <c r="AI124" s="780"/>
      <c r="AJ124" s="781"/>
      <c r="AK124" s="782" t="s">
        <v>179</v>
      </c>
      <c r="AL124" s="780"/>
      <c r="AM124" s="780"/>
      <c r="AN124" s="780"/>
      <c r="AO124" s="781"/>
      <c r="AP124" s="824" t="s">
        <v>179</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27.3</v>
      </c>
      <c r="BR124" s="831"/>
      <c r="BS124" s="831"/>
      <c r="BT124" s="831"/>
      <c r="BU124" s="831"/>
      <c r="BV124" s="831">
        <v>21.4</v>
      </c>
      <c r="BW124" s="831"/>
      <c r="BX124" s="831"/>
      <c r="BY124" s="831"/>
      <c r="BZ124" s="831"/>
      <c r="CA124" s="831">
        <v>32.200000000000003</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459</v>
      </c>
      <c r="DH124" s="764"/>
      <c r="DI124" s="764"/>
      <c r="DJ124" s="764"/>
      <c r="DK124" s="765"/>
      <c r="DL124" s="766" t="s">
        <v>179</v>
      </c>
      <c r="DM124" s="764"/>
      <c r="DN124" s="764"/>
      <c r="DO124" s="764"/>
      <c r="DP124" s="765"/>
      <c r="DQ124" s="766" t="s">
        <v>459</v>
      </c>
      <c r="DR124" s="764"/>
      <c r="DS124" s="764"/>
      <c r="DT124" s="764"/>
      <c r="DU124" s="765"/>
      <c r="DV124" s="848" t="s">
        <v>179</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458</v>
      </c>
      <c r="AB125" s="780"/>
      <c r="AC125" s="780"/>
      <c r="AD125" s="780"/>
      <c r="AE125" s="781"/>
      <c r="AF125" s="782" t="s">
        <v>458</v>
      </c>
      <c r="AG125" s="780"/>
      <c r="AH125" s="780"/>
      <c r="AI125" s="780"/>
      <c r="AJ125" s="781"/>
      <c r="AK125" s="782" t="s">
        <v>179</v>
      </c>
      <c r="AL125" s="780"/>
      <c r="AM125" s="780"/>
      <c r="AN125" s="780"/>
      <c r="AO125" s="781"/>
      <c r="AP125" s="824" t="s">
        <v>179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458</v>
      </c>
      <c r="DH125" s="842"/>
      <c r="DI125" s="842"/>
      <c r="DJ125" s="842"/>
      <c r="DK125" s="842"/>
      <c r="DL125" s="842" t="s">
        <v>179</v>
      </c>
      <c r="DM125" s="842"/>
      <c r="DN125" s="842"/>
      <c r="DO125" s="842"/>
      <c r="DP125" s="842"/>
      <c r="DQ125" s="842" t="s">
        <v>458</v>
      </c>
      <c r="DR125" s="842"/>
      <c r="DS125" s="842"/>
      <c r="DT125" s="842"/>
      <c r="DU125" s="842"/>
      <c r="DV125" s="843" t="s">
        <v>458</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458</v>
      </c>
      <c r="AB126" s="780"/>
      <c r="AC126" s="780"/>
      <c r="AD126" s="780"/>
      <c r="AE126" s="781"/>
      <c r="AF126" s="782">
        <v>2895</v>
      </c>
      <c r="AG126" s="780"/>
      <c r="AH126" s="780"/>
      <c r="AI126" s="780"/>
      <c r="AJ126" s="781"/>
      <c r="AK126" s="782">
        <v>7640</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459</v>
      </c>
      <c r="DH126" s="817"/>
      <c r="DI126" s="817"/>
      <c r="DJ126" s="817"/>
      <c r="DK126" s="817"/>
      <c r="DL126" s="817" t="s">
        <v>458</v>
      </c>
      <c r="DM126" s="817"/>
      <c r="DN126" s="817"/>
      <c r="DO126" s="817"/>
      <c r="DP126" s="817"/>
      <c r="DQ126" s="817" t="s">
        <v>179</v>
      </c>
      <c r="DR126" s="817"/>
      <c r="DS126" s="817"/>
      <c r="DT126" s="817"/>
      <c r="DU126" s="817"/>
      <c r="DV126" s="794" t="s">
        <v>458</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113</v>
      </c>
      <c r="AB127" s="780"/>
      <c r="AC127" s="780"/>
      <c r="AD127" s="780"/>
      <c r="AE127" s="781"/>
      <c r="AF127" s="782">
        <v>96</v>
      </c>
      <c r="AG127" s="780"/>
      <c r="AH127" s="780"/>
      <c r="AI127" s="780"/>
      <c r="AJ127" s="781"/>
      <c r="AK127" s="782">
        <v>80</v>
      </c>
      <c r="AL127" s="780"/>
      <c r="AM127" s="780"/>
      <c r="AN127" s="780"/>
      <c r="AO127" s="781"/>
      <c r="AP127" s="824">
        <v>0</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458</v>
      </c>
      <c r="DH127" s="817"/>
      <c r="DI127" s="817"/>
      <c r="DJ127" s="817"/>
      <c r="DK127" s="817"/>
      <c r="DL127" s="817" t="s">
        <v>179</v>
      </c>
      <c r="DM127" s="817"/>
      <c r="DN127" s="817"/>
      <c r="DO127" s="817"/>
      <c r="DP127" s="817"/>
      <c r="DQ127" s="817" t="s">
        <v>458</v>
      </c>
      <c r="DR127" s="817"/>
      <c r="DS127" s="817"/>
      <c r="DT127" s="817"/>
      <c r="DU127" s="817"/>
      <c r="DV127" s="794" t="s">
        <v>459</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51221</v>
      </c>
      <c r="AB128" s="801"/>
      <c r="AC128" s="801"/>
      <c r="AD128" s="801"/>
      <c r="AE128" s="802"/>
      <c r="AF128" s="803">
        <v>45212</v>
      </c>
      <c r="AG128" s="801"/>
      <c r="AH128" s="801"/>
      <c r="AI128" s="801"/>
      <c r="AJ128" s="802"/>
      <c r="AK128" s="803">
        <v>28593</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179</v>
      </c>
      <c r="BG128" s="787"/>
      <c r="BH128" s="787"/>
      <c r="BI128" s="787"/>
      <c r="BJ128" s="787"/>
      <c r="BK128" s="787"/>
      <c r="BL128" s="810"/>
      <c r="BM128" s="786">
        <v>13.17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v>2156</v>
      </c>
      <c r="DH128" s="791"/>
      <c r="DI128" s="791"/>
      <c r="DJ128" s="791"/>
      <c r="DK128" s="791"/>
      <c r="DL128" s="791" t="s">
        <v>458</v>
      </c>
      <c r="DM128" s="791"/>
      <c r="DN128" s="791"/>
      <c r="DO128" s="791"/>
      <c r="DP128" s="791"/>
      <c r="DQ128" s="791" t="s">
        <v>458</v>
      </c>
      <c r="DR128" s="791"/>
      <c r="DS128" s="791"/>
      <c r="DT128" s="791"/>
      <c r="DU128" s="791"/>
      <c r="DV128" s="792" t="s">
        <v>458</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10888270</v>
      </c>
      <c r="AB129" s="780"/>
      <c r="AC129" s="780"/>
      <c r="AD129" s="780"/>
      <c r="AE129" s="781"/>
      <c r="AF129" s="782">
        <v>11404794</v>
      </c>
      <c r="AG129" s="780"/>
      <c r="AH129" s="780"/>
      <c r="AI129" s="780"/>
      <c r="AJ129" s="781"/>
      <c r="AK129" s="782">
        <v>11068892</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179</v>
      </c>
      <c r="BG129" s="771"/>
      <c r="BH129" s="771"/>
      <c r="BI129" s="771"/>
      <c r="BJ129" s="771"/>
      <c r="BK129" s="771"/>
      <c r="BL129" s="772"/>
      <c r="BM129" s="770">
        <v>18.170000000000002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1844392</v>
      </c>
      <c r="AB130" s="780"/>
      <c r="AC130" s="780"/>
      <c r="AD130" s="780"/>
      <c r="AE130" s="781"/>
      <c r="AF130" s="782">
        <v>1821827</v>
      </c>
      <c r="AG130" s="780"/>
      <c r="AH130" s="780"/>
      <c r="AI130" s="780"/>
      <c r="AJ130" s="781"/>
      <c r="AK130" s="782">
        <v>1837208</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9043878</v>
      </c>
      <c r="AB131" s="764"/>
      <c r="AC131" s="764"/>
      <c r="AD131" s="764"/>
      <c r="AE131" s="765"/>
      <c r="AF131" s="766">
        <v>9582967</v>
      </c>
      <c r="AG131" s="764"/>
      <c r="AH131" s="764"/>
      <c r="AI131" s="764"/>
      <c r="AJ131" s="765"/>
      <c r="AK131" s="766">
        <v>9231684</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v>32.200000000000003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6.8811520899999996</v>
      </c>
      <c r="AB132" s="745"/>
      <c r="AC132" s="745"/>
      <c r="AD132" s="745"/>
      <c r="AE132" s="746"/>
      <c r="AF132" s="747">
        <v>6.8539002590000004</v>
      </c>
      <c r="AG132" s="745"/>
      <c r="AH132" s="745"/>
      <c r="AI132" s="745"/>
      <c r="AJ132" s="746"/>
      <c r="AK132" s="747">
        <v>7.1473200339999998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6.8</v>
      </c>
      <c r="AB133" s="724"/>
      <c r="AC133" s="724"/>
      <c r="AD133" s="724"/>
      <c r="AE133" s="725"/>
      <c r="AF133" s="723">
        <v>6.9</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2VMqMafR7b8pLwDsTA7FK9Ht1JxIwAIP2K78jU2LDFfEtGcSooGVyEpg8P5rHgSRuIGsJp+YWo6WCLX1oCXpA==" saltValue="Eo9uouM070JL9v7F3czW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52"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rJAh/T7+RSMAkWQqzWG1bm8dASIFamtjfoUGQ1+RdK591gMwygY2S4sSzeRu0QzhcYlbPpaDLDzHV0MdobDzA==" saltValue="bnep1BQ92csO5uqaAGCVy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VlwPRfGT74grVsn1FI1NkVx0DCYFhS+lRxXWNpkzYkJXGIj772CjIBhg/cBDMOMRhfTXzl0r72bhnbJjGggA==" saltValue="iuuoKz/rrpPN8S6ppnsfP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3514485</v>
      </c>
      <c r="AP9" s="281">
        <v>104813</v>
      </c>
      <c r="AQ9" s="282">
        <v>90021</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14</v>
      </c>
      <c r="AP10" s="284">
        <v>0</v>
      </c>
      <c r="AQ10" s="285">
        <v>11562</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t="s">
        <v>510</v>
      </c>
      <c r="AP11" s="284" t="s">
        <v>510</v>
      </c>
      <c r="AQ11" s="285">
        <v>947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510</v>
      </c>
      <c r="AP12" s="284" t="s">
        <v>510</v>
      </c>
      <c r="AQ12" s="285">
        <v>11</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193784</v>
      </c>
      <c r="AP13" s="284">
        <v>5779</v>
      </c>
      <c r="AQ13" s="285">
        <v>3606</v>
      </c>
      <c r="AR13" s="286">
        <v>60.3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84955</v>
      </c>
      <c r="AP14" s="284">
        <v>2534</v>
      </c>
      <c r="AQ14" s="285">
        <v>1599</v>
      </c>
      <c r="AR14" s="286">
        <v>58.5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-200756</v>
      </c>
      <c r="AP15" s="284">
        <v>-5987</v>
      </c>
      <c r="AQ15" s="285">
        <v>-6463</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3592482</v>
      </c>
      <c r="AP16" s="284">
        <v>107139</v>
      </c>
      <c r="AQ16" s="285">
        <v>101283</v>
      </c>
      <c r="AR16" s="286">
        <v>5.8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10.95</v>
      </c>
      <c r="AP21" s="298">
        <v>9.14</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100.5</v>
      </c>
      <c r="AP22" s="303">
        <v>97.6</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2340185</v>
      </c>
      <c r="AP32" s="312">
        <v>69792</v>
      </c>
      <c r="AQ32" s="313">
        <v>58458</v>
      </c>
      <c r="AR32" s="314">
        <v>19.399999999999999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177714</v>
      </c>
      <c r="AP35" s="312">
        <v>5300</v>
      </c>
      <c r="AQ35" s="313">
        <v>14034</v>
      </c>
      <c r="AR35" s="314">
        <v>-62.2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t="s">
        <v>510</v>
      </c>
      <c r="AP36" s="312" t="s">
        <v>510</v>
      </c>
      <c r="AQ36" s="313">
        <v>2546</v>
      </c>
      <c r="AR36" s="314" t="s">
        <v>510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7720</v>
      </c>
      <c r="AP37" s="312">
        <v>230</v>
      </c>
      <c r="AQ37" s="313">
        <v>290</v>
      </c>
      <c r="AR37" s="314">
        <v>-20.7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510</v>
      </c>
      <c r="AP38" s="315" t="s">
        <v>510</v>
      </c>
      <c r="AQ38" s="316">
        <v>1</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-28593</v>
      </c>
      <c r="AP39" s="312">
        <v>-853</v>
      </c>
      <c r="AQ39" s="313">
        <v>-4639</v>
      </c>
      <c r="AR39" s="314">
        <v>-81.599999999999994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-1837208</v>
      </c>
      <c r="AP40" s="312">
        <v>-54791</v>
      </c>
      <c r="AQ40" s="313">
        <v>-48753</v>
      </c>
      <c r="AR40" s="314">
        <v>12.4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659818</v>
      </c>
      <c r="AP41" s="312">
        <v>19678</v>
      </c>
      <c r="AQ41" s="313">
        <v>21939</v>
      </c>
      <c r="AR41" s="314">
        <v>-10.3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2970207</v>
      </c>
      <c r="AN51" s="334">
        <v>85713</v>
      </c>
      <c r="AO51" s="335">
        <v>1.1000000000000001</v>
      </c>
      <c r="AP51" s="336">
        <v>85173</v>
      </c>
      <c r="AQ51" s="337">
        <v>-4.3</v>
      </c>
      <c r="AR51" s="338">
        <v>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2059041</v>
      </c>
      <c r="AN52" s="342">
        <v>59419</v>
      </c>
      <c r="AO52" s="343">
        <v>24.2</v>
      </c>
      <c r="AP52" s="344">
        <v>43913</v>
      </c>
      <c r="AQ52" s="345">
        <v>-3.4</v>
      </c>
      <c r="AR52" s="346">
        <v>27.6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2792904</v>
      </c>
      <c r="AN53" s="334">
        <v>81293</v>
      </c>
      <c r="AO53" s="335">
        <v>-5.2</v>
      </c>
      <c r="AP53" s="336">
        <v>94081</v>
      </c>
      <c r="AQ53" s="337">
        <v>10.5</v>
      </c>
      <c r="AR53" s="338">
        <v>-15.7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1869134</v>
      </c>
      <c r="AN54" s="342">
        <v>54405</v>
      </c>
      <c r="AO54" s="343">
        <v>-8.4</v>
      </c>
      <c r="AP54" s="344">
        <v>48949</v>
      </c>
      <c r="AQ54" s="345">
        <v>11.5</v>
      </c>
      <c r="AR54" s="346">
        <v>-19.899999999999999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3527589</v>
      </c>
      <c r="AN55" s="334">
        <v>103893</v>
      </c>
      <c r="AO55" s="335">
        <v>27.8</v>
      </c>
      <c r="AP55" s="336">
        <v>92632</v>
      </c>
      <c r="AQ55" s="337">
        <v>-1.5</v>
      </c>
      <c r="AR55" s="338">
        <v>29.3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1971302</v>
      </c>
      <c r="AN56" s="342">
        <v>58058</v>
      </c>
      <c r="AO56" s="343">
        <v>6.7</v>
      </c>
      <c r="AP56" s="344">
        <v>47978</v>
      </c>
      <c r="AQ56" s="345">
        <v>-2</v>
      </c>
      <c r="AR56" s="346">
        <v>8.6999999999999993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3437884</v>
      </c>
      <c r="AN57" s="334">
        <v>101679</v>
      </c>
      <c r="AO57" s="335">
        <v>-2.1</v>
      </c>
      <c r="AP57" s="336">
        <v>71279</v>
      </c>
      <c r="AQ57" s="337">
        <v>-23.1</v>
      </c>
      <c r="AR57" s="338">
        <v>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1326553</v>
      </c>
      <c r="AN58" s="342">
        <v>39234</v>
      </c>
      <c r="AO58" s="343">
        <v>-32.4</v>
      </c>
      <c r="AP58" s="344">
        <v>36731</v>
      </c>
      <c r="AQ58" s="345">
        <v>-23.4</v>
      </c>
      <c r="AR58" s="346">
        <v>-9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3125538</v>
      </c>
      <c r="AN59" s="334">
        <v>93213</v>
      </c>
      <c r="AO59" s="335">
        <v>-8.3000000000000007</v>
      </c>
      <c r="AP59" s="336">
        <v>74994</v>
      </c>
      <c r="AQ59" s="337">
        <v>5.2</v>
      </c>
      <c r="AR59" s="338">
        <v>-13.5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1770435</v>
      </c>
      <c r="AN60" s="342">
        <v>52800</v>
      </c>
      <c r="AO60" s="343">
        <v>34.6</v>
      </c>
      <c r="AP60" s="344">
        <v>36188</v>
      </c>
      <c r="AQ60" s="345">
        <v>-1.5</v>
      </c>
      <c r="AR60" s="346">
        <v>36.1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3170824</v>
      </c>
      <c r="AN61" s="349">
        <v>93158</v>
      </c>
      <c r="AO61" s="350">
        <v>2.7</v>
      </c>
      <c r="AP61" s="351">
        <v>83632</v>
      </c>
      <c r="AQ61" s="352">
        <v>-2.6</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1799293</v>
      </c>
      <c r="AN62" s="342">
        <v>52783</v>
      </c>
      <c r="AO62" s="343">
        <v>4.9000000000000004</v>
      </c>
      <c r="AP62" s="344">
        <v>42752</v>
      </c>
      <c r="AQ62" s="345">
        <v>-3.8</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V3ljDAAG+CkeiPq/bSeitcXb4Fe41vRcn8KPmJrYJo/GTmZ1ZGfV4ErpSqcRovl/olYCTlnOR5jKm9Nu/Gtg==" saltValue="ilpqxUkUg/6zB4bw0L+g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9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OB5dlT3eR3NRT247b2Uh24QD0uZ6AB8tPweHIlsZ7z8BukpKXBdbY80crPhoYBczssAugSdSz3+YXvIoP8mc2g==" saltValue="NVJeKOw6xBOfTI8p1XIaG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uadr7sY7d8T4AQBJg7vsAivmFZBba4yg47j+0QC/3NtNQU7aah3ZoM6hQnmj7FGyIUtuIUonLSEVpkfrqH4+FA==" saltValue="lWNtC+pQHWnfTg+6+AKnp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23.09</v>
      </c>
      <c r="G47" s="12">
        <v>24.26</v>
      </c>
      <c r="H47" s="12">
        <v>20.48</v>
      </c>
      <c r="I47" s="12">
        <v>25.81</v>
      </c>
      <c r="J47" s="13">
        <v>23.96</v>
      </c>
    </row>
    <row r="48" spans="2:10" ht="57.75" customHeight="1" x14ac:dyDescent="0.15">
      <c r="B48" s="14"/>
      <c r="C48" s="1141" t="s">
        <v>4</v>
      </c>
      <c r="D48" s="1141"/>
      <c r="E48" s="1142"/>
      <c r="F48" s="15">
        <v>6.04</v>
      </c>
      <c r="G48" s="16">
        <v>4.1100000000000003</v>
      </c>
      <c r="H48" s="16">
        <v>6.24</v>
      </c>
      <c r="I48" s="16">
        <v>0.9</v>
      </c>
      <c r="J48" s="17">
        <v>4.08</v>
      </c>
    </row>
    <row r="49" spans="2:10" ht="57.75" customHeight="1" thickBot="1" x14ac:dyDescent="0.2">
      <c r="B49" s="18"/>
      <c r="C49" s="1143" t="s">
        <v>5</v>
      </c>
      <c r="D49" s="1143"/>
      <c r="E49" s="1144"/>
      <c r="F49" s="19" t="s">
        <v>557</v>
      </c>
      <c r="G49" s="20" t="s">
        <v>558</v>
      </c>
      <c r="H49" s="20" t="s">
        <v>559</v>
      </c>
      <c r="I49" s="20" t="s">
        <v>560</v>
      </c>
      <c r="J49" s="21" t="s">
        <v>561</v>
      </c>
    </row>
    <row r="50" spans="2:10" x14ac:dyDescent="0.15"/>
  </sheetData>
  <sheetProtection algorithmName="SHA-512" hashValue="+JAe0hwtX1DG2HqQXkX6imTBAlXiatZcw9l2sOlutwHIX1gdBYupAIJr+A3eXmn2DiUgPoY1UkKqcY2wHTUMEQ==" saltValue="3qC439pT1wc7KrajCIcQp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562</v>
      </c>
      <c r="D34" s="1151"/>
      <c r="E34" s="1152"/>
      <c r="F34" s="32">
        <v>2.94</v>
      </c>
      <c r="G34" s="33">
        <v>2.75</v>
      </c>
      <c r="H34" s="33">
        <v>3.97</v>
      </c>
      <c r="I34" s="33">
        <v>4.37</v>
      </c>
      <c r="J34" s="34">
        <v>4.8600000000000003</v>
      </c>
      <c r="K34" s="22"/>
      <c r="L34" s="22"/>
      <c r="M34" s="22"/>
      <c r="N34" s="22"/>
      <c r="O34" s="22"/>
      <c r="P34" s="22"/>
    </row>
    <row r="35" spans="1:16" ht="39" customHeight="1" x14ac:dyDescent="0.15">
      <c r="A35" s="22"/>
      <c r="B35" s="35"/>
      <c r="C35" s="1145" t="s">
        <v>563</v>
      </c>
      <c r="D35" s="1146"/>
      <c r="E35" s="1147"/>
      <c r="F35" s="36">
        <v>6.03</v>
      </c>
      <c r="G35" s="37">
        <v>4.1100000000000003</v>
      </c>
      <c r="H35" s="37">
        <v>6.23</v>
      </c>
      <c r="I35" s="37">
        <v>0.89</v>
      </c>
      <c r="J35" s="38">
        <v>4.08</v>
      </c>
      <c r="K35" s="22"/>
      <c r="L35" s="22"/>
      <c r="M35" s="22"/>
      <c r="N35" s="22"/>
      <c r="O35" s="22"/>
      <c r="P35" s="22"/>
    </row>
    <row r="36" spans="1:16" ht="39" customHeight="1" x14ac:dyDescent="0.15">
      <c r="A36" s="22"/>
      <c r="B36" s="35"/>
      <c r="C36" s="1145" t="s">
        <v>564</v>
      </c>
      <c r="D36" s="1146"/>
      <c r="E36" s="1147"/>
      <c r="F36" s="36">
        <v>1.08</v>
      </c>
      <c r="G36" s="37">
        <v>0.6</v>
      </c>
      <c r="H36" s="37">
        <v>0.48</v>
      </c>
      <c r="I36" s="37">
        <v>0.78</v>
      </c>
      <c r="J36" s="38">
        <v>1.48</v>
      </c>
      <c r="K36" s="22"/>
      <c r="L36" s="22"/>
      <c r="M36" s="22"/>
      <c r="N36" s="22"/>
      <c r="O36" s="22"/>
      <c r="P36" s="22"/>
    </row>
    <row r="37" spans="1:16" ht="39" customHeight="1" x14ac:dyDescent="0.15">
      <c r="A37" s="22"/>
      <c r="B37" s="35"/>
      <c r="C37" s="1145" t="s">
        <v>565</v>
      </c>
      <c r="D37" s="1146"/>
      <c r="E37" s="1147"/>
      <c r="F37" s="36">
        <v>0.4</v>
      </c>
      <c r="G37" s="37">
        <v>0.43</v>
      </c>
      <c r="H37" s="37">
        <v>0.92</v>
      </c>
      <c r="I37" s="37">
        <v>1.0900000000000001</v>
      </c>
      <c r="J37" s="38">
        <v>0.6</v>
      </c>
      <c r="K37" s="22"/>
      <c r="L37" s="22"/>
      <c r="M37" s="22"/>
      <c r="N37" s="22"/>
      <c r="O37" s="22"/>
      <c r="P37" s="22"/>
    </row>
    <row r="38" spans="1:16" ht="39" customHeight="1" x14ac:dyDescent="0.15">
      <c r="A38" s="22"/>
      <c r="B38" s="35"/>
      <c r="C38" s="1145" t="s">
        <v>566</v>
      </c>
      <c r="D38" s="1146"/>
      <c r="E38" s="1147"/>
      <c r="F38" s="36">
        <v>0.02</v>
      </c>
      <c r="G38" s="37">
        <v>0.02</v>
      </c>
      <c r="H38" s="37">
        <v>0.01</v>
      </c>
      <c r="I38" s="37">
        <v>0.01</v>
      </c>
      <c r="J38" s="38">
        <v>0.01</v>
      </c>
      <c r="K38" s="22"/>
      <c r="L38" s="22"/>
      <c r="M38" s="22"/>
      <c r="N38" s="22"/>
      <c r="O38" s="22"/>
      <c r="P38" s="22"/>
    </row>
    <row r="39" spans="1:16" ht="39" customHeight="1" x14ac:dyDescent="0.15">
      <c r="A39" s="22"/>
      <c r="B39" s="35"/>
      <c r="C39" s="1145" t="s">
        <v>567</v>
      </c>
      <c r="D39" s="1146"/>
      <c r="E39" s="1147"/>
      <c r="F39" s="36">
        <v>0.01</v>
      </c>
      <c r="G39" s="37">
        <v>0.01</v>
      </c>
      <c r="H39" s="37">
        <v>0.01</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569</v>
      </c>
      <c r="D43" s="1149"/>
      <c r="E43" s="1150"/>
      <c r="F43" s="41">
        <v>0.09</v>
      </c>
      <c r="G43" s="42">
        <v>0.35</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jFM4uevo4RmSta+bb+oJpjzAfYufUv9erNzqtDZOggiIIbzJSBVlc7oADkjtGZJdBnIBKxDvHePDavr8njUOg==" saltValue="JXXO5BdXnbuIpxr2s6SD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2277</v>
      </c>
      <c r="L45" s="60">
        <v>2287</v>
      </c>
      <c r="M45" s="60">
        <v>2339</v>
      </c>
      <c r="N45" s="60">
        <v>2343</v>
      </c>
      <c r="O45" s="61">
        <v>2340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15">
      <c r="A48" s="48"/>
      <c r="B48" s="1178"/>
      <c r="C48" s="1179"/>
      <c r="D48" s="62"/>
      <c r="E48" s="1155" t="s">
        <v>15</v>
      </c>
      <c r="F48" s="1155"/>
      <c r="G48" s="1155"/>
      <c r="H48" s="1155"/>
      <c r="I48" s="1155"/>
      <c r="J48" s="1156"/>
      <c r="K48" s="63">
        <v>130</v>
      </c>
      <c r="L48" s="64">
        <v>138</v>
      </c>
      <c r="M48" s="64">
        <v>123</v>
      </c>
      <c r="N48" s="64">
        <v>178</v>
      </c>
      <c r="O48" s="65">
        <v>178</v>
      </c>
      <c r="P48" s="48"/>
      <c r="Q48" s="48"/>
      <c r="R48" s="48"/>
      <c r="S48" s="48"/>
      <c r="T48" s="48"/>
      <c r="U48" s="48"/>
    </row>
    <row r="49" spans="1:21" ht="30.75" customHeight="1" x14ac:dyDescent="0.15">
      <c r="A49" s="48"/>
      <c r="B49" s="1178"/>
      <c r="C49" s="1179"/>
      <c r="D49" s="62"/>
      <c r="E49" s="1155" t="s">
        <v>16</v>
      </c>
      <c r="F49" s="1155"/>
      <c r="G49" s="1155"/>
      <c r="H49" s="1155"/>
      <c r="I49" s="1155"/>
      <c r="J49" s="1156"/>
      <c r="K49" s="63">
        <v>4</v>
      </c>
      <c r="L49" s="64" t="s">
        <v>510</v>
      </c>
      <c r="M49" s="64" t="s">
        <v>510</v>
      </c>
      <c r="N49" s="64" t="s">
        <v>510</v>
      </c>
      <c r="O49" s="65" t="s">
        <v>510</v>
      </c>
      <c r="P49" s="48"/>
      <c r="Q49" s="48"/>
      <c r="R49" s="48"/>
      <c r="S49" s="48"/>
      <c r="T49" s="48"/>
      <c r="U49" s="48"/>
    </row>
    <row r="50" spans="1:21" ht="30.75" customHeight="1" x14ac:dyDescent="0.15">
      <c r="A50" s="48"/>
      <c r="B50" s="1178"/>
      <c r="C50" s="1179"/>
      <c r="D50" s="62"/>
      <c r="E50" s="1155" t="s">
        <v>17</v>
      </c>
      <c r="F50" s="1155"/>
      <c r="G50" s="1155"/>
      <c r="H50" s="1155"/>
      <c r="I50" s="1155"/>
      <c r="J50" s="1156"/>
      <c r="K50" s="63">
        <v>72</v>
      </c>
      <c r="L50" s="64">
        <v>0</v>
      </c>
      <c r="M50" s="64">
        <v>0</v>
      </c>
      <c r="N50" s="64">
        <v>3</v>
      </c>
      <c r="O50" s="65">
        <v>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1834</v>
      </c>
      <c r="L52" s="64">
        <v>1811</v>
      </c>
      <c r="M52" s="64">
        <v>1896</v>
      </c>
      <c r="N52" s="64">
        <v>1867</v>
      </c>
      <c r="O52" s="65">
        <v>1866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649</v>
      </c>
      <c r="L53" s="69">
        <v>614</v>
      </c>
      <c r="M53" s="69">
        <v>566</v>
      </c>
      <c r="N53" s="69">
        <v>657</v>
      </c>
      <c r="O53" s="70">
        <v>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dpXqrNco9rbFbnaymTAxwnPahF3IHHBOFlfus3zj1jOZT0tS/mW3y67rjnePTG2mjcy8DRAo0CzWZg7iqhbfA==" saltValue="XebnDWYk65yrQBOHowur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96" t="s">
        <v>32</v>
      </c>
      <c r="C41" s="1197"/>
      <c r="D41" s="105"/>
      <c r="E41" s="1198" t="s">
        <v>33</v>
      </c>
      <c r="F41" s="1198"/>
      <c r="G41" s="1198"/>
      <c r="H41" s="1199"/>
      <c r="I41" s="355">
        <v>22610</v>
      </c>
      <c r="J41" s="356">
        <v>22471</v>
      </c>
      <c r="K41" s="356">
        <v>22867</v>
      </c>
      <c r="L41" s="356">
        <v>22799</v>
      </c>
      <c r="M41" s="357">
        <v>22522</v>
      </c>
    </row>
    <row r="42" spans="2:13" ht="27.75" customHeight="1" x14ac:dyDescent="0.15">
      <c r="B42" s="1186"/>
      <c r="C42" s="1187"/>
      <c r="D42" s="106"/>
      <c r="E42" s="1190" t="s">
        <v>34</v>
      </c>
      <c r="F42" s="1190"/>
      <c r="G42" s="1190"/>
      <c r="H42" s="1191"/>
      <c r="I42" s="358">
        <v>85</v>
      </c>
      <c r="J42" s="359">
        <v>85</v>
      </c>
      <c r="K42" s="359">
        <v>85</v>
      </c>
      <c r="L42" s="359">
        <v>60</v>
      </c>
      <c r="M42" s="360">
        <v>60</v>
      </c>
    </row>
    <row r="43" spans="2:13" ht="27.75" customHeight="1" x14ac:dyDescent="0.15">
      <c r="B43" s="1186"/>
      <c r="C43" s="1187"/>
      <c r="D43" s="106"/>
      <c r="E43" s="1190" t="s">
        <v>35</v>
      </c>
      <c r="F43" s="1190"/>
      <c r="G43" s="1190"/>
      <c r="H43" s="1191"/>
      <c r="I43" s="358">
        <v>1433</v>
      </c>
      <c r="J43" s="359">
        <v>1611</v>
      </c>
      <c r="K43" s="359">
        <v>946</v>
      </c>
      <c r="L43" s="359">
        <v>1396</v>
      </c>
      <c r="M43" s="360">
        <v>1559</v>
      </c>
    </row>
    <row r="44" spans="2:13" ht="27.75" customHeight="1" x14ac:dyDescent="0.15">
      <c r="B44" s="1186"/>
      <c r="C44" s="1187"/>
      <c r="D44" s="106"/>
      <c r="E44" s="1190" t="s">
        <v>36</v>
      </c>
      <c r="F44" s="1190"/>
      <c r="G44" s="1190"/>
      <c r="H44" s="1191"/>
      <c r="I44" s="358" t="s">
        <v>510</v>
      </c>
      <c r="J44" s="359" t="s">
        <v>510</v>
      </c>
      <c r="K44" s="359" t="s">
        <v>510</v>
      </c>
      <c r="L44" s="359" t="s">
        <v>510</v>
      </c>
      <c r="M44" s="360" t="s">
        <v>510</v>
      </c>
    </row>
    <row r="45" spans="2:13" ht="27.75" customHeight="1" x14ac:dyDescent="0.15">
      <c r="B45" s="1186"/>
      <c r="C45" s="1187"/>
      <c r="D45" s="106"/>
      <c r="E45" s="1190" t="s">
        <v>37</v>
      </c>
      <c r="F45" s="1190"/>
      <c r="G45" s="1190"/>
      <c r="H45" s="1191"/>
      <c r="I45" s="358">
        <v>430</v>
      </c>
      <c r="J45" s="359" t="s">
        <v>510</v>
      </c>
      <c r="K45" s="359">
        <v>237</v>
      </c>
      <c r="L45" s="359">
        <v>236</v>
      </c>
      <c r="M45" s="360">
        <v>633</v>
      </c>
    </row>
    <row r="46" spans="2:13" ht="27.75" customHeight="1" x14ac:dyDescent="0.15">
      <c r="B46" s="1186"/>
      <c r="C46" s="1187"/>
      <c r="D46" s="107"/>
      <c r="E46" s="1190" t="s">
        <v>38</v>
      </c>
      <c r="F46" s="1190"/>
      <c r="G46" s="1190"/>
      <c r="H46" s="1191"/>
      <c r="I46" s="358">
        <v>9</v>
      </c>
      <c r="J46" s="359">
        <v>7</v>
      </c>
      <c r="K46" s="359">
        <v>2</v>
      </c>
      <c r="L46" s="359" t="s">
        <v>510</v>
      </c>
      <c r="M46" s="360" t="s">
        <v>510</v>
      </c>
    </row>
    <row r="47" spans="2:13" ht="27.75" customHeight="1" x14ac:dyDescent="0.15">
      <c r="B47" s="1186"/>
      <c r="C47" s="1187"/>
      <c r="D47" s="108"/>
      <c r="E47" s="1200" t="s">
        <v>39</v>
      </c>
      <c r="F47" s="1201"/>
      <c r="G47" s="1201"/>
      <c r="H47" s="1202"/>
      <c r="I47" s="358" t="s">
        <v>510</v>
      </c>
      <c r="J47" s="359" t="s">
        <v>510</v>
      </c>
      <c r="K47" s="359" t="s">
        <v>510</v>
      </c>
      <c r="L47" s="359" t="s">
        <v>510</v>
      </c>
      <c r="M47" s="360" t="s">
        <v>510</v>
      </c>
    </row>
    <row r="48" spans="2:13" ht="27.75" customHeight="1" x14ac:dyDescent="0.15">
      <c r="B48" s="1186"/>
      <c r="C48" s="1187"/>
      <c r="D48" s="106"/>
      <c r="E48" s="1190" t="s">
        <v>40</v>
      </c>
      <c r="F48" s="1190"/>
      <c r="G48" s="1190"/>
      <c r="H48" s="1191"/>
      <c r="I48" s="358" t="s">
        <v>510</v>
      </c>
      <c r="J48" s="359" t="s">
        <v>510</v>
      </c>
      <c r="K48" s="359" t="s">
        <v>510</v>
      </c>
      <c r="L48" s="359" t="s">
        <v>510</v>
      </c>
      <c r="M48" s="360" t="s">
        <v>510</v>
      </c>
    </row>
    <row r="49" spans="2:13" ht="27.75" customHeight="1" x14ac:dyDescent="0.15">
      <c r="B49" s="1188"/>
      <c r="C49" s="1189"/>
      <c r="D49" s="106"/>
      <c r="E49" s="1190" t="s">
        <v>41</v>
      </c>
      <c r="F49" s="1190"/>
      <c r="G49" s="1190"/>
      <c r="H49" s="1191"/>
      <c r="I49" s="358" t="s">
        <v>510</v>
      </c>
      <c r="J49" s="359" t="s">
        <v>510</v>
      </c>
      <c r="K49" s="359" t="s">
        <v>510</v>
      </c>
      <c r="L49" s="359" t="s">
        <v>510</v>
      </c>
      <c r="M49" s="360" t="s">
        <v>510</v>
      </c>
    </row>
    <row r="50" spans="2:13" ht="27.75" customHeight="1" x14ac:dyDescent="0.15">
      <c r="B50" s="1184" t="s">
        <v>42</v>
      </c>
      <c r="C50" s="1185"/>
      <c r="D50" s="109"/>
      <c r="E50" s="1190" t="s">
        <v>43</v>
      </c>
      <c r="F50" s="1190"/>
      <c r="G50" s="1190"/>
      <c r="H50" s="1191"/>
      <c r="I50" s="358">
        <v>3840</v>
      </c>
      <c r="J50" s="359">
        <v>3970</v>
      </c>
      <c r="K50" s="359">
        <v>3643</v>
      </c>
      <c r="L50" s="359">
        <v>4363</v>
      </c>
      <c r="M50" s="360">
        <v>4240</v>
      </c>
    </row>
    <row r="51" spans="2:13" ht="27.75" customHeight="1" x14ac:dyDescent="0.15">
      <c r="B51" s="1186"/>
      <c r="C51" s="1187"/>
      <c r="D51" s="106"/>
      <c r="E51" s="1190" t="s">
        <v>44</v>
      </c>
      <c r="F51" s="1190"/>
      <c r="G51" s="1190"/>
      <c r="H51" s="1191"/>
      <c r="I51" s="358">
        <v>372</v>
      </c>
      <c r="J51" s="359">
        <v>339</v>
      </c>
      <c r="K51" s="359">
        <v>307</v>
      </c>
      <c r="L51" s="359">
        <v>307</v>
      </c>
      <c r="M51" s="360">
        <v>295</v>
      </c>
    </row>
    <row r="52" spans="2:13" ht="27.75" customHeight="1" x14ac:dyDescent="0.15">
      <c r="B52" s="1188"/>
      <c r="C52" s="1189"/>
      <c r="D52" s="106"/>
      <c r="E52" s="1190" t="s">
        <v>45</v>
      </c>
      <c r="F52" s="1190"/>
      <c r="G52" s="1190"/>
      <c r="H52" s="1191"/>
      <c r="I52" s="358">
        <v>17773</v>
      </c>
      <c r="J52" s="359">
        <v>17734</v>
      </c>
      <c r="K52" s="359">
        <v>17718</v>
      </c>
      <c r="L52" s="359">
        <v>17768</v>
      </c>
      <c r="M52" s="360">
        <v>17265</v>
      </c>
    </row>
    <row r="53" spans="2:13" ht="27.75" customHeight="1" thickBot="1" x14ac:dyDescent="0.2">
      <c r="B53" s="1192" t="s">
        <v>46</v>
      </c>
      <c r="C53" s="1193"/>
      <c r="D53" s="110"/>
      <c r="E53" s="1194" t="s">
        <v>47</v>
      </c>
      <c r="F53" s="1194"/>
      <c r="G53" s="1194"/>
      <c r="H53" s="1195"/>
      <c r="I53" s="361">
        <v>2583</v>
      </c>
      <c r="J53" s="362">
        <v>2130</v>
      </c>
      <c r="K53" s="362">
        <v>2470</v>
      </c>
      <c r="L53" s="362">
        <v>2053</v>
      </c>
      <c r="M53" s="363">
        <v>2973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fFREcYR6FqIS7v+UAEMyawLH1IQDpuF7aSAz1D1RZUv82zngU836/Sdo4TbK8DKoYAslCEzPGMbGVgHJykmgA==" saltValue="ZjrU+ovmQAUVgzIffHf5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048576"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2230</v>
      </c>
      <c r="G55" s="122">
        <v>2944</v>
      </c>
      <c r="H55" s="123">
        <v>2653</v>
      </c>
    </row>
    <row r="56" spans="2:8" ht="52.5" customHeight="1" x14ac:dyDescent="0.15">
      <c r="B56" s="124"/>
      <c r="C56" s="1213" t="s">
        <v>51</v>
      </c>
      <c r="D56" s="1213"/>
      <c r="E56" s="1214"/>
      <c r="F56" s="125">
        <v>555</v>
      </c>
      <c r="G56" s="125">
        <v>555</v>
      </c>
      <c r="H56" s="126">
        <v>556</v>
      </c>
    </row>
    <row r="57" spans="2:8" ht="53.25" customHeight="1" x14ac:dyDescent="0.15">
      <c r="B57" s="124"/>
      <c r="C57" s="1215" t="s">
        <v>52</v>
      </c>
      <c r="D57" s="1215"/>
      <c r="E57" s="1216"/>
      <c r="F57" s="127">
        <v>2712</v>
      </c>
      <c r="G57" s="127">
        <v>2757</v>
      </c>
      <c r="H57" s="128">
        <v>2875</v>
      </c>
    </row>
    <row r="58" spans="2:8" ht="45.75" customHeight="1" x14ac:dyDescent="0.15">
      <c r="B58" s="129"/>
      <c r="C58" s="1203" t="s">
        <v>588</v>
      </c>
      <c r="D58" s="1204"/>
      <c r="E58" s="1205"/>
      <c r="F58" s="130">
        <v>1953</v>
      </c>
      <c r="G58" s="130">
        <v>1960</v>
      </c>
      <c r="H58" s="131">
        <v>1968</v>
      </c>
    </row>
    <row r="59" spans="2:8" ht="45.75" customHeight="1" x14ac:dyDescent="0.15">
      <c r="B59" s="129"/>
      <c r="C59" s="1203" t="s">
        <v>589</v>
      </c>
      <c r="D59" s="1204"/>
      <c r="E59" s="1205"/>
      <c r="F59" s="130">
        <v>508</v>
      </c>
      <c r="G59" s="130">
        <v>509</v>
      </c>
      <c r="H59" s="131">
        <v>511</v>
      </c>
    </row>
    <row r="60" spans="2:8" ht="45.75" customHeight="1" x14ac:dyDescent="0.15">
      <c r="B60" s="129"/>
      <c r="C60" s="1203" t="s">
        <v>590</v>
      </c>
      <c r="D60" s="1204"/>
      <c r="E60" s="1205"/>
      <c r="F60" s="130">
        <v>97</v>
      </c>
      <c r="G60" s="130">
        <v>144</v>
      </c>
      <c r="H60" s="131">
        <v>305</v>
      </c>
    </row>
    <row r="61" spans="2:8" ht="45.75" customHeight="1" x14ac:dyDescent="0.15">
      <c r="B61" s="129"/>
      <c r="C61" s="1203" t="s">
        <v>591</v>
      </c>
      <c r="D61" s="1204"/>
      <c r="E61" s="1205"/>
      <c r="F61" s="130">
        <v>79</v>
      </c>
      <c r="G61" s="130">
        <v>70</v>
      </c>
      <c r="H61" s="131">
        <v>39</v>
      </c>
    </row>
    <row r="62" spans="2:8" ht="45.75" customHeight="1" thickBot="1" x14ac:dyDescent="0.2">
      <c r="B62" s="132"/>
      <c r="C62" s="1206" t="s">
        <v>592</v>
      </c>
      <c r="D62" s="1207"/>
      <c r="E62" s="1208"/>
      <c r="F62" s="133">
        <v>39</v>
      </c>
      <c r="G62" s="133">
        <v>31</v>
      </c>
      <c r="H62" s="134">
        <v>21</v>
      </c>
    </row>
    <row r="63" spans="2:8" ht="52.5" customHeight="1" thickBot="1" x14ac:dyDescent="0.2">
      <c r="B63" s="135"/>
      <c r="C63" s="1209" t="s">
        <v>53</v>
      </c>
      <c r="D63" s="1209"/>
      <c r="E63" s="1210"/>
      <c r="F63" s="136">
        <v>5497</v>
      </c>
      <c r="G63" s="136">
        <v>6256</v>
      </c>
      <c r="H63" s="137">
        <v>6084</v>
      </c>
    </row>
    <row r="64" spans="2:8" x14ac:dyDescent="0.15"/>
  </sheetData>
  <sheetProtection algorithmName="SHA-512" hashValue="G3HVjECIHwrZ8pv7nxxhhuZWN0hBfjs8hIqX2XES8qWcx0+yiTf2FZlhHqSQXZu5tXRrhkyjGkkS8BafoXapAw==" saltValue="046J8YsLe4cxddWHJnqz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B19" sqref="BB1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603</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602</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597</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552</v>
      </c>
      <c r="BQ50" s="1226"/>
      <c r="BR50" s="1226"/>
      <c r="BS50" s="1226"/>
      <c r="BT50" s="1226"/>
      <c r="BU50" s="1226"/>
      <c r="BV50" s="1226"/>
      <c r="BW50" s="1226"/>
      <c r="BX50" s="1226" t="s">
        <v>553</v>
      </c>
      <c r="BY50" s="1226"/>
      <c r="BZ50" s="1226"/>
      <c r="CA50" s="1226"/>
      <c r="CB50" s="1226"/>
      <c r="CC50" s="1226"/>
      <c r="CD50" s="1226"/>
      <c r="CE50" s="1226"/>
      <c r="CF50" s="1226" t="s">
        <v>554</v>
      </c>
      <c r="CG50" s="1226"/>
      <c r="CH50" s="1226"/>
      <c r="CI50" s="1226"/>
      <c r="CJ50" s="1226"/>
      <c r="CK50" s="1226"/>
      <c r="CL50" s="1226"/>
      <c r="CM50" s="1226"/>
      <c r="CN50" s="1226" t="s">
        <v>555</v>
      </c>
      <c r="CO50" s="1226"/>
      <c r="CP50" s="1226"/>
      <c r="CQ50" s="1226"/>
      <c r="CR50" s="1226"/>
      <c r="CS50" s="1226"/>
      <c r="CT50" s="1226"/>
      <c r="CU50" s="1226"/>
      <c r="CV50" s="1226" t="s">
        <v>556</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596</v>
      </c>
      <c r="AO51" s="1225"/>
      <c r="AP51" s="1225"/>
      <c r="AQ51" s="1225"/>
      <c r="AR51" s="1225"/>
      <c r="AS51" s="1225"/>
      <c r="AT51" s="1225"/>
      <c r="AU51" s="1225"/>
      <c r="AV51" s="1225"/>
      <c r="AW51" s="1225"/>
      <c r="AX51" s="1225"/>
      <c r="AY51" s="1225"/>
      <c r="AZ51" s="1225"/>
      <c r="BA51" s="1225"/>
      <c r="BB51" s="1225" t="s">
        <v>594</v>
      </c>
      <c r="BC51" s="1225"/>
      <c r="BD51" s="1225"/>
      <c r="BE51" s="1225"/>
      <c r="BF51" s="1225"/>
      <c r="BG51" s="1225"/>
      <c r="BH51" s="1225"/>
      <c r="BI51" s="1225"/>
      <c r="BJ51" s="1225"/>
      <c r="BK51" s="1225"/>
      <c r="BL51" s="1225"/>
      <c r="BM51" s="1225"/>
      <c r="BN51" s="1225"/>
      <c r="BO51" s="1225"/>
      <c r="BP51" s="1224">
        <v>29.5</v>
      </c>
      <c r="BQ51" s="1224"/>
      <c r="BR51" s="1224"/>
      <c r="BS51" s="1224"/>
      <c r="BT51" s="1224"/>
      <c r="BU51" s="1224"/>
      <c r="BV51" s="1224"/>
      <c r="BW51" s="1224"/>
      <c r="BX51" s="1224">
        <v>24.2</v>
      </c>
      <c r="BY51" s="1224"/>
      <c r="BZ51" s="1224"/>
      <c r="CA51" s="1224"/>
      <c r="CB51" s="1224"/>
      <c r="CC51" s="1224"/>
      <c r="CD51" s="1224"/>
      <c r="CE51" s="1224"/>
      <c r="CF51" s="1224">
        <v>27.3</v>
      </c>
      <c r="CG51" s="1224"/>
      <c r="CH51" s="1224"/>
      <c r="CI51" s="1224"/>
      <c r="CJ51" s="1224"/>
      <c r="CK51" s="1224"/>
      <c r="CL51" s="1224"/>
      <c r="CM51" s="1224"/>
      <c r="CN51" s="1224">
        <v>21.4</v>
      </c>
      <c r="CO51" s="1224"/>
      <c r="CP51" s="1224"/>
      <c r="CQ51" s="1224"/>
      <c r="CR51" s="1224"/>
      <c r="CS51" s="1224"/>
      <c r="CT51" s="1224"/>
      <c r="CU51" s="1224"/>
      <c r="CV51" s="1224">
        <v>32.200000000000003</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601</v>
      </c>
      <c r="BC53" s="1225"/>
      <c r="BD53" s="1225"/>
      <c r="BE53" s="1225"/>
      <c r="BF53" s="1225"/>
      <c r="BG53" s="1225"/>
      <c r="BH53" s="1225"/>
      <c r="BI53" s="1225"/>
      <c r="BJ53" s="1225"/>
      <c r="BK53" s="1225"/>
      <c r="BL53" s="1225"/>
      <c r="BM53" s="1225"/>
      <c r="BN53" s="1225"/>
      <c r="BO53" s="1225"/>
      <c r="BP53" s="1224">
        <v>59.7</v>
      </c>
      <c r="BQ53" s="1224"/>
      <c r="BR53" s="1224"/>
      <c r="BS53" s="1224"/>
      <c r="BT53" s="1224"/>
      <c r="BU53" s="1224"/>
      <c r="BV53" s="1224"/>
      <c r="BW53" s="1224"/>
      <c r="BX53" s="1224">
        <v>60.7</v>
      </c>
      <c r="BY53" s="1224"/>
      <c r="BZ53" s="1224"/>
      <c r="CA53" s="1224"/>
      <c r="CB53" s="1224"/>
      <c r="CC53" s="1224"/>
      <c r="CD53" s="1224"/>
      <c r="CE53" s="1224"/>
      <c r="CF53" s="1224">
        <v>60.9</v>
      </c>
      <c r="CG53" s="1224"/>
      <c r="CH53" s="1224"/>
      <c r="CI53" s="1224"/>
      <c r="CJ53" s="1224"/>
      <c r="CK53" s="1224"/>
      <c r="CL53" s="1224"/>
      <c r="CM53" s="1224"/>
      <c r="CN53" s="1224">
        <v>62.1</v>
      </c>
      <c r="CO53" s="1224"/>
      <c r="CP53" s="1224"/>
      <c r="CQ53" s="1224"/>
      <c r="CR53" s="1224"/>
      <c r="CS53" s="1224"/>
      <c r="CT53" s="1224"/>
      <c r="CU53" s="1224"/>
      <c r="CV53" s="1224">
        <v>62.1</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595</v>
      </c>
      <c r="AO55" s="1226"/>
      <c r="AP55" s="1226"/>
      <c r="AQ55" s="1226"/>
      <c r="AR55" s="1226"/>
      <c r="AS55" s="1226"/>
      <c r="AT55" s="1226"/>
      <c r="AU55" s="1226"/>
      <c r="AV55" s="1226"/>
      <c r="AW55" s="1226"/>
      <c r="AX55" s="1226"/>
      <c r="AY55" s="1226"/>
      <c r="AZ55" s="1226"/>
      <c r="BA55" s="1226"/>
      <c r="BB55" s="1225" t="s">
        <v>594</v>
      </c>
      <c r="BC55" s="1225"/>
      <c r="BD55" s="1225"/>
      <c r="BE55" s="1225"/>
      <c r="BF55" s="1225"/>
      <c r="BG55" s="1225"/>
      <c r="BH55" s="1225"/>
      <c r="BI55" s="1225"/>
      <c r="BJ55" s="1225"/>
      <c r="BK55" s="1225"/>
      <c r="BL55" s="1225"/>
      <c r="BM55" s="1225"/>
      <c r="BN55" s="1225"/>
      <c r="BO55" s="1225"/>
      <c r="BP55" s="1224">
        <v>48</v>
      </c>
      <c r="BQ55" s="1224"/>
      <c r="BR55" s="1224"/>
      <c r="BS55" s="1224"/>
      <c r="BT55" s="1224"/>
      <c r="BU55" s="1224"/>
      <c r="BV55" s="1224"/>
      <c r="BW55" s="1224"/>
      <c r="BX55" s="1224">
        <v>49.1</v>
      </c>
      <c r="BY55" s="1224"/>
      <c r="BZ55" s="1224"/>
      <c r="CA55" s="1224"/>
      <c r="CB55" s="1224"/>
      <c r="CC55" s="1224"/>
      <c r="CD55" s="1224"/>
      <c r="CE55" s="1224"/>
      <c r="CF55" s="1224">
        <v>41.5</v>
      </c>
      <c r="CG55" s="1224"/>
      <c r="CH55" s="1224"/>
      <c r="CI55" s="1224"/>
      <c r="CJ55" s="1224"/>
      <c r="CK55" s="1224"/>
      <c r="CL55" s="1224"/>
      <c r="CM55" s="1224"/>
      <c r="CN55" s="1224">
        <v>23</v>
      </c>
      <c r="CO55" s="1224"/>
      <c r="CP55" s="1224"/>
      <c r="CQ55" s="1224"/>
      <c r="CR55" s="1224"/>
      <c r="CS55" s="1224"/>
      <c r="CT55" s="1224"/>
      <c r="CU55" s="1224"/>
      <c r="CV55" s="1224">
        <v>15.5</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601</v>
      </c>
      <c r="BC57" s="1225"/>
      <c r="BD57" s="1225"/>
      <c r="BE57" s="1225"/>
      <c r="BF57" s="1225"/>
      <c r="BG57" s="1225"/>
      <c r="BH57" s="1225"/>
      <c r="BI57" s="1225"/>
      <c r="BJ57" s="1225"/>
      <c r="BK57" s="1225"/>
      <c r="BL57" s="1225"/>
      <c r="BM57" s="1225"/>
      <c r="BN57" s="1225"/>
      <c r="BO57" s="1225"/>
      <c r="BP57" s="1224">
        <v>60.8</v>
      </c>
      <c r="BQ57" s="1224"/>
      <c r="BR57" s="1224"/>
      <c r="BS57" s="1224"/>
      <c r="BT57" s="1224"/>
      <c r="BU57" s="1224"/>
      <c r="BV57" s="1224"/>
      <c r="BW57" s="1224"/>
      <c r="BX57" s="1224">
        <v>61</v>
      </c>
      <c r="BY57" s="1224"/>
      <c r="BZ57" s="1224"/>
      <c r="CA57" s="1224"/>
      <c r="CB57" s="1224"/>
      <c r="CC57" s="1224"/>
      <c r="CD57" s="1224"/>
      <c r="CE57" s="1224"/>
      <c r="CF57" s="1224">
        <v>61.7</v>
      </c>
      <c r="CG57" s="1224"/>
      <c r="CH57" s="1224"/>
      <c r="CI57" s="1224"/>
      <c r="CJ57" s="1224"/>
      <c r="CK57" s="1224"/>
      <c r="CL57" s="1224"/>
      <c r="CM57" s="1224"/>
      <c r="CN57" s="1224">
        <v>62.8</v>
      </c>
      <c r="CO57" s="1224"/>
      <c r="CP57" s="1224"/>
      <c r="CQ57" s="1224"/>
      <c r="CR57" s="1224"/>
      <c r="CS57" s="1224"/>
      <c r="CT57" s="1224"/>
      <c r="CU57" s="1224"/>
      <c r="CV57" s="1224">
        <v>63.9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600</v>
      </c>
    </row>
    <row r="64" spans="1:109" ht="13.5" x14ac:dyDescent="0.15">
      <c r="B64" s="1218"/>
      <c r="G64" s="1254"/>
      <c r="I64" s="1256"/>
      <c r="J64" s="1256"/>
      <c r="K64" s="1256"/>
      <c r="L64" s="1256"/>
      <c r="M64" s="1256"/>
      <c r="N64" s="1255"/>
      <c r="AM64" s="1254"/>
      <c r="AN64" s="1254" t="s">
        <v>599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597</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552</v>
      </c>
      <c r="BQ72" s="1226"/>
      <c r="BR72" s="1226"/>
      <c r="BS72" s="1226"/>
      <c r="BT72" s="1226"/>
      <c r="BU72" s="1226"/>
      <c r="BV72" s="1226"/>
      <c r="BW72" s="1226"/>
      <c r="BX72" s="1226" t="s">
        <v>553</v>
      </c>
      <c r="BY72" s="1226"/>
      <c r="BZ72" s="1226"/>
      <c r="CA72" s="1226"/>
      <c r="CB72" s="1226"/>
      <c r="CC72" s="1226"/>
      <c r="CD72" s="1226"/>
      <c r="CE72" s="1226"/>
      <c r="CF72" s="1226" t="s">
        <v>554</v>
      </c>
      <c r="CG72" s="1226"/>
      <c r="CH72" s="1226"/>
      <c r="CI72" s="1226"/>
      <c r="CJ72" s="1226"/>
      <c r="CK72" s="1226"/>
      <c r="CL72" s="1226"/>
      <c r="CM72" s="1226"/>
      <c r="CN72" s="1226" t="s">
        <v>555</v>
      </c>
      <c r="CO72" s="1226"/>
      <c r="CP72" s="1226"/>
      <c r="CQ72" s="1226"/>
      <c r="CR72" s="1226"/>
      <c r="CS72" s="1226"/>
      <c r="CT72" s="1226"/>
      <c r="CU72" s="1226"/>
      <c r="CV72" s="1226" t="s">
        <v>556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596</v>
      </c>
      <c r="AO73" s="1225"/>
      <c r="AP73" s="1225"/>
      <c r="AQ73" s="1225"/>
      <c r="AR73" s="1225"/>
      <c r="AS73" s="1225"/>
      <c r="AT73" s="1225"/>
      <c r="AU73" s="1225"/>
      <c r="AV73" s="1225"/>
      <c r="AW73" s="1225"/>
      <c r="AX73" s="1225"/>
      <c r="AY73" s="1225"/>
      <c r="AZ73" s="1225"/>
      <c r="BA73" s="1225"/>
      <c r="BB73" s="1225" t="s">
        <v>594</v>
      </c>
      <c r="BC73" s="1225"/>
      <c r="BD73" s="1225"/>
      <c r="BE73" s="1225"/>
      <c r="BF73" s="1225"/>
      <c r="BG73" s="1225"/>
      <c r="BH73" s="1225"/>
      <c r="BI73" s="1225"/>
      <c r="BJ73" s="1225"/>
      <c r="BK73" s="1225"/>
      <c r="BL73" s="1225"/>
      <c r="BM73" s="1225"/>
      <c r="BN73" s="1225"/>
      <c r="BO73" s="1225"/>
      <c r="BP73" s="1224">
        <v>29.5</v>
      </c>
      <c r="BQ73" s="1224"/>
      <c r="BR73" s="1224"/>
      <c r="BS73" s="1224"/>
      <c r="BT73" s="1224"/>
      <c r="BU73" s="1224"/>
      <c r="BV73" s="1224"/>
      <c r="BW73" s="1224"/>
      <c r="BX73" s="1224">
        <v>24.2</v>
      </c>
      <c r="BY73" s="1224"/>
      <c r="BZ73" s="1224"/>
      <c r="CA73" s="1224"/>
      <c r="CB73" s="1224"/>
      <c r="CC73" s="1224"/>
      <c r="CD73" s="1224"/>
      <c r="CE73" s="1224"/>
      <c r="CF73" s="1224">
        <v>27.3</v>
      </c>
      <c r="CG73" s="1224"/>
      <c r="CH73" s="1224"/>
      <c r="CI73" s="1224"/>
      <c r="CJ73" s="1224"/>
      <c r="CK73" s="1224"/>
      <c r="CL73" s="1224"/>
      <c r="CM73" s="1224"/>
      <c r="CN73" s="1224">
        <v>21.4</v>
      </c>
      <c r="CO73" s="1224"/>
      <c r="CP73" s="1224"/>
      <c r="CQ73" s="1224"/>
      <c r="CR73" s="1224"/>
      <c r="CS73" s="1224"/>
      <c r="CT73" s="1224"/>
      <c r="CU73" s="1224"/>
      <c r="CV73" s="1224">
        <v>32.200000000000003</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593</v>
      </c>
      <c r="BC75" s="1225"/>
      <c r="BD75" s="1225"/>
      <c r="BE75" s="1225"/>
      <c r="BF75" s="1225"/>
      <c r="BG75" s="1225"/>
      <c r="BH75" s="1225"/>
      <c r="BI75" s="1225"/>
      <c r="BJ75" s="1225"/>
      <c r="BK75" s="1225"/>
      <c r="BL75" s="1225"/>
      <c r="BM75" s="1225"/>
      <c r="BN75" s="1225"/>
      <c r="BO75" s="1225"/>
      <c r="BP75" s="1224">
        <v>7.9</v>
      </c>
      <c r="BQ75" s="1224"/>
      <c r="BR75" s="1224"/>
      <c r="BS75" s="1224"/>
      <c r="BT75" s="1224"/>
      <c r="BU75" s="1224"/>
      <c r="BV75" s="1224"/>
      <c r="BW75" s="1224"/>
      <c r="BX75" s="1224">
        <v>7.4</v>
      </c>
      <c r="BY75" s="1224"/>
      <c r="BZ75" s="1224"/>
      <c r="CA75" s="1224"/>
      <c r="CB75" s="1224"/>
      <c r="CC75" s="1224"/>
      <c r="CD75" s="1224"/>
      <c r="CE75" s="1224"/>
      <c r="CF75" s="1224">
        <v>6.8</v>
      </c>
      <c r="CG75" s="1224"/>
      <c r="CH75" s="1224"/>
      <c r="CI75" s="1224"/>
      <c r="CJ75" s="1224"/>
      <c r="CK75" s="1224"/>
      <c r="CL75" s="1224"/>
      <c r="CM75" s="1224"/>
      <c r="CN75" s="1224">
        <v>6.9</v>
      </c>
      <c r="CO75" s="1224"/>
      <c r="CP75" s="1224"/>
      <c r="CQ75" s="1224"/>
      <c r="CR75" s="1224"/>
      <c r="CS75" s="1224"/>
      <c r="CT75" s="1224"/>
      <c r="CU75" s="1224"/>
      <c r="CV75" s="1224">
        <v>6.9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595</v>
      </c>
      <c r="AO77" s="1226"/>
      <c r="AP77" s="1226"/>
      <c r="AQ77" s="1226"/>
      <c r="AR77" s="1226"/>
      <c r="AS77" s="1226"/>
      <c r="AT77" s="1226"/>
      <c r="AU77" s="1226"/>
      <c r="AV77" s="1226"/>
      <c r="AW77" s="1226"/>
      <c r="AX77" s="1226"/>
      <c r="AY77" s="1226"/>
      <c r="AZ77" s="1226"/>
      <c r="BA77" s="1226"/>
      <c r="BB77" s="1225" t="s">
        <v>594</v>
      </c>
      <c r="BC77" s="1225"/>
      <c r="BD77" s="1225"/>
      <c r="BE77" s="1225"/>
      <c r="BF77" s="1225"/>
      <c r="BG77" s="1225"/>
      <c r="BH77" s="1225"/>
      <c r="BI77" s="1225"/>
      <c r="BJ77" s="1225"/>
      <c r="BK77" s="1225"/>
      <c r="BL77" s="1225"/>
      <c r="BM77" s="1225"/>
      <c r="BN77" s="1225"/>
      <c r="BO77" s="1225"/>
      <c r="BP77" s="1224">
        <v>48</v>
      </c>
      <c r="BQ77" s="1224"/>
      <c r="BR77" s="1224"/>
      <c r="BS77" s="1224"/>
      <c r="BT77" s="1224"/>
      <c r="BU77" s="1224"/>
      <c r="BV77" s="1224"/>
      <c r="BW77" s="1224"/>
      <c r="BX77" s="1224">
        <v>49.1</v>
      </c>
      <c r="BY77" s="1224"/>
      <c r="BZ77" s="1224"/>
      <c r="CA77" s="1224"/>
      <c r="CB77" s="1224"/>
      <c r="CC77" s="1224"/>
      <c r="CD77" s="1224"/>
      <c r="CE77" s="1224"/>
      <c r="CF77" s="1224">
        <v>41.5</v>
      </c>
      <c r="CG77" s="1224"/>
      <c r="CH77" s="1224"/>
      <c r="CI77" s="1224"/>
      <c r="CJ77" s="1224"/>
      <c r="CK77" s="1224"/>
      <c r="CL77" s="1224"/>
      <c r="CM77" s="1224"/>
      <c r="CN77" s="1224">
        <v>23</v>
      </c>
      <c r="CO77" s="1224"/>
      <c r="CP77" s="1224"/>
      <c r="CQ77" s="1224"/>
      <c r="CR77" s="1224"/>
      <c r="CS77" s="1224"/>
      <c r="CT77" s="1224"/>
      <c r="CU77" s="1224"/>
      <c r="CV77" s="1224">
        <v>15.5</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593</v>
      </c>
      <c r="BC79" s="1225"/>
      <c r="BD79" s="1225"/>
      <c r="BE79" s="1225"/>
      <c r="BF79" s="1225"/>
      <c r="BG79" s="1225"/>
      <c r="BH79" s="1225"/>
      <c r="BI79" s="1225"/>
      <c r="BJ79" s="1225"/>
      <c r="BK79" s="1225"/>
      <c r="BL79" s="1225"/>
      <c r="BM79" s="1225"/>
      <c r="BN79" s="1225"/>
      <c r="BO79" s="1225"/>
      <c r="BP79" s="1224">
        <v>9.6</v>
      </c>
      <c r="BQ79" s="1224"/>
      <c r="BR79" s="1224"/>
      <c r="BS79" s="1224"/>
      <c r="BT79" s="1224"/>
      <c r="BU79" s="1224"/>
      <c r="BV79" s="1224"/>
      <c r="BW79" s="1224"/>
      <c r="BX79" s="1224">
        <v>9.5</v>
      </c>
      <c r="BY79" s="1224"/>
      <c r="BZ79" s="1224"/>
      <c r="CA79" s="1224"/>
      <c r="CB79" s="1224"/>
      <c r="CC79" s="1224"/>
      <c r="CD79" s="1224"/>
      <c r="CE79" s="1224"/>
      <c r="CF79" s="1224">
        <v>9.1999999999999993</v>
      </c>
      <c r="CG79" s="1224"/>
      <c r="CH79" s="1224"/>
      <c r="CI79" s="1224"/>
      <c r="CJ79" s="1224"/>
      <c r="CK79" s="1224"/>
      <c r="CL79" s="1224"/>
      <c r="CM79" s="1224"/>
      <c r="CN79" s="1224">
        <v>8.1999999999999993</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yHi0b1WxgtFPqGqogF0SX42+YwHFyDIF77ZHSFIRUclPA9PKt7zPELPA3X9Y+bMTBtpxcvSF/kaguWGacWmuJw==" saltValue="QEq8JhJqyPrLzWvbgCHcu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85" zoomScaleNormal="85" zoomScaleSheetLayoutView="70" workbookViewId="0">
      <selection activeCell="BB19" sqref="BB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ta5INSXRMFWEe/5qMZvrcRDrJx3WCXfD2CpUEA3heYsjUZGRwLSRS9/c7p4V0e042BHbXo1v/otcUZLI1vVr9g==" saltValue="1OAQvJko1rsDFr/jGjNO9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19" sqref="BB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9cOSSAHDJUGcM/0J3JukabMF4zXx0HqsWZ4DoBQ6lV136gfhNHIP0hhgyt1+Yu1CcMdLpYcoOVu17J5ecvphBw==" saltValue="fym0K8pFqOLx5zn55/GOX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85713</v>
      </c>
      <c r="E3" s="156"/>
      <c r="F3" s="157">
        <v>85173</v>
      </c>
      <c r="G3" s="158"/>
      <c r="H3" s="159"/>
    </row>
    <row r="4" spans="1:8" x14ac:dyDescent="0.15">
      <c r="A4" s="160"/>
      <c r="B4" s="161"/>
      <c r="C4" s="162"/>
      <c r="D4" s="163">
        <v>59419</v>
      </c>
      <c r="E4" s="164"/>
      <c r="F4" s="165">
        <v>43913</v>
      </c>
      <c r="G4" s="166"/>
      <c r="H4" s="167"/>
    </row>
    <row r="5" spans="1:8" x14ac:dyDescent="0.15">
      <c r="A5" s="148" t="s">
        <v>544</v>
      </c>
      <c r="B5" s="153"/>
      <c r="C5" s="154"/>
      <c r="D5" s="155">
        <v>81293</v>
      </c>
      <c r="E5" s="156"/>
      <c r="F5" s="157">
        <v>94081</v>
      </c>
      <c r="G5" s="158"/>
      <c r="H5" s="159"/>
    </row>
    <row r="6" spans="1:8" x14ac:dyDescent="0.15">
      <c r="A6" s="160"/>
      <c r="B6" s="161"/>
      <c r="C6" s="162"/>
      <c r="D6" s="163">
        <v>54405</v>
      </c>
      <c r="E6" s="164"/>
      <c r="F6" s="165">
        <v>48949</v>
      </c>
      <c r="G6" s="166"/>
      <c r="H6" s="167"/>
    </row>
    <row r="7" spans="1:8" x14ac:dyDescent="0.15">
      <c r="A7" s="148" t="s">
        <v>545</v>
      </c>
      <c r="B7" s="153"/>
      <c r="C7" s="154"/>
      <c r="D7" s="155">
        <v>103893</v>
      </c>
      <c r="E7" s="156"/>
      <c r="F7" s="157">
        <v>92632</v>
      </c>
      <c r="G7" s="158"/>
      <c r="H7" s="159"/>
    </row>
    <row r="8" spans="1:8" x14ac:dyDescent="0.15">
      <c r="A8" s="160"/>
      <c r="B8" s="161"/>
      <c r="C8" s="162"/>
      <c r="D8" s="163">
        <v>58058</v>
      </c>
      <c r="E8" s="164"/>
      <c r="F8" s="165">
        <v>47978</v>
      </c>
      <c r="G8" s="166"/>
      <c r="H8" s="167"/>
    </row>
    <row r="9" spans="1:8" x14ac:dyDescent="0.15">
      <c r="A9" s="148" t="s">
        <v>546</v>
      </c>
      <c r="B9" s="153"/>
      <c r="C9" s="154"/>
      <c r="D9" s="155">
        <v>101679</v>
      </c>
      <c r="E9" s="156"/>
      <c r="F9" s="157">
        <v>71279</v>
      </c>
      <c r="G9" s="158"/>
      <c r="H9" s="159"/>
    </row>
    <row r="10" spans="1:8" x14ac:dyDescent="0.15">
      <c r="A10" s="160"/>
      <c r="B10" s="161"/>
      <c r="C10" s="162"/>
      <c r="D10" s="163">
        <v>39234</v>
      </c>
      <c r="E10" s="164"/>
      <c r="F10" s="165">
        <v>36731</v>
      </c>
      <c r="G10" s="166"/>
      <c r="H10" s="167"/>
    </row>
    <row r="11" spans="1:8" x14ac:dyDescent="0.15">
      <c r="A11" s="148" t="s">
        <v>547</v>
      </c>
      <c r="B11" s="153"/>
      <c r="C11" s="154"/>
      <c r="D11" s="155">
        <v>93213</v>
      </c>
      <c r="E11" s="156"/>
      <c r="F11" s="157">
        <v>74994</v>
      </c>
      <c r="G11" s="158"/>
      <c r="H11" s="159"/>
    </row>
    <row r="12" spans="1:8" x14ac:dyDescent="0.15">
      <c r="A12" s="160"/>
      <c r="B12" s="161"/>
      <c r="C12" s="168"/>
      <c r="D12" s="163">
        <v>52800</v>
      </c>
      <c r="E12" s="164"/>
      <c r="F12" s="165">
        <v>36188</v>
      </c>
      <c r="G12" s="166"/>
      <c r="H12" s="167"/>
    </row>
    <row r="13" spans="1:8" x14ac:dyDescent="0.15">
      <c r="A13" s="148"/>
      <c r="B13" s="153"/>
      <c r="C13" s="169"/>
      <c r="D13" s="170">
        <v>93158</v>
      </c>
      <c r="E13" s="171"/>
      <c r="F13" s="172">
        <v>83632</v>
      </c>
      <c r="G13" s="173"/>
      <c r="H13" s="159"/>
    </row>
    <row r="14" spans="1:8" x14ac:dyDescent="0.15">
      <c r="A14" s="160"/>
      <c r="B14" s="161"/>
      <c r="C14" s="162"/>
      <c r="D14" s="163">
        <v>52783</v>
      </c>
      <c r="E14" s="164"/>
      <c r="F14" s="165">
        <v>42752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6.04</v>
      </c>
      <c r="C19" s="174">
        <f>ROUND(VALUE(SUBSTITUTE(実質収支比率等に係る経年分析!G$48,"▲","-")),2)</f>
        <v>4.1100000000000003</v>
      </c>
      <c r="D19" s="174">
        <f>ROUND(VALUE(SUBSTITUTE(実質収支比率等に係る経年分析!H$48,"▲","-")),2)</f>
        <v>6.24</v>
      </c>
      <c r="E19" s="174">
        <f>ROUND(VALUE(SUBSTITUTE(実質収支比率等に係る経年分析!I$48,"▲","-")),2)</f>
        <v>0.9</v>
      </c>
      <c r="F19" s="174">
        <f>ROUND(VALUE(SUBSTITUTE(実質収支比率等に係る経年分析!J$48,"▲","-")),2)</f>
        <v>4.08</v>
      </c>
    </row>
    <row r="20" spans="1:11" x14ac:dyDescent="0.15">
      <c r="A20" s="174" t="s">
        <v>57</v>
      </c>
      <c r="B20" s="174">
        <f>ROUND(VALUE(SUBSTITUTE(実質収支比率等に係る経年分析!F$47,"▲","-")),2)</f>
        <v>23.09</v>
      </c>
      <c r="C20" s="174">
        <f>ROUND(VALUE(SUBSTITUTE(実質収支比率等に係る経年分析!G$47,"▲","-")),2)</f>
        <v>24.26</v>
      </c>
      <c r="D20" s="174">
        <f>ROUND(VALUE(SUBSTITUTE(実質収支比率等に係る経年分析!H$47,"▲","-")),2)</f>
        <v>20.48</v>
      </c>
      <c r="E20" s="174">
        <f>ROUND(VALUE(SUBSTITUTE(実質収支比率等に係る経年分析!I$47,"▲","-")),2)</f>
        <v>25.81</v>
      </c>
      <c r="F20" s="174">
        <f>ROUND(VALUE(SUBSTITUTE(実質収支比率等に係る経年分析!J$47,"▲","-")),2)</f>
        <v>23.96</v>
      </c>
    </row>
    <row r="21" spans="1:11" x14ac:dyDescent="0.15">
      <c r="A21" s="174" t="s">
        <v>58</v>
      </c>
      <c r="B21" s="174">
        <f>IF(ISNUMBER(VALUE(SUBSTITUTE(実質収支比率等に係る経年分析!F$49,"▲","-"))),ROUND(VALUE(SUBSTITUTE(実質収支比率等に係る経年分析!F$49,"▲","-")),2),NA())</f>
        <v>-5.13</v>
      </c>
      <c r="C21" s="174">
        <f>IF(ISNUMBER(VALUE(SUBSTITUTE(実質収支比率等に係る経年分析!G$49,"▲","-"))),ROUND(VALUE(SUBSTITUTE(実質収支比率等に係る経年分析!G$49,"▲","-")),2),NA())</f>
        <v>-3.65</v>
      </c>
      <c r="D21" s="174">
        <f>IF(ISNUMBER(VALUE(SUBSTITUTE(実質収支比率等に係る経年分析!H$49,"▲","-"))),ROUND(VALUE(SUBSTITUTE(実質収支比率等に係る経年分析!H$49,"▲","-")),2),NA())</f>
        <v>-2.8</v>
      </c>
      <c r="E21" s="174">
        <f>IF(ISNUMBER(VALUE(SUBSTITUTE(実質収支比率等に係る経年分析!I$49,"▲","-"))),ROUND(VALUE(SUBSTITUTE(実質収支比率等に係る経年分析!I$49,"▲","-")),2),NA())</f>
        <v>-2.74</v>
      </c>
      <c r="F21" s="174">
        <f>IF(ISNUMBER(VALUE(SUBSTITUTE(実質収支比率等に係る経年分析!J$49,"▲","-"))),ROUND(VALUE(SUBSTITUTE(実質収支比率等に係る経年分析!J$49,"▲","-")),2),NA())</f>
        <v>-0.02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4.8600000000000003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1834</v>
      </c>
      <c r="E42" s="176"/>
      <c r="F42" s="176"/>
      <c r="G42" s="176">
        <f>'実質公債費比率（分子）の構造'!L$52</f>
        <v>1811</v>
      </c>
      <c r="H42" s="176"/>
      <c r="I42" s="176"/>
      <c r="J42" s="176">
        <f>'実質公債費比率（分子）の構造'!M$52</f>
        <v>1896</v>
      </c>
      <c r="K42" s="176"/>
      <c r="L42" s="176"/>
      <c r="M42" s="176">
        <f>'実質公債費比率（分子）の構造'!N$52</f>
        <v>1867</v>
      </c>
      <c r="N42" s="176"/>
      <c r="O42" s="176"/>
      <c r="P42" s="176">
        <f>'実質公債費比率（分子）の構造'!O$52</f>
        <v>1866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72</v>
      </c>
      <c r="C44" s="176"/>
      <c r="D44" s="176"/>
      <c r="E44" s="176">
        <f>'実質公債費比率（分子）の構造'!L$50</f>
        <v>0</v>
      </c>
      <c r="F44" s="176"/>
      <c r="G44" s="176"/>
      <c r="H44" s="176">
        <f>'実質公債費比率（分子）の構造'!M$50</f>
        <v>0</v>
      </c>
      <c r="I44" s="176"/>
      <c r="J44" s="176"/>
      <c r="K44" s="176">
        <f>'実質公債費比率（分子）の構造'!N$50</f>
        <v>3</v>
      </c>
      <c r="L44" s="176"/>
      <c r="M44" s="176"/>
      <c r="N44" s="176">
        <f>'実質公債費比率（分子）の構造'!O$50</f>
        <v>8</v>
      </c>
      <c r="O44" s="176"/>
      <c r="P44" s="176"/>
    </row>
    <row r="45" spans="1:16" x14ac:dyDescent="0.15">
      <c r="A45" s="176" t="s">
        <v>68</v>
      </c>
      <c r="B45" s="176">
        <f>'実質公債費比率（分子）の構造'!K$49</f>
        <v>4</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130</v>
      </c>
      <c r="C46" s="176"/>
      <c r="D46" s="176"/>
      <c r="E46" s="176">
        <f>'実質公債費比率（分子）の構造'!L$48</f>
        <v>138</v>
      </c>
      <c r="F46" s="176"/>
      <c r="G46" s="176"/>
      <c r="H46" s="176">
        <f>'実質公債費比率（分子）の構造'!M$48</f>
        <v>123</v>
      </c>
      <c r="I46" s="176"/>
      <c r="J46" s="176"/>
      <c r="K46" s="176">
        <f>'実質公債費比率（分子）の構造'!N$48</f>
        <v>178</v>
      </c>
      <c r="L46" s="176"/>
      <c r="M46" s="176"/>
      <c r="N46" s="176">
        <f>'実質公債費比率（分子）の構造'!O$48</f>
        <v>178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2277</v>
      </c>
      <c r="C49" s="176"/>
      <c r="D49" s="176"/>
      <c r="E49" s="176">
        <f>'実質公債費比率（分子）の構造'!L$45</f>
        <v>2287</v>
      </c>
      <c r="F49" s="176"/>
      <c r="G49" s="176"/>
      <c r="H49" s="176">
        <f>'実質公債費比率（分子）の構造'!M$45</f>
        <v>2339</v>
      </c>
      <c r="I49" s="176"/>
      <c r="J49" s="176"/>
      <c r="K49" s="176">
        <f>'実質公債費比率（分子）の構造'!N$45</f>
        <v>2343</v>
      </c>
      <c r="L49" s="176"/>
      <c r="M49" s="176"/>
      <c r="N49" s="176">
        <f>'実質公債費比率（分子）の構造'!O$45</f>
        <v>2340</v>
      </c>
      <c r="O49" s="176"/>
      <c r="P49" s="176"/>
    </row>
    <row r="50" spans="1:16" x14ac:dyDescent="0.15">
      <c r="A50" s="176" t="s">
        <v>73</v>
      </c>
      <c r="B50" s="176" t="e">
        <f>NA()</f>
        <v>#N/A</v>
      </c>
      <c r="C50" s="176">
        <f>IF(ISNUMBER('実質公債費比率（分子）の構造'!K$53),'実質公債費比率（分子）の構造'!K$53,NA())</f>
        <v>649</v>
      </c>
      <c r="D50" s="176" t="e">
        <f>NA()</f>
        <v>#N/A</v>
      </c>
      <c r="E50" s="176" t="e">
        <f>NA()</f>
        <v>#N/A</v>
      </c>
      <c r="F50" s="176">
        <f>IF(ISNUMBER('実質公債費比率（分子）の構造'!L$53),'実質公債費比率（分子）の構造'!L$53,NA())</f>
        <v>614</v>
      </c>
      <c r="G50" s="176" t="e">
        <f>NA()</f>
        <v>#N/A</v>
      </c>
      <c r="H50" s="176" t="e">
        <f>NA()</f>
        <v>#N/A</v>
      </c>
      <c r="I50" s="176">
        <f>IF(ISNUMBER('実質公債費比率（分子）の構造'!M$53),'実質公債費比率（分子）の構造'!M$53,NA())</f>
        <v>566</v>
      </c>
      <c r="J50" s="176" t="e">
        <f>NA()</f>
        <v>#N/A</v>
      </c>
      <c r="K50" s="176" t="e">
        <f>NA()</f>
        <v>#N/A</v>
      </c>
      <c r="L50" s="176">
        <f>IF(ISNUMBER('実質公債費比率（分子）の構造'!N$53),'実質公債費比率（分子）の構造'!N$53,NA())</f>
        <v>657</v>
      </c>
      <c r="M50" s="176" t="e">
        <f>NA()</f>
        <v>#N/A</v>
      </c>
      <c r="N50" s="176" t="e">
        <f>NA()</f>
        <v>#N/A</v>
      </c>
      <c r="O50" s="176">
        <f>IF(ISNUMBER('実質公債費比率（分子）の構造'!O$53),'実質公債費比率（分子）の構造'!O$53,NA())</f>
        <v>660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17773</v>
      </c>
      <c r="E56" s="175"/>
      <c r="F56" s="175"/>
      <c r="G56" s="175">
        <f>'将来負担比率（分子）の構造'!J$52</f>
        <v>17734</v>
      </c>
      <c r="H56" s="175"/>
      <c r="I56" s="175"/>
      <c r="J56" s="175">
        <f>'将来負担比率（分子）の構造'!K$52</f>
        <v>17718</v>
      </c>
      <c r="K56" s="175"/>
      <c r="L56" s="175"/>
      <c r="M56" s="175">
        <f>'将来負担比率（分子）の構造'!L$52</f>
        <v>17768</v>
      </c>
      <c r="N56" s="175"/>
      <c r="O56" s="175"/>
      <c r="P56" s="175">
        <f>'将来負担比率（分子）の構造'!M$52</f>
        <v>17265</v>
      </c>
    </row>
    <row r="57" spans="1:16" x14ac:dyDescent="0.15">
      <c r="A57" s="175" t="s">
        <v>44</v>
      </c>
      <c r="B57" s="175"/>
      <c r="C57" s="175"/>
      <c r="D57" s="175">
        <f>'将来負担比率（分子）の構造'!I$51</f>
        <v>372</v>
      </c>
      <c r="E57" s="175"/>
      <c r="F57" s="175"/>
      <c r="G57" s="175">
        <f>'将来負担比率（分子）の構造'!J$51</f>
        <v>339</v>
      </c>
      <c r="H57" s="175"/>
      <c r="I57" s="175"/>
      <c r="J57" s="175">
        <f>'将来負担比率（分子）の構造'!K$51</f>
        <v>307</v>
      </c>
      <c r="K57" s="175"/>
      <c r="L57" s="175"/>
      <c r="M57" s="175">
        <f>'将来負担比率（分子）の構造'!L$51</f>
        <v>307</v>
      </c>
      <c r="N57" s="175"/>
      <c r="O57" s="175"/>
      <c r="P57" s="175">
        <f>'将来負担比率（分子）の構造'!M$51</f>
        <v>295</v>
      </c>
    </row>
    <row r="58" spans="1:16" x14ac:dyDescent="0.15">
      <c r="A58" s="175" t="s">
        <v>43</v>
      </c>
      <c r="B58" s="175"/>
      <c r="C58" s="175"/>
      <c r="D58" s="175">
        <f>'将来負担比率（分子）の構造'!I$50</f>
        <v>3840</v>
      </c>
      <c r="E58" s="175"/>
      <c r="F58" s="175"/>
      <c r="G58" s="175">
        <f>'将来負担比率（分子）の構造'!J$50</f>
        <v>3970</v>
      </c>
      <c r="H58" s="175"/>
      <c r="I58" s="175"/>
      <c r="J58" s="175">
        <f>'将来負担比率（分子）の構造'!K$50</f>
        <v>3643</v>
      </c>
      <c r="K58" s="175"/>
      <c r="L58" s="175"/>
      <c r="M58" s="175">
        <f>'将来負担比率（分子）の構造'!L$50</f>
        <v>4363</v>
      </c>
      <c r="N58" s="175"/>
      <c r="O58" s="175"/>
      <c r="P58" s="175">
        <f>'将来負担比率（分子）の構造'!M$50</f>
        <v>4240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9</v>
      </c>
      <c r="C61" s="175"/>
      <c r="D61" s="175"/>
      <c r="E61" s="175">
        <f>'将来負担比率（分子）の構造'!J$46</f>
        <v>7</v>
      </c>
      <c r="F61" s="175"/>
      <c r="G61" s="175"/>
      <c r="H61" s="175">
        <f>'将来負担比率（分子）の構造'!K$46</f>
        <v>2</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430</v>
      </c>
      <c r="C62" s="175"/>
      <c r="D62" s="175"/>
      <c r="E62" s="175" t="str">
        <f>'将来負担比率（分子）の構造'!J$45</f>
        <v>-</v>
      </c>
      <c r="F62" s="175"/>
      <c r="G62" s="175"/>
      <c r="H62" s="175">
        <f>'将来負担比率（分子）の構造'!K$45</f>
        <v>237</v>
      </c>
      <c r="I62" s="175"/>
      <c r="J62" s="175"/>
      <c r="K62" s="175">
        <f>'将来負担比率（分子）の構造'!L$45</f>
        <v>236</v>
      </c>
      <c r="L62" s="175"/>
      <c r="M62" s="175"/>
      <c r="N62" s="175">
        <f>'将来負担比率（分子）の構造'!M$45</f>
        <v>633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1433</v>
      </c>
      <c r="C64" s="175"/>
      <c r="D64" s="175"/>
      <c r="E64" s="175">
        <f>'将来負担比率（分子）の構造'!J$43</f>
        <v>1611</v>
      </c>
      <c r="F64" s="175"/>
      <c r="G64" s="175"/>
      <c r="H64" s="175">
        <f>'将来負担比率（分子）の構造'!K$43</f>
        <v>946</v>
      </c>
      <c r="I64" s="175"/>
      <c r="J64" s="175"/>
      <c r="K64" s="175">
        <f>'将来負担比率（分子）の構造'!L$43</f>
        <v>1396</v>
      </c>
      <c r="L64" s="175"/>
      <c r="M64" s="175"/>
      <c r="N64" s="175">
        <f>'将来負担比率（分子）の構造'!M$43</f>
        <v>1559</v>
      </c>
      <c r="O64" s="175"/>
      <c r="P64" s="175"/>
    </row>
    <row r="65" spans="1:16" x14ac:dyDescent="0.15">
      <c r="A65" s="175" t="s">
        <v>34</v>
      </c>
      <c r="B65" s="175">
        <f>'将来負担比率（分子）の構造'!I$42</f>
        <v>85</v>
      </c>
      <c r="C65" s="175"/>
      <c r="D65" s="175"/>
      <c r="E65" s="175">
        <f>'将来負担比率（分子）の構造'!J$42</f>
        <v>85</v>
      </c>
      <c r="F65" s="175"/>
      <c r="G65" s="175"/>
      <c r="H65" s="175">
        <f>'将来負担比率（分子）の構造'!K$42</f>
        <v>85</v>
      </c>
      <c r="I65" s="175"/>
      <c r="J65" s="175"/>
      <c r="K65" s="175">
        <f>'将来負担比率（分子）の構造'!L$42</f>
        <v>60</v>
      </c>
      <c r="L65" s="175"/>
      <c r="M65" s="175"/>
      <c r="N65" s="175">
        <f>'将来負担比率（分子）の構造'!M$42</f>
        <v>60</v>
      </c>
      <c r="O65" s="175"/>
      <c r="P65" s="175"/>
    </row>
    <row r="66" spans="1:16" x14ac:dyDescent="0.15">
      <c r="A66" s="175" t="s">
        <v>33</v>
      </c>
      <c r="B66" s="175">
        <f>'将来負担比率（分子）の構造'!I$41</f>
        <v>22610</v>
      </c>
      <c r="C66" s="175"/>
      <c r="D66" s="175"/>
      <c r="E66" s="175">
        <f>'将来負担比率（分子）の構造'!J$41</f>
        <v>22471</v>
      </c>
      <c r="F66" s="175"/>
      <c r="G66" s="175"/>
      <c r="H66" s="175">
        <f>'将来負担比率（分子）の構造'!K$41</f>
        <v>22867</v>
      </c>
      <c r="I66" s="175"/>
      <c r="J66" s="175"/>
      <c r="K66" s="175">
        <f>'将来負担比率（分子）の構造'!L$41</f>
        <v>22799</v>
      </c>
      <c r="L66" s="175"/>
      <c r="M66" s="175"/>
      <c r="N66" s="175">
        <f>'将来負担比率（分子）の構造'!M$41</f>
        <v>22522</v>
      </c>
      <c r="O66" s="175"/>
      <c r="P66" s="175"/>
    </row>
    <row r="67" spans="1:16" x14ac:dyDescent="0.15">
      <c r="A67" s="175" t="s">
        <v>77</v>
      </c>
      <c r="B67" s="175" t="e">
        <f>NA()</f>
        <v>#N/A</v>
      </c>
      <c r="C67" s="175">
        <f>IF(ISNUMBER('将来負担比率（分子）の構造'!I$53), IF('将来負担比率（分子）の構造'!I$53 &lt; 0, 0, '将来負担比率（分子）の構造'!I$53), NA())</f>
        <v>2583</v>
      </c>
      <c r="D67" s="175" t="e">
        <f>NA()</f>
        <v>#N/A</v>
      </c>
      <c r="E67" s="175" t="e">
        <f>NA()</f>
        <v>#N/A</v>
      </c>
      <c r="F67" s="175">
        <f>IF(ISNUMBER('将来負担比率（分子）の構造'!J$53), IF('将来負担比率（分子）の構造'!J$53 &lt; 0, 0, '将来負担比率（分子）の構造'!J$53), NA())</f>
        <v>2130</v>
      </c>
      <c r="G67" s="175" t="e">
        <f>NA()</f>
        <v>#N/A</v>
      </c>
      <c r="H67" s="175" t="e">
        <f>NA()</f>
        <v>#N/A</v>
      </c>
      <c r="I67" s="175">
        <f>IF(ISNUMBER('将来負担比率（分子）の構造'!K$53), IF('将来負担比率（分子）の構造'!K$53 &lt; 0, 0, '将来負担比率（分子）の構造'!K$53), NA())</f>
        <v>2470</v>
      </c>
      <c r="J67" s="175" t="e">
        <f>NA()</f>
        <v>#N/A</v>
      </c>
      <c r="K67" s="175" t="e">
        <f>NA()</f>
        <v>#N/A</v>
      </c>
      <c r="L67" s="175">
        <f>IF(ISNUMBER('将来負担比率（分子）の構造'!L$53), IF('将来負担比率（分子）の構造'!L$53 &lt; 0, 0, '将来負担比率（分子）の構造'!L$53), NA())</f>
        <v>2053</v>
      </c>
      <c r="M67" s="175" t="e">
        <f>NA()</f>
        <v>#N/A</v>
      </c>
      <c r="N67" s="175" t="e">
        <f>NA()</f>
        <v>#N/A</v>
      </c>
      <c r="O67" s="175">
        <f>IF(ISNUMBER('将来負担比率（分子）の構造'!M$53), IF('将来負担比率（分子）の構造'!M$53 &lt; 0, 0, '将来負担比率（分子）の構造'!M$53), NA())</f>
        <v>2973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2230</v>
      </c>
      <c r="C72" s="179">
        <f>基金残高に係る経年分析!G55</f>
        <v>2944</v>
      </c>
      <c r="D72" s="179">
        <f>基金残高に係る経年分析!H55</f>
        <v>2653</v>
      </c>
    </row>
    <row r="73" spans="1:16" x14ac:dyDescent="0.15">
      <c r="A73" s="178" t="s">
        <v>80</v>
      </c>
      <c r="B73" s="179">
        <f>基金残高に係る経年分析!F56</f>
        <v>555</v>
      </c>
      <c r="C73" s="179">
        <f>基金残高に係る経年分析!G56</f>
        <v>555</v>
      </c>
      <c r="D73" s="179">
        <f>基金残高に係る経年分析!H56</f>
        <v>556</v>
      </c>
    </row>
    <row r="74" spans="1:16" x14ac:dyDescent="0.15">
      <c r="A74" s="178" t="s">
        <v>81</v>
      </c>
      <c r="B74" s="179">
        <f>基金残高に係る経年分析!F57</f>
        <v>2712</v>
      </c>
      <c r="C74" s="179">
        <f>基金残高に係る経年分析!G57</f>
        <v>2757</v>
      </c>
      <c r="D74" s="179">
        <f>基金残高に係る経年分析!H57</f>
        <v>2875</v>
      </c>
    </row>
  </sheetData>
  <sheetProtection algorithmName="SHA-512" hashValue="Ww03BF3mVcxYGa1P53ZkVxiWZe5O11gQHE8RSF2qJJYp0QJClapSa29jQFW4mCw1TB0S35LUEJ6G4b57WWSUqA==" saltValue="YEQrgRcg0M/LKE7YihCt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（様式差替）財政比較分析表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2024-03-22T03:14:12Z</cp:lastPrinted>
  <dcterms:created xsi:type="dcterms:W3CDTF">2024-02-05T03:48:59Z</dcterms:created>
  <dcterms:modified xsi:type="dcterms:W3CDTF">2024-09-30T05:59:58Z</dcterms:modified>
  <cp:category/>
</cp:coreProperties>
</file>