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12" l="1"/>
  <c r="AU32" i="12"/>
  <c r="AU31" i="12"/>
  <c r="AK29" i="12"/>
  <c r="AK28" i="12"/>
  <c r="AA31" i="12" l="1"/>
  <c r="AA33" i="12" l="1"/>
  <c r="AA30" i="12"/>
  <c r="AA29" i="12"/>
  <c r="AA23" i="12"/>
  <c r="AA9"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<sst xmlns="http://schemas.openxmlformats.org/spreadsheetml/2006/main" count="1147" uniqueCount="638">
  <si>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</si>
  <si>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</si>
  <si>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</si>
  <si>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</si>
  <si>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</si>
  <si>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</si>
  <si>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</si>
  <si>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</si>
  <si>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</si>
  <si>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</si>
  <si>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</si>
  <si>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</si>
  <si>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</si>
  <si>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</si>
  <si>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</si>
  <si>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</si>
  <si>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</si>
  <si>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</si>
  <si>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</si>
  <si>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</si>
  <si>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</si>
  <si>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</si>
  <si>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</si>
  <si>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</si>
  <si>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</si>
  <si>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</si>
  <si>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</si>
  <si>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</si>
  <si>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</si>
  <si>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</si>
  <si>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</si>
  <si>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</si>
  <si>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</si>
  <si>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</si>
  <si>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</si>
  <si>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</si>
  <si>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</si>
  <si>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</si>
  <si>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</si>
  <si>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</si>
  <si>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</si>
  <si>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</si>
  <si>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</si>
  <si>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</si>
  <si>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</si>
  <si>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</si>
  <si>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</si>
  <si>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</si>
  <si>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</si>
  <si>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</si>
  <si>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</si>
  <si>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</si>
  <si>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</si>
  <si>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</si>
  <si>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</si>
  <si>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</si>
  <si>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</si>
  <si>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</si>
  <si>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</si>
  <si>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</si>
  <si>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</si>
  <si>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</si>
  <si>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</si>
  <si>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</si>
  <si>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</si>
  <si>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</si>
  <si>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</si>
  <si>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</si>
  <si>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</si>
  <si>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</si>
  <si>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</si>
  <si>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</si>
  <si>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</si>
  <si>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</si>
  <si>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</si>
  <si>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</si>
  <si>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</si>
  <si>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</si>
  <si>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</si>
  <si>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</si>
  <si>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</si>
  <si>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</si>
  <si>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</si>
  <si>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</si>
  <si>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</si>
  <si>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</si>
  <si>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</si>
  <si>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</si>
  <si>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</si>
  <si>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</si>
  <si>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</si>
  <si>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</si>
  <si>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</si>
  <si>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</si>
  <si>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</si>
  <si>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</si>
  <si>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</si>
  <si>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</si>
  <si>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</si>
  <si>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</si>
  <si>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</si>
  <si>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</si>
  <si>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</si>
  <si>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</si>
  <si>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</si>
  <si>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</si>
  <si>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</si>
  <si>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</si>
  <si>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</si>
  <si>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</si>
  <si>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</si>
  <si>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</si>
  <si>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</si>
  <si>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</si>
  <si>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</si>
  <si>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</si>
  <si>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</si>
  <si>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</si>
  <si>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</si>
  <si>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</si>
  <si>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</si>
  <si>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</si>
  <si>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</si>
  <si>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</si>
  <si>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</si>
  <si>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</si>
  <si>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</si>
  <si>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</si>
  <si>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</si>
  <si>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</si>
  <si>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</si>
  <si>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</si>
  <si>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</si>
  <si>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</si>
  <si>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</si>
  <si>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</si>
  <si>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</si>
  <si>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</si>
  <si>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</si>
  <si>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</si>
  <si>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</si>
  <si>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</si>
  <si>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</si>
  <si>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</si>
  <si>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</si>
  <si>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</si>
  <si>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</si>
  <si>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</si>
  <si>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</si>
  <si>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</si>
  <si>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</si>
  <si>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</si>
  <si>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</si>
  <si>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</si>
  <si>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</si>
  <si>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</si>
  <si>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</si>
  <si>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</si>
  <si>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</si>
  <si>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</si>
  <si>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</si>
  <si>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</si>
  <si>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</si>
  <si>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</si>
  <si>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</si>
  <si>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</si>
  <si>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</si>
  <si>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</si>
  <si>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</si>
  <si>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</si>
  <si>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</si>
  <si>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</si>
  <si>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</si>
  <si>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</si>
  <si>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</si>
  <si>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</si>
  <si>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</si>
  <si>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</si>
  <si>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</si>
  <si>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</si>
  <si>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</si>
  <si>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</si>
  <si>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</si>
  <si>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</si>
  <si>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</si>
  <si>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</si>
  <si>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</si>
  <si>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</si>
  <si>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</si>
  <si>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</si>
  <si>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</si>
  <si>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</si>
  <si>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</si>
  <si>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</si>
  <si>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</si>
  <si>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</si>
  <si>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</si>
  <si>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</si>
  <si>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</si>
  <si>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</si>
  <si>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</si>
  <si>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</si>
  <si>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</si>
  <si>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</si>
  <si>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</si>
  <si>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</si>
  <si>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</si>
  <si>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</si>
  <si>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</si>
  <si>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</si>
  <si>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</si>
  <si>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</si>
  <si>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</si>
  <si>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</si>
  <si>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</si>
  <si>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</si>
  <si>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</si>
  <si>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</si>
  <si>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</si>
  <si>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</si>
  <si>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</si>
  <si>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</si>
  <si>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</si>
  <si>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</si>
  <si>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</si>
  <si>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</si>
  <si>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</si>
  <si>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</si>
  <si>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</si>
  <si>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</si>
  <si>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</si>
  <si>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</si>
  <si>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</si>
  <si>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</si>
  <si>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</si>
  <si>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</si>
  <si>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</si>
  <si>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</si>
  <si>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</si>
  <si>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</si>
  <si>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</si>
  <si>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</si>
  <si>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</si>
  <si>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</si>
  <si>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</si>
  <si>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</si>
  <si>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</si>
  <si>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</si>
  <si>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</si>
  <si>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</si>
  <si>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</si>
  <si>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</si>
  <si>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</si>
  <si>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</si>
  <si>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</si>
  <si>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</si>
  <si>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</si>
  <si>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</si>
  <si>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</si>
  <si>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</si>
  <si>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</si>
  <si>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</si>
  <si>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</si>
  <si>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</si>
  <si>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</si>
  <si>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</si>
  <si>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</si>
  <si>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</si>
  <si>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</si>
  <si>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</si>
  <si>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</si>
  <si>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</si>
  <si>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</si>
  <si>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</si>
  <si>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</si>
  <si>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</si>
  <si>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</si>
  <si>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</si>
  <si>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</si>
  <si>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</si>
  <si>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</si>
  <si>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</si>
  <si>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</si>
  <si>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</si>
  <si>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</si>
  <si>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</si>
  <si>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</si>
  <si>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</si>
  <si>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</si>
  <si>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</si>
  <si>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</si>
  <si>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</si>
  <si>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</si>
  <si>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</si>
  <si>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</si>
  <si>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</si>
  <si>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</si>
  <si>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</si>
  <si>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</si>
  <si>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</si>
  <si>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</si>
  <si>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</si>
  <si>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</si>
  <si>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</si>
  <si>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</si>
  <si>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</si>
  <si>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</si>
  <si>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</si>
  <si>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</si>
  <si>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</si>
  <si>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</si>
  <si>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</si>
  <si>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</si>
  <si>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</si>
  <si>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</si>
  <si>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</si>
  <si>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</si>
  <si>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</si>
  <si>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</si>
  <si>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</si>
  <si>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</si>
  <si>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</si>
  <si>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</si>
  <si>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</si>
  <si>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</si>
  <si>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</si>
  <si>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</si>
  <si>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</si>
  <si>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</si>
  <si>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</si>
  <si>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</si>
  <si>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</si>
  <si>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</si>
  <si>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</si>
  <si>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</si>
  <si>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</si>
  <si>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</si>
  <si>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</si>
  <si>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</si>
  <si>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</si>
  <si>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</si>
  <si>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</si>
  <si>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</si>
  <si>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</si>
  <si>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</si>
  <si>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</si>
  <si>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</si>
  <si>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</si>
  <si>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</si>
  <si>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</si>
  <si>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</si>
  <si>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</si>
  <si>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</si>
  <si>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</si>
  <si>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</si>
  <si>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</si>
  <si>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</si>
  <si>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</si>
  <si>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</si>
  <si>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</si>
  <si>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</si>
  <si>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</si>
  <si>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</si>
  <si>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</si>
  <si>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</si>
  <si>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</si>
  <si>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</si>
  <si>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</si>
  <si>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</si>
  <si>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</si>
  <si>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</si>
  <si>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</si>
  <si>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</si>
  <si>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</si>
  <si>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</si>
  <si>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</si>
  <si>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</si>
  <si>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</si>
  <si>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</si>
  <si>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</si>
  <si>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</si>
  <si>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</si>
  <si>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</si>
  <si>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</si>
  <si>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</si>
  <si>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</si>
  <si>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</si>
  <si>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</si>
  <si>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</si>
  <si>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</si>
  <si>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</si>
  <si>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</si>
  <si>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</si>
  <si>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</si>
  <si>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</si>
  <si>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</si>
  <si>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</si>
  <si>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</si>
  <si>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</si>
  <si>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大分駅南土地区画整理清算事業特別会計</t>
    <phoneticPr fontId="5"/>
  </si>
  <si>
    <t>横尾土地区画整理清算事業特別会計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</si>
  <si>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</si>
  <si>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</si>
  <si>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</si>
  <si>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</si>
  <si>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</si>
  <si>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</si>
  <si>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</si>
  <si>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</si>
  <si>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</si>
  <si>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</si>
  <si>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</si>
  <si>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</si>
  <si>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</si>
  <si>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</si>
  <si>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</si>
  <si>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</si>
  <si>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</si>
  <si>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</si>
  <si>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</si>
  <si>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</si>
  <si>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公設地方卸売市場事業特別会計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</si>
  <si>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</si>
  <si>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</si>
  <si>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</si>
  <si>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</si>
  <si>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</si>
  <si>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</si>
  <si>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</si>
  <si>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</si>
  <si>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</si>
  <si>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</si>
  <si>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</si>
  <si>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</si>
  <si>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</si>
  <si>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</si>
  <si>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</si>
  <si>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</si>
  <si>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</si>
  <si>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</si>
  <si>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</si>
  <si>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</si>
  <si>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</si>
  <si>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</si>
  <si>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</si>
  <si>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</si>
  <si>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</si>
  <si>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</si>
  <si>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</si>
  <si>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</si>
  <si>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</si>
  <si>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</si>
  <si>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</si>
  <si>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</si>
  <si>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</si>
  <si>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</si>
  <si>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</si>
  <si>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</si>
  <si>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</si>
  <si>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</si>
  <si>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</si>
  <si>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</si>
  <si>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</si>
  <si>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</si>
  <si>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</si>
  <si>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</si>
  <si>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</si>
  <si>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</si>
  <si>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</si>
  <si>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</si>
  <si>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</si>
  <si>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</si>
  <si>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</si>
  <si>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</si>
  <si>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</si>
  <si>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</si>
  <si>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</si>
  <si>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</si>
  <si>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</si>
  <si>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</si>
  <si>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</si>
  <si>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</si>
  <si>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</si>
  <si>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</si>
  <si>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</si>
  <si>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</si>
  <si>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</si>
  <si>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</si>
  <si>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</si>
  <si>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</si>
  <si>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</si>
  <si>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</si>
  <si>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</si>
  <si>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</si>
  <si>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</si>
  <si>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</si>
  <si>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</si>
  <si>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</si>
  <si>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</si>
  <si>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</si>
  <si>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</si>
  <si>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</si>
  <si>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</si>
  <si>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</si>
  <si>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</si>
  <si>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</si>
  <si>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</si>
  <si>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</si>
  <si>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</si>
  <si>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</si>
  <si>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</si>
  <si>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</si>
  <si>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</si>
  <si>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</si>
  <si>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</si>
  <si>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</si>
  <si>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</si>
  <si>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</si>
  <si>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</si>
  <si>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</si>
  <si>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</si>
  <si>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</si>
  <si>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</si>
  <si>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</si>
  <si>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</si>
  <si>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</si>
  <si>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</si>
  <si>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</si>
  <si>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</si>
  <si>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</si>
  <si>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</si>
  <si>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</si>
  <si>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</si>
  <si>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</si>
  <si>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</si>
  <si>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</si>
  <si>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</si>
  <si>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</si>
  <si>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</si>
  <si>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</si>
  <si>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</si>
  <si>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</si>
  <si>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</si>
  <si>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</si>
  <si>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</si>
  <si>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</si>
  <si>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</si>
  <si>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</si>
  <si>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</si>
  <si>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</si>
  <si>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</si>
  <si>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</si>
  <si>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</si>
  <si>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</si>
  <si>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</si>
  <si>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</si>
  <si>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</si>
  <si>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</si>
  <si>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</si>
  <si>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</si>
  <si>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</si>
  <si>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</si>
  <si>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</si>
  <si>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</si>
  <si>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</si>
  <si>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</si>
  <si>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</si>
  <si>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</si>
  <si>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0.26</t>
  </si>
  <si>
    <t>▲ 2.11</t>
  </si>
  <si>
    <t>▲ 0.07</t>
  </si>
  <si>
    <t>▲ 0.45</t>
  </si>
  <si>
    <t>水道事業会計</t>
  </si>
  <si>
    <t>一般会計</t>
  </si>
  <si>
    <t>国民健康保険特別会計</t>
  </si>
  <si>
    <t>公共下水道事業会計</t>
  </si>
  <si>
    <t>公設地方卸売市場事業特別会計</t>
  </si>
  <si>
    <t>介護保険特別会計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</si>
  <si>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</si>
  <si>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</si>
  <si>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</si>
  <si>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</si>
  <si>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</si>
  <si>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</si>
  <si>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</si>
  <si>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</si>
  <si>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</si>
  <si>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</si>
  <si>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おおいた勤労者サービスセンター</t>
    <rPh sb="4" eb="7">
      <t>キンロウシャ</t>
    </rPh>
    <phoneticPr fontId="2"/>
  </si>
  <si>
    <t>大分精算</t>
    <rPh sb="0" eb="2">
      <t>オオイタ</t>
    </rPh>
    <rPh sb="2" eb="4">
      <t>セイサン</t>
    </rPh>
    <phoneticPr fontId="2"/>
  </si>
  <si>
    <t>大分水産物精算</t>
    <rPh sb="0" eb="2">
      <t>オオイタ</t>
    </rPh>
    <rPh sb="2" eb="5">
      <t>スイサンブツ</t>
    </rPh>
    <rPh sb="5" eb="7">
      <t>セイサン</t>
    </rPh>
    <phoneticPr fontId="2"/>
  </si>
  <si>
    <t>大分県地域成人病検診協会</t>
    <rPh sb="0" eb="3">
      <t>オオイタケン</t>
    </rPh>
    <rPh sb="3" eb="5">
      <t>チイキ</t>
    </rPh>
    <rPh sb="5" eb="8">
      <t>セイジンビョウ</t>
    </rPh>
    <rPh sb="8" eb="10">
      <t>ケンシン</t>
    </rPh>
    <rPh sb="10" eb="12">
      <t>キョウカイ</t>
    </rPh>
    <phoneticPr fontId="2"/>
  </si>
  <si>
    <t>大分まちなか倶楽部</t>
    <rPh sb="0" eb="2">
      <t>オオイタ</t>
    </rPh>
    <rPh sb="6" eb="9">
      <t>クラブ</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</si>
  <si>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</si>
  <si>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</si>
  <si>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</si>
  <si>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</si>
  <si>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t>
    <phoneticPr fontId="2"/>
  </si>
  <si>
    <t>-</t>
    <phoneticPr fontId="2"/>
  </si>
  <si>
    <t>基金からの繰り入れなし</t>
    <rPh sb="0" eb="2">
      <t>キキン</t>
    </rPh>
    <rPh sb="5" eb="6">
      <t>ク</t>
    </rPh>
    <rPh sb="7" eb="8">
      <t>イ</t>
    </rPh>
    <phoneticPr fontId="2"/>
  </si>
  <si>
    <t>基金から133百万円繰入</t>
    <rPh sb="0" eb="2">
      <t>キキン</t>
    </rPh>
    <rPh sb="7" eb="10">
      <t>ヒャクマンエン</t>
    </rPh>
    <rPh sb="10" eb="11">
      <t>クリ</t>
    </rPh>
    <rPh sb="11" eb="12">
      <t>イ</t>
    </rPh>
    <phoneticPr fontId="2"/>
  </si>
  <si>
    <t>-</t>
    <phoneticPr fontId="2"/>
  </si>
  <si>
    <t>基金から387百万円繰入</t>
    <phoneticPr fontId="2"/>
  </si>
  <si>
    <t>基金から470百万円繰入</t>
  </si>
  <si>
    <t>-</t>
    <phoneticPr fontId="2"/>
  </si>
  <si>
    <t>-</t>
    <phoneticPr fontId="2"/>
  </si>
  <si>
    <t>基金から6百万円繰入</t>
    <phoneticPr fontId="2"/>
  </si>
  <si>
    <t>基金から3百万円繰入</t>
    <phoneticPr fontId="2"/>
  </si>
  <si>
    <t>-</t>
    <phoneticPr fontId="2"/>
  </si>
  <si>
    <t>-</t>
    <phoneticPr fontId="2"/>
  </si>
  <si>
    <t>-</t>
    <phoneticPr fontId="2"/>
  </si>
  <si>
    <t>基金からの繰り入れなし</t>
  </si>
  <si>
    <t>市有財産整備基金</t>
    <rPh sb="0" eb="2">
      <t>シユウ</t>
    </rPh>
    <rPh sb="2" eb="4">
      <t>ザイサン</t>
    </rPh>
    <rPh sb="4" eb="6">
      <t>セイビ</t>
    </rPh>
    <rPh sb="6" eb="8">
      <t>キキン</t>
    </rPh>
    <phoneticPr fontId="5"/>
  </si>
  <si>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</si>
  <si>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</si>
  <si>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</si>
  <si>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</si>
  <si>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</si>
  <si>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</si>
  <si>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</si>
  <si>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地域づくり推進基金</t>
    <rPh sb="0" eb="2">
      <t>チイキ</t>
    </rPh>
    <rPh sb="5" eb="7">
      <t>スイシン</t>
    </rPh>
    <rPh sb="7" eb="9">
      <t>キキン</t>
    </rPh>
    <phoneticPr fontId="5"/>
  </si>
  <si>
    <t>廃棄物処理施設整備基金</t>
    <phoneticPr fontId="2"/>
  </si>
  <si>
    <t>緑の基金</t>
    <rPh sb="0" eb="1">
      <t>ミドリ</t>
    </rPh>
    <rPh sb="2" eb="4">
      <t>キキン</t>
    </rPh>
    <phoneticPr fontId="2"/>
  </si>
  <si>
    <t xml:space="preserve"> </t>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</si>
  <si>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</si>
  <si>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</si>
  <si>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</si>
  <si>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</si>
  <si>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</si>
  <si>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</si>
  <si>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</si>
  <si>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</si>
  <si>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対前年度比では4.2ポイント悪化し、類似団体平均値よりも13.8ポイント高くなっている。これは、将来負担額のうち債務負担行為に基づく支出予定額の増加や、充当可能財源のうち基準財政需要額への参入見込額の減少、標準財政規模の減少などが挙げられる。
実質公債費比率については3か年平均で計算されることから、令和元年度と比較し、元利償還金は減少しているものの、準元利償還金が増加しており、3か年平均では対前年度比0.6ポイント悪化している。また、類似団体内平均値についても0.6ポイント低くなっている。
今後も、引き続き地方債発行額の抑制などにより健全な財政運営に努めていく。</t>
    <rPh sb="36" eb="37">
      <t>チ</t>
    </rPh>
    <rPh sb="162" eb="164">
      <t>レイワ</t>
    </rPh>
    <rPh sb="164" eb="165">
      <t>ガン</t>
    </rPh>
    <rPh sb="209" eb="210">
      <t>タイ</t>
    </rPh>
    <rPh sb="210" eb="213">
      <t>ゼンネンド</t>
    </rPh>
    <rPh sb="213" eb="214">
      <t>ヒ</t>
    </rPh>
    <rPh sb="221" eb="223">
      <t>アッカ</t>
    </rPh>
    <rPh sb="251" eb="252">
      <t>ヒク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</si>
  <si>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</si>
  <si>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</si>
  <si>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</si>
  <si>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rFont val="ＭＳ Ｐゴシック"/>
        <family val="3"/>
        <charset val="128"/>
      </rPr>
      <t>将来負担比率については、対前年度比では4.2ポイント悪化し、類似団体平均値よりも13.8ポイント高くなっている。これは、将来負担額のうち債務負担行為に基づく支出予定額の増加や、充当可能財源のうち基準財政需要額への参入見込額の減少、標準財政規模の減少などが挙げられる。
有形固定資産減価償却率については、前年度比で1.4ポイント悪化しているものの、類似団体内平均値よりも2.6ポイント低くなっている。これは、各施設等の建築年数の経過に伴い、減価償却累計額の増加などが挙げられる。
今後も、基金</t>
    </r>
    <r>
      <rPr>
        <sz val="11"/>
        <color indexed="8"/>
        <rFont val="ＭＳ Ｐゴシック"/>
        <family val="3"/>
        <charset val="128"/>
      </rPr>
      <t>も含めた財源の確保に努めるとともに、資産の耐用年数等を十分に考慮した施設整備を行うことで、将来負担比率及び有形固定資産減価償却率の低減に努める。</t>
    </r>
    <rPh sb="36" eb="37">
      <t>チ</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</si>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</sst>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C3BB-45E5-9F02-E9C9EDB11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42123</c:v>
                </c:pt>
                <c:pt idx="1">
                  <c:v>45482</c:v>
                </c:pt>
                <c:pt idx="2">
                  <c:v>47206</c:v>
                </c:pt>
                <c:pt idx="3">
                  <c:v>41525</c:v>
                </c:pt>
                <c:pt idx="4">
                  <c:v>52015</c:v>
                </c:pt>
              </c:numCache>
            </c:numRef>
          </c:val>
          <c:smooth val="0"/>
          <c:extLst>
            <c:ext xmlns:c16="http://schemas.microsoft.com/office/drawing/2014/chart" uri="{C3380CC4-5D6E-409C-BE32-E72D297353CC}">
              <c16:uniqueId val="{00000001-C3BB-45E5-9F02-E9C9EDB110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1.78</c:v>
                </c:pt>
                <c:pt idx="2">
                  <c:v>2.97</c:v>
                </c:pt>
                <c:pt idx="3">
                  <c:v>6.25</c:v>
                </c:pt>
                <c:pt idx="4">
                  <c:v>4.93</c:v>
                </c:pt>
              </c:numCache>
            </c:numRef>
          </c:val>
          <c:extLst>
            <c:ext xmlns:c16="http://schemas.microsoft.com/office/drawing/2014/chart" uri="{C3380CC4-5D6E-409C-BE32-E72D297353CC}">
              <c16:uniqueId val="{00000000-665A-4D3B-8562-AC8501095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6.82</c:v>
                </c:pt>
                <c:pt idx="1">
                  <c:v>6.8</c:v>
                </c:pt>
                <c:pt idx="2">
                  <c:v>5.41</c:v>
                </c:pt>
                <c:pt idx="3">
                  <c:v>4.6500000000000004</c:v>
                </c:pt>
                <c:pt idx="4">
                  <c:v>5.69</c:v>
                </c:pt>
              </c:numCache>
            </c:numRef>
          </c:val>
          <c:extLst>
            <c:ext xmlns:c16="http://schemas.microsoft.com/office/drawing/2014/chart" uri="{C3380CC4-5D6E-409C-BE32-E72D297353CC}">
              <c16:uniqueId val="{00000001-665A-4D3B-8562-AC85010951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-2.11</c:v>
                </c:pt>
                <c:pt idx="2">
                  <c:v>-7.0000000000000007E-2</c:v>
                </c:pt>
                <c:pt idx="3">
                  <c:v>2.9</c:v>
                </c:pt>
                <c:pt idx="4">
                  <c:v>-0.45</c:v>
                </c:pt>
              </c:numCache>
            </c:numRef>
          </c:val>
          <c:smooth val="0"/>
          <c:extLst>
            <c:ext xmlns:c16="http://schemas.microsoft.com/office/drawing/2014/chart" uri="{C3380CC4-5D6E-409C-BE32-E72D297353CC}">
              <c16:uniqueId val="{00000002-665A-4D3B-8562-AC85010951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053-429B-ADB4-8345965C0E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53-429B-ADB4-8345965C0E78}"/>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053-429B-ADB4-8345965C0E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F053-429B-ADB4-8345965C0E7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0.18</c:v>
                </c:pt>
                <c:pt idx="8">
                  <c:v>#N/A</c:v>
                </c:pt>
                <c:pt idx="9">
                  <c:v>0.15</c:v>
                </c:pt>
              </c:numCache>
            </c:numRef>
          </c:val>
          <c:extLst>
            <c:ext xmlns:c16="http://schemas.microsoft.com/office/drawing/2014/chart" uri="{C3380CC4-5D6E-409C-BE32-E72D297353CC}">
              <c16:uniqueId val="{00000004-F053-429B-ADB4-8345965C0E78}"/>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0.15</c:v>
                </c:pt>
                <c:pt idx="4">
                  <c:v>#N/A</c:v>
                </c:pt>
                <c:pt idx="5">
                  <c:v>0.26</c:v>
                </c:pt>
                <c:pt idx="6">
                  <c:v>#N/A</c:v>
                </c:pt>
                <c:pt idx="7">
                  <c:v>0.27</c:v>
                </c:pt>
                <c:pt idx="8">
                  <c:v>#N/A</c:v>
                </c:pt>
                <c:pt idx="9">
                  <c:v>0.27</c:v>
                </c:pt>
              </c:numCache>
            </c:numRef>
          </c:val>
          <c:extLst>
            <c:ext xmlns:c16="http://schemas.microsoft.com/office/drawing/2014/chart" uri="{C3380CC4-5D6E-409C-BE32-E72D297353CC}">
              <c16:uniqueId val="{00000005-F053-429B-ADB4-8345965C0E7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1.34</c:v>
                </c:pt>
                <c:pt idx="2">
                  <c:v>#N/A</c:v>
                </c:pt>
                <c:pt idx="3">
                  <c:v>1.17</c:v>
                </c:pt>
                <c:pt idx="4">
                  <c:v>#N/A</c:v>
                </c:pt>
                <c:pt idx="5">
                  <c:v>0.98</c:v>
                </c:pt>
                <c:pt idx="6">
                  <c:v>#N/A</c:v>
                </c:pt>
                <c:pt idx="7">
                  <c:v>0.81</c:v>
                </c:pt>
                <c:pt idx="8">
                  <c:v>#N/A</c:v>
                </c:pt>
                <c:pt idx="9">
                  <c:v>0.48</c:v>
                </c:pt>
              </c:numCache>
            </c:numRef>
          </c:val>
          <c:extLst>
            <c:ext xmlns:c16="http://schemas.microsoft.com/office/drawing/2014/chart" uri="{C3380CC4-5D6E-409C-BE32-E72D297353CC}">
              <c16:uniqueId val="{00000006-F053-429B-ADB4-8345965C0E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1.96</c:v>
                </c:pt>
                <c:pt idx="2">
                  <c:v>#N/A</c:v>
                </c:pt>
                <c:pt idx="3">
                  <c:v>1.66</c:v>
                </c:pt>
                <c:pt idx="4">
                  <c:v>#N/A</c:v>
                </c:pt>
                <c:pt idx="5">
                  <c:v>1.63</c:v>
                </c:pt>
                <c:pt idx="6">
                  <c:v>#N/A</c:v>
                </c:pt>
                <c:pt idx="7">
                  <c:v>2.66</c:v>
                </c:pt>
                <c:pt idx="8">
                  <c:v>#N/A</c:v>
                </c:pt>
                <c:pt idx="9">
                  <c:v>3.12</c:v>
                </c:pt>
              </c:numCache>
            </c:numRef>
          </c:val>
          <c:extLst>
            <c:ext xmlns:c16="http://schemas.microsoft.com/office/drawing/2014/chart" uri="{C3380CC4-5D6E-409C-BE32-E72D297353CC}">
              <c16:uniqueId val="{00000007-F053-429B-ADB4-8345965C0E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3.89</c:v>
                </c:pt>
                <c:pt idx="2">
                  <c:v>#N/A</c:v>
                </c:pt>
                <c:pt idx="3">
                  <c:v>1.78</c:v>
                </c:pt>
                <c:pt idx="4">
                  <c:v>#N/A</c:v>
                </c:pt>
                <c:pt idx="5">
                  <c:v>2.96</c:v>
                </c:pt>
                <c:pt idx="6">
                  <c:v>#N/A</c:v>
                </c:pt>
                <c:pt idx="7">
                  <c:v>6.25</c:v>
                </c:pt>
                <c:pt idx="8">
                  <c:v>#N/A</c:v>
                </c:pt>
                <c:pt idx="9">
                  <c:v>4.93</c:v>
                </c:pt>
              </c:numCache>
            </c:numRef>
          </c:val>
          <c:extLst>
            <c:ext xmlns:c16="http://schemas.microsoft.com/office/drawing/2014/chart" uri="{C3380CC4-5D6E-409C-BE32-E72D297353CC}">
              <c16:uniqueId val="{00000008-F053-429B-ADB4-8345965C0E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8.26</c:v>
                </c:pt>
                <c:pt idx="2">
                  <c:v>#N/A</c:v>
                </c:pt>
                <c:pt idx="3">
                  <c:v>9.59</c:v>
                </c:pt>
                <c:pt idx="4">
                  <c:v>#N/A</c:v>
                </c:pt>
                <c:pt idx="5">
                  <c:v>11.07</c:v>
                </c:pt>
                <c:pt idx="6">
                  <c:v>#N/A</c:v>
                </c:pt>
                <c:pt idx="7">
                  <c:v>11.8</c:v>
                </c:pt>
                <c:pt idx="8">
                  <c:v>#N/A</c:v>
                </c:pt>
                <c:pt idx="9">
                  <c:v>12.52</c:v>
                </c:pt>
              </c:numCache>
            </c:numRef>
          </c:val>
          <c:extLst>
            <c:ext xmlns:c16="http://schemas.microsoft.com/office/drawing/2014/chart" uri="{C3380CC4-5D6E-409C-BE32-E72D297353CC}">
              <c16:uniqueId val="{00000009-F053-429B-ADB4-8345965C0E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18470</c:v>
                </c:pt>
                <c:pt idx="5">
                  <c:v>18304</c:v>
                </c:pt>
                <c:pt idx="8">
                  <c:v>18025</c:v>
                </c:pt>
                <c:pt idx="11">
                  <c:v>17308</c:v>
                </c:pt>
                <c:pt idx="14">
                  <c:v>17119</c:v>
                </c:pt>
              </c:numCache>
            </c:numRef>
          </c:val>
          <c:extLst>
            <c:ext xmlns:c16="http://schemas.microsoft.com/office/drawing/2014/chart" uri="{C3380CC4-5D6E-409C-BE32-E72D297353CC}">
              <c16:uniqueId val="{00000000-CE4E-4D74-89F0-B1ACAF814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4E-4D74-89F0-B1ACAF814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346</c:v>
                </c:pt>
                <c:pt idx="3">
                  <c:v>336</c:v>
                </c:pt>
                <c:pt idx="6">
                  <c:v>627</c:v>
                </c:pt>
                <c:pt idx="9">
                  <c:v>267</c:v>
                </c:pt>
                <c:pt idx="12">
                  <c:v>1180</c:v>
                </c:pt>
              </c:numCache>
            </c:numRef>
          </c:val>
          <c:extLst>
            <c:ext xmlns:c16="http://schemas.microsoft.com/office/drawing/2014/chart" uri="{C3380CC4-5D6E-409C-BE32-E72D297353CC}">
              <c16:uniqueId val="{00000002-CE4E-4D74-89F0-B1ACAF814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4E-4D74-89F0-B1ACAF814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3721</c:v>
                </c:pt>
                <c:pt idx="3">
                  <c:v>3112</c:v>
                </c:pt>
                <c:pt idx="6">
                  <c:v>3343</c:v>
                </c:pt>
                <c:pt idx="9">
                  <c:v>2850</c:v>
                </c:pt>
                <c:pt idx="12">
                  <c:v>3070</c:v>
                </c:pt>
              </c:numCache>
            </c:numRef>
          </c:val>
          <c:extLst>
            <c:ext xmlns:c16="http://schemas.microsoft.com/office/drawing/2014/chart" uri="{C3380CC4-5D6E-409C-BE32-E72D297353CC}">
              <c16:uniqueId val="{00000004-CE4E-4D74-89F0-B1ACAF814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4E-4D74-89F0-B1ACAF814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4E-4D74-89F0-B1ACAF814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18699</c:v>
                </c:pt>
                <c:pt idx="3">
                  <c:v>19163</c:v>
                </c:pt>
                <c:pt idx="6">
                  <c:v>18895</c:v>
                </c:pt>
                <c:pt idx="9">
                  <c:v>19042</c:v>
                </c:pt>
                <c:pt idx="12">
                  <c:v>19097</c:v>
                </c:pt>
              </c:numCache>
            </c:numRef>
          </c:val>
          <c:extLst>
            <c:ext xmlns:c16="http://schemas.microsoft.com/office/drawing/2014/chart" uri="{C3380CC4-5D6E-409C-BE32-E72D297353CC}">
              <c16:uniqueId val="{00000007-CE4E-4D74-89F0-B1ACAF8144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4296</c:v>
                </c:pt>
                <c:pt idx="2">
                  <c:v>#N/A</c:v>
                </c:pt>
                <c:pt idx="3">
                  <c:v>#N/A</c:v>
                </c:pt>
                <c:pt idx="4">
                  <c:v>4307</c:v>
                </c:pt>
                <c:pt idx="5">
                  <c:v>#N/A</c:v>
                </c:pt>
                <c:pt idx="6">
                  <c:v>#N/A</c:v>
                </c:pt>
                <c:pt idx="7">
                  <c:v>4840</c:v>
                </c:pt>
                <c:pt idx="8">
                  <c:v>#N/A</c:v>
                </c:pt>
                <c:pt idx="9">
                  <c:v>#N/A</c:v>
                </c:pt>
                <c:pt idx="10">
                  <c:v>4851</c:v>
                </c:pt>
                <c:pt idx="11">
                  <c:v>#N/A</c:v>
                </c:pt>
                <c:pt idx="12">
                  <c:v>#N/A</c:v>
                </c:pt>
                <c:pt idx="13">
                  <c:v>6228</c:v>
                </c:pt>
                <c:pt idx="14">
                  <c:v>#N/A</c:v>
                </c:pt>
              </c:numCache>
            </c:numRef>
          </c:val>
          <c:smooth val="0"/>
          <c:extLst>
            <c:ext xmlns:c16="http://schemas.microsoft.com/office/drawing/2014/chart" uri="{C3380CC4-5D6E-409C-BE32-E72D297353CC}">
              <c16:uniqueId val="{00000008-CE4E-4D74-89F0-B1ACAF8144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147561</c:v>
                </c:pt>
                <c:pt idx="5">
                  <c:v>145201</c:v>
                </c:pt>
                <c:pt idx="8">
                  <c:v>144025</c:v>
                </c:pt>
                <c:pt idx="11">
                  <c:v>143855</c:v>
                </c:pt>
                <c:pt idx="14">
                  <c:v>139431</c:v>
                </c:pt>
              </c:numCache>
            </c:numRef>
          </c:val>
          <c:extLst>
            <c:ext xmlns:c16="http://schemas.microsoft.com/office/drawing/2014/chart" uri="{C3380CC4-5D6E-409C-BE32-E72D297353CC}">
              <c16:uniqueId val="{00000000-0B53-460D-93ED-3B28C6FFCC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35499</c:v>
                </c:pt>
                <c:pt idx="5">
                  <c:v>35404</c:v>
                </c:pt>
                <c:pt idx="8">
                  <c:v>36613</c:v>
                </c:pt>
                <c:pt idx="11">
                  <c:v>36857</c:v>
                </c:pt>
                <c:pt idx="14">
                  <c:v>36297</c:v>
                </c:pt>
              </c:numCache>
            </c:numRef>
          </c:val>
          <c:extLst>
            <c:ext xmlns:c16="http://schemas.microsoft.com/office/drawing/2014/chart" uri="{C3380CC4-5D6E-409C-BE32-E72D297353CC}">
              <c16:uniqueId val="{00000001-0B53-460D-93ED-3B28C6FFCC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25373</c:v>
                </c:pt>
                <c:pt idx="5">
                  <c:v>24928</c:v>
                </c:pt>
                <c:pt idx="8">
                  <c:v>20879</c:v>
                </c:pt>
                <c:pt idx="11">
                  <c:v>20690</c:v>
                </c:pt>
                <c:pt idx="14">
                  <c:v>21978</c:v>
                </c:pt>
              </c:numCache>
            </c:numRef>
          </c:val>
          <c:extLst>
            <c:ext xmlns:c16="http://schemas.microsoft.com/office/drawing/2014/chart" uri="{C3380CC4-5D6E-409C-BE32-E72D297353CC}">
              <c16:uniqueId val="{00000002-0B53-460D-93ED-3B28C6FFCC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53-460D-93ED-3B28C6FFCC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53-460D-93ED-3B28C6FFCC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53-460D-93ED-3B28C6FFCC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23057</c:v>
                </c:pt>
                <c:pt idx="3">
                  <c:v>23073</c:v>
                </c:pt>
                <c:pt idx="6">
                  <c:v>23459</c:v>
                </c:pt>
                <c:pt idx="9">
                  <c:v>23222</c:v>
                </c:pt>
                <c:pt idx="12">
                  <c:v>23289</c:v>
                </c:pt>
              </c:numCache>
            </c:numRef>
          </c:val>
          <c:extLst>
            <c:ext xmlns:c16="http://schemas.microsoft.com/office/drawing/2014/chart" uri="{C3380CC4-5D6E-409C-BE32-E72D297353CC}">
              <c16:uniqueId val="{00000006-0B53-460D-93ED-3B28C6FFCC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B53-460D-93ED-3B28C6FFCC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47557</c:v>
                </c:pt>
                <c:pt idx="3">
                  <c:v>43622</c:v>
                </c:pt>
                <c:pt idx="6">
                  <c:v>40828</c:v>
                </c:pt>
                <c:pt idx="9">
                  <c:v>38796</c:v>
                </c:pt>
                <c:pt idx="12">
                  <c:v>38434</c:v>
                </c:pt>
              </c:numCache>
            </c:numRef>
          </c:val>
          <c:extLst>
            <c:ext xmlns:c16="http://schemas.microsoft.com/office/drawing/2014/chart" uri="{C3380CC4-5D6E-409C-BE32-E72D297353CC}">
              <c16:uniqueId val="{00000008-0B53-460D-93ED-3B28C6FFCC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3704</c:v>
                </c:pt>
                <c:pt idx="3">
                  <c:v>1448</c:v>
                </c:pt>
                <c:pt idx="6">
                  <c:v>1077</c:v>
                </c:pt>
                <c:pt idx="9">
                  <c:v>880</c:v>
                </c:pt>
                <c:pt idx="12">
                  <c:v>2143</c:v>
                </c:pt>
              </c:numCache>
            </c:numRef>
          </c:val>
          <c:extLst>
            <c:ext xmlns:c16="http://schemas.microsoft.com/office/drawing/2014/chart" uri="{C3380CC4-5D6E-409C-BE32-E72D297353CC}">
              <c16:uniqueId val="{00000009-0B53-460D-93ED-3B28C6FFCC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170166</c:v>
                </c:pt>
                <c:pt idx="3">
                  <c:v>168364</c:v>
                </c:pt>
                <c:pt idx="6">
                  <c:v>168224</c:v>
                </c:pt>
                <c:pt idx="9">
                  <c:v>164277</c:v>
                </c:pt>
                <c:pt idx="12">
                  <c:v>163029</c:v>
                </c:pt>
              </c:numCache>
            </c:numRef>
          </c:val>
          <c:extLst>
            <c:ext xmlns:c16="http://schemas.microsoft.com/office/drawing/2014/chart" uri="{C3380CC4-5D6E-409C-BE32-E72D297353CC}">
              <c16:uniqueId val="{0000000A-0B53-460D-93ED-3B28C6FFCC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36050</c:v>
                </c:pt>
                <c:pt idx="2">
                  <c:v>#N/A</c:v>
                </c:pt>
                <c:pt idx="3">
                  <c:v>#N/A</c:v>
                </c:pt>
                <c:pt idx="4">
                  <c:v>30974</c:v>
                </c:pt>
                <c:pt idx="5">
                  <c:v>#N/A</c:v>
                </c:pt>
                <c:pt idx="6">
                  <c:v>#N/A</c:v>
                </c:pt>
                <c:pt idx="7">
                  <c:v>32072</c:v>
                </c:pt>
                <c:pt idx="8">
                  <c:v>#N/A</c:v>
                </c:pt>
                <c:pt idx="9">
                  <c:v>#N/A</c:v>
                </c:pt>
                <c:pt idx="10">
                  <c:v>25774</c:v>
                </c:pt>
                <c:pt idx="11">
                  <c:v>#N/A</c:v>
                </c:pt>
                <c:pt idx="12">
                  <c:v>#N/A</c:v>
                </c:pt>
                <c:pt idx="13">
                  <c:v>29189</c:v>
                </c:pt>
                <c:pt idx="14">
                  <c:v>#N/A</c:v>
                </c:pt>
              </c:numCache>
            </c:numRef>
          </c:val>
          <c:smooth val="0"/>
          <c:extLst>
            <c:ext xmlns:c16="http://schemas.microsoft.com/office/drawing/2014/chart" uri="{C3380CC4-5D6E-409C-BE32-E72D297353CC}">
              <c16:uniqueId val="{0000000B-0B53-460D-93ED-3B28C6FFCC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5458</c:v>
                </c:pt>
                <c:pt idx="1">
                  <c:v>4910</c:v>
                </c:pt>
                <c:pt idx="2">
                  <c:v>5915</c:v>
                </c:pt>
              </c:numCache>
            </c:numRef>
          </c:val>
          <c:extLst>
            <c:ext xmlns:c16="http://schemas.microsoft.com/office/drawing/2014/chart" uri="{C3380CC4-5D6E-409C-BE32-E72D297353CC}">
              <c16:uniqueId val="{00000000-A68B-41D4-AC42-91429F8CA7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3506</c:v>
                </c:pt>
                <c:pt idx="1">
                  <c:v>3507</c:v>
                </c:pt>
                <c:pt idx="2">
                  <c:v>3507</c:v>
                </c:pt>
              </c:numCache>
            </c:numRef>
          </c:val>
          <c:extLst>
            <c:ext xmlns:c16="http://schemas.microsoft.com/office/drawing/2014/chart" uri="{C3380CC4-5D6E-409C-BE32-E72D297353CC}">
              <c16:uniqueId val="{00000001-A68B-41D4-AC42-91429F8CA7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15294</c:v>
                </c:pt>
                <c:pt idx="1">
                  <c:v>15608</c:v>
                </c:pt>
                <c:pt idx="2">
                  <c:v>15653</c:v>
                </c:pt>
              </c:numCache>
            </c:numRef>
          </c:val>
          <c:extLst>
            <c:ext xmlns:c16="http://schemas.microsoft.com/office/drawing/2014/chart" uri="{C3380CC4-5D6E-409C-BE32-E72D297353CC}">
              <c16:uniqueId val="{00000002-A68B-41D4-AC42-91429F8CA7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{39F823E0-0BAD-464D-817E-203F1E064691}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79-4231-A576-938EFEEB6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{0BA56D14-FF21-4410-AC18-5923E2E0B374}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79-4231-A576-938EFEEB6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{C7A453A9-DD4C-4870-BEE4-3939F6A39D5E}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79-4231-A576-938EFEEB6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{6C2EE098-89A5-48C0-8221-7E7BF7C43B82}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79-4231-A576-938EFEEB6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{4DE1C4BC-7A58-4D19-AE3F-66EC34D9F2C8}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79-4231-A576-938EFEEB689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{DBFB8948-DF4A-4CA6-B0E2-458034FE33D1}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79-4231-A576-938EFEEB689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{0916DA9C-89E6-4ED8-BE20-D811D6DC5C5D}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79-4231-A576-938EFEEB689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{391755DE-9D6D-4618-A2E6-930EB895DB9D}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79-4231-A576-938EFEEB689B}"/>
                </c:ext>
              </c:extLst>
            </c:dLbl>
            <c:dLbl>
              <c:idx val="32"/>
              <c:layout>
                <c:manualLayout>
                  <c:x val="-3.2672246162591886E-2"/>
                  <c:y val="-6.584896082549969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{E822AE4A-CB1B-433B-81C3-4743D4A62EB9}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79-4231-A576-938EFEEB6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58.4</c:v>
                </c:pt>
                <c:pt idx="16">
                  <c:v>59.6</c:v>
                </c:pt>
                <c:pt idx="24">
                  <c:v>60.8</c:v>
                </c:pt>
                <c:pt idx="32">
                  <c:v>62.2</c:v>
                </c:pt>
              </c:numCache>
            </c:numRef>
          </c:xVal>
          <c:yVal>
            <c:numRef>
              <c:f>公会計指標分析・財政指標組合せ分析表!$BP$51:$DC$51</c:f>
              <c:numCache>
                <c:formatCode>#,##0.0;"▲ "#,##0.0</c:formatCode>
                <c:ptCount val="40"/>
                <c:pt idx="0">
                  <c:v>42.3</c:v>
                </c:pt>
                <c:pt idx="8">
                  <c:v>36.1</c:v>
                </c:pt>
                <c:pt idx="16">
                  <c:v>36.6</c:v>
                </c:pt>
                <c:pt idx="24">
                  <c:v>27.8</c:v>
                </c:pt>
                <c:pt idx="32">
                  <c:v>32</c:v>
                </c:pt>
              </c:numCache>
            </c:numRef>
          </c:yVal>
          <c:smooth val="0"/>
          <c:extLst>
            <c:ext xmlns:c16="http://schemas.microsoft.com/office/drawing/2014/chart" uri="{C3380CC4-5D6E-409C-BE32-E72D297353CC}">
              <c16:uniqueId val="{00000009-8D79-4231-A576-938EFEEB68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{90C7CBE9-CBA4-4614-B85C-DAA7A325173D}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79-4231-A576-938EFEEB68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{34258D06-6DDD-43B3-8C22-35B1F25ACF88}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79-4231-A576-938EFEEB6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{64759D24-A5F4-44BA-A8E3-9254F91808E8}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79-4231-A576-938EFEEB6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{50FDFC80-4999-47BB-AE9B-E5D064C613ED}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79-4231-A576-938EFEEB6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{72AC50A2-1D89-49F5-AD5D-DF9E5EA3E671}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79-4231-A576-938EFEEB689B}"/>
                </c:ext>
              </c:extLst>
            </c:dLbl>
            <c:dLbl>
              <c:idx val="8"/>
              <c:layout>
                <c:manualLayout>
                  <c:x val="-3.1359255137876435E-2"/>
                  <c:y val="-6.362912338623075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{9B880E7B-F859-4138-9193-63A2DB9E4409}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79-4231-A576-938EFEEB689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{4BC3221F-59C8-489D-AC41-3E77A009135C}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79-4231-A576-938EFEEB689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{6A54333B-4E0F-426D-9DC0-19DBC9BFC1E5}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79-4231-A576-938EFEEB689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{E21D9717-5B0E-4F07-AB51-84CEE0818C16}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79-4231-A576-938EFEEB6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8D79-4231-A576-938EFEEB689B}"/>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{32A6A181-B649-4DE4-84E1-FFEF32E2FBB2}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AA6-48E0-AAF5-FA59053D54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{4546A23B-95A3-4839-9F42-C02EF84CE9D4}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A6-48E0-AAF5-FA59053D54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{67523E60-DD5F-43FE-894F-61B6059404F6}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A6-48E0-AAF5-FA59053D54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{CDF96DE2-CAC8-4C57-9377-482CEEADBFDF}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A6-48E0-AAF5-FA59053D54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{10BFC97F-3B0B-4A5C-9748-41F39F69AAC6}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A6-48E0-AAF5-FA59053D54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{150AF5A4-38AB-485E-B509-DE875080361A}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AA6-48E0-AAF5-FA59053D54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{48876E78-2F89-4F8E-AECD-DA624EFBE6DF}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AA6-48E0-AAF5-FA59053D54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{7446C230-4C26-4EB1-BA54-0EF302DA00F5}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AA6-48E0-AAF5-FA59053D54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{89BF1E94-B4F3-4AB7-8F0A-92705450D5D7}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AA6-48E0-AAF5-FA59053D54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5.2</c:v>
                </c:pt>
                <c:pt idx="24">
                  <c:v>5.2</c:v>
                </c:pt>
                <c:pt idx="32">
                  <c:v>5.8</c:v>
                </c:pt>
              </c:numCache>
            </c:numRef>
          </c:xVal>
          <c:yVal>
            <c:numRef>
              <c:f>公会計指標分析・財政指標組合せ分析表!$BP$73:$DC$73</c:f>
              <c:numCache>
                <c:formatCode>#,##0.0;"▲ "#,##0.0</c:formatCode>
                <c:ptCount val="40"/>
                <c:pt idx="0">
                  <c:v>42.3</c:v>
                </c:pt>
                <c:pt idx="8">
                  <c:v>36.1</c:v>
                </c:pt>
                <c:pt idx="16">
                  <c:v>36.6</c:v>
                </c:pt>
                <c:pt idx="24">
                  <c:v>27.8</c:v>
                </c:pt>
                <c:pt idx="32">
                  <c:v>32</c:v>
                </c:pt>
              </c:numCache>
            </c:numRef>
          </c:yVal>
          <c:smooth val="0"/>
          <c:extLst>
            <c:ext xmlns:c16="http://schemas.microsoft.com/office/drawing/2014/chart" uri="{C3380CC4-5D6E-409C-BE32-E72D297353CC}">
              <c16:uniqueId val="{00000009-1AA6-48E0-AAF5-FA59053D54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{F66876B5-0F7B-4F4F-BC3A-1F660EB67FBD}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AA6-48E0-AAF5-FA59053D54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{3101D92F-82E9-4D48-BAD1-118C86744424}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A6-48E0-AAF5-FA59053D54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{1AF519B0-B6B2-45B4-B927-45F46B76A9F5}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A6-48E0-AAF5-FA59053D54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{7A8DEC2F-2861-4BFF-AADC-0ACFFB77482A}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A6-48E0-AAF5-FA59053D54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{307F54DF-BA3A-48DE-81E6-F7304A5A2970}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A6-48E0-AAF5-FA59053D54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{7EE91FA4-48B4-4DFB-87D8-2166221B32A9}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AA6-48E0-AAF5-FA59053D54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{A3FA191C-9426-4B7C-9F7D-9E637A3165EA}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AA6-48E0-AAF5-FA59053D54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{0EB61AD0-0A55-4660-9235-35294A3326E0}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AA6-48E0-AAF5-FA59053D54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{641D49B4-ED31-4D60-A446-A2F2A0CB5B81}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AA6-48E0-AAF5-FA59053D54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1AA6-48E0-AAF5-FA59053D54D7}"/>
            </c:ext>
          </c:extLst>
        </c:ser>
        <c:dLbls>
          <c:showLegendKey val="0"/>
          <c:showVal val="1"/>
          <c:showCatName val="0"/>
          <c:showSerName val="0"/>
          <c:showPercent val="0"/>
          <c:showBubbleSize val="0"/>
        </c:dLbls>
        <c:axId val="84219776"/>
        <c:axId val="84234240"/>
      </c:scatterChart>
      <c:valAx>
        <c:axId val="84219776"/>
        <c:scaling>
          <c:orientation val="maxMin"/>
          <c:max val="6"/>
          <c:min val="4.900000000000000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47984" y="403746"/>
          <a:ext cx="11156382" cy="6042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7763699" y="391046"/>
          <a:ext cx="3449850" cy="5357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7789099" y="416446"/>
          <a:ext cx="3405400" cy="484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7814499" y="441846"/>
          <a:ext cx="3373555" cy="4341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298666" y="391046"/>
          <a:ext cx="2356988" cy="5357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324066" y="416446"/>
          <a:ext cx="2312538" cy="484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349466" y="441846"/>
          <a:ext cx="2255388" cy="4341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35936" y="1152762"/>
          <a:ext cx="8476303" cy="168218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51279" y="1184512"/>
          <a:ext cx="1219864"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26124" y="1184512"/>
          <a:ext cx="1104521"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189311" y="1184512"/>
          <a:ext cx="1346864"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536175" y="1203562"/>
          <a:ext cx="1778947" cy="9699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315122" y="1203562"/>
          <a:ext cx="1118169" cy="9699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496791" y="1203562"/>
          <a:ext cx="559084" cy="9699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536175" y="2003378"/>
          <a:ext cx="177894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378622" y="2003378"/>
          <a:ext cx="3017293"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428234" y="1152762"/>
          <a:ext cx="1257963" cy="109693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637878" y="1216262"/>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637878" y="1475285"/>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637878" y="1790131"/>
          <a:ext cx="1118169" cy="6042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504434" y="1305162"/>
          <a:ext cx="146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580160" y="176473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504434" y="1764731"/>
          <a:ext cx="14614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580160" y="1987503"/>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504434" y="2130378"/>
          <a:ext cx="14614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539359" y="1254362"/>
          <a:ext cx="76294"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539359" y="1505708"/>
          <a:ext cx="7629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686084" y="2879393"/>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686084" y="311804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686084" y="336436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686084" y="360300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686084" y="3849332"/>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686084" y="409565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686084" y="4334301"/>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86084" y="4793871"/>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574445" y="5140467"/>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796536" y="5115067"/>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196954" y="5040194"/>
          <a:ext cx="1346863"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196954" y="5223017"/>
          <a:ext cx="1346863"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645512" y="5040194"/>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645512" y="5223017"/>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7928875" y="5040194"/>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7928875" y="5223017"/>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86084" y="5525163"/>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323954" y="5525163"/>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323954" y="5525163"/>
          <a:ext cx="3334035"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425649" y="5827310"/>
          <a:ext cx="5074787"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基準財政財政需要額が包括算定経費や公債費が減となったものの、臨時財政対策債振替可能額がそれを上回る減となったことから増額、基準財政収入額も市税等の増収に伴い増額となり、単年度の財政力指数は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財政力指数の算出方法である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ヵ年平均で見たときには、財政力指数は前年度と比較し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ポイント下がっているが、類似団体内平均値を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今後も、税収納率の向上等の取組による自主財源の確保で財政力の維持・強化に努める。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86084" y="783068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69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686084" y="750132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3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686084" y="717196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686084" y="684260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686084" y="6513245"/>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37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686084" y="618388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4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686084" y="585452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1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686084" y="552516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39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686084" y="5525163"/>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370980" y="6001969"/>
          <a:ext cx="0" cy="1369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434575" y="734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282080" y="7371118"/>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434575" y="57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282080" y="6001969"/>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xdr:cNvCxnSpPr/>
      </xdr:nvCxnSpPr>
      <xdr:spPr>
        <a:xfrm>
          <a:off x="3634001" y="6695160"/>
          <a:ext cx="736979"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434575" y="6798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320180" y="682627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xdr:cNvCxnSpPr/>
      </xdr:nvCxnSpPr>
      <xdr:spPr>
        <a:xfrm>
          <a:off x="2846222" y="6677925"/>
          <a:ext cx="787779"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583201" y="682627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303611" y="69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a:off x="2058443" y="6660690"/>
          <a:ext cx="787779"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795422" y="67918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515832" y="6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289145" y="6660690"/>
          <a:ext cx="76929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26124" y="6791806"/>
          <a:ext cx="8311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728053" y="6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45169" y="6791806"/>
          <a:ext cx="76294"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940274" y="6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180385"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443406"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655627"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867848"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05374"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320180" y="6661597"/>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4434575" y="651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3583201" y="6644360"/>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303611" y="642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2795422" y="662712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515832" y="640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026124" y="6609890"/>
          <a:ext cx="8311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728053" y="63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245169" y="6609890"/>
          <a:ext cx="7629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940274" y="63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686084" y="8434980"/>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491088" y="8781576"/>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879892" y="8756176"/>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196954" y="8681303"/>
          <a:ext cx="1346863"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196954" y="8856449"/>
          <a:ext cx="1346863"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645512" y="8681303"/>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645512" y="8856449"/>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7928875" y="8681303"/>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7928875" y="8856449"/>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686084" y="9166272"/>
          <a:ext cx="4472675" cy="229784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323954" y="9166272"/>
          <a:ext cx="5298648" cy="22978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323954" y="9166272"/>
          <a:ext cx="3334035"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425649" y="9468419"/>
          <a:ext cx="5074787"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対前年度比では</a:t>
          </a:r>
          <a:r>
            <a:rPr kumimoji="1" lang="en-US" altLang="ja-JP" sz="1000">
              <a:solidFill>
                <a:schemeClr val="dk1"/>
              </a:solidFill>
              <a:effectLst/>
              <a:latin typeface="+mn-lt"/>
              <a:ea typeface="+mn-ea"/>
              <a:cs typeface="+mn-cs"/>
            </a:rPr>
            <a:t>3.7</a:t>
          </a:r>
          <a:r>
            <a:rPr kumimoji="1" lang="ja-JP" altLang="ja-JP" sz="1000">
              <a:solidFill>
                <a:schemeClr val="dk1"/>
              </a:solidFill>
              <a:effectLst/>
              <a:latin typeface="+mn-lt"/>
              <a:ea typeface="+mn-ea"/>
              <a:cs typeface="+mn-cs"/>
            </a:rPr>
            <a:t>ポイント悪化し、類似団体平均より</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ポイント高くなっている。要因としては、分子の経常経費充当一般財源は、被保険者数の増加に伴い、後期高齢者医療広域連合市町村負担金の増などにより増額となったものの、分母の経常一般財源が地方交付税や臨時財政対策債の減などにより減額となったことが挙げられ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地方交付税の追加交付などにより一時的に低下していたことが要因で、感染者の影響を受ける前の令和元年度と同率である。また、今後も地方債の発行総額抑制による公債費の削減や適正な定員管理と給与水準による人件費の抑制、事務事業評価等による経常経費の削減を行うなど、行政改革を推進し、財政構造の弾力化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47984" y="898344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686084" y="1146411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686084" y="11004550"/>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087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686084" y="1054498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41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686084" y="1008541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995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686084" y="9625842"/>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49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686084" y="9166272"/>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686084" y="9166272"/>
          <a:ext cx="4472675" cy="229784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370980" y="9671251"/>
          <a:ext cx="0" cy="1297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434575" y="1094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282080" y="10968793"/>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434575" y="94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282080" y="9671251"/>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138176</xdr:rowOff>
    </xdr:to>
    <xdr:cxnSp macro="">
      <xdr:nvCxnSpPr>
        <xdr:cNvPr id="132" name="直線コネクタ 131"/>
        <xdr:cNvCxnSpPr/>
      </xdr:nvCxnSpPr>
      <xdr:spPr>
        <a:xfrm>
          <a:off x="3634001" y="10612545"/>
          <a:ext cx="736979" cy="1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4434575" y="1044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320180" y="1059070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66</xdr:row>
      <xdr:rowOff>508</xdr:rowOff>
    </xdr:to>
    <xdr:cxnSp macro="">
      <xdr:nvCxnSpPr>
        <xdr:cNvPr id="135" name="直線コネクタ 134"/>
        <xdr:cNvCxnSpPr/>
      </xdr:nvCxnSpPr>
      <xdr:spPr>
        <a:xfrm flipV="1">
          <a:off x="2846222" y="10612545"/>
          <a:ext cx="787779" cy="1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583201" y="10439119"/>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303611" y="1021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508</xdr:rowOff>
    </xdr:to>
    <xdr:cxnSp macro="">
      <xdr:nvCxnSpPr>
        <xdr:cNvPr id="138" name="直線コネクタ 137"/>
        <xdr:cNvCxnSpPr/>
      </xdr:nvCxnSpPr>
      <xdr:spPr>
        <a:xfrm>
          <a:off x="2058443" y="10783430"/>
          <a:ext cx="787779"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795422" y="1062448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515832" y="1040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138176</xdr:rowOff>
    </xdr:to>
    <xdr:cxnSp macro="">
      <xdr:nvCxnSpPr>
        <xdr:cNvPr id="141" name="直線コネクタ 140"/>
        <xdr:cNvCxnSpPr/>
      </xdr:nvCxnSpPr>
      <xdr:spPr>
        <a:xfrm>
          <a:off x="1289145" y="10711040"/>
          <a:ext cx="769298"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26124" y="10629309"/>
          <a:ext cx="8311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728053" y="1040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45169" y="10600353"/>
          <a:ext cx="76294"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940274" y="1037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180385"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443406"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655627"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867848"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05374"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1" name="楕円 150"/>
        <xdr:cNvSpPr/>
      </xdr:nvSpPr>
      <xdr:spPr>
        <a:xfrm>
          <a:off x="4320180" y="1073263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2" name="財政構造の弾力性該当値テキスト"/>
        <xdr:cNvSpPr txBox="1"/>
      </xdr:nvSpPr>
      <xdr:spPr>
        <a:xfrm>
          <a:off x="4434575" y="1070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3" name="楕円 152"/>
        <xdr:cNvSpPr/>
      </xdr:nvSpPr>
      <xdr:spPr>
        <a:xfrm>
          <a:off x="3583201" y="105617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4" name="テキスト ボックス 153"/>
        <xdr:cNvSpPr txBox="1"/>
      </xdr:nvSpPr>
      <xdr:spPr>
        <a:xfrm>
          <a:off x="3303611" y="1064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5" name="楕円 154"/>
        <xdr:cNvSpPr/>
      </xdr:nvSpPr>
      <xdr:spPr>
        <a:xfrm>
          <a:off x="2795422" y="107664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6" name="テキスト ボックス 155"/>
        <xdr:cNvSpPr txBox="1"/>
      </xdr:nvSpPr>
      <xdr:spPr>
        <a:xfrm>
          <a:off x="2515832" y="1084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7" name="楕円 156"/>
        <xdr:cNvSpPr/>
      </xdr:nvSpPr>
      <xdr:spPr>
        <a:xfrm>
          <a:off x="2026124" y="10732630"/>
          <a:ext cx="83119"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8" name="テキスト ボックス 157"/>
        <xdr:cNvSpPr txBox="1"/>
      </xdr:nvSpPr>
      <xdr:spPr>
        <a:xfrm>
          <a:off x="1728053" y="1081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9" name="楕円 158"/>
        <xdr:cNvSpPr/>
      </xdr:nvSpPr>
      <xdr:spPr>
        <a:xfrm>
          <a:off x="1245169" y="10660240"/>
          <a:ext cx="7629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60" name="テキスト ボックス 159"/>
        <xdr:cNvSpPr txBox="1"/>
      </xdr:nvSpPr>
      <xdr:spPr>
        <a:xfrm>
          <a:off x="940274" y="107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686084" y="12076089"/>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27787" y="1242268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668498" y="1239728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196954" y="12314735"/>
          <a:ext cx="1346863"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196954" y="12497558"/>
          <a:ext cx="1346863"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645512" y="12314735"/>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645512" y="12497558"/>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7928875" y="12314735"/>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7928875" y="12497558"/>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686084" y="12799704"/>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323954" y="12799704"/>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323954" y="12799704"/>
          <a:ext cx="3334035" cy="2463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425649" y="13101851"/>
          <a:ext cx="5074787" cy="194755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4,350</a:t>
          </a:r>
          <a:r>
            <a:rPr kumimoji="1" lang="ja-JP" altLang="ja-JP" sz="1100">
              <a:solidFill>
                <a:schemeClr val="dk1"/>
              </a:solidFill>
              <a:effectLst/>
              <a:latin typeface="+mn-lt"/>
              <a:ea typeface="+mn-ea"/>
              <a:cs typeface="+mn-cs"/>
            </a:rPr>
            <a:t>円低いものの、前年度決算額に比べて</a:t>
          </a:r>
          <a:r>
            <a:rPr kumimoji="1" lang="en-US" altLang="ja-JP" sz="1100">
              <a:solidFill>
                <a:schemeClr val="dk1"/>
              </a:solidFill>
              <a:effectLst/>
              <a:latin typeface="+mn-lt"/>
              <a:ea typeface="+mn-ea"/>
              <a:cs typeface="+mn-cs"/>
            </a:rPr>
            <a:t>8,536</a:t>
          </a:r>
          <a:r>
            <a:rPr kumimoji="1" lang="ja-JP" altLang="ja-JP" sz="1100">
              <a:solidFill>
                <a:schemeClr val="dk1"/>
              </a:solidFill>
              <a:effectLst/>
              <a:latin typeface="+mn-lt"/>
              <a:ea typeface="+mn-ea"/>
              <a:cs typeface="+mn-cs"/>
            </a:rPr>
            <a:t>円高くなっている。これは、退職者数の減少や期末手当の減額調整などにより人件費は減額となったものの、学校給食費の公会計化に伴い物件費が増加したことによるものである。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47984" y="1261688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686084" y="1510522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497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686084" y="1472609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58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686084" y="1433927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2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686084" y="1395246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38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686084" y="1357333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43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686084" y="1318651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0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686084" y="1279970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66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686084" y="12799704"/>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370980" y="13219535"/>
          <a:ext cx="0" cy="1286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4434575" y="1447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282080" y="1450652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4434575" y="1297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282080" y="1321953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127143</xdr:rowOff>
    </xdr:from>
    <xdr:to>
      <xdr:col>23</xdr:col>
      <xdr:colOff>133350</xdr:colOff>
      <xdr:row>83</xdr:row>
      <xdr:rowOff>127338</xdr:rowOff>
    </xdr:to>
    <xdr:cxnSp macro="">
      <xdr:nvCxnSpPr>
        <xdr:cNvPr id="195" name="直線コネクタ 194"/>
        <xdr:cNvCxnSpPr/>
      </xdr:nvCxnSpPr>
      <xdr:spPr>
        <a:xfrm>
          <a:off x="3634001" y="13556540"/>
          <a:ext cx="736979" cy="16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4434575" y="1372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320180" y="1375717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3034</xdr:rowOff>
    </xdr:from>
    <xdr:to>
      <xdr:col>19</xdr:col>
      <xdr:colOff>133350</xdr:colOff>
      <xdr:row>82</xdr:row>
      <xdr:rowOff>127143</xdr:rowOff>
    </xdr:to>
    <xdr:cxnSp macro="">
      <xdr:nvCxnSpPr>
        <xdr:cNvPr id="198" name="直線コネクタ 197"/>
        <xdr:cNvCxnSpPr/>
      </xdr:nvCxnSpPr>
      <xdr:spPr>
        <a:xfrm>
          <a:off x="2846222" y="13432431"/>
          <a:ext cx="787779" cy="1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3583201" y="1366339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303611" y="1374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142980</xdr:rowOff>
    </xdr:from>
    <xdr:to>
      <xdr:col>15</xdr:col>
      <xdr:colOff>82550</xdr:colOff>
      <xdr:row>82</xdr:row>
      <xdr:rowOff>3034</xdr:rowOff>
    </xdr:to>
    <xdr:cxnSp macro="">
      <xdr:nvCxnSpPr>
        <xdr:cNvPr id="201" name="直線コネクタ 200"/>
        <xdr:cNvCxnSpPr/>
      </xdr:nvCxnSpPr>
      <xdr:spPr>
        <a:xfrm>
          <a:off x="2058443" y="13244831"/>
          <a:ext cx="787779" cy="1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2795422" y="1351018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515832" y="1359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73747</xdr:rowOff>
    </xdr:from>
    <xdr:to>
      <xdr:col>11</xdr:col>
      <xdr:colOff>31750</xdr:colOff>
      <xdr:row>80</xdr:row>
      <xdr:rowOff>142980</xdr:rowOff>
    </xdr:to>
    <xdr:cxnSp macro="">
      <xdr:nvCxnSpPr>
        <xdr:cNvPr id="204" name="直線コネクタ 203"/>
        <xdr:cNvCxnSpPr/>
      </xdr:nvCxnSpPr>
      <xdr:spPr>
        <a:xfrm>
          <a:off x="1289145" y="13175598"/>
          <a:ext cx="769298"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026124" y="13354279"/>
          <a:ext cx="8311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728053" y="134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245169" y="13302581"/>
          <a:ext cx="7629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940274" y="1338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180385"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443406"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655627"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867848"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05374"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76538</xdr:rowOff>
    </xdr:from>
    <xdr:to>
      <xdr:col>23</xdr:col>
      <xdr:colOff>184150</xdr:colOff>
      <xdr:row>84</xdr:row>
      <xdr:rowOff>6688</xdr:rowOff>
    </xdr:to>
    <xdr:sp macro="" textlink="">
      <xdr:nvSpPr>
        <xdr:cNvPr id="214" name="楕円 213"/>
        <xdr:cNvSpPr/>
      </xdr:nvSpPr>
      <xdr:spPr>
        <a:xfrm>
          <a:off x="4320180" y="1366970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93065</xdr:rowOff>
    </xdr:from>
    <xdr:ext cx="762000" cy="259045"/>
    <xdr:sp macro="" textlink="">
      <xdr:nvSpPr>
        <xdr:cNvPr id="215" name="人件費・物件費等の状況該当値テキスト"/>
        <xdr:cNvSpPr txBox="1"/>
      </xdr:nvSpPr>
      <xdr:spPr>
        <a:xfrm>
          <a:off x="4434575" y="13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76343</xdr:rowOff>
    </xdr:from>
    <xdr:to>
      <xdr:col>19</xdr:col>
      <xdr:colOff>184150</xdr:colOff>
      <xdr:row>83</xdr:row>
      <xdr:rowOff>6493</xdr:rowOff>
    </xdr:to>
    <xdr:sp macro="" textlink="">
      <xdr:nvSpPr>
        <xdr:cNvPr id="216" name="楕円 215"/>
        <xdr:cNvSpPr/>
      </xdr:nvSpPr>
      <xdr:spPr>
        <a:xfrm>
          <a:off x="3583201" y="1350574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16670</xdr:rowOff>
    </xdr:from>
    <xdr:ext cx="736600" cy="259045"/>
    <xdr:sp macro="" textlink="">
      <xdr:nvSpPr>
        <xdr:cNvPr id="217" name="テキスト ボックス 216"/>
        <xdr:cNvSpPr txBox="1"/>
      </xdr:nvSpPr>
      <xdr:spPr>
        <a:xfrm>
          <a:off x="3303611" y="1328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123684</xdr:rowOff>
    </xdr:from>
    <xdr:to>
      <xdr:col>15</xdr:col>
      <xdr:colOff>133350</xdr:colOff>
      <xdr:row>82</xdr:row>
      <xdr:rowOff>53834</xdr:rowOff>
    </xdr:to>
    <xdr:sp macro="" textlink="">
      <xdr:nvSpPr>
        <xdr:cNvPr id="218" name="楕円 217"/>
        <xdr:cNvSpPr/>
      </xdr:nvSpPr>
      <xdr:spPr>
        <a:xfrm>
          <a:off x="2795422" y="1338930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64011</xdr:rowOff>
    </xdr:from>
    <xdr:ext cx="762000" cy="259045"/>
    <xdr:sp macro="" textlink="">
      <xdr:nvSpPr>
        <xdr:cNvPr id="219" name="テキスト ボックス 218"/>
        <xdr:cNvSpPr txBox="1"/>
      </xdr:nvSpPr>
      <xdr:spPr>
        <a:xfrm>
          <a:off x="2515832" y="1316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92180</xdr:rowOff>
    </xdr:from>
    <xdr:to>
      <xdr:col>11</xdr:col>
      <xdr:colOff>82550</xdr:colOff>
      <xdr:row>81</xdr:row>
      <xdr:rowOff>22330</xdr:rowOff>
    </xdr:to>
    <xdr:sp macro="" textlink="">
      <xdr:nvSpPr>
        <xdr:cNvPr id="220" name="楕円 219"/>
        <xdr:cNvSpPr/>
      </xdr:nvSpPr>
      <xdr:spPr>
        <a:xfrm>
          <a:off x="2026124" y="13194031"/>
          <a:ext cx="83119"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32507</xdr:rowOff>
    </xdr:from>
    <xdr:ext cx="762000" cy="259045"/>
    <xdr:sp macro="" textlink="">
      <xdr:nvSpPr>
        <xdr:cNvPr id="221" name="テキスト ボックス 220"/>
        <xdr:cNvSpPr txBox="1"/>
      </xdr:nvSpPr>
      <xdr:spPr>
        <a:xfrm>
          <a:off x="1728053" y="129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22947</xdr:rowOff>
    </xdr:from>
    <xdr:to>
      <xdr:col>7</xdr:col>
      <xdr:colOff>31750</xdr:colOff>
      <xdr:row>80</xdr:row>
      <xdr:rowOff>124547</xdr:rowOff>
    </xdr:to>
    <xdr:sp macro="" textlink="">
      <xdr:nvSpPr>
        <xdr:cNvPr id="222" name="楕円 221"/>
        <xdr:cNvSpPr/>
      </xdr:nvSpPr>
      <xdr:spPr>
        <a:xfrm>
          <a:off x="1245169" y="13124798"/>
          <a:ext cx="7629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134724</xdr:rowOff>
    </xdr:from>
    <xdr:ext cx="762000" cy="259045"/>
    <xdr:sp macro="" textlink="">
      <xdr:nvSpPr>
        <xdr:cNvPr id="223" name="テキスト ボックス 222"/>
        <xdr:cNvSpPr txBox="1"/>
      </xdr:nvSpPr>
      <xdr:spPr>
        <a:xfrm>
          <a:off x="940274" y="129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283381" y="12076089"/>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006257" y="1242268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3584624" y="1239728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5819556" y="12314735"/>
          <a:ext cx="132155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5819556" y="12497558"/>
          <a:ext cx="132155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268114" y="12314735"/>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268114" y="12497558"/>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8551478" y="12314735"/>
          <a:ext cx="111816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8551478" y="12497558"/>
          <a:ext cx="111816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283381" y="12799704"/>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5921251" y="12799704"/>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5921251" y="12799704"/>
          <a:ext cx="3354506" cy="2463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027780" y="13101851"/>
          <a:ext cx="5090424" cy="194755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400">
            <a:effectLst/>
          </a:endParaRPr>
        </a:p>
        <a:p>
          <a:r>
            <a:rPr kumimoji="1" lang="ja-JP" altLang="ja-JP" sz="1100">
              <a:solidFill>
                <a:schemeClr val="dk1"/>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283381" y="1510522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622602" y="1497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283381" y="1477586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622602" y="1464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283381" y="1444650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622602" y="143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283381" y="1411714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622602" y="139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283381" y="1378778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622602" y="136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283381" y="1345842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622602" y="133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283381" y="13129065"/>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622602" y="1299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283381" y="1279970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622602" y="1266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283381" y="12799704"/>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4968277" y="13146301"/>
          <a:ext cx="0" cy="1516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057177" y="1463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4904682" y="1466289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5057177" y="1290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4904682" y="13146301"/>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118836</xdr:rowOff>
    </xdr:to>
    <xdr:cxnSp macro="">
      <xdr:nvCxnSpPr>
        <xdr:cNvPr id="259" name="直線コネクタ 258"/>
        <xdr:cNvCxnSpPr/>
      </xdr:nvCxnSpPr>
      <xdr:spPr>
        <a:xfrm>
          <a:off x="14231298" y="14151619"/>
          <a:ext cx="736979"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5057177" y="13823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4922311" y="13970609"/>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2" name="直線コネクタ 261"/>
        <xdr:cNvCxnSpPr/>
      </xdr:nvCxnSpPr>
      <xdr:spPr>
        <a:xfrm>
          <a:off x="13448353" y="14134383"/>
          <a:ext cx="78294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4185332" y="14022316"/>
          <a:ext cx="96766"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3900908" y="1379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5" name="直線コネクタ 264"/>
        <xdr:cNvCxnSpPr/>
      </xdr:nvCxnSpPr>
      <xdr:spPr>
        <a:xfrm>
          <a:off x="12681045" y="14117147"/>
          <a:ext cx="767308"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3418024" y="14056787"/>
          <a:ext cx="76295"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3113129" y="1383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8" name="直線コネクタ 267"/>
        <xdr:cNvCxnSpPr/>
      </xdr:nvCxnSpPr>
      <xdr:spPr>
        <a:xfrm>
          <a:off x="11893266" y="14117147"/>
          <a:ext cx="7877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2630245" y="14074023"/>
          <a:ext cx="81129"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2343831" y="138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1842466" y="141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1562876" y="1418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4777682"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040703"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264581"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490450"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1702671"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4922311" y="14152526"/>
          <a:ext cx="96766"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5057177" y="1412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4185332" y="14100819"/>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3900908" y="1418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3418024" y="14084435"/>
          <a:ext cx="76295" cy="1007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3113129" y="1416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xdr:cNvSpPr/>
      </xdr:nvSpPr>
      <xdr:spPr>
        <a:xfrm>
          <a:off x="12630245" y="14074023"/>
          <a:ext cx="81129"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xdr:cNvSpPr txBox="1"/>
      </xdr:nvSpPr>
      <xdr:spPr>
        <a:xfrm>
          <a:off x="12343831" y="1415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xdr:cNvSpPr/>
      </xdr:nvSpPr>
      <xdr:spPr>
        <a:xfrm>
          <a:off x="11842466" y="14074023"/>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xdr:cNvSpPr txBox="1"/>
      </xdr:nvSpPr>
      <xdr:spPr>
        <a:xfrm>
          <a:off x="11562876" y="138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283381" y="8434980"/>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1752073" y="8781576"/>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3838807" y="8756176"/>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5819556" y="8681303"/>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5819556" y="8856449"/>
          <a:ext cx="132155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268114" y="8681303"/>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268114" y="8856449"/>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8551478" y="8681303"/>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8551478" y="8856449"/>
          <a:ext cx="111816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283381" y="9166272"/>
          <a:ext cx="4472675" cy="229784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5921251" y="9166272"/>
          <a:ext cx="5298648" cy="22978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5921251" y="9166272"/>
          <a:ext cx="3354506"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027780" y="9468419"/>
          <a:ext cx="5090424"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年度までを計画期間とする「大分市行政改革推進プラン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」に基づき適正な定員管理を推進しているところであり、その結果、人口千人当たり職員数は、令和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245281" y="898344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283381" y="1146411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622602" y="11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283381" y="1108498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622602" y="109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283381" y="1069817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622602" y="10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283381" y="1031903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622602" y="1017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283381" y="993222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622602" y="97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283381" y="954540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622602" y="94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283381" y="9166272"/>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622602" y="90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283381" y="9166272"/>
          <a:ext cx="4472675" cy="229784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4968277" y="9496782"/>
          <a:ext cx="0" cy="149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5057177" y="109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4904682" y="10988463"/>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5057177" y="924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4904682" y="9496782"/>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91229</xdr:rowOff>
    </xdr:to>
    <xdr:cxnSp macro="">
      <xdr:nvCxnSpPr>
        <xdr:cNvPr id="322" name="直線コネクタ 321"/>
        <xdr:cNvCxnSpPr/>
      </xdr:nvCxnSpPr>
      <xdr:spPr>
        <a:xfrm>
          <a:off x="14231298" y="10065303"/>
          <a:ext cx="736979"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5057177" y="10030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4922311" y="10058741"/>
          <a:ext cx="96766"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75142</xdr:rowOff>
    </xdr:to>
    <xdr:cxnSp macro="">
      <xdr:nvCxnSpPr>
        <xdr:cNvPr id="325" name="直線コネクタ 324"/>
        <xdr:cNvCxnSpPr/>
      </xdr:nvCxnSpPr>
      <xdr:spPr>
        <a:xfrm>
          <a:off x="13448353" y="10061281"/>
          <a:ext cx="782945"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4185332" y="10038632"/>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3900908" y="1012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71120</xdr:rowOff>
    </xdr:to>
    <xdr:cxnSp macro="">
      <xdr:nvCxnSpPr>
        <xdr:cNvPr id="328" name="直線コネクタ 327"/>
        <xdr:cNvCxnSpPr/>
      </xdr:nvCxnSpPr>
      <xdr:spPr>
        <a:xfrm>
          <a:off x="12681045" y="10025086"/>
          <a:ext cx="767308"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3418024" y="10022546"/>
          <a:ext cx="762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3113129" y="1010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142029</xdr:rowOff>
    </xdr:from>
    <xdr:to>
      <xdr:col>68</xdr:col>
      <xdr:colOff>152400</xdr:colOff>
      <xdr:row>61</xdr:row>
      <xdr:rowOff>34925</xdr:rowOff>
    </xdr:to>
    <xdr:cxnSp macro="">
      <xdr:nvCxnSpPr>
        <xdr:cNvPr id="331" name="直線コネクタ 330"/>
        <xdr:cNvCxnSpPr/>
      </xdr:nvCxnSpPr>
      <xdr:spPr>
        <a:xfrm>
          <a:off x="11893266" y="9968417"/>
          <a:ext cx="787779" cy="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2630245" y="10002438"/>
          <a:ext cx="811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2343831" y="1008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1842466" y="998196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1562876" y="1006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4777682"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040703"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264581"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490450"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1702671"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1" name="楕円 340"/>
        <xdr:cNvSpPr/>
      </xdr:nvSpPr>
      <xdr:spPr>
        <a:xfrm>
          <a:off x="14922311" y="10030590"/>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42" name="定員管理の状況該当値テキスト"/>
        <xdr:cNvSpPr txBox="1"/>
      </xdr:nvSpPr>
      <xdr:spPr>
        <a:xfrm>
          <a:off x="15057177" y="988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3" name="楕円 342"/>
        <xdr:cNvSpPr/>
      </xdr:nvSpPr>
      <xdr:spPr>
        <a:xfrm>
          <a:off x="14185332" y="10014503"/>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4" name="テキスト ボックス 343"/>
        <xdr:cNvSpPr txBox="1"/>
      </xdr:nvSpPr>
      <xdr:spPr>
        <a:xfrm>
          <a:off x="13900908" y="9798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5" name="楕円 344"/>
        <xdr:cNvSpPr/>
      </xdr:nvSpPr>
      <xdr:spPr>
        <a:xfrm>
          <a:off x="13418024" y="10010481"/>
          <a:ext cx="762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6" name="テキスト ボックス 345"/>
        <xdr:cNvSpPr txBox="1"/>
      </xdr:nvSpPr>
      <xdr:spPr>
        <a:xfrm>
          <a:off x="13113129" y="97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7" name="楕円 346"/>
        <xdr:cNvSpPr/>
      </xdr:nvSpPr>
      <xdr:spPr>
        <a:xfrm>
          <a:off x="12630245" y="9981963"/>
          <a:ext cx="81129"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8" name="テキスト ボックス 347"/>
        <xdr:cNvSpPr txBox="1"/>
      </xdr:nvSpPr>
      <xdr:spPr>
        <a:xfrm>
          <a:off x="12343831" y="975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49" name="楕円 348"/>
        <xdr:cNvSpPr/>
      </xdr:nvSpPr>
      <xdr:spPr>
        <a:xfrm>
          <a:off x="11842466" y="991761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50" name="テキスト ボックス 349"/>
        <xdr:cNvSpPr txBox="1"/>
      </xdr:nvSpPr>
      <xdr:spPr>
        <a:xfrm>
          <a:off x="11562876" y="969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283381" y="4793871"/>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030334" y="5140467"/>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3560545" y="5115067"/>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5819556" y="5040194"/>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5819556" y="5223017"/>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268114" y="5040194"/>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268114" y="5223017"/>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8551478" y="5040194"/>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8551478" y="5223017"/>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283381" y="5525163"/>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5921251" y="5525163"/>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5921251" y="5525163"/>
          <a:ext cx="3354506"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027780" y="5827310"/>
          <a:ext cx="5090424"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ポイント悪化し、類似団体平均より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ポイント高くなっている。令和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年度の実質公債費比率に用いた</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ヵ年平均値の数値である令和元年度と比較し、公債費に準ずる債務負担行為（金池小学校</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の増に伴い、準元利償還金が増加したことによるものである。また、普通交付税の追加交付や地方税収の増額に伴い標準財政規模が増額となるなど単年度での増減がある。今後も、引き続き、地方債発行額の抑制や公営企業に対する繰出しの見直し等行政改革を進めることで、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245281" y="5342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283381" y="783068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622602" y="769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283381" y="750132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622602" y="73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283381" y="717196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622602" y="70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283381" y="684260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622602" y="67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283381" y="6513245"/>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622602" y="637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283381" y="618388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622602" y="604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283381" y="585452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283381" y="552516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283381" y="5525163"/>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4968277" y="6042185"/>
          <a:ext cx="0" cy="15318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5057177" y="7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4904682" y="7574083"/>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5057177" y="579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4904682" y="604218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104926</xdr:rowOff>
    </xdr:to>
    <xdr:cxnSp macro="">
      <xdr:nvCxnSpPr>
        <xdr:cNvPr id="385" name="直線コネクタ 384"/>
        <xdr:cNvCxnSpPr/>
      </xdr:nvCxnSpPr>
      <xdr:spPr>
        <a:xfrm>
          <a:off x="14231298" y="6750682"/>
          <a:ext cx="736979"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5057177" y="6552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4922311" y="6707558"/>
          <a:ext cx="96766"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35983</xdr:rowOff>
    </xdr:to>
    <xdr:cxnSp macro="">
      <xdr:nvCxnSpPr>
        <xdr:cNvPr id="388" name="直線コネクタ 387"/>
        <xdr:cNvCxnSpPr/>
      </xdr:nvCxnSpPr>
      <xdr:spPr>
        <a:xfrm>
          <a:off x="13448353" y="6750682"/>
          <a:ext cx="7829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4185332" y="6707558"/>
          <a:ext cx="96766"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3900908" y="6484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91" name="直線コネクタ 390"/>
        <xdr:cNvCxnSpPr/>
      </xdr:nvCxnSpPr>
      <xdr:spPr>
        <a:xfrm>
          <a:off x="12681045" y="6739192"/>
          <a:ext cx="767308"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3418024" y="6722864"/>
          <a:ext cx="762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3113129" y="680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47474</xdr:rowOff>
    </xdr:to>
    <xdr:cxnSp macro="">
      <xdr:nvCxnSpPr>
        <xdr:cNvPr id="394" name="直線コネクタ 393"/>
        <xdr:cNvCxnSpPr/>
      </xdr:nvCxnSpPr>
      <xdr:spPr>
        <a:xfrm flipV="1">
          <a:off x="11893266" y="6739192"/>
          <a:ext cx="787779"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2630245" y="6757334"/>
          <a:ext cx="811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2343831" y="684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1842466" y="6780316"/>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1562876" y="686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4777682"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040703"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264581"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490450"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1702671"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xdr:cNvSpPr/>
      </xdr:nvSpPr>
      <xdr:spPr>
        <a:xfrm>
          <a:off x="14922311" y="6768825"/>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xdr:cNvSpPr txBox="1"/>
      </xdr:nvSpPr>
      <xdr:spPr>
        <a:xfrm>
          <a:off x="15057177" y="674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6" name="楕円 405"/>
        <xdr:cNvSpPr/>
      </xdr:nvSpPr>
      <xdr:spPr>
        <a:xfrm>
          <a:off x="14185332" y="6707558"/>
          <a:ext cx="96766"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7" name="テキスト ボックス 406"/>
        <xdr:cNvSpPr txBox="1"/>
      </xdr:nvSpPr>
      <xdr:spPr>
        <a:xfrm>
          <a:off x="13900908" y="678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xdr:cNvSpPr/>
      </xdr:nvSpPr>
      <xdr:spPr>
        <a:xfrm>
          <a:off x="13418024" y="6707558"/>
          <a:ext cx="76295"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9" name="テキスト ボックス 408"/>
        <xdr:cNvSpPr txBox="1"/>
      </xdr:nvSpPr>
      <xdr:spPr>
        <a:xfrm>
          <a:off x="13113129" y="648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xdr:cNvSpPr/>
      </xdr:nvSpPr>
      <xdr:spPr>
        <a:xfrm>
          <a:off x="12630245" y="6696068"/>
          <a:ext cx="81129"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1" name="テキスト ボックス 410"/>
        <xdr:cNvSpPr txBox="1"/>
      </xdr:nvSpPr>
      <xdr:spPr>
        <a:xfrm>
          <a:off x="12343831" y="64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xdr:cNvSpPr/>
      </xdr:nvSpPr>
      <xdr:spPr>
        <a:xfrm>
          <a:off x="11842466" y="6712225"/>
          <a:ext cx="101600" cy="1007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xdr:cNvSpPr txBox="1"/>
      </xdr:nvSpPr>
      <xdr:spPr>
        <a:xfrm>
          <a:off x="11562876" y="649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283381" y="1152762"/>
          <a:ext cx="4472675" cy="309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113690" y="1499358"/>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477189" y="1473958"/>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5819556" y="1399085"/>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5819556" y="1581908"/>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268114" y="1399085"/>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268114" y="1581908"/>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8551478" y="1399085"/>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8551478" y="1581908"/>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283381" y="1884054"/>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5921251" y="1884054"/>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5921251" y="1884054"/>
          <a:ext cx="3354506" cy="2463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027780" y="2186201"/>
          <a:ext cx="5090424"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ポイント悪化し、類似団体平均より</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ポイント高くなっている。要因としては、</a:t>
          </a:r>
          <a:r>
            <a:rPr lang="ja-JP" altLang="ja-JP" sz="1100">
              <a:solidFill>
                <a:schemeClr val="dk1"/>
              </a:solidFill>
              <a:effectLst/>
              <a:latin typeface="+mn-lt"/>
              <a:ea typeface="+mn-ea"/>
              <a:cs typeface="+mn-cs"/>
            </a:rPr>
            <a:t>将来負担額のうち債務負担行為に基づく支出予定額の増加や、充当可能財源のうち基準財政需要額への算入見込額の減少、標準財政規模の減少など</a:t>
          </a:r>
          <a:r>
            <a:rPr lang="ja-JP" altLang="ja-JP" sz="1100" b="0" i="0" baseline="0">
              <a:solidFill>
                <a:schemeClr val="dk1"/>
              </a:solidFill>
              <a:effectLst/>
              <a:latin typeface="+mn-lt"/>
              <a:ea typeface="+mn-ea"/>
              <a:cs typeface="+mn-cs"/>
            </a:rPr>
            <a:t>が挙げられる。今後も行政改革を進めるとともに、将来世代への負担を少しでも軽減するよう、更なる改善に努める。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245281" y="170123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283381" y="418957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622602" y="405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1283381" y="373000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0622602" y="359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1283381" y="3270440"/>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0622602" y="31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1283381" y="280319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0622602" y="26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1283381" y="234362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0622602" y="220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283381" y="188405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283381" y="1884054"/>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4968277" y="2343624"/>
          <a:ext cx="0" cy="1483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5057177" y="37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4904682" y="3827539"/>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5057177" y="21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4904682" y="2343624"/>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147676</xdr:rowOff>
    </xdr:from>
    <xdr:to>
      <xdr:col>81</xdr:col>
      <xdr:colOff>44450</xdr:colOff>
      <xdr:row>16</xdr:row>
      <xdr:rowOff>16764</xdr:rowOff>
    </xdr:to>
    <xdr:cxnSp macro="">
      <xdr:nvCxnSpPr>
        <xdr:cNvPr id="445" name="直線コネクタ 444"/>
        <xdr:cNvCxnSpPr/>
      </xdr:nvCxnSpPr>
      <xdr:spPr>
        <a:xfrm>
          <a:off x="14231298" y="2604273"/>
          <a:ext cx="736979"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5057177" y="2313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4922311" y="2460813"/>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147676</xdr:rowOff>
    </xdr:from>
    <xdr:to>
      <xdr:col>77</xdr:col>
      <xdr:colOff>44450</xdr:colOff>
      <xdr:row>16</xdr:row>
      <xdr:rowOff>61163</xdr:rowOff>
    </xdr:to>
    <xdr:cxnSp macro="">
      <xdr:nvCxnSpPr>
        <xdr:cNvPr id="448" name="直線コネクタ 447"/>
        <xdr:cNvCxnSpPr/>
      </xdr:nvCxnSpPr>
      <xdr:spPr>
        <a:xfrm flipV="1">
          <a:off x="13448353" y="2604273"/>
          <a:ext cx="782945" cy="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4185332" y="2511004"/>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3900908" y="229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56337</xdr:rowOff>
    </xdr:from>
    <xdr:to>
      <xdr:col>72</xdr:col>
      <xdr:colOff>203200</xdr:colOff>
      <xdr:row>16</xdr:row>
      <xdr:rowOff>61163</xdr:rowOff>
    </xdr:to>
    <xdr:cxnSp macro="">
      <xdr:nvCxnSpPr>
        <xdr:cNvPr id="451" name="直線コネクタ 450"/>
        <xdr:cNvCxnSpPr/>
      </xdr:nvCxnSpPr>
      <xdr:spPr>
        <a:xfrm>
          <a:off x="12681045" y="2676707"/>
          <a:ext cx="767308"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3418024" y="2589185"/>
          <a:ext cx="76295"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3113129" y="2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56337</xdr:rowOff>
    </xdr:from>
    <xdr:to>
      <xdr:col>68</xdr:col>
      <xdr:colOff>152400</xdr:colOff>
      <xdr:row>16</xdr:row>
      <xdr:rowOff>116180</xdr:rowOff>
    </xdr:to>
    <xdr:cxnSp macro="">
      <xdr:nvCxnSpPr>
        <xdr:cNvPr id="454" name="直線コネクタ 453"/>
        <xdr:cNvCxnSpPr/>
      </xdr:nvCxnSpPr>
      <xdr:spPr>
        <a:xfrm flipV="1">
          <a:off x="11893266" y="2676707"/>
          <a:ext cx="787779"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2630245" y="2612350"/>
          <a:ext cx="8112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2343831" y="238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1842466" y="261331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1562876" y="238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4777682"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040703"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264581"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490450"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1702671"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64" name="楕円 463"/>
        <xdr:cNvSpPr/>
      </xdr:nvSpPr>
      <xdr:spPr>
        <a:xfrm>
          <a:off x="14922311" y="2594011"/>
          <a:ext cx="9676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109491</xdr:rowOff>
    </xdr:from>
    <xdr:ext cx="762000" cy="259045"/>
    <xdr:sp macro="" textlink="">
      <xdr:nvSpPr>
        <xdr:cNvPr id="465" name="将来負担の状況該当値テキスト"/>
        <xdr:cNvSpPr txBox="1"/>
      </xdr:nvSpPr>
      <xdr:spPr>
        <a:xfrm>
          <a:off x="15057177" y="256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96876</xdr:rowOff>
    </xdr:from>
    <xdr:to>
      <xdr:col>77</xdr:col>
      <xdr:colOff>95250</xdr:colOff>
      <xdr:row>16</xdr:row>
      <xdr:rowOff>27026</xdr:rowOff>
    </xdr:to>
    <xdr:sp macro="" textlink="">
      <xdr:nvSpPr>
        <xdr:cNvPr id="466" name="楕円 465"/>
        <xdr:cNvSpPr/>
      </xdr:nvSpPr>
      <xdr:spPr>
        <a:xfrm>
          <a:off x="14185332" y="2553473"/>
          <a:ext cx="9676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11803</xdr:rowOff>
    </xdr:from>
    <xdr:ext cx="736600" cy="259045"/>
    <xdr:sp macro="" textlink="">
      <xdr:nvSpPr>
        <xdr:cNvPr id="467" name="テキスト ボックス 466"/>
        <xdr:cNvSpPr txBox="1"/>
      </xdr:nvSpPr>
      <xdr:spPr>
        <a:xfrm>
          <a:off x="13900908" y="26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10363</xdr:rowOff>
    </xdr:from>
    <xdr:to>
      <xdr:col>73</xdr:col>
      <xdr:colOff>44450</xdr:colOff>
      <xdr:row>16</xdr:row>
      <xdr:rowOff>111963</xdr:rowOff>
    </xdr:to>
    <xdr:sp macro="" textlink="">
      <xdr:nvSpPr>
        <xdr:cNvPr id="468" name="楕円 467"/>
        <xdr:cNvSpPr/>
      </xdr:nvSpPr>
      <xdr:spPr>
        <a:xfrm>
          <a:off x="13418024" y="2630733"/>
          <a:ext cx="762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96740</xdr:rowOff>
    </xdr:from>
    <xdr:ext cx="762000" cy="259045"/>
    <xdr:sp macro="" textlink="">
      <xdr:nvSpPr>
        <xdr:cNvPr id="469" name="テキスト ボックス 468"/>
        <xdr:cNvSpPr txBox="1"/>
      </xdr:nvSpPr>
      <xdr:spPr>
        <a:xfrm>
          <a:off x="13113129" y="271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5537</xdr:rowOff>
    </xdr:from>
    <xdr:to>
      <xdr:col>68</xdr:col>
      <xdr:colOff>203200</xdr:colOff>
      <xdr:row>16</xdr:row>
      <xdr:rowOff>107137</xdr:rowOff>
    </xdr:to>
    <xdr:sp macro="" textlink="">
      <xdr:nvSpPr>
        <xdr:cNvPr id="470" name="楕円 469"/>
        <xdr:cNvSpPr/>
      </xdr:nvSpPr>
      <xdr:spPr>
        <a:xfrm>
          <a:off x="12630245" y="2625907"/>
          <a:ext cx="811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91914</xdr:rowOff>
    </xdr:from>
    <xdr:ext cx="762000" cy="259045"/>
    <xdr:sp macro="" textlink="">
      <xdr:nvSpPr>
        <xdr:cNvPr id="471" name="テキスト ボックス 470"/>
        <xdr:cNvSpPr txBox="1"/>
      </xdr:nvSpPr>
      <xdr:spPr>
        <a:xfrm>
          <a:off x="12343831" y="27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72" name="楕円 471"/>
        <xdr:cNvSpPr/>
      </xdr:nvSpPr>
      <xdr:spPr>
        <a:xfrm>
          <a:off x="11842466" y="26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73" name="テキスト ボックス 472"/>
        <xdr:cNvSpPr txBox="1"/>
      </xdr:nvSpPr>
      <xdr:spPr>
        <a:xfrm>
          <a:off x="11562876" y="27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人件費に係る経常収支比率は前年度より</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し、類似団体よりも</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ポイント高くなっている。要因は、退職者数の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や期末手当の減額調整などに伴い人件費は</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額となったものの、経常一般財源が臨時財政対策債や普通交付税</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それを上回る</a:t>
          </a:r>
          <a:r>
            <a:rPr kumimoji="1" lang="ja-JP" altLang="ja-JP" sz="1100">
              <a:solidFill>
                <a:schemeClr val="tx1"/>
              </a:solidFill>
              <a:effectLst/>
              <a:latin typeface="+mn-lt"/>
              <a:ea typeface="+mn-ea"/>
              <a:cs typeface="+mn-cs"/>
            </a:rPr>
            <a:t>減額となったことが挙げられる。今後とも、行政改革の推進により、</a:t>
          </a:r>
          <a:r>
            <a:rPr kumimoji="1" lang="ja-JP" altLang="ja-JP" sz="1100" baseline="0">
              <a:solidFill>
                <a:schemeClr val="tx1"/>
              </a:solidFill>
              <a:effectLst/>
              <a:latin typeface="+mn-lt"/>
              <a:ea typeface="+mn-ea"/>
              <a:cs typeface="+mn-cs"/>
            </a:rPr>
            <a:t>適正な給与水準となるよう</a:t>
          </a:r>
          <a:r>
            <a:rPr kumimoji="1" lang="ja-JP" altLang="ja-JP" sz="1100">
              <a:solidFill>
                <a:schemeClr val="tx1"/>
              </a:solidFill>
              <a:effectLst/>
              <a:latin typeface="+mn-lt"/>
              <a:ea typeface="+mn-ea"/>
              <a:cs typeface="+mn-cs"/>
            </a:rPr>
            <a:t>努めていきたい。</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138430</xdr:rowOff>
    </xdr:to>
    <xdr:cxnSp macro="">
      <xdr:nvCxnSpPr>
        <xdr:cNvPr id="66" name="直線コネクタ 65"/>
        <xdr:cNvCxnSpPr/>
      </xdr:nvCxnSpPr>
      <xdr:spPr>
        <a:xfrm>
          <a:off x="3987800" y="644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5080</xdr:rowOff>
    </xdr:to>
    <xdr:cxnSp macro="">
      <xdr:nvCxnSpPr>
        <xdr:cNvPr id="69" name="直線コネクタ 68"/>
        <xdr:cNvCxnSpPr/>
      </xdr:nvCxnSpPr>
      <xdr:spPr>
        <a:xfrm flipV="1">
          <a:off x="3098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5080</xdr:rowOff>
    </xdr:to>
    <xdr:cxnSp macro="">
      <xdr:nvCxnSpPr>
        <xdr:cNvPr id="72" name="直線コネクタ 71"/>
        <xdr:cNvCxnSpPr/>
      </xdr:nvCxnSpPr>
      <xdr:spPr>
        <a:xfrm>
          <a:off x="2209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物件費に係る経常収支比率は前年度より</a:t>
          </a:r>
          <a:r>
            <a:rPr lang="en-US" altLang="ja-JP" sz="1100" b="0" i="0" baseline="0">
              <a:solidFill>
                <a:schemeClr val="tx1"/>
              </a:solidFill>
              <a:effectLst/>
              <a:latin typeface="+mn-lt"/>
              <a:ea typeface="+mn-ea"/>
              <a:cs typeface="+mn-cs"/>
            </a:rPr>
            <a:t>1.2</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悪化したが</a:t>
          </a:r>
          <a:r>
            <a:rPr lang="ja-JP" altLang="ja-JP" sz="1100" b="0" i="0" baseline="0">
              <a:solidFill>
                <a:schemeClr val="tx1"/>
              </a:solidFill>
              <a:effectLst/>
              <a:latin typeface="+mn-lt"/>
              <a:ea typeface="+mn-ea"/>
              <a:cs typeface="+mn-cs"/>
            </a:rPr>
            <a:t>、類似団体よりも</a:t>
          </a:r>
          <a:r>
            <a:rPr lang="en-US" altLang="ja-JP" sz="1100" b="0" i="0" baseline="0">
              <a:solidFill>
                <a:schemeClr val="tx1"/>
              </a:solidFill>
              <a:effectLst/>
              <a:latin typeface="+mn-lt"/>
              <a:ea typeface="+mn-ea"/>
              <a:cs typeface="+mn-cs"/>
            </a:rPr>
            <a:t>0.7</a:t>
          </a:r>
          <a:r>
            <a:rPr lang="ja-JP" altLang="ja-JP" sz="1100" b="0" i="0" baseline="0">
              <a:solidFill>
                <a:schemeClr val="tx1"/>
              </a:solidFill>
              <a:effectLst/>
              <a:latin typeface="+mn-lt"/>
              <a:ea typeface="+mn-ea"/>
              <a:cs typeface="+mn-cs"/>
            </a:rPr>
            <a:t>ポイント低くなっている。</a:t>
          </a:r>
          <a:r>
            <a:rPr lang="ja-JP" altLang="en-US" sz="1100" b="0" i="0" baseline="0">
              <a:solidFill>
                <a:schemeClr val="tx1"/>
              </a:solidFill>
              <a:effectLst/>
              <a:latin typeface="+mn-lt"/>
              <a:ea typeface="+mn-ea"/>
              <a:cs typeface="+mn-cs"/>
            </a:rPr>
            <a:t>要因</a:t>
          </a:r>
          <a:r>
            <a:rPr lang="ja-JP" altLang="ja-JP" sz="1100" b="0" i="0" baseline="0">
              <a:solidFill>
                <a:schemeClr val="tx1"/>
              </a:solidFill>
              <a:effectLst/>
              <a:latin typeface="+mn-lt"/>
              <a:ea typeface="+mn-ea"/>
              <a:cs typeface="+mn-cs"/>
            </a:rPr>
            <a:t>は</a:t>
          </a:r>
          <a:r>
            <a:rPr lang="ja-JP" altLang="en-US" sz="1100" b="0" i="0" baseline="0">
              <a:solidFill>
                <a:schemeClr val="tx1"/>
              </a:solidFill>
              <a:effectLst/>
              <a:latin typeface="+mn-lt"/>
              <a:ea typeface="+mn-ea"/>
              <a:cs typeface="+mn-cs"/>
            </a:rPr>
            <a:t>通信指令施設整備事業（現行の消防指令システムの稼働期間延長）</a:t>
          </a:r>
          <a:r>
            <a:rPr lang="ja-JP" altLang="ja-JP" sz="1100" b="0" i="0" baseline="0">
              <a:solidFill>
                <a:schemeClr val="tx1"/>
              </a:solidFill>
              <a:effectLst/>
              <a:latin typeface="+mn-lt"/>
              <a:ea typeface="+mn-ea"/>
              <a:cs typeface="+mn-cs"/>
            </a:rPr>
            <a:t>などにより増加した</a:t>
          </a:r>
          <a:r>
            <a:rPr lang="ja-JP" altLang="en-US" sz="1100" b="0" i="0" baseline="0">
              <a:solidFill>
                <a:schemeClr val="tx1"/>
              </a:solidFill>
              <a:effectLst/>
              <a:latin typeface="+mn-lt"/>
              <a:ea typeface="+mn-ea"/>
              <a:cs typeface="+mn-cs"/>
            </a:rPr>
            <a:t>こと</a:t>
          </a:r>
          <a:r>
            <a:rPr kumimoji="1" lang="ja-JP" altLang="ja-JP" sz="1100">
              <a:solidFill>
                <a:schemeClr val="tx1"/>
              </a:solidFill>
              <a:effectLst/>
              <a:latin typeface="+mn-lt"/>
              <a:ea typeface="+mn-ea"/>
              <a:cs typeface="+mn-cs"/>
            </a:rPr>
            <a:t>が挙げられる。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物件費は増加傾向にあり、今後も行政改革への取組により、抑制に努める必要がある。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67129</xdr:rowOff>
    </xdr:to>
    <xdr:cxnSp macro="">
      <xdr:nvCxnSpPr>
        <xdr:cNvPr id="129" name="直線コネクタ 128"/>
        <xdr:cNvCxnSpPr/>
      </xdr:nvCxnSpPr>
      <xdr:spPr>
        <a:xfrm>
          <a:off x="15671800" y="2679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1814</xdr:rowOff>
    </xdr:to>
    <xdr:cxnSp macro="">
      <xdr:nvCxnSpPr>
        <xdr:cNvPr id="132" name="直線コネクタ 131"/>
        <xdr:cNvCxnSpPr/>
      </xdr:nvCxnSpPr>
      <xdr:spPr>
        <a:xfrm flipV="1">
          <a:off x="14782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12700</xdr:rowOff>
    </xdr:to>
    <xdr:cxnSp macro="">
      <xdr:nvCxnSpPr>
        <xdr:cNvPr id="135" name="直線コネクタ 134"/>
        <xdr:cNvCxnSpPr/>
      </xdr:nvCxnSpPr>
      <xdr:spPr>
        <a:xfrm flipV="1">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12700</xdr:rowOff>
    </xdr:to>
    <xdr:cxnSp macro="">
      <xdr:nvCxnSpPr>
        <xdr:cNvPr id="138" name="直線コネクタ 137"/>
        <xdr:cNvCxnSpPr/>
      </xdr:nvCxnSpPr>
      <xdr:spPr>
        <a:xfrm>
          <a:off x="13004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tx1"/>
              </a:solidFill>
              <a:effectLst/>
              <a:latin typeface="+mn-lt"/>
              <a:ea typeface="+mn-ea"/>
              <a:cs typeface="+mn-cs"/>
            </a:rPr>
            <a:t>扶助費に係る経常収支比率は前年度より</a:t>
          </a:r>
          <a:r>
            <a:rPr lang="en-US" altLang="ja-JP" sz="1050" b="0" i="0" baseline="0">
              <a:solidFill>
                <a:schemeClr val="tx1"/>
              </a:solidFill>
              <a:effectLst/>
              <a:latin typeface="+mn-lt"/>
              <a:ea typeface="+mn-ea"/>
              <a:cs typeface="+mn-cs"/>
            </a:rPr>
            <a:t>0.3</a:t>
          </a:r>
          <a:r>
            <a:rPr lang="ja-JP" altLang="ja-JP" sz="1050" b="0" i="0" baseline="0">
              <a:solidFill>
                <a:schemeClr val="tx1"/>
              </a:solidFill>
              <a:effectLst/>
              <a:latin typeface="+mn-lt"/>
              <a:ea typeface="+mn-ea"/>
              <a:cs typeface="+mn-cs"/>
            </a:rPr>
            <a:t>ポイント</a:t>
          </a:r>
          <a:r>
            <a:rPr lang="ja-JP" altLang="en-US" sz="1050" b="0" i="0" baseline="0">
              <a:solidFill>
                <a:schemeClr val="tx1"/>
              </a:solidFill>
              <a:effectLst/>
              <a:latin typeface="+mn-lt"/>
              <a:ea typeface="+mn-ea"/>
              <a:cs typeface="+mn-cs"/>
            </a:rPr>
            <a:t>悪化し</a:t>
          </a:r>
          <a:r>
            <a:rPr lang="ja-JP" altLang="ja-JP" sz="1050" b="0" i="0" baseline="0">
              <a:solidFill>
                <a:schemeClr val="tx1"/>
              </a:solidFill>
              <a:effectLst/>
              <a:latin typeface="+mn-lt"/>
              <a:ea typeface="+mn-ea"/>
              <a:cs typeface="+mn-cs"/>
            </a:rPr>
            <a:t>、類似団体よりも</a:t>
          </a:r>
          <a:r>
            <a:rPr lang="en-US" altLang="ja-JP" sz="1050" b="0" i="0" baseline="0">
              <a:solidFill>
                <a:schemeClr val="tx1"/>
              </a:solidFill>
              <a:effectLst/>
              <a:latin typeface="+mn-lt"/>
              <a:ea typeface="+mn-ea"/>
              <a:cs typeface="+mn-cs"/>
            </a:rPr>
            <a:t>1.5</a:t>
          </a:r>
          <a:r>
            <a:rPr lang="ja-JP" altLang="ja-JP" sz="1050" b="0" i="0" baseline="0">
              <a:solidFill>
                <a:schemeClr val="tx1"/>
              </a:solidFill>
              <a:effectLst/>
              <a:latin typeface="+mn-lt"/>
              <a:ea typeface="+mn-ea"/>
              <a:cs typeface="+mn-cs"/>
            </a:rPr>
            <a:t>ポイント高くなっている。</a:t>
          </a:r>
          <a:r>
            <a:rPr lang="ja-JP" altLang="en-US" sz="1050" b="0" i="0" baseline="0">
              <a:solidFill>
                <a:schemeClr val="tx1"/>
              </a:solidFill>
              <a:effectLst/>
              <a:latin typeface="+mn-lt"/>
              <a:ea typeface="+mn-ea"/>
              <a:cs typeface="+mn-cs"/>
            </a:rPr>
            <a:t>要因は、</a:t>
          </a:r>
          <a:r>
            <a:rPr lang="ja-JP" altLang="en-US" sz="1050" b="0" i="0" u="none" strike="noStrike" baseline="0" smtClean="0">
              <a:solidFill>
                <a:schemeClr val="dk1"/>
              </a:solidFill>
              <a:latin typeface="+mn-lt"/>
              <a:ea typeface="+mn-ea"/>
              <a:cs typeface="+mn-cs"/>
            </a:rPr>
            <a:t>臨時特別給付金事業等の減などに伴い減額となったものの、</a:t>
          </a:r>
          <a:r>
            <a:rPr kumimoji="1" lang="ja-JP" altLang="ja-JP" sz="1050">
              <a:solidFill>
                <a:schemeClr val="dk1"/>
              </a:solidFill>
              <a:effectLst/>
              <a:latin typeface="+mn-lt"/>
              <a:ea typeface="+mn-ea"/>
              <a:cs typeface="+mn-cs"/>
            </a:rPr>
            <a:t>経常一般財源が臨時財政対策債や普通交付税などがそれを上回る減額となったことが挙げられる。</a:t>
          </a:r>
          <a:endParaRPr lang="ja-JP" altLang="ja-JP" sz="1200">
            <a:solidFill>
              <a:schemeClr val="tx1"/>
            </a:solidFill>
            <a:effectLst/>
          </a:endParaRPr>
        </a:p>
        <a:p>
          <a:pPr rtl="0" eaLnBrk="1" fontAlgn="auto" latinLnBrk="0" hangingPunct="1"/>
          <a:r>
            <a:rPr lang="ja-JP" altLang="ja-JP" sz="1050" b="0" i="0" baseline="0">
              <a:solidFill>
                <a:schemeClr val="tx1"/>
              </a:solidFill>
              <a:effectLst/>
              <a:latin typeface="+mn-lt"/>
              <a:ea typeface="+mn-ea"/>
              <a:cs typeface="+mn-cs"/>
            </a:rPr>
            <a:t>介護・訓練等給付費事業などの障害福祉費や保育所等運営事業などの児童福祉費は</a:t>
          </a:r>
          <a:r>
            <a:rPr lang="ja-JP" altLang="en-US" sz="1050" b="0" i="0" baseline="0">
              <a:solidFill>
                <a:schemeClr val="tx1"/>
              </a:solidFill>
              <a:effectLst/>
              <a:latin typeface="+mn-lt"/>
              <a:ea typeface="+mn-ea"/>
              <a:cs typeface="+mn-cs"/>
            </a:rPr>
            <a:t>、</a:t>
          </a:r>
          <a:r>
            <a:rPr lang="ja-JP" altLang="ja-JP" sz="1050" b="0" i="0" baseline="0">
              <a:solidFill>
                <a:schemeClr val="tx1"/>
              </a:solidFill>
              <a:effectLst/>
              <a:latin typeface="+mn-lt"/>
              <a:ea typeface="+mn-ea"/>
              <a:cs typeface="+mn-cs"/>
            </a:rPr>
            <a:t>増加</a:t>
          </a:r>
          <a:r>
            <a:rPr lang="ja-JP" altLang="en-US" sz="1050" b="0" i="0" baseline="0">
              <a:solidFill>
                <a:schemeClr val="tx1"/>
              </a:solidFill>
              <a:effectLst/>
              <a:latin typeface="+mn-lt"/>
              <a:ea typeface="+mn-ea"/>
              <a:cs typeface="+mn-cs"/>
            </a:rPr>
            <a:t>傾向にある</a:t>
          </a:r>
          <a:r>
            <a:rPr lang="ja-JP" altLang="ja-JP" sz="1050" b="0" i="0" baseline="0">
              <a:solidFill>
                <a:schemeClr val="tx1"/>
              </a:solidFill>
              <a:effectLst/>
              <a:latin typeface="+mn-lt"/>
              <a:ea typeface="+mn-ea"/>
              <a:cs typeface="+mn-cs"/>
            </a:rPr>
            <a:t>ことから、今後も扶助費は増加傾向にあると見込まれる。</a:t>
          </a:r>
          <a:endParaRPr lang="ja-JP" altLang="ja-JP" sz="12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90" name="直線コネクタ 189"/>
        <xdr:cNvCxnSpPr/>
      </xdr:nvCxnSpPr>
      <xdr:spPr>
        <a:xfrm>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101600</xdr:rowOff>
    </xdr:to>
    <xdr:cxnSp macro="">
      <xdr:nvCxnSpPr>
        <xdr:cNvPr id="193" name="直線コネクタ 192"/>
        <xdr:cNvCxnSpPr/>
      </xdr:nvCxnSpPr>
      <xdr:spPr>
        <a:xfrm flipV="1">
          <a:off x="3098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127000</xdr:rowOff>
    </xdr:to>
    <xdr:cxnSp macro="">
      <xdr:nvCxnSpPr>
        <xdr:cNvPr id="196" name="直線コネクタ 195"/>
        <xdr:cNvCxnSpPr/>
      </xdr:nvCxnSpPr>
      <xdr:spPr>
        <a:xfrm flipV="1">
          <a:off x="2209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127000</xdr:rowOff>
    </xdr:to>
    <xdr:cxnSp macro="">
      <xdr:nvCxnSpPr>
        <xdr:cNvPr id="199" name="直線コネクタ 198"/>
        <xdr:cNvCxnSpPr/>
      </xdr:nvCxnSpPr>
      <xdr:spPr>
        <a:xfrm>
          <a:off x="1320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その他に係る経常収支比率は前年度より</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し、類似団体よりも</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ポイント高くなっている。介護給付費の増に伴う介護保険特別会計繰出金など、その他の会計への繰出金が増加していること</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から、今後も経営健全化を進めることにより繰出金の抑制に努める。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6350</xdr:rowOff>
    </xdr:to>
    <xdr:cxnSp macro="">
      <xdr:nvCxnSpPr>
        <xdr:cNvPr id="251" name="直線コネクタ 250"/>
        <xdr:cNvCxnSpPr/>
      </xdr:nvCxnSpPr>
      <xdr:spPr>
        <a:xfrm>
          <a:off x="15671800" y="10058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31750</xdr:rowOff>
    </xdr:to>
    <xdr:cxnSp macro="">
      <xdr:nvCxnSpPr>
        <xdr:cNvPr id="254" name="直線コネクタ 253"/>
        <xdr:cNvCxnSpPr/>
      </xdr:nvCxnSpPr>
      <xdr:spPr>
        <a:xfrm flipV="1">
          <a:off x="14782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31750</xdr:rowOff>
    </xdr:to>
    <xdr:cxnSp macro="">
      <xdr:nvCxnSpPr>
        <xdr:cNvPr id="257" name="直線コネクタ 256"/>
        <xdr:cNvCxnSpPr/>
      </xdr:nvCxnSpPr>
      <xdr:spPr>
        <a:xfrm>
          <a:off x="13893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139700</xdr:rowOff>
    </xdr:to>
    <xdr:cxnSp macro="">
      <xdr:nvCxnSpPr>
        <xdr:cNvPr id="260" name="直線コネクタ 259"/>
        <xdr:cNvCxnSpPr/>
      </xdr:nvCxnSpPr>
      <xdr:spPr>
        <a:xfrm>
          <a:off x="13004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0" name="楕円 269"/>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1"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補助費等に係る経常収支比率は前年度より</a:t>
          </a:r>
          <a:r>
            <a:rPr lang="en-US" altLang="ja-JP" sz="1100" b="0" i="0" baseline="0">
              <a:solidFill>
                <a:schemeClr val="tx1"/>
              </a:solidFill>
              <a:effectLst/>
              <a:latin typeface="+mn-lt"/>
              <a:ea typeface="+mn-ea"/>
              <a:cs typeface="+mn-cs"/>
            </a:rPr>
            <a:t>0.7</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a:t>
          </a:r>
          <a:r>
            <a:rPr lang="ja-JP" altLang="ja-JP" sz="1100" b="0" i="0" baseline="0">
              <a:solidFill>
                <a:schemeClr val="tx1"/>
              </a:solidFill>
              <a:effectLst/>
              <a:latin typeface="+mn-lt"/>
              <a:ea typeface="+mn-ea"/>
              <a:cs typeface="+mn-cs"/>
            </a:rPr>
            <a:t>し</a:t>
          </a:r>
          <a:r>
            <a:rPr lang="ja-JP" altLang="en-US" sz="1100" b="0" i="0" baseline="0">
              <a:solidFill>
                <a:schemeClr val="tx1"/>
              </a:solidFill>
              <a:effectLst/>
              <a:latin typeface="+mn-lt"/>
              <a:ea typeface="+mn-ea"/>
              <a:cs typeface="+mn-cs"/>
            </a:rPr>
            <a:t>たが</a:t>
          </a:r>
          <a:r>
            <a:rPr lang="ja-JP" altLang="ja-JP" sz="1100" b="0" i="0" baseline="0">
              <a:solidFill>
                <a:schemeClr val="tx1"/>
              </a:solidFill>
              <a:effectLst/>
              <a:latin typeface="+mn-lt"/>
              <a:ea typeface="+mn-ea"/>
              <a:cs typeface="+mn-cs"/>
            </a:rPr>
            <a:t>、類似団体よりも</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ポイント低くなっている。</a:t>
          </a:r>
          <a:r>
            <a:rPr kumimoji="1" lang="ja-JP" altLang="en-US" sz="1100">
              <a:solidFill>
                <a:schemeClr val="tx1"/>
              </a:solidFill>
              <a:effectLst/>
              <a:latin typeface="+mn-lt"/>
              <a:ea typeface="+mn-ea"/>
              <a:cs typeface="+mn-cs"/>
            </a:rPr>
            <a:t>要因は、プレミアム付商品券発行事業などにより増加したことなどが挙げられる。</a:t>
          </a:r>
          <a:r>
            <a:rPr lang="ja-JP" altLang="ja-JP" sz="1100" b="0" i="0" baseline="0">
              <a:solidFill>
                <a:schemeClr val="tx1"/>
              </a:solidFill>
              <a:effectLst/>
              <a:latin typeface="+mn-lt"/>
              <a:ea typeface="+mn-ea"/>
              <a:cs typeface="+mn-cs"/>
            </a:rPr>
            <a:t>今後も経営健全化を進めることにより下水道事業会計への繰出金の抑制に努めるとともに、各種補助金や負担金の見直しを進める。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46990</xdr:rowOff>
    </xdr:from>
    <xdr:to>
      <xdr:col>82</xdr:col>
      <xdr:colOff>107950</xdr:colOff>
      <xdr:row>33</xdr:row>
      <xdr:rowOff>100330</xdr:rowOff>
    </xdr:to>
    <xdr:cxnSp macro="">
      <xdr:nvCxnSpPr>
        <xdr:cNvPr id="312" name="直線コネクタ 311"/>
        <xdr:cNvCxnSpPr/>
      </xdr:nvCxnSpPr>
      <xdr:spPr>
        <a:xfrm>
          <a:off x="15671800" y="5704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107950</xdr:rowOff>
    </xdr:to>
    <xdr:cxnSp macro="">
      <xdr:nvCxnSpPr>
        <xdr:cNvPr id="315" name="直線コネクタ 314"/>
        <xdr:cNvCxnSpPr/>
      </xdr:nvCxnSpPr>
      <xdr:spPr>
        <a:xfrm flipV="1">
          <a:off x="14782800" y="570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107950</xdr:rowOff>
    </xdr:from>
    <xdr:to>
      <xdr:col>73</xdr:col>
      <xdr:colOff>180975</xdr:colOff>
      <xdr:row>33</xdr:row>
      <xdr:rowOff>107950</xdr:rowOff>
    </xdr:to>
    <xdr:cxnSp macro="">
      <xdr:nvCxnSpPr>
        <xdr:cNvPr id="318" name="直線コネクタ 317"/>
        <xdr:cNvCxnSpPr/>
      </xdr:nvCxnSpPr>
      <xdr:spPr>
        <a:xfrm>
          <a:off x="13893800" y="576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33</xdr:row>
      <xdr:rowOff>146050</xdr:rowOff>
    </xdr:to>
    <xdr:cxnSp macro="">
      <xdr:nvCxnSpPr>
        <xdr:cNvPr id="321" name="直線コネクタ 320"/>
        <xdr:cNvCxnSpPr/>
      </xdr:nvCxnSpPr>
      <xdr:spPr>
        <a:xfrm flipV="1">
          <a:off x="13004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1" name="楕円 330"/>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2"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333" name="楕円 332"/>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107967</xdr:rowOff>
    </xdr:from>
    <xdr:ext cx="736600" cy="259045"/>
    <xdr:sp macro="" textlink="">
      <xdr:nvSpPr>
        <xdr:cNvPr id="334" name="テキスト ボックス 333"/>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57150</xdr:rowOff>
    </xdr:from>
    <xdr:to>
      <xdr:col>74</xdr:col>
      <xdr:colOff>31750</xdr:colOff>
      <xdr:row>33</xdr:row>
      <xdr:rowOff>158750</xdr:rowOff>
    </xdr:to>
    <xdr:sp macro="" textlink="">
      <xdr:nvSpPr>
        <xdr:cNvPr id="335" name="楕円 334"/>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168927</xdr:rowOff>
    </xdr:from>
    <xdr:ext cx="762000" cy="259045"/>
    <xdr:sp macro="" textlink="">
      <xdr:nvSpPr>
        <xdr:cNvPr id="336" name="テキスト ボックス 335"/>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57150</xdr:rowOff>
    </xdr:from>
    <xdr:to>
      <xdr:col>69</xdr:col>
      <xdr:colOff>142875</xdr:colOff>
      <xdr:row>33</xdr:row>
      <xdr:rowOff>158750</xdr:rowOff>
    </xdr:to>
    <xdr:sp macro="" textlink="">
      <xdr:nvSpPr>
        <xdr:cNvPr id="337" name="楕円 336"/>
        <xdr:cNvSpPr/>
      </xdr:nvSpPr>
      <xdr:spPr>
        <a:xfrm>
          <a:off x="13843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168927</xdr:rowOff>
    </xdr:from>
    <xdr:ext cx="762000" cy="259045"/>
    <xdr:sp macro="" textlink="">
      <xdr:nvSpPr>
        <xdr:cNvPr id="338" name="テキスト ボックス 337"/>
        <xdr:cNvSpPr txBox="1"/>
      </xdr:nvSpPr>
      <xdr:spPr>
        <a:xfrm>
          <a:off x="13512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9" name="楕円 338"/>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40" name="テキスト ボックス 339"/>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公債費に係る経常収支比率は前年度より</a:t>
          </a:r>
          <a:r>
            <a:rPr lang="en-US" altLang="ja-JP" sz="1100" b="0" i="0" baseline="0">
              <a:solidFill>
                <a:schemeClr val="tx1"/>
              </a:solidFill>
              <a:effectLst/>
              <a:latin typeface="+mn-lt"/>
              <a:ea typeface="+mn-ea"/>
              <a:cs typeface="+mn-cs"/>
            </a:rPr>
            <a:t>0.5</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a:t>
          </a:r>
          <a:r>
            <a:rPr lang="ja-JP" altLang="ja-JP" sz="1100" b="0" i="0" baseline="0">
              <a:solidFill>
                <a:schemeClr val="tx1"/>
              </a:solidFill>
              <a:effectLst/>
              <a:latin typeface="+mn-lt"/>
              <a:ea typeface="+mn-ea"/>
              <a:cs typeface="+mn-cs"/>
            </a:rPr>
            <a:t>し、類似団体よりも</a:t>
          </a:r>
          <a:r>
            <a:rPr lang="en-US" altLang="ja-JP" sz="1100" b="0" i="0" baseline="0">
              <a:solidFill>
                <a:schemeClr val="tx1"/>
              </a:solidFill>
              <a:effectLst/>
              <a:latin typeface="+mn-lt"/>
              <a:ea typeface="+mn-ea"/>
              <a:cs typeface="+mn-cs"/>
            </a:rPr>
            <a:t>1.8</a:t>
          </a:r>
          <a:r>
            <a:rPr lang="ja-JP" altLang="ja-JP" sz="1100" b="0" i="0" baseline="0">
              <a:solidFill>
                <a:schemeClr val="tx1"/>
              </a:solidFill>
              <a:effectLst/>
              <a:latin typeface="+mn-lt"/>
              <a:ea typeface="+mn-ea"/>
              <a:cs typeface="+mn-cs"/>
            </a:rPr>
            <a:t>ポイント高くなっている。</a:t>
          </a:r>
          <a:r>
            <a:rPr lang="ja-JP" altLang="en-US" sz="1100" b="0" i="0" baseline="0">
              <a:solidFill>
                <a:schemeClr val="tx1"/>
              </a:solidFill>
              <a:effectLst/>
              <a:latin typeface="+mn-lt"/>
              <a:ea typeface="+mn-ea"/>
              <a:cs typeface="+mn-cs"/>
            </a:rPr>
            <a:t>令和</a:t>
          </a:r>
          <a:r>
            <a:rPr lang="en-US" altLang="ja-JP" sz="1100" b="0" i="0" baseline="0">
              <a:solidFill>
                <a:schemeClr val="tx1"/>
              </a:solidFill>
              <a:effectLst/>
              <a:latin typeface="+mn-lt"/>
              <a:ea typeface="+mn-ea"/>
              <a:cs typeface="+mn-cs"/>
            </a:rPr>
            <a:t>2</a:t>
          </a:r>
          <a:r>
            <a:rPr lang="ja-JP" altLang="en-US" sz="1100" b="0" i="0" baseline="0">
              <a:solidFill>
                <a:schemeClr val="tx1"/>
              </a:solidFill>
              <a:effectLst/>
              <a:latin typeface="+mn-lt"/>
              <a:ea typeface="+mn-ea"/>
              <a:cs typeface="+mn-cs"/>
            </a:rPr>
            <a:t>年度に借入を行った臨時財政対策債の</a:t>
          </a:r>
          <a:r>
            <a:rPr lang="ja-JP" altLang="ja-JP" sz="1100" b="0" i="0" baseline="0">
              <a:solidFill>
                <a:schemeClr val="tx1"/>
              </a:solidFill>
              <a:effectLst/>
              <a:latin typeface="+mn-lt"/>
              <a:ea typeface="+mn-ea"/>
              <a:cs typeface="+mn-cs"/>
            </a:rPr>
            <a:t>償還</a:t>
          </a:r>
          <a:r>
            <a:rPr lang="ja-JP" altLang="en-US" sz="1100" b="0" i="0" baseline="0">
              <a:solidFill>
                <a:schemeClr val="tx1"/>
              </a:solidFill>
              <a:effectLst/>
              <a:latin typeface="+mn-lt"/>
              <a:ea typeface="+mn-ea"/>
              <a:cs typeface="+mn-cs"/>
            </a:rPr>
            <a:t>が開始したことなど</a:t>
          </a:r>
          <a:r>
            <a:rPr lang="ja-JP" altLang="ja-JP" sz="1100" b="0" i="0" baseline="0">
              <a:solidFill>
                <a:schemeClr val="tx1"/>
              </a:solidFill>
              <a:effectLst/>
              <a:latin typeface="+mn-lt"/>
              <a:ea typeface="+mn-ea"/>
              <a:cs typeface="+mn-cs"/>
            </a:rPr>
            <a:t>が要因である。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今後もプライマリーバランスに留意しながら、地方債の新規発行の抑制に努め公債費の削減を図る。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73" name="直線コネクタ 372"/>
        <xdr:cNvCxnSpPr/>
      </xdr:nvCxnSpPr>
      <xdr:spPr>
        <a:xfrm>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96520</xdr:rowOff>
    </xdr:to>
    <xdr:cxnSp macro="">
      <xdr:nvCxnSpPr>
        <xdr:cNvPr id="376" name="直線コネクタ 375"/>
        <xdr:cNvCxnSpPr/>
      </xdr:nvCxnSpPr>
      <xdr:spPr>
        <a:xfrm flipV="1">
          <a:off x="3098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111761</xdr:rowOff>
    </xdr:to>
    <xdr:cxnSp macro="">
      <xdr:nvCxnSpPr>
        <xdr:cNvPr id="379" name="直線コネクタ 378"/>
        <xdr:cNvCxnSpPr/>
      </xdr:nvCxnSpPr>
      <xdr:spPr>
        <a:xfrm flipV="1">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111761</xdr:rowOff>
    </xdr:to>
    <xdr:cxnSp macro="">
      <xdr:nvCxnSpPr>
        <xdr:cNvPr id="382" name="直線コネクタ 381"/>
        <xdr:cNvCxnSpPr/>
      </xdr:nvCxnSpPr>
      <xdr:spPr>
        <a:xfrm>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2" name="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4" name="楕円 393"/>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5" name="テキスト ボックス 394"/>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6" name="楕円 395"/>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7" name="テキスト ボックス 39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8" name="楕円 397"/>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9" name="テキスト ボックス 398"/>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0" name="楕円 399"/>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1" name="テキスト ボックス 400"/>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その他に係る経常収支比率は前年度より</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し、類似団体よりも</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ポイント高くなっている。</a:t>
          </a:r>
          <a:r>
            <a:rPr kumimoji="1" lang="ja-JP" altLang="en-US" sz="1100">
              <a:solidFill>
                <a:schemeClr val="tx1"/>
              </a:solidFill>
              <a:effectLst/>
              <a:latin typeface="+mn-lt"/>
              <a:ea typeface="+mn-ea"/>
              <a:cs typeface="+mn-cs"/>
            </a:rPr>
            <a:t>要因は、</a:t>
          </a:r>
          <a:r>
            <a:rPr lang="ja-JP" altLang="ja-JP" sz="1100" b="0" i="0" baseline="0">
              <a:solidFill>
                <a:schemeClr val="dk1"/>
              </a:solidFill>
              <a:effectLst/>
              <a:latin typeface="+mn-lt"/>
              <a:ea typeface="+mn-ea"/>
              <a:cs typeface="+mn-cs"/>
            </a:rPr>
            <a:t>通信指令施設整備事業（現行の消防指令システムの稼働期間延長）</a:t>
          </a:r>
          <a:r>
            <a:rPr kumimoji="1" lang="ja-JP" altLang="en-US" sz="1100">
              <a:solidFill>
                <a:schemeClr val="tx1"/>
              </a:solidFill>
              <a:effectLst/>
              <a:latin typeface="+mn-lt"/>
              <a:ea typeface="+mn-ea"/>
              <a:cs typeface="+mn-cs"/>
            </a:rPr>
            <a:t>に伴う物件費の増加</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被保険者数の増に伴う後期高齢者医療会計繰出金などの繰出金が増加したことなどが挙げられる。</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や繰出金などが</a:t>
          </a:r>
          <a:r>
            <a:rPr kumimoji="1" lang="ja-JP" altLang="ja-JP" sz="1100">
              <a:solidFill>
                <a:schemeClr val="tx1"/>
              </a:solidFill>
              <a:effectLst/>
              <a:latin typeface="+mn-lt"/>
              <a:ea typeface="+mn-ea"/>
              <a:cs typeface="+mn-cs"/>
            </a:rPr>
            <a:t>増加傾向にあることから、今後も積極的に行政改革の推進に努める。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35561</xdr:rowOff>
    </xdr:to>
    <xdr:cxnSp macro="">
      <xdr:nvCxnSpPr>
        <xdr:cNvPr id="432" name="直線コネクタ 431"/>
        <xdr:cNvCxnSpPr/>
      </xdr:nvCxnSpPr>
      <xdr:spPr>
        <a:xfrm>
          <a:off x="15671800" y="13262356"/>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44704</xdr:rowOff>
    </xdr:to>
    <xdr:cxnSp macro="">
      <xdr:nvCxnSpPr>
        <xdr:cNvPr id="435" name="直線コネクタ 434"/>
        <xdr:cNvCxnSpPr/>
      </xdr:nvCxnSpPr>
      <xdr:spPr>
        <a:xfrm flipV="1">
          <a:off x="14782800" y="132623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44704</xdr:rowOff>
    </xdr:to>
    <xdr:cxnSp macro="">
      <xdr:nvCxnSpPr>
        <xdr:cNvPr id="438" name="直線コネクタ 437"/>
        <xdr:cNvCxnSpPr/>
      </xdr:nvCxnSpPr>
      <xdr:spPr>
        <a:xfrm>
          <a:off x="13893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xdr:rowOff>
    </xdr:to>
    <xdr:cxnSp macro="">
      <xdr:nvCxnSpPr>
        <xdr:cNvPr id="441" name="直線コネクタ 440"/>
        <xdr:cNvCxnSpPr/>
      </xdr:nvCxnSpPr>
      <xdr:spPr>
        <a:xfrm>
          <a:off x="13004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4" name="テキスト ボックス 453"/>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5" name="楕円 454"/>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6" name="テキスト ボックス 455"/>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7" name="楕円 456"/>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8" name="テキスト ボックス 457"/>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9" name="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0" name="テキスト ボックス 45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6909</xdr:rowOff>
    </xdr:from>
    <xdr:to>
      <xdr:col>29</xdr:col>
      <xdr:colOff>127000</xdr:colOff>
      <xdr:row>18</xdr:row>
      <xdr:rowOff>27292</xdr:rowOff>
    </xdr:to>
    <xdr:cxnSp macro="">
      <xdr:nvCxnSpPr>
        <xdr:cNvPr id="50" name="直線コネクタ 49"/>
        <xdr:cNvCxnSpPr/>
      </xdr:nvCxnSpPr>
      <xdr:spPr bwMode="auto">
        <a:xfrm flipV="1">
          <a:off x="5003800" y="3140634"/>
          <a:ext cx="6477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27292</xdr:rowOff>
    </xdr:from>
    <xdr:to>
      <xdr:col>26</xdr:col>
      <xdr:colOff>50800</xdr:colOff>
      <xdr:row>18</xdr:row>
      <xdr:rowOff>50267</xdr:rowOff>
    </xdr:to>
    <xdr:cxnSp macro="">
      <xdr:nvCxnSpPr>
        <xdr:cNvPr id="53" name="直線コネクタ 52"/>
        <xdr:cNvCxnSpPr/>
      </xdr:nvCxnSpPr>
      <xdr:spPr bwMode="auto">
        <a:xfrm flipV="1">
          <a:off x="4305300" y="3161017"/>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50267</xdr:rowOff>
    </xdr:from>
    <xdr:to>
      <xdr:col>22</xdr:col>
      <xdr:colOff>114300</xdr:colOff>
      <xdr:row>18</xdr:row>
      <xdr:rowOff>112979</xdr:rowOff>
    </xdr:to>
    <xdr:cxnSp macro="">
      <xdr:nvCxnSpPr>
        <xdr:cNvPr id="56" name="直線コネクタ 55"/>
        <xdr:cNvCxnSpPr/>
      </xdr:nvCxnSpPr>
      <xdr:spPr bwMode="auto">
        <a:xfrm flipV="1">
          <a:off x="3606800" y="3183992"/>
          <a:ext cx="698500" cy="6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112979</xdr:rowOff>
    </xdr:from>
    <xdr:to>
      <xdr:col>18</xdr:col>
      <xdr:colOff>177800</xdr:colOff>
      <xdr:row>18</xdr:row>
      <xdr:rowOff>126962</xdr:rowOff>
    </xdr:to>
    <xdr:cxnSp macro="">
      <xdr:nvCxnSpPr>
        <xdr:cNvPr id="59" name="直線コネクタ 58"/>
        <xdr:cNvCxnSpPr/>
      </xdr:nvCxnSpPr>
      <xdr:spPr bwMode="auto">
        <a:xfrm flipV="1">
          <a:off x="2908300" y="3246704"/>
          <a:ext cx="698500" cy="1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127559</xdr:rowOff>
    </xdr:from>
    <xdr:to>
      <xdr:col>29</xdr:col>
      <xdr:colOff>177800</xdr:colOff>
      <xdr:row>18</xdr:row>
      <xdr:rowOff>57709</xdr:rowOff>
    </xdr:to>
    <xdr:sp macro="" textlink="">
      <xdr:nvSpPr>
        <xdr:cNvPr id="69" name="楕円 68"/>
        <xdr:cNvSpPr/>
      </xdr:nvSpPr>
      <xdr:spPr bwMode="auto">
        <a:xfrm>
          <a:off x="56007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99636</xdr:rowOff>
    </xdr:from>
    <xdr:ext cx="762000" cy="259045"/>
    <xdr:sp macro="" textlink="">
      <xdr:nvSpPr>
        <xdr:cNvPr id="70" name="人口1人当たり決算額の推移該当値テキスト130"/>
        <xdr:cNvSpPr txBox="1"/>
      </xdr:nvSpPr>
      <xdr:spPr>
        <a:xfrm>
          <a:off x="5740400" y="30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147942</xdr:rowOff>
    </xdr:from>
    <xdr:to>
      <xdr:col>26</xdr:col>
      <xdr:colOff>101600</xdr:colOff>
      <xdr:row>18</xdr:row>
      <xdr:rowOff>78092</xdr:rowOff>
    </xdr:to>
    <xdr:sp macro="" textlink="">
      <xdr:nvSpPr>
        <xdr:cNvPr id="71" name="楕円 70"/>
        <xdr:cNvSpPr/>
      </xdr:nvSpPr>
      <xdr:spPr bwMode="auto">
        <a:xfrm>
          <a:off x="4953000" y="311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62869</xdr:rowOff>
    </xdr:from>
    <xdr:ext cx="736600" cy="259045"/>
    <xdr:sp macro="" textlink="">
      <xdr:nvSpPr>
        <xdr:cNvPr id="72" name="テキスト ボックス 71"/>
        <xdr:cNvSpPr txBox="1"/>
      </xdr:nvSpPr>
      <xdr:spPr>
        <a:xfrm>
          <a:off x="4622800" y="319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170917</xdr:rowOff>
    </xdr:from>
    <xdr:to>
      <xdr:col>22</xdr:col>
      <xdr:colOff>165100</xdr:colOff>
      <xdr:row>18</xdr:row>
      <xdr:rowOff>101067</xdr:rowOff>
    </xdr:to>
    <xdr:sp macro="" textlink="">
      <xdr:nvSpPr>
        <xdr:cNvPr id="73" name="楕円 72"/>
        <xdr:cNvSpPr/>
      </xdr:nvSpPr>
      <xdr:spPr bwMode="auto">
        <a:xfrm>
          <a:off x="4254500" y="313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85844</xdr:rowOff>
    </xdr:from>
    <xdr:ext cx="762000" cy="259045"/>
    <xdr:sp macro="" textlink="">
      <xdr:nvSpPr>
        <xdr:cNvPr id="74" name="テキスト ボックス 73"/>
        <xdr:cNvSpPr txBox="1"/>
      </xdr:nvSpPr>
      <xdr:spPr>
        <a:xfrm>
          <a:off x="3924300" y="32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62179</xdr:rowOff>
    </xdr:from>
    <xdr:to>
      <xdr:col>19</xdr:col>
      <xdr:colOff>38100</xdr:colOff>
      <xdr:row>18</xdr:row>
      <xdr:rowOff>163779</xdr:rowOff>
    </xdr:to>
    <xdr:sp macro="" textlink="">
      <xdr:nvSpPr>
        <xdr:cNvPr id="75" name="楕円 74"/>
        <xdr:cNvSpPr/>
      </xdr:nvSpPr>
      <xdr:spPr bwMode="auto">
        <a:xfrm>
          <a:off x="3556000" y="31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148556</xdr:rowOff>
    </xdr:from>
    <xdr:ext cx="762000" cy="259045"/>
    <xdr:sp macro="" textlink="">
      <xdr:nvSpPr>
        <xdr:cNvPr id="76" name="テキスト ボックス 75"/>
        <xdr:cNvSpPr txBox="1"/>
      </xdr:nvSpPr>
      <xdr:spPr>
        <a:xfrm>
          <a:off x="3225800" y="32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76162</xdr:rowOff>
    </xdr:from>
    <xdr:to>
      <xdr:col>15</xdr:col>
      <xdr:colOff>101600</xdr:colOff>
      <xdr:row>19</xdr:row>
      <xdr:rowOff>6312</xdr:rowOff>
    </xdr:to>
    <xdr:sp macro="" textlink="">
      <xdr:nvSpPr>
        <xdr:cNvPr id="77" name="楕円 76"/>
        <xdr:cNvSpPr/>
      </xdr:nvSpPr>
      <xdr:spPr bwMode="auto">
        <a:xfrm>
          <a:off x="2857500" y="32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162539</xdr:rowOff>
    </xdr:from>
    <xdr:ext cx="762000" cy="259045"/>
    <xdr:sp macro="" textlink="">
      <xdr:nvSpPr>
        <xdr:cNvPr id="78" name="テキスト ボックス 77"/>
        <xdr:cNvSpPr txBox="1"/>
      </xdr:nvSpPr>
      <xdr:spPr>
        <a:xfrm>
          <a:off x="2527300" y="32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67259</xdr:rowOff>
    </xdr:from>
    <xdr:to>
      <xdr:col>29</xdr:col>
      <xdr:colOff>127000</xdr:colOff>
      <xdr:row>35</xdr:row>
      <xdr:rowOff>178206</xdr:rowOff>
    </xdr:to>
    <xdr:cxnSp macro="">
      <xdr:nvCxnSpPr>
        <xdr:cNvPr id="111" name="直線コネクタ 110"/>
        <xdr:cNvCxnSpPr/>
      </xdr:nvCxnSpPr>
      <xdr:spPr bwMode="auto">
        <a:xfrm flipV="1">
          <a:off x="5003800" y="6677609"/>
          <a:ext cx="6477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178206</xdr:rowOff>
    </xdr:from>
    <xdr:to>
      <xdr:col>26</xdr:col>
      <xdr:colOff>50800</xdr:colOff>
      <xdr:row>35</xdr:row>
      <xdr:rowOff>179692</xdr:rowOff>
    </xdr:to>
    <xdr:cxnSp macro="">
      <xdr:nvCxnSpPr>
        <xdr:cNvPr id="114" name="直線コネクタ 113"/>
        <xdr:cNvCxnSpPr/>
      </xdr:nvCxnSpPr>
      <xdr:spPr bwMode="auto">
        <a:xfrm flipV="1">
          <a:off x="4305300" y="6788556"/>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179692</xdr:rowOff>
    </xdr:from>
    <xdr:to>
      <xdr:col>22</xdr:col>
      <xdr:colOff>114300</xdr:colOff>
      <xdr:row>35</xdr:row>
      <xdr:rowOff>222174</xdr:rowOff>
    </xdr:to>
    <xdr:cxnSp macro="">
      <xdr:nvCxnSpPr>
        <xdr:cNvPr id="117" name="直線コネクタ 116"/>
        <xdr:cNvCxnSpPr/>
      </xdr:nvCxnSpPr>
      <xdr:spPr bwMode="auto">
        <a:xfrm flipV="1">
          <a:off x="3606800" y="6790042"/>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222174</xdr:rowOff>
    </xdr:from>
    <xdr:to>
      <xdr:col>18</xdr:col>
      <xdr:colOff>177800</xdr:colOff>
      <xdr:row>35</xdr:row>
      <xdr:rowOff>223469</xdr:rowOff>
    </xdr:to>
    <xdr:cxnSp macro="">
      <xdr:nvCxnSpPr>
        <xdr:cNvPr id="120" name="直線コネクタ 119"/>
        <xdr:cNvCxnSpPr/>
      </xdr:nvCxnSpPr>
      <xdr:spPr bwMode="auto">
        <a:xfrm flipV="1">
          <a:off x="2908300" y="6832524"/>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16459</xdr:rowOff>
    </xdr:from>
    <xdr:to>
      <xdr:col>29</xdr:col>
      <xdr:colOff>177800</xdr:colOff>
      <xdr:row>35</xdr:row>
      <xdr:rowOff>118059</xdr:rowOff>
    </xdr:to>
    <xdr:sp macro="" textlink="">
      <xdr:nvSpPr>
        <xdr:cNvPr id="130" name="楕円 129"/>
        <xdr:cNvSpPr/>
      </xdr:nvSpPr>
      <xdr:spPr bwMode="auto">
        <a:xfrm>
          <a:off x="5600700" y="66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204436</xdr:rowOff>
    </xdr:from>
    <xdr:ext cx="762000" cy="259045"/>
    <xdr:sp macro="" textlink="">
      <xdr:nvSpPr>
        <xdr:cNvPr id="131" name="人口1人当たり決算額の推移該当値テキスト445"/>
        <xdr:cNvSpPr txBox="1"/>
      </xdr:nvSpPr>
      <xdr:spPr>
        <a:xfrm>
          <a:off x="5740400" y="647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127406</xdr:rowOff>
    </xdr:from>
    <xdr:to>
      <xdr:col>26</xdr:col>
      <xdr:colOff>101600</xdr:colOff>
      <xdr:row>35</xdr:row>
      <xdr:rowOff>229006</xdr:rowOff>
    </xdr:to>
    <xdr:sp macro="" textlink="">
      <xdr:nvSpPr>
        <xdr:cNvPr id="132" name="楕円 131"/>
        <xdr:cNvSpPr/>
      </xdr:nvSpPr>
      <xdr:spPr bwMode="auto">
        <a:xfrm>
          <a:off x="49530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213783</xdr:rowOff>
    </xdr:from>
    <xdr:ext cx="736600" cy="259045"/>
    <xdr:sp macro="" textlink="">
      <xdr:nvSpPr>
        <xdr:cNvPr id="133" name="テキスト ボックス 132"/>
        <xdr:cNvSpPr txBox="1"/>
      </xdr:nvSpPr>
      <xdr:spPr>
        <a:xfrm>
          <a:off x="4622800" y="682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128892</xdr:rowOff>
    </xdr:from>
    <xdr:to>
      <xdr:col>22</xdr:col>
      <xdr:colOff>165100</xdr:colOff>
      <xdr:row>35</xdr:row>
      <xdr:rowOff>230492</xdr:rowOff>
    </xdr:to>
    <xdr:sp macro="" textlink="">
      <xdr:nvSpPr>
        <xdr:cNvPr id="134" name="楕円 133"/>
        <xdr:cNvSpPr/>
      </xdr:nvSpPr>
      <xdr:spPr bwMode="auto">
        <a:xfrm>
          <a:off x="42545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240669</xdr:rowOff>
    </xdr:from>
    <xdr:ext cx="762000" cy="259045"/>
    <xdr:sp macro="" textlink="">
      <xdr:nvSpPr>
        <xdr:cNvPr id="135" name="テキスト ボックス 134"/>
        <xdr:cNvSpPr txBox="1"/>
      </xdr:nvSpPr>
      <xdr:spPr>
        <a:xfrm>
          <a:off x="3924300" y="650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171374</xdr:rowOff>
    </xdr:from>
    <xdr:to>
      <xdr:col>19</xdr:col>
      <xdr:colOff>38100</xdr:colOff>
      <xdr:row>35</xdr:row>
      <xdr:rowOff>272974</xdr:rowOff>
    </xdr:to>
    <xdr:sp macro="" textlink="">
      <xdr:nvSpPr>
        <xdr:cNvPr id="136" name="楕円 135"/>
        <xdr:cNvSpPr/>
      </xdr:nvSpPr>
      <xdr:spPr bwMode="auto">
        <a:xfrm>
          <a:off x="35560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257751</xdr:rowOff>
    </xdr:from>
    <xdr:ext cx="762000" cy="259045"/>
    <xdr:sp macro="" textlink="">
      <xdr:nvSpPr>
        <xdr:cNvPr id="137" name="テキスト ボックス 136"/>
        <xdr:cNvSpPr txBox="1"/>
      </xdr:nvSpPr>
      <xdr:spPr>
        <a:xfrm>
          <a:off x="3225800" y="686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172669</xdr:rowOff>
    </xdr:from>
    <xdr:to>
      <xdr:col>15</xdr:col>
      <xdr:colOff>101600</xdr:colOff>
      <xdr:row>35</xdr:row>
      <xdr:rowOff>274269</xdr:rowOff>
    </xdr:to>
    <xdr:sp macro="" textlink="">
      <xdr:nvSpPr>
        <xdr:cNvPr id="138" name="楕円 137"/>
        <xdr:cNvSpPr/>
      </xdr:nvSpPr>
      <xdr:spPr bwMode="auto">
        <a:xfrm>
          <a:off x="2857500" y="67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259046</xdr:rowOff>
    </xdr:from>
    <xdr:ext cx="762000" cy="259045"/>
    <xdr:sp macro="" textlink="">
      <xdr:nvSpPr>
        <xdr:cNvPr id="139" name="テキスト ボックス 138"/>
        <xdr:cNvSpPr txBox="1"/>
      </xdr:nvSpPr>
      <xdr:spPr>
        <a:xfrm>
          <a:off x="25273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47607</xdr:rowOff>
    </xdr:from>
    <xdr:to>
      <xdr:col>24</xdr:col>
      <xdr:colOff>63500</xdr:colOff>
      <xdr:row>35</xdr:row>
      <xdr:rowOff>50872</xdr:rowOff>
    </xdr:to>
    <xdr:cxnSp macro="">
      <xdr:nvCxnSpPr>
        <xdr:cNvPr id="63" name="直線コネクタ 62"/>
        <xdr:cNvCxnSpPr/>
      </xdr:nvCxnSpPr>
      <xdr:spPr>
        <a:xfrm>
          <a:off x="3797300" y="604835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47607</xdr:rowOff>
    </xdr:from>
    <xdr:to>
      <xdr:col>19</xdr:col>
      <xdr:colOff>177800</xdr:colOff>
      <xdr:row>35</xdr:row>
      <xdr:rowOff>126180</xdr:rowOff>
    </xdr:to>
    <xdr:cxnSp macro="">
      <xdr:nvCxnSpPr>
        <xdr:cNvPr id="66" name="直線コネクタ 65"/>
        <xdr:cNvCxnSpPr/>
      </xdr:nvCxnSpPr>
      <xdr:spPr>
        <a:xfrm flipV="1">
          <a:off x="2908300" y="6048357"/>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126180</xdr:rowOff>
    </xdr:from>
    <xdr:to>
      <xdr:col>15</xdr:col>
      <xdr:colOff>50800</xdr:colOff>
      <xdr:row>36</xdr:row>
      <xdr:rowOff>37157</xdr:rowOff>
    </xdr:to>
    <xdr:cxnSp macro="">
      <xdr:nvCxnSpPr>
        <xdr:cNvPr id="69" name="直線コネクタ 68"/>
        <xdr:cNvCxnSpPr/>
      </xdr:nvCxnSpPr>
      <xdr:spPr>
        <a:xfrm flipV="1">
          <a:off x="2019300" y="6126930"/>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37157</xdr:rowOff>
    </xdr:from>
    <xdr:to>
      <xdr:col>10</xdr:col>
      <xdr:colOff>114300</xdr:colOff>
      <xdr:row>36</xdr:row>
      <xdr:rowOff>58775</xdr:rowOff>
    </xdr:to>
    <xdr:cxnSp macro="">
      <xdr:nvCxnSpPr>
        <xdr:cNvPr id="72" name="直線コネクタ 71"/>
        <xdr:cNvCxnSpPr/>
      </xdr:nvCxnSpPr>
      <xdr:spPr>
        <a:xfrm flipV="1">
          <a:off x="1130300" y="6209357"/>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xdr:rowOff>
    </xdr:from>
    <xdr:to>
      <xdr:col>24</xdr:col>
      <xdr:colOff>114300</xdr:colOff>
      <xdr:row>35</xdr:row>
      <xdr:rowOff>101672</xdr:rowOff>
    </xdr:to>
    <xdr:sp macro="" textlink="">
      <xdr:nvSpPr>
        <xdr:cNvPr id="82" name="楕円 81"/>
        <xdr:cNvSpPr/>
      </xdr:nvSpPr>
      <xdr:spPr>
        <a:xfrm>
          <a:off x="45847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149949</xdr:rowOff>
    </xdr:from>
    <xdr:ext cx="534377" cy="259045"/>
    <xdr:sp macro="" textlink="">
      <xdr:nvSpPr>
        <xdr:cNvPr id="83" name="人件費該当値テキスト"/>
        <xdr:cNvSpPr txBox="1"/>
      </xdr:nvSpPr>
      <xdr:spPr>
        <a:xfrm>
          <a:off x="4686300" y="597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168257</xdr:rowOff>
    </xdr:from>
    <xdr:to>
      <xdr:col>20</xdr:col>
      <xdr:colOff>38100</xdr:colOff>
      <xdr:row>35</xdr:row>
      <xdr:rowOff>98407</xdr:rowOff>
    </xdr:to>
    <xdr:sp macro="" textlink="">
      <xdr:nvSpPr>
        <xdr:cNvPr id="84" name="楕円 83"/>
        <xdr:cNvSpPr/>
      </xdr:nvSpPr>
      <xdr:spPr>
        <a:xfrm>
          <a:off x="3746500" y="59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89534</xdr:rowOff>
    </xdr:from>
    <xdr:ext cx="534377" cy="259045"/>
    <xdr:sp macro="" textlink="">
      <xdr:nvSpPr>
        <xdr:cNvPr id="85" name="テキスト ボックス 84"/>
        <xdr:cNvSpPr txBox="1"/>
      </xdr:nvSpPr>
      <xdr:spPr>
        <a:xfrm>
          <a:off x="3530111" y="60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75380</xdr:rowOff>
    </xdr:from>
    <xdr:to>
      <xdr:col>15</xdr:col>
      <xdr:colOff>101600</xdr:colOff>
      <xdr:row>36</xdr:row>
      <xdr:rowOff>5530</xdr:rowOff>
    </xdr:to>
    <xdr:sp macro="" textlink="">
      <xdr:nvSpPr>
        <xdr:cNvPr id="86" name="楕円 85"/>
        <xdr:cNvSpPr/>
      </xdr:nvSpPr>
      <xdr:spPr>
        <a:xfrm>
          <a:off x="2857500" y="6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168107</xdr:rowOff>
    </xdr:from>
    <xdr:ext cx="534377" cy="259045"/>
    <xdr:sp macro="" textlink="">
      <xdr:nvSpPr>
        <xdr:cNvPr id="87" name="テキスト ボックス 86"/>
        <xdr:cNvSpPr txBox="1"/>
      </xdr:nvSpPr>
      <xdr:spPr>
        <a:xfrm>
          <a:off x="2641111" y="61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157807</xdr:rowOff>
    </xdr:from>
    <xdr:to>
      <xdr:col>10</xdr:col>
      <xdr:colOff>165100</xdr:colOff>
      <xdr:row>36</xdr:row>
      <xdr:rowOff>87957</xdr:rowOff>
    </xdr:to>
    <xdr:sp macro="" textlink="">
      <xdr:nvSpPr>
        <xdr:cNvPr id="88" name="楕円 87"/>
        <xdr:cNvSpPr/>
      </xdr:nvSpPr>
      <xdr:spPr>
        <a:xfrm>
          <a:off x="1968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79084</xdr:rowOff>
    </xdr:from>
    <xdr:ext cx="534377" cy="259045"/>
    <xdr:sp macro="" textlink="">
      <xdr:nvSpPr>
        <xdr:cNvPr id="89" name="テキスト ボックス 88"/>
        <xdr:cNvSpPr txBox="1"/>
      </xdr:nvSpPr>
      <xdr:spPr>
        <a:xfrm>
          <a:off x="1752111" y="6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7975</xdr:rowOff>
    </xdr:from>
    <xdr:to>
      <xdr:col>6</xdr:col>
      <xdr:colOff>38100</xdr:colOff>
      <xdr:row>36</xdr:row>
      <xdr:rowOff>109575</xdr:rowOff>
    </xdr:to>
    <xdr:sp macro="" textlink="">
      <xdr:nvSpPr>
        <xdr:cNvPr id="90" name="楕円 89"/>
        <xdr:cNvSpPr/>
      </xdr:nvSpPr>
      <xdr:spPr>
        <a:xfrm>
          <a:off x="1079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100702</xdr:rowOff>
    </xdr:from>
    <xdr:ext cx="534377" cy="259045"/>
    <xdr:sp macro="" textlink="">
      <xdr:nvSpPr>
        <xdr:cNvPr id="91" name="テキスト ボックス 90"/>
        <xdr:cNvSpPr txBox="1"/>
      </xdr:nvSpPr>
      <xdr:spPr>
        <a:xfrm>
          <a:off x="863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63282</xdr:rowOff>
    </xdr:from>
    <xdr:to>
      <xdr:col>24</xdr:col>
      <xdr:colOff>63500</xdr:colOff>
      <xdr:row>56</xdr:row>
      <xdr:rowOff>152338</xdr:rowOff>
    </xdr:to>
    <xdr:cxnSp macro="">
      <xdr:nvCxnSpPr>
        <xdr:cNvPr id="123" name="直線コネクタ 122"/>
        <xdr:cNvCxnSpPr/>
      </xdr:nvCxnSpPr>
      <xdr:spPr>
        <a:xfrm flipV="1">
          <a:off x="3797300" y="9493032"/>
          <a:ext cx="838200" cy="2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152338</xdr:rowOff>
    </xdr:from>
    <xdr:to>
      <xdr:col>19</xdr:col>
      <xdr:colOff>177800</xdr:colOff>
      <xdr:row>57</xdr:row>
      <xdr:rowOff>155016</xdr:rowOff>
    </xdr:to>
    <xdr:cxnSp macro="">
      <xdr:nvCxnSpPr>
        <xdr:cNvPr id="126" name="直線コネクタ 125"/>
        <xdr:cNvCxnSpPr/>
      </xdr:nvCxnSpPr>
      <xdr:spPr>
        <a:xfrm flipV="1">
          <a:off x="2908300" y="9753538"/>
          <a:ext cx="8890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155016</xdr:rowOff>
    </xdr:from>
    <xdr:to>
      <xdr:col>15</xdr:col>
      <xdr:colOff>50800</xdr:colOff>
      <xdr:row>58</xdr:row>
      <xdr:rowOff>157466</xdr:rowOff>
    </xdr:to>
    <xdr:cxnSp macro="">
      <xdr:nvCxnSpPr>
        <xdr:cNvPr id="129" name="直線コネクタ 128"/>
        <xdr:cNvCxnSpPr/>
      </xdr:nvCxnSpPr>
      <xdr:spPr>
        <a:xfrm flipV="1">
          <a:off x="2019300" y="9927666"/>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157466</xdr:rowOff>
    </xdr:from>
    <xdr:to>
      <xdr:col>10</xdr:col>
      <xdr:colOff>114300</xdr:colOff>
      <xdr:row>59</xdr:row>
      <xdr:rowOff>78827</xdr:rowOff>
    </xdr:to>
    <xdr:cxnSp macro="">
      <xdr:nvCxnSpPr>
        <xdr:cNvPr id="132" name="直線コネクタ 131"/>
        <xdr:cNvCxnSpPr/>
      </xdr:nvCxnSpPr>
      <xdr:spPr>
        <a:xfrm flipV="1">
          <a:off x="1130300" y="10101566"/>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12482</xdr:rowOff>
    </xdr:from>
    <xdr:to>
      <xdr:col>24</xdr:col>
      <xdr:colOff>114300</xdr:colOff>
      <xdr:row>55</xdr:row>
      <xdr:rowOff>114082</xdr:rowOff>
    </xdr:to>
    <xdr:sp macro="" textlink="">
      <xdr:nvSpPr>
        <xdr:cNvPr id="142" name="楕円 141"/>
        <xdr:cNvSpPr/>
      </xdr:nvSpPr>
      <xdr:spPr>
        <a:xfrm>
          <a:off x="4584700" y="94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162359</xdr:rowOff>
    </xdr:from>
    <xdr:ext cx="534377" cy="259045"/>
    <xdr:sp macro="" textlink="">
      <xdr:nvSpPr>
        <xdr:cNvPr id="143" name="物件費該当値テキスト"/>
        <xdr:cNvSpPr txBox="1"/>
      </xdr:nvSpPr>
      <xdr:spPr>
        <a:xfrm>
          <a:off x="4686300" y="9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101538</xdr:rowOff>
    </xdr:from>
    <xdr:to>
      <xdr:col>20</xdr:col>
      <xdr:colOff>38100</xdr:colOff>
      <xdr:row>57</xdr:row>
      <xdr:rowOff>31688</xdr:rowOff>
    </xdr:to>
    <xdr:sp macro="" textlink="">
      <xdr:nvSpPr>
        <xdr:cNvPr id="144" name="楕円 143"/>
        <xdr:cNvSpPr/>
      </xdr:nvSpPr>
      <xdr:spPr>
        <a:xfrm>
          <a:off x="3746500" y="97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22815</xdr:rowOff>
    </xdr:from>
    <xdr:ext cx="534377" cy="259045"/>
    <xdr:sp macro="" textlink="">
      <xdr:nvSpPr>
        <xdr:cNvPr id="145" name="テキスト ボックス 144"/>
        <xdr:cNvSpPr txBox="1"/>
      </xdr:nvSpPr>
      <xdr:spPr>
        <a:xfrm>
          <a:off x="3530111" y="97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104216</xdr:rowOff>
    </xdr:from>
    <xdr:to>
      <xdr:col>15</xdr:col>
      <xdr:colOff>101600</xdr:colOff>
      <xdr:row>58</xdr:row>
      <xdr:rowOff>34366</xdr:rowOff>
    </xdr:to>
    <xdr:sp macro="" textlink="">
      <xdr:nvSpPr>
        <xdr:cNvPr id="146" name="楕円 145"/>
        <xdr:cNvSpPr/>
      </xdr:nvSpPr>
      <xdr:spPr>
        <a:xfrm>
          <a:off x="2857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25493</xdr:rowOff>
    </xdr:from>
    <xdr:ext cx="534377" cy="259045"/>
    <xdr:sp macro="" textlink="">
      <xdr:nvSpPr>
        <xdr:cNvPr id="147" name="テキスト ボックス 146"/>
        <xdr:cNvSpPr txBox="1"/>
      </xdr:nvSpPr>
      <xdr:spPr>
        <a:xfrm>
          <a:off x="2641111" y="9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106666</xdr:rowOff>
    </xdr:from>
    <xdr:to>
      <xdr:col>10</xdr:col>
      <xdr:colOff>165100</xdr:colOff>
      <xdr:row>59</xdr:row>
      <xdr:rowOff>36816</xdr:rowOff>
    </xdr:to>
    <xdr:sp macro="" textlink="">
      <xdr:nvSpPr>
        <xdr:cNvPr id="148" name="楕円 147"/>
        <xdr:cNvSpPr/>
      </xdr:nvSpPr>
      <xdr:spPr>
        <a:xfrm>
          <a:off x="1968500" y="100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27943</xdr:rowOff>
    </xdr:from>
    <xdr:ext cx="534377" cy="259045"/>
    <xdr:sp macro="" textlink="">
      <xdr:nvSpPr>
        <xdr:cNvPr id="149" name="テキスト ボックス 148"/>
        <xdr:cNvSpPr txBox="1"/>
      </xdr:nvSpPr>
      <xdr:spPr>
        <a:xfrm>
          <a:off x="1752111" y="1014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28027</xdr:rowOff>
    </xdr:from>
    <xdr:to>
      <xdr:col>6</xdr:col>
      <xdr:colOff>38100</xdr:colOff>
      <xdr:row>59</xdr:row>
      <xdr:rowOff>129627</xdr:rowOff>
    </xdr:to>
    <xdr:sp macro="" textlink="">
      <xdr:nvSpPr>
        <xdr:cNvPr id="150" name="楕円 149"/>
        <xdr:cNvSpPr/>
      </xdr:nvSpPr>
      <xdr:spPr>
        <a:xfrm>
          <a:off x="1079500" y="101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120754</xdr:rowOff>
    </xdr:from>
    <xdr:ext cx="534377" cy="259045"/>
    <xdr:sp macro="" textlink="">
      <xdr:nvSpPr>
        <xdr:cNvPr id="151" name="テキスト ボックス 150"/>
        <xdr:cNvSpPr txBox="1"/>
      </xdr:nvSpPr>
      <xdr:spPr>
        <a:xfrm>
          <a:off x="863111" y="102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170504</xdr:rowOff>
    </xdr:from>
    <xdr:to>
      <xdr:col>24</xdr:col>
      <xdr:colOff>63500</xdr:colOff>
      <xdr:row>76</xdr:row>
      <xdr:rowOff>3111</xdr:rowOff>
    </xdr:to>
    <xdr:cxnSp macro="">
      <xdr:nvCxnSpPr>
        <xdr:cNvPr id="176" name="直線コネクタ 175"/>
        <xdr:cNvCxnSpPr/>
      </xdr:nvCxnSpPr>
      <xdr:spPr>
        <a:xfrm flipV="1">
          <a:off x="3797300" y="1302925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3111</xdr:rowOff>
    </xdr:from>
    <xdr:to>
      <xdr:col>19</xdr:col>
      <xdr:colOff>177800</xdr:colOff>
      <xdr:row>76</xdr:row>
      <xdr:rowOff>7226</xdr:rowOff>
    </xdr:to>
    <xdr:cxnSp macro="">
      <xdr:nvCxnSpPr>
        <xdr:cNvPr id="179" name="直線コネクタ 178"/>
        <xdr:cNvCxnSpPr/>
      </xdr:nvCxnSpPr>
      <xdr:spPr>
        <a:xfrm flipV="1">
          <a:off x="2908300" y="1303331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1" name="テキスト ボックス 180"/>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7226</xdr:rowOff>
    </xdr:from>
    <xdr:to>
      <xdr:col>15</xdr:col>
      <xdr:colOff>50800</xdr:colOff>
      <xdr:row>76</xdr:row>
      <xdr:rowOff>61004</xdr:rowOff>
    </xdr:to>
    <xdr:cxnSp macro="">
      <xdr:nvCxnSpPr>
        <xdr:cNvPr id="182" name="直線コネクタ 181"/>
        <xdr:cNvCxnSpPr/>
      </xdr:nvCxnSpPr>
      <xdr:spPr>
        <a:xfrm flipV="1">
          <a:off x="2019300" y="1303742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4" name="テキスト ボックス 183"/>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61004</xdr:rowOff>
    </xdr:from>
    <xdr:to>
      <xdr:col>10</xdr:col>
      <xdr:colOff>114300</xdr:colOff>
      <xdr:row>76</xdr:row>
      <xdr:rowOff>68148</xdr:rowOff>
    </xdr:to>
    <xdr:cxnSp macro="">
      <xdr:nvCxnSpPr>
        <xdr:cNvPr id="185" name="直線コネクタ 184"/>
        <xdr:cNvCxnSpPr/>
      </xdr:nvCxnSpPr>
      <xdr:spPr>
        <a:xfrm flipV="1">
          <a:off x="1130300" y="130912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7" name="テキスト ボックス 186"/>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9" name="テキスト ボックス 188"/>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119704</xdr:rowOff>
    </xdr:from>
    <xdr:to>
      <xdr:col>24</xdr:col>
      <xdr:colOff>114300</xdr:colOff>
      <xdr:row>76</xdr:row>
      <xdr:rowOff>49854</xdr:rowOff>
    </xdr:to>
    <xdr:sp macro="" textlink="">
      <xdr:nvSpPr>
        <xdr:cNvPr id="195" name="楕円 194"/>
        <xdr:cNvSpPr/>
      </xdr:nvSpPr>
      <xdr:spPr>
        <a:xfrm>
          <a:off x="4584700" y="12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142581</xdr:rowOff>
    </xdr:from>
    <xdr:ext cx="469744" cy="259045"/>
    <xdr:sp macro="" textlink="">
      <xdr:nvSpPr>
        <xdr:cNvPr id="196" name="維持補修費該当値テキスト"/>
        <xdr:cNvSpPr txBox="1"/>
      </xdr:nvSpPr>
      <xdr:spPr>
        <a:xfrm>
          <a:off x="4686300" y="1282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123761</xdr:rowOff>
    </xdr:from>
    <xdr:to>
      <xdr:col>20</xdr:col>
      <xdr:colOff>38100</xdr:colOff>
      <xdr:row>76</xdr:row>
      <xdr:rowOff>53911</xdr:rowOff>
    </xdr:to>
    <xdr:sp macro="" textlink="">
      <xdr:nvSpPr>
        <xdr:cNvPr id="197" name="楕円 196"/>
        <xdr:cNvSpPr/>
      </xdr:nvSpPr>
      <xdr:spPr>
        <a:xfrm>
          <a:off x="3746500" y="129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70438</xdr:rowOff>
    </xdr:from>
    <xdr:ext cx="469744" cy="259045"/>
    <xdr:sp macro="" textlink="">
      <xdr:nvSpPr>
        <xdr:cNvPr id="198" name="テキスト ボックス 197"/>
        <xdr:cNvSpPr txBox="1"/>
      </xdr:nvSpPr>
      <xdr:spPr>
        <a:xfrm>
          <a:off x="3562428" y="12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127876</xdr:rowOff>
    </xdr:from>
    <xdr:to>
      <xdr:col>15</xdr:col>
      <xdr:colOff>101600</xdr:colOff>
      <xdr:row>76</xdr:row>
      <xdr:rowOff>58026</xdr:rowOff>
    </xdr:to>
    <xdr:sp macro="" textlink="">
      <xdr:nvSpPr>
        <xdr:cNvPr id="199" name="楕円 198"/>
        <xdr:cNvSpPr/>
      </xdr:nvSpPr>
      <xdr:spPr>
        <a:xfrm>
          <a:off x="2857500" y="12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74553</xdr:rowOff>
    </xdr:from>
    <xdr:ext cx="469744" cy="259045"/>
    <xdr:sp macro="" textlink="">
      <xdr:nvSpPr>
        <xdr:cNvPr id="200" name="テキスト ボックス 199"/>
        <xdr:cNvSpPr txBox="1"/>
      </xdr:nvSpPr>
      <xdr:spPr>
        <a:xfrm>
          <a:off x="2673428" y="127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10204</xdr:rowOff>
    </xdr:from>
    <xdr:to>
      <xdr:col>10</xdr:col>
      <xdr:colOff>165100</xdr:colOff>
      <xdr:row>76</xdr:row>
      <xdr:rowOff>111804</xdr:rowOff>
    </xdr:to>
    <xdr:sp macro="" textlink="">
      <xdr:nvSpPr>
        <xdr:cNvPr id="201" name="楕円 200"/>
        <xdr:cNvSpPr/>
      </xdr:nvSpPr>
      <xdr:spPr>
        <a:xfrm>
          <a:off x="1968500" y="13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128332</xdr:rowOff>
    </xdr:from>
    <xdr:ext cx="469744" cy="259045"/>
    <xdr:sp macro="" textlink="">
      <xdr:nvSpPr>
        <xdr:cNvPr id="202" name="テキスト ボックス 201"/>
        <xdr:cNvSpPr txBox="1"/>
      </xdr:nvSpPr>
      <xdr:spPr>
        <a:xfrm>
          <a:off x="1784428" y="128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17348</xdr:rowOff>
    </xdr:from>
    <xdr:to>
      <xdr:col>6</xdr:col>
      <xdr:colOff>38100</xdr:colOff>
      <xdr:row>76</xdr:row>
      <xdr:rowOff>118948</xdr:rowOff>
    </xdr:to>
    <xdr:sp macro="" textlink="">
      <xdr:nvSpPr>
        <xdr:cNvPr id="203" name="楕円 202"/>
        <xdr:cNvSpPr/>
      </xdr:nvSpPr>
      <xdr:spPr>
        <a:xfrm>
          <a:off x="10795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135476</xdr:rowOff>
    </xdr:from>
    <xdr:ext cx="469744" cy="259045"/>
    <xdr:sp macro="" textlink="">
      <xdr:nvSpPr>
        <xdr:cNvPr id="204" name="テキスト ボックス 203"/>
        <xdr:cNvSpPr txBox="1"/>
      </xdr:nvSpPr>
      <xdr:spPr>
        <a:xfrm>
          <a:off x="895428" y="12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102177</xdr:rowOff>
    </xdr:from>
    <xdr:to>
      <xdr:col>24</xdr:col>
      <xdr:colOff>63500</xdr:colOff>
      <xdr:row>96</xdr:row>
      <xdr:rowOff>92739</xdr:rowOff>
    </xdr:to>
    <xdr:cxnSp macro="">
      <xdr:nvCxnSpPr>
        <xdr:cNvPr id="236" name="直線コネクタ 235"/>
        <xdr:cNvCxnSpPr/>
      </xdr:nvCxnSpPr>
      <xdr:spPr>
        <a:xfrm>
          <a:off x="3797300" y="16389927"/>
          <a:ext cx="8382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102177</xdr:rowOff>
    </xdr:from>
    <xdr:to>
      <xdr:col>19</xdr:col>
      <xdr:colOff>177800</xdr:colOff>
      <xdr:row>97</xdr:row>
      <xdr:rowOff>73907</xdr:rowOff>
    </xdr:to>
    <xdr:cxnSp macro="">
      <xdr:nvCxnSpPr>
        <xdr:cNvPr id="239" name="直線コネクタ 238"/>
        <xdr:cNvCxnSpPr/>
      </xdr:nvCxnSpPr>
      <xdr:spPr>
        <a:xfrm flipV="1">
          <a:off x="2908300" y="16389927"/>
          <a:ext cx="889000" cy="3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73907</xdr:rowOff>
    </xdr:from>
    <xdr:to>
      <xdr:col>15</xdr:col>
      <xdr:colOff>50800</xdr:colOff>
      <xdr:row>97</xdr:row>
      <xdr:rowOff>138133</xdr:rowOff>
    </xdr:to>
    <xdr:cxnSp macro="">
      <xdr:nvCxnSpPr>
        <xdr:cNvPr id="242" name="直線コネクタ 241"/>
        <xdr:cNvCxnSpPr/>
      </xdr:nvCxnSpPr>
      <xdr:spPr>
        <a:xfrm flipV="1">
          <a:off x="2019300" y="16704557"/>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138133</xdr:rowOff>
    </xdr:from>
    <xdr:to>
      <xdr:col>10</xdr:col>
      <xdr:colOff>114300</xdr:colOff>
      <xdr:row>98</xdr:row>
      <xdr:rowOff>49512</xdr:rowOff>
    </xdr:to>
    <xdr:cxnSp macro="">
      <xdr:nvCxnSpPr>
        <xdr:cNvPr id="245" name="直線コネクタ 244"/>
        <xdr:cNvCxnSpPr/>
      </xdr:nvCxnSpPr>
      <xdr:spPr>
        <a:xfrm flipV="1">
          <a:off x="1130300" y="16768783"/>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41939</xdr:rowOff>
    </xdr:from>
    <xdr:to>
      <xdr:col>24</xdr:col>
      <xdr:colOff>114300</xdr:colOff>
      <xdr:row>96</xdr:row>
      <xdr:rowOff>143539</xdr:rowOff>
    </xdr:to>
    <xdr:sp macro="" textlink="">
      <xdr:nvSpPr>
        <xdr:cNvPr id="255" name="楕円 254"/>
        <xdr:cNvSpPr/>
      </xdr:nvSpPr>
      <xdr:spPr>
        <a:xfrm>
          <a:off x="4584700" y="165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64816</xdr:rowOff>
    </xdr:from>
    <xdr:ext cx="599010" cy="259045"/>
    <xdr:sp macro="" textlink="">
      <xdr:nvSpPr>
        <xdr:cNvPr id="256" name="扶助費該当値テキスト"/>
        <xdr:cNvSpPr txBox="1"/>
      </xdr:nvSpPr>
      <xdr:spPr>
        <a:xfrm>
          <a:off x="4686300" y="1635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51377</xdr:rowOff>
    </xdr:from>
    <xdr:to>
      <xdr:col>20</xdr:col>
      <xdr:colOff>38100</xdr:colOff>
      <xdr:row>95</xdr:row>
      <xdr:rowOff>152977</xdr:rowOff>
    </xdr:to>
    <xdr:sp macro="" textlink="">
      <xdr:nvSpPr>
        <xdr:cNvPr id="257" name="楕円 256"/>
        <xdr:cNvSpPr/>
      </xdr:nvSpPr>
      <xdr:spPr>
        <a:xfrm>
          <a:off x="3746500" y="16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169504</xdr:rowOff>
    </xdr:from>
    <xdr:ext cx="599010" cy="259045"/>
    <xdr:sp macro="" textlink="">
      <xdr:nvSpPr>
        <xdr:cNvPr id="258" name="テキスト ボックス 257"/>
        <xdr:cNvSpPr txBox="1"/>
      </xdr:nvSpPr>
      <xdr:spPr>
        <a:xfrm>
          <a:off x="3497795" y="161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23107</xdr:rowOff>
    </xdr:from>
    <xdr:to>
      <xdr:col>15</xdr:col>
      <xdr:colOff>101600</xdr:colOff>
      <xdr:row>97</xdr:row>
      <xdr:rowOff>124707</xdr:rowOff>
    </xdr:to>
    <xdr:sp macro="" textlink="">
      <xdr:nvSpPr>
        <xdr:cNvPr id="259" name="楕円 258"/>
        <xdr:cNvSpPr/>
      </xdr:nvSpPr>
      <xdr:spPr>
        <a:xfrm>
          <a:off x="2857500" y="166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141234</xdr:rowOff>
    </xdr:from>
    <xdr:ext cx="599010" cy="259045"/>
    <xdr:sp macro="" textlink="">
      <xdr:nvSpPr>
        <xdr:cNvPr id="260" name="テキスト ボックス 259"/>
        <xdr:cNvSpPr txBox="1"/>
      </xdr:nvSpPr>
      <xdr:spPr>
        <a:xfrm>
          <a:off x="2608795" y="164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87333</xdr:rowOff>
    </xdr:from>
    <xdr:to>
      <xdr:col>10</xdr:col>
      <xdr:colOff>165100</xdr:colOff>
      <xdr:row>98</xdr:row>
      <xdr:rowOff>17483</xdr:rowOff>
    </xdr:to>
    <xdr:sp macro="" textlink="">
      <xdr:nvSpPr>
        <xdr:cNvPr id="261" name="楕円 260"/>
        <xdr:cNvSpPr/>
      </xdr:nvSpPr>
      <xdr:spPr>
        <a:xfrm>
          <a:off x="1968500" y="167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34010</xdr:rowOff>
    </xdr:from>
    <xdr:ext cx="599010" cy="259045"/>
    <xdr:sp macro="" textlink="">
      <xdr:nvSpPr>
        <xdr:cNvPr id="262" name="テキスト ボックス 261"/>
        <xdr:cNvSpPr txBox="1"/>
      </xdr:nvSpPr>
      <xdr:spPr>
        <a:xfrm>
          <a:off x="1719795" y="164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170162</xdr:rowOff>
    </xdr:from>
    <xdr:to>
      <xdr:col>6</xdr:col>
      <xdr:colOff>38100</xdr:colOff>
      <xdr:row>98</xdr:row>
      <xdr:rowOff>100312</xdr:rowOff>
    </xdr:to>
    <xdr:sp macro="" textlink="">
      <xdr:nvSpPr>
        <xdr:cNvPr id="263" name="楕円 262"/>
        <xdr:cNvSpPr/>
      </xdr:nvSpPr>
      <xdr:spPr>
        <a:xfrm>
          <a:off x="1079500" y="168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116839</xdr:rowOff>
    </xdr:from>
    <xdr:ext cx="599010" cy="259045"/>
    <xdr:sp macro="" textlink="">
      <xdr:nvSpPr>
        <xdr:cNvPr id="264" name="テキスト ボックス 263"/>
        <xdr:cNvSpPr txBox="1"/>
      </xdr:nvSpPr>
      <xdr:spPr>
        <a:xfrm>
          <a:off x="830795" y="165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81157</xdr:rowOff>
    </xdr:from>
    <xdr:to>
      <xdr:col>55</xdr:col>
      <xdr:colOff>0</xdr:colOff>
      <xdr:row>37</xdr:row>
      <xdr:rowOff>165967</xdr:rowOff>
    </xdr:to>
    <xdr:cxnSp macro="">
      <xdr:nvCxnSpPr>
        <xdr:cNvPr id="295" name="直線コネクタ 294"/>
        <xdr:cNvCxnSpPr/>
      </xdr:nvCxnSpPr>
      <xdr:spPr>
        <a:xfrm flipV="1">
          <a:off x="9639300" y="6424807"/>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76302</xdr:rowOff>
    </xdr:from>
    <xdr:to>
      <xdr:col>50</xdr:col>
      <xdr:colOff>114300</xdr:colOff>
      <xdr:row>37</xdr:row>
      <xdr:rowOff>165967</xdr:rowOff>
    </xdr:to>
    <xdr:cxnSp macro="">
      <xdr:nvCxnSpPr>
        <xdr:cNvPr id="298" name="直線コネクタ 297"/>
        <xdr:cNvCxnSpPr/>
      </xdr:nvCxnSpPr>
      <xdr:spPr>
        <a:xfrm>
          <a:off x="8750300" y="5391252"/>
          <a:ext cx="889000" cy="1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76302</xdr:rowOff>
    </xdr:from>
    <xdr:to>
      <xdr:col>45</xdr:col>
      <xdr:colOff>177800</xdr:colOff>
      <xdr:row>38</xdr:row>
      <xdr:rowOff>20142</xdr:rowOff>
    </xdr:to>
    <xdr:cxnSp macro="">
      <xdr:nvCxnSpPr>
        <xdr:cNvPr id="301" name="直線コネクタ 300"/>
        <xdr:cNvCxnSpPr/>
      </xdr:nvCxnSpPr>
      <xdr:spPr>
        <a:xfrm flipV="1">
          <a:off x="7861300" y="5391252"/>
          <a:ext cx="889000" cy="1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20142</xdr:rowOff>
    </xdr:from>
    <xdr:to>
      <xdr:col>41</xdr:col>
      <xdr:colOff>50800</xdr:colOff>
      <xdr:row>38</xdr:row>
      <xdr:rowOff>29264</xdr:rowOff>
    </xdr:to>
    <xdr:cxnSp macro="">
      <xdr:nvCxnSpPr>
        <xdr:cNvPr id="304" name="直線コネクタ 303"/>
        <xdr:cNvCxnSpPr/>
      </xdr:nvCxnSpPr>
      <xdr:spPr>
        <a:xfrm flipV="1">
          <a:off x="6972300" y="653524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30357</xdr:rowOff>
    </xdr:from>
    <xdr:to>
      <xdr:col>55</xdr:col>
      <xdr:colOff>50800</xdr:colOff>
      <xdr:row>37</xdr:row>
      <xdr:rowOff>131957</xdr:rowOff>
    </xdr:to>
    <xdr:sp macro="" textlink="">
      <xdr:nvSpPr>
        <xdr:cNvPr id="314" name="楕円 313"/>
        <xdr:cNvSpPr/>
      </xdr:nvSpPr>
      <xdr:spPr>
        <a:xfrm>
          <a:off x="10426700" y="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116734</xdr:rowOff>
    </xdr:from>
    <xdr:ext cx="534377" cy="259045"/>
    <xdr:sp macro="" textlink="">
      <xdr:nvSpPr>
        <xdr:cNvPr id="315" name="補助費等該当値テキスト"/>
        <xdr:cNvSpPr txBox="1"/>
      </xdr:nvSpPr>
      <xdr:spPr>
        <a:xfrm>
          <a:off x="10528300" y="6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115167</xdr:rowOff>
    </xdr:from>
    <xdr:to>
      <xdr:col>50</xdr:col>
      <xdr:colOff>165100</xdr:colOff>
      <xdr:row>38</xdr:row>
      <xdr:rowOff>45317</xdr:rowOff>
    </xdr:to>
    <xdr:sp macro="" textlink="">
      <xdr:nvSpPr>
        <xdr:cNvPr id="316" name="楕円 315"/>
        <xdr:cNvSpPr/>
      </xdr:nvSpPr>
      <xdr:spPr>
        <a:xfrm>
          <a:off x="9588500" y="64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36444</xdr:rowOff>
    </xdr:from>
    <xdr:ext cx="534377" cy="259045"/>
    <xdr:sp macro="" textlink="">
      <xdr:nvSpPr>
        <xdr:cNvPr id="317" name="テキスト ボックス 316"/>
        <xdr:cNvSpPr txBox="1"/>
      </xdr:nvSpPr>
      <xdr:spPr>
        <a:xfrm>
          <a:off x="9372111" y="65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25502</xdr:rowOff>
    </xdr:from>
    <xdr:to>
      <xdr:col>46</xdr:col>
      <xdr:colOff>38100</xdr:colOff>
      <xdr:row>31</xdr:row>
      <xdr:rowOff>127102</xdr:rowOff>
    </xdr:to>
    <xdr:sp macro="" textlink="">
      <xdr:nvSpPr>
        <xdr:cNvPr id="318" name="楕円 317"/>
        <xdr:cNvSpPr/>
      </xdr:nvSpPr>
      <xdr:spPr>
        <a:xfrm>
          <a:off x="86995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118229</xdr:rowOff>
    </xdr:from>
    <xdr:ext cx="599010" cy="259045"/>
    <xdr:sp macro="" textlink="">
      <xdr:nvSpPr>
        <xdr:cNvPr id="319" name="テキスト ボックス 318"/>
        <xdr:cNvSpPr txBox="1"/>
      </xdr:nvSpPr>
      <xdr:spPr>
        <a:xfrm>
          <a:off x="8450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140792</xdr:rowOff>
    </xdr:from>
    <xdr:to>
      <xdr:col>41</xdr:col>
      <xdr:colOff>101600</xdr:colOff>
      <xdr:row>38</xdr:row>
      <xdr:rowOff>70942</xdr:rowOff>
    </xdr:to>
    <xdr:sp macro="" textlink="">
      <xdr:nvSpPr>
        <xdr:cNvPr id="320" name="楕円 319"/>
        <xdr:cNvSpPr/>
      </xdr:nvSpPr>
      <xdr:spPr>
        <a:xfrm>
          <a:off x="7810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62069</xdr:rowOff>
    </xdr:from>
    <xdr:ext cx="534377" cy="259045"/>
    <xdr:sp macro="" textlink="">
      <xdr:nvSpPr>
        <xdr:cNvPr id="321" name="テキスト ボックス 320"/>
        <xdr:cNvSpPr txBox="1"/>
      </xdr:nvSpPr>
      <xdr:spPr>
        <a:xfrm>
          <a:off x="7594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149914</xdr:rowOff>
    </xdr:from>
    <xdr:to>
      <xdr:col>36</xdr:col>
      <xdr:colOff>165100</xdr:colOff>
      <xdr:row>38</xdr:row>
      <xdr:rowOff>80065</xdr:rowOff>
    </xdr:to>
    <xdr:sp macro="" textlink="">
      <xdr:nvSpPr>
        <xdr:cNvPr id="322" name="楕円 321"/>
        <xdr:cNvSpPr/>
      </xdr:nvSpPr>
      <xdr:spPr>
        <a:xfrm>
          <a:off x="6921500" y="6493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71191</xdr:rowOff>
    </xdr:from>
    <xdr:ext cx="534377" cy="259045"/>
    <xdr:sp macro="" textlink="">
      <xdr:nvSpPr>
        <xdr:cNvPr id="323" name="テキスト ボックス 322"/>
        <xdr:cNvSpPr txBox="1"/>
      </xdr:nvSpPr>
      <xdr:spPr>
        <a:xfrm>
          <a:off x="6705111" y="65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90470</xdr:rowOff>
    </xdr:from>
    <xdr:to>
      <xdr:col>55</xdr:col>
      <xdr:colOff>0</xdr:colOff>
      <xdr:row>57</xdr:row>
      <xdr:rowOff>90306</xdr:rowOff>
    </xdr:to>
    <xdr:cxnSp macro="">
      <xdr:nvCxnSpPr>
        <xdr:cNvPr id="355" name="直線コネクタ 354"/>
        <xdr:cNvCxnSpPr/>
      </xdr:nvCxnSpPr>
      <xdr:spPr>
        <a:xfrm flipV="1">
          <a:off x="9639300" y="9691670"/>
          <a:ext cx="838200" cy="1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6"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168994</xdr:rowOff>
    </xdr:from>
    <xdr:to>
      <xdr:col>50</xdr:col>
      <xdr:colOff>114300</xdr:colOff>
      <xdr:row>57</xdr:row>
      <xdr:rowOff>90306</xdr:rowOff>
    </xdr:to>
    <xdr:cxnSp macro="">
      <xdr:nvCxnSpPr>
        <xdr:cNvPr id="358" name="直線コネクタ 357"/>
        <xdr:cNvCxnSpPr/>
      </xdr:nvCxnSpPr>
      <xdr:spPr>
        <a:xfrm>
          <a:off x="8750300" y="9770194"/>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60" name="テキスト ボックス 359"/>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168994</xdr:rowOff>
    </xdr:from>
    <xdr:to>
      <xdr:col>45</xdr:col>
      <xdr:colOff>177800</xdr:colOff>
      <xdr:row>57</xdr:row>
      <xdr:rowOff>25694</xdr:rowOff>
    </xdr:to>
    <xdr:cxnSp macro="">
      <xdr:nvCxnSpPr>
        <xdr:cNvPr id="361" name="直線コネクタ 360"/>
        <xdr:cNvCxnSpPr/>
      </xdr:nvCxnSpPr>
      <xdr:spPr>
        <a:xfrm flipV="1">
          <a:off x="7861300" y="977019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3" name="テキスト ボックス 362"/>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25694</xdr:rowOff>
    </xdr:from>
    <xdr:to>
      <xdr:col>41</xdr:col>
      <xdr:colOff>50800</xdr:colOff>
      <xdr:row>57</xdr:row>
      <xdr:rowOff>80542</xdr:rowOff>
    </xdr:to>
    <xdr:cxnSp macro="">
      <xdr:nvCxnSpPr>
        <xdr:cNvPr id="364" name="直線コネクタ 363"/>
        <xdr:cNvCxnSpPr/>
      </xdr:nvCxnSpPr>
      <xdr:spPr>
        <a:xfrm flipV="1">
          <a:off x="6972300" y="9798344"/>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6" name="テキスト ボックス 365"/>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8" name="テキスト ボックス 367"/>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39670</xdr:rowOff>
    </xdr:from>
    <xdr:to>
      <xdr:col>55</xdr:col>
      <xdr:colOff>50800</xdr:colOff>
      <xdr:row>56</xdr:row>
      <xdr:rowOff>141270</xdr:rowOff>
    </xdr:to>
    <xdr:sp macro="" textlink="">
      <xdr:nvSpPr>
        <xdr:cNvPr id="374" name="楕円 373"/>
        <xdr:cNvSpPr/>
      </xdr:nvSpPr>
      <xdr:spPr>
        <a:xfrm>
          <a:off x="10426700" y="9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62547</xdr:rowOff>
    </xdr:from>
    <xdr:ext cx="534377" cy="259045"/>
    <xdr:sp macro="" textlink="">
      <xdr:nvSpPr>
        <xdr:cNvPr id="375" name="普通建設事業費該当値テキスト"/>
        <xdr:cNvSpPr txBox="1"/>
      </xdr:nvSpPr>
      <xdr:spPr>
        <a:xfrm>
          <a:off x="10528300" y="94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39506</xdr:rowOff>
    </xdr:from>
    <xdr:to>
      <xdr:col>50</xdr:col>
      <xdr:colOff>165100</xdr:colOff>
      <xdr:row>57</xdr:row>
      <xdr:rowOff>141106</xdr:rowOff>
    </xdr:to>
    <xdr:sp macro="" textlink="">
      <xdr:nvSpPr>
        <xdr:cNvPr id="376" name="楕円 375"/>
        <xdr:cNvSpPr/>
      </xdr:nvSpPr>
      <xdr:spPr>
        <a:xfrm>
          <a:off x="9588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132233</xdr:rowOff>
    </xdr:from>
    <xdr:ext cx="534377" cy="259045"/>
    <xdr:sp macro="" textlink="">
      <xdr:nvSpPr>
        <xdr:cNvPr id="377" name="テキスト ボックス 376"/>
        <xdr:cNvSpPr txBox="1"/>
      </xdr:nvSpPr>
      <xdr:spPr>
        <a:xfrm>
          <a:off x="9372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118194</xdr:rowOff>
    </xdr:from>
    <xdr:to>
      <xdr:col>46</xdr:col>
      <xdr:colOff>38100</xdr:colOff>
      <xdr:row>57</xdr:row>
      <xdr:rowOff>48344</xdr:rowOff>
    </xdr:to>
    <xdr:sp macro="" textlink="">
      <xdr:nvSpPr>
        <xdr:cNvPr id="378" name="楕円 377"/>
        <xdr:cNvSpPr/>
      </xdr:nvSpPr>
      <xdr:spPr>
        <a:xfrm>
          <a:off x="8699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39471</xdr:rowOff>
    </xdr:from>
    <xdr:ext cx="534377" cy="259045"/>
    <xdr:sp macro="" textlink="">
      <xdr:nvSpPr>
        <xdr:cNvPr id="379" name="テキスト ボックス 378"/>
        <xdr:cNvSpPr txBox="1"/>
      </xdr:nvSpPr>
      <xdr:spPr>
        <a:xfrm>
          <a:off x="8483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146344</xdr:rowOff>
    </xdr:from>
    <xdr:to>
      <xdr:col>41</xdr:col>
      <xdr:colOff>101600</xdr:colOff>
      <xdr:row>57</xdr:row>
      <xdr:rowOff>76494</xdr:rowOff>
    </xdr:to>
    <xdr:sp macro="" textlink="">
      <xdr:nvSpPr>
        <xdr:cNvPr id="380" name="楕円 379"/>
        <xdr:cNvSpPr/>
      </xdr:nvSpPr>
      <xdr:spPr>
        <a:xfrm>
          <a:off x="78105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67621</xdr:rowOff>
    </xdr:from>
    <xdr:ext cx="534377" cy="259045"/>
    <xdr:sp macro="" textlink="">
      <xdr:nvSpPr>
        <xdr:cNvPr id="381" name="テキスト ボックス 380"/>
        <xdr:cNvSpPr txBox="1"/>
      </xdr:nvSpPr>
      <xdr:spPr>
        <a:xfrm>
          <a:off x="7594111" y="98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29742</xdr:rowOff>
    </xdr:from>
    <xdr:to>
      <xdr:col>36</xdr:col>
      <xdr:colOff>165100</xdr:colOff>
      <xdr:row>57</xdr:row>
      <xdr:rowOff>131342</xdr:rowOff>
    </xdr:to>
    <xdr:sp macro="" textlink="">
      <xdr:nvSpPr>
        <xdr:cNvPr id="382" name="楕円 381"/>
        <xdr:cNvSpPr/>
      </xdr:nvSpPr>
      <xdr:spPr>
        <a:xfrm>
          <a:off x="6921500" y="98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122469</xdr:rowOff>
    </xdr:from>
    <xdr:ext cx="534377" cy="259045"/>
    <xdr:sp macro="" textlink="">
      <xdr:nvSpPr>
        <xdr:cNvPr id="383" name="テキスト ボックス 382"/>
        <xdr:cNvSpPr txBox="1"/>
      </xdr:nvSpPr>
      <xdr:spPr>
        <a:xfrm>
          <a:off x="6705111" y="98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18703</xdr:rowOff>
    </xdr:from>
    <xdr:to>
      <xdr:col>55</xdr:col>
      <xdr:colOff>0</xdr:colOff>
      <xdr:row>77</xdr:row>
      <xdr:rowOff>58227</xdr:rowOff>
    </xdr:to>
    <xdr:cxnSp macro="">
      <xdr:nvCxnSpPr>
        <xdr:cNvPr id="410" name="直線コネクタ 409"/>
        <xdr:cNvCxnSpPr/>
      </xdr:nvCxnSpPr>
      <xdr:spPr>
        <a:xfrm flipV="1">
          <a:off x="9639300" y="13220353"/>
          <a:ext cx="838200" cy="3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11"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58227</xdr:rowOff>
    </xdr:from>
    <xdr:to>
      <xdr:col>50</xdr:col>
      <xdr:colOff>114300</xdr:colOff>
      <xdr:row>77</xdr:row>
      <xdr:rowOff>76470</xdr:rowOff>
    </xdr:to>
    <xdr:cxnSp macro="">
      <xdr:nvCxnSpPr>
        <xdr:cNvPr id="413" name="直線コネクタ 412"/>
        <xdr:cNvCxnSpPr/>
      </xdr:nvCxnSpPr>
      <xdr:spPr>
        <a:xfrm flipV="1">
          <a:off x="8750300" y="13259877"/>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5" name="テキスト ボックス 414"/>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136979</xdr:rowOff>
    </xdr:from>
    <xdr:to>
      <xdr:col>45</xdr:col>
      <xdr:colOff>177800</xdr:colOff>
      <xdr:row>77</xdr:row>
      <xdr:rowOff>76470</xdr:rowOff>
    </xdr:to>
    <xdr:cxnSp macro="">
      <xdr:nvCxnSpPr>
        <xdr:cNvPr id="416" name="直線コネクタ 415"/>
        <xdr:cNvCxnSpPr/>
      </xdr:nvCxnSpPr>
      <xdr:spPr>
        <a:xfrm>
          <a:off x="7861300" y="13167179"/>
          <a:ext cx="8890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8" name="テキスト ボックス 417"/>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136979</xdr:rowOff>
    </xdr:from>
    <xdr:to>
      <xdr:col>41</xdr:col>
      <xdr:colOff>50800</xdr:colOff>
      <xdr:row>77</xdr:row>
      <xdr:rowOff>1169</xdr:rowOff>
    </xdr:to>
    <xdr:cxnSp macro="">
      <xdr:nvCxnSpPr>
        <xdr:cNvPr id="419" name="直線コネクタ 418"/>
        <xdr:cNvCxnSpPr/>
      </xdr:nvCxnSpPr>
      <xdr:spPr>
        <a:xfrm flipV="1">
          <a:off x="6972300" y="13167179"/>
          <a:ext cx="8890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1" name="テキスト ボックス 420"/>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3" name="テキスト ボックス 422"/>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139353</xdr:rowOff>
    </xdr:from>
    <xdr:to>
      <xdr:col>55</xdr:col>
      <xdr:colOff>50800</xdr:colOff>
      <xdr:row>77</xdr:row>
      <xdr:rowOff>69503</xdr:rowOff>
    </xdr:to>
    <xdr:sp macro="" textlink="">
      <xdr:nvSpPr>
        <xdr:cNvPr id="429" name="楕円 428"/>
        <xdr:cNvSpPr/>
      </xdr:nvSpPr>
      <xdr:spPr>
        <a:xfrm>
          <a:off x="10426700" y="131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162230</xdr:rowOff>
    </xdr:from>
    <xdr:ext cx="534377" cy="259045"/>
    <xdr:sp macro="" textlink="">
      <xdr:nvSpPr>
        <xdr:cNvPr id="430" name="普通建設事業費 （ うち新規整備　）該当値テキスト"/>
        <xdr:cNvSpPr txBox="1"/>
      </xdr:nvSpPr>
      <xdr:spPr>
        <a:xfrm>
          <a:off x="10528300" y="130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7427</xdr:rowOff>
    </xdr:from>
    <xdr:to>
      <xdr:col>50</xdr:col>
      <xdr:colOff>165100</xdr:colOff>
      <xdr:row>77</xdr:row>
      <xdr:rowOff>109027</xdr:rowOff>
    </xdr:to>
    <xdr:sp macro="" textlink="">
      <xdr:nvSpPr>
        <xdr:cNvPr id="431" name="楕円 430"/>
        <xdr:cNvSpPr/>
      </xdr:nvSpPr>
      <xdr:spPr>
        <a:xfrm>
          <a:off x="9588500" y="13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100154</xdr:rowOff>
    </xdr:from>
    <xdr:ext cx="534377" cy="259045"/>
    <xdr:sp macro="" textlink="">
      <xdr:nvSpPr>
        <xdr:cNvPr id="432" name="テキスト ボックス 431"/>
        <xdr:cNvSpPr txBox="1"/>
      </xdr:nvSpPr>
      <xdr:spPr>
        <a:xfrm>
          <a:off x="9372111" y="13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25670</xdr:rowOff>
    </xdr:from>
    <xdr:to>
      <xdr:col>46</xdr:col>
      <xdr:colOff>38100</xdr:colOff>
      <xdr:row>77</xdr:row>
      <xdr:rowOff>127270</xdr:rowOff>
    </xdr:to>
    <xdr:sp macro="" textlink="">
      <xdr:nvSpPr>
        <xdr:cNvPr id="433" name="楕円 432"/>
        <xdr:cNvSpPr/>
      </xdr:nvSpPr>
      <xdr:spPr>
        <a:xfrm>
          <a:off x="8699500" y="132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118397</xdr:rowOff>
    </xdr:from>
    <xdr:ext cx="534377" cy="259045"/>
    <xdr:sp macro="" textlink="">
      <xdr:nvSpPr>
        <xdr:cNvPr id="434" name="テキスト ボックス 433"/>
        <xdr:cNvSpPr txBox="1"/>
      </xdr:nvSpPr>
      <xdr:spPr>
        <a:xfrm>
          <a:off x="8483111" y="133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86179</xdr:rowOff>
    </xdr:from>
    <xdr:to>
      <xdr:col>41</xdr:col>
      <xdr:colOff>101600</xdr:colOff>
      <xdr:row>77</xdr:row>
      <xdr:rowOff>16329</xdr:rowOff>
    </xdr:to>
    <xdr:sp macro="" textlink="">
      <xdr:nvSpPr>
        <xdr:cNvPr id="435" name="楕円 434"/>
        <xdr:cNvSpPr/>
      </xdr:nvSpPr>
      <xdr:spPr>
        <a:xfrm>
          <a:off x="7810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32857</xdr:rowOff>
    </xdr:from>
    <xdr:ext cx="534377" cy="259045"/>
    <xdr:sp macro="" textlink="">
      <xdr:nvSpPr>
        <xdr:cNvPr id="436" name="テキスト ボックス 435"/>
        <xdr:cNvSpPr txBox="1"/>
      </xdr:nvSpPr>
      <xdr:spPr>
        <a:xfrm>
          <a:off x="7594111" y="12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121819</xdr:rowOff>
    </xdr:from>
    <xdr:to>
      <xdr:col>36</xdr:col>
      <xdr:colOff>165100</xdr:colOff>
      <xdr:row>77</xdr:row>
      <xdr:rowOff>51969</xdr:rowOff>
    </xdr:to>
    <xdr:sp macro="" textlink="">
      <xdr:nvSpPr>
        <xdr:cNvPr id="437" name="楕円 436"/>
        <xdr:cNvSpPr/>
      </xdr:nvSpPr>
      <xdr:spPr>
        <a:xfrm>
          <a:off x="6921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68495</xdr:rowOff>
    </xdr:from>
    <xdr:ext cx="534377" cy="259045"/>
    <xdr:sp macro="" textlink="">
      <xdr:nvSpPr>
        <xdr:cNvPr id="438" name="テキスト ボックス 437"/>
        <xdr:cNvSpPr txBox="1"/>
      </xdr:nvSpPr>
      <xdr:spPr>
        <a:xfrm>
          <a:off x="6705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152411</xdr:rowOff>
    </xdr:from>
    <xdr:to>
      <xdr:col>55</xdr:col>
      <xdr:colOff>0</xdr:colOff>
      <xdr:row>95</xdr:row>
      <xdr:rowOff>142991</xdr:rowOff>
    </xdr:to>
    <xdr:cxnSp macro="">
      <xdr:nvCxnSpPr>
        <xdr:cNvPr id="465" name="直線コネクタ 464"/>
        <xdr:cNvCxnSpPr/>
      </xdr:nvCxnSpPr>
      <xdr:spPr>
        <a:xfrm flipV="1">
          <a:off x="9639300" y="16268711"/>
          <a:ext cx="838200" cy="16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6"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145895</xdr:rowOff>
    </xdr:from>
    <xdr:to>
      <xdr:col>50</xdr:col>
      <xdr:colOff>114300</xdr:colOff>
      <xdr:row>95</xdr:row>
      <xdr:rowOff>142991</xdr:rowOff>
    </xdr:to>
    <xdr:cxnSp macro="">
      <xdr:nvCxnSpPr>
        <xdr:cNvPr id="468" name="直線コネクタ 467"/>
        <xdr:cNvCxnSpPr/>
      </xdr:nvCxnSpPr>
      <xdr:spPr>
        <a:xfrm>
          <a:off x="8750300" y="16262195"/>
          <a:ext cx="889000" cy="16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70" name="テキスト ボックス 469"/>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145895</xdr:rowOff>
    </xdr:from>
    <xdr:to>
      <xdr:col>45</xdr:col>
      <xdr:colOff>177800</xdr:colOff>
      <xdr:row>95</xdr:row>
      <xdr:rowOff>119720</xdr:rowOff>
    </xdr:to>
    <xdr:cxnSp macro="">
      <xdr:nvCxnSpPr>
        <xdr:cNvPr id="471" name="直線コネクタ 470"/>
        <xdr:cNvCxnSpPr/>
      </xdr:nvCxnSpPr>
      <xdr:spPr>
        <a:xfrm flipV="1">
          <a:off x="7861300" y="16262195"/>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3" name="テキスト ボックス 472"/>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119720</xdr:rowOff>
    </xdr:from>
    <xdr:to>
      <xdr:col>41</xdr:col>
      <xdr:colOff>50800</xdr:colOff>
      <xdr:row>96</xdr:row>
      <xdr:rowOff>54158</xdr:rowOff>
    </xdr:to>
    <xdr:cxnSp macro="">
      <xdr:nvCxnSpPr>
        <xdr:cNvPr id="474" name="直線コネクタ 473"/>
        <xdr:cNvCxnSpPr/>
      </xdr:nvCxnSpPr>
      <xdr:spPr>
        <a:xfrm flipV="1">
          <a:off x="6972300" y="16407470"/>
          <a:ext cx="8890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8" name="テキスト ボックス 477"/>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101611</xdr:rowOff>
    </xdr:from>
    <xdr:to>
      <xdr:col>55</xdr:col>
      <xdr:colOff>50800</xdr:colOff>
      <xdr:row>95</xdr:row>
      <xdr:rowOff>31761</xdr:rowOff>
    </xdr:to>
    <xdr:sp macro="" textlink="">
      <xdr:nvSpPr>
        <xdr:cNvPr id="484" name="楕円 483"/>
        <xdr:cNvSpPr/>
      </xdr:nvSpPr>
      <xdr:spPr>
        <a:xfrm>
          <a:off x="10426700" y="162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124488</xdr:rowOff>
    </xdr:from>
    <xdr:ext cx="534377" cy="259045"/>
    <xdr:sp macro="" textlink="">
      <xdr:nvSpPr>
        <xdr:cNvPr id="485" name="普通建設事業費 （ うち更新整備　）該当値テキスト"/>
        <xdr:cNvSpPr txBox="1"/>
      </xdr:nvSpPr>
      <xdr:spPr>
        <a:xfrm>
          <a:off x="10528300" y="160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92191</xdr:rowOff>
    </xdr:from>
    <xdr:to>
      <xdr:col>50</xdr:col>
      <xdr:colOff>165100</xdr:colOff>
      <xdr:row>96</xdr:row>
      <xdr:rowOff>22341</xdr:rowOff>
    </xdr:to>
    <xdr:sp macro="" textlink="">
      <xdr:nvSpPr>
        <xdr:cNvPr id="486" name="楕円 485"/>
        <xdr:cNvSpPr/>
      </xdr:nvSpPr>
      <xdr:spPr>
        <a:xfrm>
          <a:off x="9588500" y="163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13468</xdr:rowOff>
    </xdr:from>
    <xdr:ext cx="534377" cy="259045"/>
    <xdr:sp macro="" textlink="">
      <xdr:nvSpPr>
        <xdr:cNvPr id="487" name="テキスト ボックス 486"/>
        <xdr:cNvSpPr txBox="1"/>
      </xdr:nvSpPr>
      <xdr:spPr>
        <a:xfrm>
          <a:off x="9372111" y="164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95095</xdr:rowOff>
    </xdr:from>
    <xdr:to>
      <xdr:col>46</xdr:col>
      <xdr:colOff>38100</xdr:colOff>
      <xdr:row>95</xdr:row>
      <xdr:rowOff>25245</xdr:rowOff>
    </xdr:to>
    <xdr:sp macro="" textlink="">
      <xdr:nvSpPr>
        <xdr:cNvPr id="488" name="楕円 487"/>
        <xdr:cNvSpPr/>
      </xdr:nvSpPr>
      <xdr:spPr>
        <a:xfrm>
          <a:off x="8699500" y="162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41772</xdr:rowOff>
    </xdr:from>
    <xdr:ext cx="534377" cy="259045"/>
    <xdr:sp macro="" textlink="">
      <xdr:nvSpPr>
        <xdr:cNvPr id="489" name="テキスト ボックス 488"/>
        <xdr:cNvSpPr txBox="1"/>
      </xdr:nvSpPr>
      <xdr:spPr>
        <a:xfrm>
          <a:off x="8483111" y="159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68920</xdr:rowOff>
    </xdr:from>
    <xdr:to>
      <xdr:col>41</xdr:col>
      <xdr:colOff>101600</xdr:colOff>
      <xdr:row>95</xdr:row>
      <xdr:rowOff>170520</xdr:rowOff>
    </xdr:to>
    <xdr:sp macro="" textlink="">
      <xdr:nvSpPr>
        <xdr:cNvPr id="490" name="楕円 489"/>
        <xdr:cNvSpPr/>
      </xdr:nvSpPr>
      <xdr:spPr>
        <a:xfrm>
          <a:off x="7810500" y="163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161647</xdr:rowOff>
    </xdr:from>
    <xdr:ext cx="534377" cy="259045"/>
    <xdr:sp macro="" textlink="">
      <xdr:nvSpPr>
        <xdr:cNvPr id="491" name="テキスト ボックス 490"/>
        <xdr:cNvSpPr txBox="1"/>
      </xdr:nvSpPr>
      <xdr:spPr>
        <a:xfrm>
          <a:off x="7594111" y="164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3358</xdr:rowOff>
    </xdr:from>
    <xdr:to>
      <xdr:col>36</xdr:col>
      <xdr:colOff>165100</xdr:colOff>
      <xdr:row>96</xdr:row>
      <xdr:rowOff>104958</xdr:rowOff>
    </xdr:to>
    <xdr:sp macro="" textlink="">
      <xdr:nvSpPr>
        <xdr:cNvPr id="492" name="楕円 491"/>
        <xdr:cNvSpPr/>
      </xdr:nvSpPr>
      <xdr:spPr>
        <a:xfrm>
          <a:off x="6921500" y="16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96085</xdr:rowOff>
    </xdr:from>
    <xdr:ext cx="534377" cy="259045"/>
    <xdr:sp macro="" textlink="">
      <xdr:nvSpPr>
        <xdr:cNvPr id="493" name="テキスト ボックス 492"/>
        <xdr:cNvSpPr txBox="1"/>
      </xdr:nvSpPr>
      <xdr:spPr>
        <a:xfrm>
          <a:off x="6705111" y="165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110109</xdr:rowOff>
    </xdr:from>
    <xdr:to>
      <xdr:col>85</xdr:col>
      <xdr:colOff>127000</xdr:colOff>
      <xdr:row>39</xdr:row>
      <xdr:rowOff>2159</xdr:rowOff>
    </xdr:to>
    <xdr:cxnSp macro="">
      <xdr:nvCxnSpPr>
        <xdr:cNvPr id="522" name="直線コネクタ 521"/>
        <xdr:cNvCxnSpPr/>
      </xdr:nvCxnSpPr>
      <xdr:spPr>
        <a:xfrm flipV="1">
          <a:off x="15481300" y="6625209"/>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3" name="災害復旧事業費平均値テキスト"/>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133858</xdr:rowOff>
    </xdr:from>
    <xdr:to>
      <xdr:col>81</xdr:col>
      <xdr:colOff>50800</xdr:colOff>
      <xdr:row>39</xdr:row>
      <xdr:rowOff>2159</xdr:rowOff>
    </xdr:to>
    <xdr:cxnSp macro="">
      <xdr:nvCxnSpPr>
        <xdr:cNvPr id="525" name="直線コネクタ 524"/>
        <xdr:cNvCxnSpPr/>
      </xdr:nvCxnSpPr>
      <xdr:spPr>
        <a:xfrm>
          <a:off x="14592300" y="6648958"/>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133858</xdr:rowOff>
    </xdr:from>
    <xdr:to>
      <xdr:col>76</xdr:col>
      <xdr:colOff>114300</xdr:colOff>
      <xdr:row>38</xdr:row>
      <xdr:rowOff>156337</xdr:rowOff>
    </xdr:to>
    <xdr:cxnSp macro="">
      <xdr:nvCxnSpPr>
        <xdr:cNvPr id="528" name="直線コネクタ 527"/>
        <xdr:cNvCxnSpPr/>
      </xdr:nvCxnSpPr>
      <xdr:spPr>
        <a:xfrm flipV="1">
          <a:off x="13703300" y="664895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89662</xdr:rowOff>
    </xdr:from>
    <xdr:to>
      <xdr:col>71</xdr:col>
      <xdr:colOff>177800</xdr:colOff>
      <xdr:row>38</xdr:row>
      <xdr:rowOff>156337</xdr:rowOff>
    </xdr:to>
    <xdr:cxnSp macro="">
      <xdr:nvCxnSpPr>
        <xdr:cNvPr id="531" name="直線コネクタ 530"/>
        <xdr:cNvCxnSpPr/>
      </xdr:nvCxnSpPr>
      <xdr:spPr>
        <a:xfrm>
          <a:off x="12814300" y="660476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59309</xdr:rowOff>
    </xdr:from>
    <xdr:to>
      <xdr:col>85</xdr:col>
      <xdr:colOff>177800</xdr:colOff>
      <xdr:row>38</xdr:row>
      <xdr:rowOff>160909</xdr:rowOff>
    </xdr:to>
    <xdr:sp macro="" textlink="">
      <xdr:nvSpPr>
        <xdr:cNvPr id="541" name="楕円 540"/>
        <xdr:cNvSpPr/>
      </xdr:nvSpPr>
      <xdr:spPr>
        <a:xfrm>
          <a:off x="16268700" y="65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18686</xdr:rowOff>
    </xdr:from>
    <xdr:ext cx="378565" cy="259045"/>
    <xdr:sp macro="" textlink="">
      <xdr:nvSpPr>
        <xdr:cNvPr id="542" name="災害復旧事業費該当値テキスト"/>
        <xdr:cNvSpPr txBox="1"/>
      </xdr:nvSpPr>
      <xdr:spPr>
        <a:xfrm>
          <a:off x="16370300" y="636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122809</xdr:rowOff>
    </xdr:from>
    <xdr:to>
      <xdr:col>81</xdr:col>
      <xdr:colOff>101600</xdr:colOff>
      <xdr:row>39</xdr:row>
      <xdr:rowOff>52959</xdr:rowOff>
    </xdr:to>
    <xdr:sp macro="" textlink="">
      <xdr:nvSpPr>
        <xdr:cNvPr id="543" name="楕円 542"/>
        <xdr:cNvSpPr/>
      </xdr:nvSpPr>
      <xdr:spPr>
        <a:xfrm>
          <a:off x="1543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44086</xdr:rowOff>
    </xdr:from>
    <xdr:ext cx="378565" cy="259045"/>
    <xdr:sp macro="" textlink="">
      <xdr:nvSpPr>
        <xdr:cNvPr id="544" name="テキスト ボックス 543"/>
        <xdr:cNvSpPr txBox="1"/>
      </xdr:nvSpPr>
      <xdr:spPr>
        <a:xfrm>
          <a:off x="1529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83058</xdr:rowOff>
    </xdr:from>
    <xdr:to>
      <xdr:col>76</xdr:col>
      <xdr:colOff>165100</xdr:colOff>
      <xdr:row>39</xdr:row>
      <xdr:rowOff>13208</xdr:rowOff>
    </xdr:to>
    <xdr:sp macro="" textlink="">
      <xdr:nvSpPr>
        <xdr:cNvPr id="545" name="楕円 544"/>
        <xdr:cNvSpPr/>
      </xdr:nvSpPr>
      <xdr:spPr>
        <a:xfrm>
          <a:off x="145415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4335</xdr:rowOff>
    </xdr:from>
    <xdr:ext cx="378565" cy="259045"/>
    <xdr:sp macro="" textlink="">
      <xdr:nvSpPr>
        <xdr:cNvPr id="546" name="テキスト ボックス 545"/>
        <xdr:cNvSpPr txBox="1"/>
      </xdr:nvSpPr>
      <xdr:spPr>
        <a:xfrm>
          <a:off x="14403017" y="669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105537</xdr:rowOff>
    </xdr:from>
    <xdr:to>
      <xdr:col>72</xdr:col>
      <xdr:colOff>38100</xdr:colOff>
      <xdr:row>39</xdr:row>
      <xdr:rowOff>35687</xdr:rowOff>
    </xdr:to>
    <xdr:sp macro="" textlink="">
      <xdr:nvSpPr>
        <xdr:cNvPr id="547" name="楕円 546"/>
        <xdr:cNvSpPr/>
      </xdr:nvSpPr>
      <xdr:spPr>
        <a:xfrm>
          <a:off x="13652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26814</xdr:rowOff>
    </xdr:from>
    <xdr:ext cx="378565" cy="259045"/>
    <xdr:sp macro="" textlink="">
      <xdr:nvSpPr>
        <xdr:cNvPr id="548" name="テキスト ボックス 547"/>
        <xdr:cNvSpPr txBox="1"/>
      </xdr:nvSpPr>
      <xdr:spPr>
        <a:xfrm>
          <a:off x="13514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38862</xdr:rowOff>
    </xdr:from>
    <xdr:to>
      <xdr:col>67</xdr:col>
      <xdr:colOff>101600</xdr:colOff>
      <xdr:row>38</xdr:row>
      <xdr:rowOff>140462</xdr:rowOff>
    </xdr:to>
    <xdr:sp macro="" textlink="">
      <xdr:nvSpPr>
        <xdr:cNvPr id="549" name="楕円 548"/>
        <xdr:cNvSpPr/>
      </xdr:nvSpPr>
      <xdr:spPr>
        <a:xfrm>
          <a:off x="12763500" y="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131589</xdr:rowOff>
    </xdr:from>
    <xdr:ext cx="378565" cy="259045"/>
    <xdr:sp macro="" textlink="">
      <xdr:nvSpPr>
        <xdr:cNvPr id="550" name="テキスト ボックス 549"/>
        <xdr:cNvSpPr txBox="1"/>
      </xdr:nvSpPr>
      <xdr:spPr>
        <a:xfrm>
          <a:off x="12625017" y="664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145448</xdr:rowOff>
    </xdr:from>
    <xdr:to>
      <xdr:col>85</xdr:col>
      <xdr:colOff>127000</xdr:colOff>
      <xdr:row>73</xdr:row>
      <xdr:rowOff>152012</xdr:rowOff>
    </xdr:to>
    <xdr:cxnSp macro="">
      <xdr:nvCxnSpPr>
        <xdr:cNvPr id="631" name="直線コネクタ 630"/>
        <xdr:cNvCxnSpPr/>
      </xdr:nvCxnSpPr>
      <xdr:spPr>
        <a:xfrm flipV="1">
          <a:off x="15481300" y="12661298"/>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152012</xdr:rowOff>
    </xdr:from>
    <xdr:to>
      <xdr:col>81</xdr:col>
      <xdr:colOff>50800</xdr:colOff>
      <xdr:row>73</xdr:row>
      <xdr:rowOff>164356</xdr:rowOff>
    </xdr:to>
    <xdr:cxnSp macro="">
      <xdr:nvCxnSpPr>
        <xdr:cNvPr id="634" name="直線コネクタ 633"/>
        <xdr:cNvCxnSpPr/>
      </xdr:nvCxnSpPr>
      <xdr:spPr>
        <a:xfrm flipV="1">
          <a:off x="14592300" y="1266786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145872</xdr:rowOff>
    </xdr:from>
    <xdr:to>
      <xdr:col>76</xdr:col>
      <xdr:colOff>114300</xdr:colOff>
      <xdr:row>73</xdr:row>
      <xdr:rowOff>164356</xdr:rowOff>
    </xdr:to>
    <xdr:cxnSp macro="">
      <xdr:nvCxnSpPr>
        <xdr:cNvPr id="637" name="直線コネクタ 636"/>
        <xdr:cNvCxnSpPr/>
      </xdr:nvCxnSpPr>
      <xdr:spPr>
        <a:xfrm>
          <a:off x="13703300" y="1266172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9" name="テキスト ボックス 638"/>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145872</xdr:rowOff>
    </xdr:from>
    <xdr:to>
      <xdr:col>71</xdr:col>
      <xdr:colOff>177800</xdr:colOff>
      <xdr:row>74</xdr:row>
      <xdr:rowOff>7928</xdr:rowOff>
    </xdr:to>
    <xdr:cxnSp macro="">
      <xdr:nvCxnSpPr>
        <xdr:cNvPr id="640" name="直線コネクタ 639"/>
        <xdr:cNvCxnSpPr/>
      </xdr:nvCxnSpPr>
      <xdr:spPr>
        <a:xfrm flipV="1">
          <a:off x="12814300" y="12661722"/>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2" name="テキスト ボックス 641"/>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4" name="テキスト ボックス 643"/>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94648</xdr:rowOff>
    </xdr:from>
    <xdr:to>
      <xdr:col>85</xdr:col>
      <xdr:colOff>177800</xdr:colOff>
      <xdr:row>74</xdr:row>
      <xdr:rowOff>24798</xdr:rowOff>
    </xdr:to>
    <xdr:sp macro="" textlink="">
      <xdr:nvSpPr>
        <xdr:cNvPr id="650" name="楕円 649"/>
        <xdr:cNvSpPr/>
      </xdr:nvSpPr>
      <xdr:spPr>
        <a:xfrm>
          <a:off x="16268700" y="126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117525</xdr:rowOff>
    </xdr:from>
    <xdr:ext cx="534377" cy="259045"/>
    <xdr:sp macro="" textlink="">
      <xdr:nvSpPr>
        <xdr:cNvPr id="651" name="公債費該当値テキスト"/>
        <xdr:cNvSpPr txBox="1"/>
      </xdr:nvSpPr>
      <xdr:spPr>
        <a:xfrm>
          <a:off x="16370300" y="124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101212</xdr:rowOff>
    </xdr:from>
    <xdr:to>
      <xdr:col>81</xdr:col>
      <xdr:colOff>101600</xdr:colOff>
      <xdr:row>74</xdr:row>
      <xdr:rowOff>31362</xdr:rowOff>
    </xdr:to>
    <xdr:sp macro="" textlink="">
      <xdr:nvSpPr>
        <xdr:cNvPr id="652" name="楕円 651"/>
        <xdr:cNvSpPr/>
      </xdr:nvSpPr>
      <xdr:spPr>
        <a:xfrm>
          <a:off x="15430500" y="126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47889</xdr:rowOff>
    </xdr:from>
    <xdr:ext cx="534377" cy="259045"/>
    <xdr:sp macro="" textlink="">
      <xdr:nvSpPr>
        <xdr:cNvPr id="653" name="テキスト ボックス 652"/>
        <xdr:cNvSpPr txBox="1"/>
      </xdr:nvSpPr>
      <xdr:spPr>
        <a:xfrm>
          <a:off x="15214111" y="123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113556</xdr:rowOff>
    </xdr:from>
    <xdr:to>
      <xdr:col>76</xdr:col>
      <xdr:colOff>165100</xdr:colOff>
      <xdr:row>74</xdr:row>
      <xdr:rowOff>43706</xdr:rowOff>
    </xdr:to>
    <xdr:sp macro="" textlink="">
      <xdr:nvSpPr>
        <xdr:cNvPr id="654" name="楕円 653"/>
        <xdr:cNvSpPr/>
      </xdr:nvSpPr>
      <xdr:spPr>
        <a:xfrm>
          <a:off x="14541500" y="12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60233</xdr:rowOff>
    </xdr:from>
    <xdr:ext cx="534377" cy="259045"/>
    <xdr:sp macro="" textlink="">
      <xdr:nvSpPr>
        <xdr:cNvPr id="655" name="テキスト ボックス 654"/>
        <xdr:cNvSpPr txBox="1"/>
      </xdr:nvSpPr>
      <xdr:spPr>
        <a:xfrm>
          <a:off x="14325111" y="124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95072</xdr:rowOff>
    </xdr:from>
    <xdr:to>
      <xdr:col>72</xdr:col>
      <xdr:colOff>38100</xdr:colOff>
      <xdr:row>74</xdr:row>
      <xdr:rowOff>25222</xdr:rowOff>
    </xdr:to>
    <xdr:sp macro="" textlink="">
      <xdr:nvSpPr>
        <xdr:cNvPr id="656" name="楕円 655"/>
        <xdr:cNvSpPr/>
      </xdr:nvSpPr>
      <xdr:spPr>
        <a:xfrm>
          <a:off x="13652500" y="126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41749</xdr:rowOff>
    </xdr:from>
    <xdr:ext cx="534377" cy="259045"/>
    <xdr:sp macro="" textlink="">
      <xdr:nvSpPr>
        <xdr:cNvPr id="657" name="テキスト ボックス 656"/>
        <xdr:cNvSpPr txBox="1"/>
      </xdr:nvSpPr>
      <xdr:spPr>
        <a:xfrm>
          <a:off x="13436111" y="123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128578</xdr:rowOff>
    </xdr:from>
    <xdr:to>
      <xdr:col>67</xdr:col>
      <xdr:colOff>101600</xdr:colOff>
      <xdr:row>74</xdr:row>
      <xdr:rowOff>58728</xdr:rowOff>
    </xdr:to>
    <xdr:sp macro="" textlink="">
      <xdr:nvSpPr>
        <xdr:cNvPr id="658" name="楕円 657"/>
        <xdr:cNvSpPr/>
      </xdr:nvSpPr>
      <xdr:spPr>
        <a:xfrm>
          <a:off x="12763500" y="126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75255</xdr:rowOff>
    </xdr:from>
    <xdr:ext cx="534377" cy="259045"/>
    <xdr:sp macro="" textlink="">
      <xdr:nvSpPr>
        <xdr:cNvPr id="659" name="テキスト ボックス 658"/>
        <xdr:cNvSpPr txBox="1"/>
      </xdr:nvSpPr>
      <xdr:spPr>
        <a:xfrm>
          <a:off x="12547111" y="124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71005</xdr:rowOff>
    </xdr:from>
    <xdr:to>
      <xdr:col>85</xdr:col>
      <xdr:colOff>127000</xdr:colOff>
      <xdr:row>98</xdr:row>
      <xdr:rowOff>111627</xdr:rowOff>
    </xdr:to>
    <xdr:cxnSp macro="">
      <xdr:nvCxnSpPr>
        <xdr:cNvPr id="686" name="直線コネクタ 685"/>
        <xdr:cNvCxnSpPr/>
      </xdr:nvCxnSpPr>
      <xdr:spPr>
        <a:xfrm flipV="1">
          <a:off x="15481300" y="16873105"/>
          <a:ext cx="8382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7"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97980</xdr:rowOff>
    </xdr:from>
    <xdr:to>
      <xdr:col>81</xdr:col>
      <xdr:colOff>50800</xdr:colOff>
      <xdr:row>98</xdr:row>
      <xdr:rowOff>111627</xdr:rowOff>
    </xdr:to>
    <xdr:cxnSp macro="">
      <xdr:nvCxnSpPr>
        <xdr:cNvPr id="689" name="直線コネクタ 688"/>
        <xdr:cNvCxnSpPr/>
      </xdr:nvCxnSpPr>
      <xdr:spPr>
        <a:xfrm>
          <a:off x="14592300" y="16900080"/>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97980</xdr:rowOff>
    </xdr:from>
    <xdr:to>
      <xdr:col>76</xdr:col>
      <xdr:colOff>114300</xdr:colOff>
      <xdr:row>98</xdr:row>
      <xdr:rowOff>126898</xdr:rowOff>
    </xdr:to>
    <xdr:cxnSp macro="">
      <xdr:nvCxnSpPr>
        <xdr:cNvPr id="692" name="直線コネクタ 691"/>
        <xdr:cNvCxnSpPr/>
      </xdr:nvCxnSpPr>
      <xdr:spPr>
        <a:xfrm flipV="1">
          <a:off x="13703300" y="16900080"/>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4" name="テキスト ボックス 693"/>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119035</xdr:rowOff>
    </xdr:from>
    <xdr:to>
      <xdr:col>71</xdr:col>
      <xdr:colOff>177800</xdr:colOff>
      <xdr:row>98</xdr:row>
      <xdr:rowOff>126898</xdr:rowOff>
    </xdr:to>
    <xdr:cxnSp macro="">
      <xdr:nvCxnSpPr>
        <xdr:cNvPr id="695" name="直線コネクタ 694"/>
        <xdr:cNvCxnSpPr/>
      </xdr:nvCxnSpPr>
      <xdr:spPr>
        <a:xfrm>
          <a:off x="12814300" y="16921135"/>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7" name="テキスト ボックス 696"/>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9" name="テキスト ボックス 698"/>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20205</xdr:rowOff>
    </xdr:from>
    <xdr:to>
      <xdr:col>85</xdr:col>
      <xdr:colOff>177800</xdr:colOff>
      <xdr:row>98</xdr:row>
      <xdr:rowOff>121805</xdr:rowOff>
    </xdr:to>
    <xdr:sp macro="" textlink="">
      <xdr:nvSpPr>
        <xdr:cNvPr id="705" name="楕円 704"/>
        <xdr:cNvSpPr/>
      </xdr:nvSpPr>
      <xdr:spPr>
        <a:xfrm>
          <a:off x="162687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106582</xdr:rowOff>
    </xdr:from>
    <xdr:ext cx="469744" cy="259045"/>
    <xdr:sp macro="" textlink="">
      <xdr:nvSpPr>
        <xdr:cNvPr id="706" name="積立金該当値テキスト"/>
        <xdr:cNvSpPr txBox="1"/>
      </xdr:nvSpPr>
      <xdr:spPr>
        <a:xfrm>
          <a:off x="16370300" y="167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60827</xdr:rowOff>
    </xdr:from>
    <xdr:to>
      <xdr:col>81</xdr:col>
      <xdr:colOff>101600</xdr:colOff>
      <xdr:row>98</xdr:row>
      <xdr:rowOff>162427</xdr:rowOff>
    </xdr:to>
    <xdr:sp macro="" textlink="">
      <xdr:nvSpPr>
        <xdr:cNvPr id="707" name="楕円 706"/>
        <xdr:cNvSpPr/>
      </xdr:nvSpPr>
      <xdr:spPr>
        <a:xfrm>
          <a:off x="15430500" y="16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153554</xdr:rowOff>
    </xdr:from>
    <xdr:ext cx="469744" cy="259045"/>
    <xdr:sp macro="" textlink="">
      <xdr:nvSpPr>
        <xdr:cNvPr id="708" name="テキスト ボックス 707"/>
        <xdr:cNvSpPr txBox="1"/>
      </xdr:nvSpPr>
      <xdr:spPr>
        <a:xfrm>
          <a:off x="15246428" y="1695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47180</xdr:rowOff>
    </xdr:from>
    <xdr:to>
      <xdr:col>76</xdr:col>
      <xdr:colOff>165100</xdr:colOff>
      <xdr:row>98</xdr:row>
      <xdr:rowOff>148780</xdr:rowOff>
    </xdr:to>
    <xdr:sp macro="" textlink="">
      <xdr:nvSpPr>
        <xdr:cNvPr id="709" name="楕円 708"/>
        <xdr:cNvSpPr/>
      </xdr:nvSpPr>
      <xdr:spPr>
        <a:xfrm>
          <a:off x="14541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139907</xdr:rowOff>
    </xdr:from>
    <xdr:ext cx="469744" cy="259045"/>
    <xdr:sp macro="" textlink="">
      <xdr:nvSpPr>
        <xdr:cNvPr id="710" name="テキスト ボックス 709"/>
        <xdr:cNvSpPr txBox="1"/>
      </xdr:nvSpPr>
      <xdr:spPr>
        <a:xfrm>
          <a:off x="14357428" y="169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76098</xdr:rowOff>
    </xdr:from>
    <xdr:to>
      <xdr:col>72</xdr:col>
      <xdr:colOff>38100</xdr:colOff>
      <xdr:row>99</xdr:row>
      <xdr:rowOff>6248</xdr:rowOff>
    </xdr:to>
    <xdr:sp macro="" textlink="">
      <xdr:nvSpPr>
        <xdr:cNvPr id="711" name="楕円 710"/>
        <xdr:cNvSpPr/>
      </xdr:nvSpPr>
      <xdr:spPr>
        <a:xfrm>
          <a:off x="13652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168825</xdr:rowOff>
    </xdr:from>
    <xdr:ext cx="378565" cy="259045"/>
    <xdr:sp macro="" textlink="">
      <xdr:nvSpPr>
        <xdr:cNvPr id="712" name="テキスト ボックス 711"/>
        <xdr:cNvSpPr txBox="1"/>
      </xdr:nvSpPr>
      <xdr:spPr>
        <a:xfrm>
          <a:off x="13514017" y="1697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68235</xdr:rowOff>
    </xdr:from>
    <xdr:to>
      <xdr:col>67</xdr:col>
      <xdr:colOff>101600</xdr:colOff>
      <xdr:row>98</xdr:row>
      <xdr:rowOff>169835</xdr:rowOff>
    </xdr:to>
    <xdr:sp macro="" textlink="">
      <xdr:nvSpPr>
        <xdr:cNvPr id="713" name="楕円 712"/>
        <xdr:cNvSpPr/>
      </xdr:nvSpPr>
      <xdr:spPr>
        <a:xfrm>
          <a:off x="12763500" y="168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160962</xdr:rowOff>
    </xdr:from>
    <xdr:ext cx="378565" cy="259045"/>
    <xdr:sp macro="" textlink="">
      <xdr:nvSpPr>
        <xdr:cNvPr id="714" name="テキスト ボックス 713"/>
        <xdr:cNvSpPr txBox="1"/>
      </xdr:nvSpPr>
      <xdr:spPr>
        <a:xfrm>
          <a:off x="12625017" y="1696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8" name="直線コネクタ 737"/>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1"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2" name="直線コネクタ 741"/>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110172</xdr:rowOff>
    </xdr:from>
    <xdr:to>
      <xdr:col>116</xdr:col>
      <xdr:colOff>63500</xdr:colOff>
      <xdr:row>38</xdr:row>
      <xdr:rowOff>119888</xdr:rowOff>
    </xdr:to>
    <xdr:cxnSp macro="">
      <xdr:nvCxnSpPr>
        <xdr:cNvPr id="743" name="直線コネクタ 742"/>
        <xdr:cNvCxnSpPr/>
      </xdr:nvCxnSpPr>
      <xdr:spPr>
        <a:xfrm>
          <a:off x="21323300" y="662527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4"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5" name="フローチャート: 判断 744"/>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110172</xdr:rowOff>
    </xdr:from>
    <xdr:to>
      <xdr:col>111</xdr:col>
      <xdr:colOff>177800</xdr:colOff>
      <xdr:row>38</xdr:row>
      <xdr:rowOff>137605</xdr:rowOff>
    </xdr:to>
    <xdr:cxnSp macro="">
      <xdr:nvCxnSpPr>
        <xdr:cNvPr id="746" name="直線コネクタ 745"/>
        <xdr:cNvCxnSpPr/>
      </xdr:nvCxnSpPr>
      <xdr:spPr>
        <a:xfrm flipV="1">
          <a:off x="20434300" y="662527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7" name="フローチャート: 判断 746"/>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8" name="テキスト ボックス 747"/>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67882</xdr:rowOff>
    </xdr:from>
    <xdr:to>
      <xdr:col>107</xdr:col>
      <xdr:colOff>50800</xdr:colOff>
      <xdr:row>38</xdr:row>
      <xdr:rowOff>137605</xdr:rowOff>
    </xdr:to>
    <xdr:cxnSp macro="">
      <xdr:nvCxnSpPr>
        <xdr:cNvPr id="749" name="直線コネクタ 748"/>
        <xdr:cNvCxnSpPr/>
      </xdr:nvCxnSpPr>
      <xdr:spPr>
        <a:xfrm>
          <a:off x="19545300" y="641153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0" name="フローチャート: 判断 749"/>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1" name="テキスト ボックス 750"/>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67882</xdr:rowOff>
    </xdr:from>
    <xdr:to>
      <xdr:col>102</xdr:col>
      <xdr:colOff>114300</xdr:colOff>
      <xdr:row>37</xdr:row>
      <xdr:rowOff>124079</xdr:rowOff>
    </xdr:to>
    <xdr:cxnSp macro="">
      <xdr:nvCxnSpPr>
        <xdr:cNvPr id="752" name="直線コネクタ 751"/>
        <xdr:cNvCxnSpPr/>
      </xdr:nvCxnSpPr>
      <xdr:spPr>
        <a:xfrm flipV="1">
          <a:off x="18656300" y="6411532"/>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3" name="フローチャート: 判断 752"/>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4" name="テキスト ボックス 753"/>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5" name="フローチャート: 判断 754"/>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6" name="テキスト ボックス 755"/>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69088</xdr:rowOff>
    </xdr:from>
    <xdr:to>
      <xdr:col>116</xdr:col>
      <xdr:colOff>114300</xdr:colOff>
      <xdr:row>38</xdr:row>
      <xdr:rowOff>170688</xdr:rowOff>
    </xdr:to>
    <xdr:sp macro="" textlink="">
      <xdr:nvSpPr>
        <xdr:cNvPr id="762" name="楕円 761"/>
        <xdr:cNvSpPr/>
      </xdr:nvSpPr>
      <xdr:spPr>
        <a:xfrm>
          <a:off x="221107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155465</xdr:rowOff>
    </xdr:from>
    <xdr:ext cx="378565" cy="259045"/>
    <xdr:sp macro="" textlink="">
      <xdr:nvSpPr>
        <xdr:cNvPr id="763" name="投資及び出資金該当値テキスト"/>
        <xdr:cNvSpPr txBox="1"/>
      </xdr:nvSpPr>
      <xdr:spPr>
        <a:xfrm>
          <a:off x="22212300" y="649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59372</xdr:rowOff>
    </xdr:from>
    <xdr:to>
      <xdr:col>112</xdr:col>
      <xdr:colOff>38100</xdr:colOff>
      <xdr:row>38</xdr:row>
      <xdr:rowOff>160972</xdr:rowOff>
    </xdr:to>
    <xdr:sp macro="" textlink="">
      <xdr:nvSpPr>
        <xdr:cNvPr id="764" name="楕円 763"/>
        <xdr:cNvSpPr/>
      </xdr:nvSpPr>
      <xdr:spPr>
        <a:xfrm>
          <a:off x="21272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152099</xdr:rowOff>
    </xdr:from>
    <xdr:ext cx="378565" cy="259045"/>
    <xdr:sp macro="" textlink="">
      <xdr:nvSpPr>
        <xdr:cNvPr id="765" name="テキスト ボックス 764"/>
        <xdr:cNvSpPr txBox="1"/>
      </xdr:nvSpPr>
      <xdr:spPr>
        <a:xfrm>
          <a:off x="21134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86805</xdr:rowOff>
    </xdr:from>
    <xdr:to>
      <xdr:col>107</xdr:col>
      <xdr:colOff>101600</xdr:colOff>
      <xdr:row>39</xdr:row>
      <xdr:rowOff>16955</xdr:rowOff>
    </xdr:to>
    <xdr:sp macro="" textlink="">
      <xdr:nvSpPr>
        <xdr:cNvPr id="766" name="楕円 765"/>
        <xdr:cNvSpPr/>
      </xdr:nvSpPr>
      <xdr:spPr>
        <a:xfrm>
          <a:off x="20383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8082</xdr:rowOff>
    </xdr:from>
    <xdr:ext cx="378565" cy="259045"/>
    <xdr:sp macro="" textlink="">
      <xdr:nvSpPr>
        <xdr:cNvPr id="767" name="テキスト ボックス 766"/>
        <xdr:cNvSpPr txBox="1"/>
      </xdr:nvSpPr>
      <xdr:spPr>
        <a:xfrm>
          <a:off x="20245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17082</xdr:rowOff>
    </xdr:from>
    <xdr:to>
      <xdr:col>102</xdr:col>
      <xdr:colOff>165100</xdr:colOff>
      <xdr:row>37</xdr:row>
      <xdr:rowOff>118682</xdr:rowOff>
    </xdr:to>
    <xdr:sp macro="" textlink="">
      <xdr:nvSpPr>
        <xdr:cNvPr id="768" name="楕円 767"/>
        <xdr:cNvSpPr/>
      </xdr:nvSpPr>
      <xdr:spPr>
        <a:xfrm>
          <a:off x="19494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109809</xdr:rowOff>
    </xdr:from>
    <xdr:ext cx="469744" cy="259045"/>
    <xdr:sp macro="" textlink="">
      <xdr:nvSpPr>
        <xdr:cNvPr id="769" name="テキスト ボックス 768"/>
        <xdr:cNvSpPr txBox="1"/>
      </xdr:nvSpPr>
      <xdr:spPr>
        <a:xfrm>
          <a:off x="19310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73279</xdr:rowOff>
    </xdr:from>
    <xdr:to>
      <xdr:col>98</xdr:col>
      <xdr:colOff>38100</xdr:colOff>
      <xdr:row>38</xdr:row>
      <xdr:rowOff>3429</xdr:rowOff>
    </xdr:to>
    <xdr:sp macro="" textlink="">
      <xdr:nvSpPr>
        <xdr:cNvPr id="770" name="楕円 769"/>
        <xdr:cNvSpPr/>
      </xdr:nvSpPr>
      <xdr:spPr>
        <a:xfrm>
          <a:off x="18605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166006</xdr:rowOff>
    </xdr:from>
    <xdr:ext cx="469744" cy="259045"/>
    <xdr:sp macro="" textlink="">
      <xdr:nvSpPr>
        <xdr:cNvPr id="771" name="テキスト ボックス 770"/>
        <xdr:cNvSpPr txBox="1"/>
      </xdr:nvSpPr>
      <xdr:spPr>
        <a:xfrm>
          <a:off x="18421428"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57232</xdr:rowOff>
    </xdr:from>
    <xdr:to>
      <xdr:col>116</xdr:col>
      <xdr:colOff>63500</xdr:colOff>
      <xdr:row>58</xdr:row>
      <xdr:rowOff>86189</xdr:rowOff>
    </xdr:to>
    <xdr:cxnSp macro="">
      <xdr:nvCxnSpPr>
        <xdr:cNvPr id="800" name="直線コネクタ 799"/>
        <xdr:cNvCxnSpPr/>
      </xdr:nvCxnSpPr>
      <xdr:spPr>
        <a:xfrm flipV="1">
          <a:off x="21323300" y="10001332"/>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801" name="貸付金平均値テキスト"/>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85865</xdr:rowOff>
    </xdr:from>
    <xdr:to>
      <xdr:col>111</xdr:col>
      <xdr:colOff>177800</xdr:colOff>
      <xdr:row>58</xdr:row>
      <xdr:rowOff>86189</xdr:rowOff>
    </xdr:to>
    <xdr:cxnSp macro="">
      <xdr:nvCxnSpPr>
        <xdr:cNvPr id="803" name="直線コネクタ 802"/>
        <xdr:cNvCxnSpPr/>
      </xdr:nvCxnSpPr>
      <xdr:spPr>
        <a:xfrm>
          <a:off x="20434300" y="1002996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85351</xdr:rowOff>
    </xdr:from>
    <xdr:to>
      <xdr:col>107</xdr:col>
      <xdr:colOff>50800</xdr:colOff>
      <xdr:row>58</xdr:row>
      <xdr:rowOff>85865</xdr:rowOff>
    </xdr:to>
    <xdr:cxnSp macro="">
      <xdr:nvCxnSpPr>
        <xdr:cNvPr id="806" name="直線コネクタ 805"/>
        <xdr:cNvCxnSpPr/>
      </xdr:nvCxnSpPr>
      <xdr:spPr>
        <a:xfrm>
          <a:off x="19545300" y="100294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84969</xdr:rowOff>
    </xdr:from>
    <xdr:to>
      <xdr:col>102</xdr:col>
      <xdr:colOff>114300</xdr:colOff>
      <xdr:row>58</xdr:row>
      <xdr:rowOff>85351</xdr:rowOff>
    </xdr:to>
    <xdr:cxnSp macro="">
      <xdr:nvCxnSpPr>
        <xdr:cNvPr id="809" name="直線コネクタ 808"/>
        <xdr:cNvCxnSpPr/>
      </xdr:nvCxnSpPr>
      <xdr:spPr>
        <a:xfrm>
          <a:off x="18656300" y="1002906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11" name="テキスト ボックス 810"/>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3" name="テキスト ボックス 812"/>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6432</xdr:rowOff>
    </xdr:from>
    <xdr:to>
      <xdr:col>116</xdr:col>
      <xdr:colOff>114300</xdr:colOff>
      <xdr:row>58</xdr:row>
      <xdr:rowOff>108032</xdr:rowOff>
    </xdr:to>
    <xdr:sp macro="" textlink="">
      <xdr:nvSpPr>
        <xdr:cNvPr id="819" name="楕円 818"/>
        <xdr:cNvSpPr/>
      </xdr:nvSpPr>
      <xdr:spPr>
        <a:xfrm>
          <a:off x="221107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29309</xdr:rowOff>
    </xdr:from>
    <xdr:ext cx="469744" cy="259045"/>
    <xdr:sp macro="" textlink="">
      <xdr:nvSpPr>
        <xdr:cNvPr id="820" name="貸付金該当値テキスト"/>
        <xdr:cNvSpPr txBox="1"/>
      </xdr:nvSpPr>
      <xdr:spPr>
        <a:xfrm>
          <a:off x="22212300" y="9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35389</xdr:rowOff>
    </xdr:from>
    <xdr:to>
      <xdr:col>112</xdr:col>
      <xdr:colOff>38100</xdr:colOff>
      <xdr:row>58</xdr:row>
      <xdr:rowOff>136989</xdr:rowOff>
    </xdr:to>
    <xdr:sp macro="" textlink="">
      <xdr:nvSpPr>
        <xdr:cNvPr id="821" name="楕円 820"/>
        <xdr:cNvSpPr/>
      </xdr:nvSpPr>
      <xdr:spPr>
        <a:xfrm>
          <a:off x="21272500" y="99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128116</xdr:rowOff>
    </xdr:from>
    <xdr:ext cx="469744" cy="259045"/>
    <xdr:sp macro="" textlink="">
      <xdr:nvSpPr>
        <xdr:cNvPr id="822" name="テキスト ボックス 821"/>
        <xdr:cNvSpPr txBox="1"/>
      </xdr:nvSpPr>
      <xdr:spPr>
        <a:xfrm>
          <a:off x="21088428" y="100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35065</xdr:rowOff>
    </xdr:from>
    <xdr:to>
      <xdr:col>107</xdr:col>
      <xdr:colOff>101600</xdr:colOff>
      <xdr:row>58</xdr:row>
      <xdr:rowOff>136665</xdr:rowOff>
    </xdr:to>
    <xdr:sp macro="" textlink="">
      <xdr:nvSpPr>
        <xdr:cNvPr id="823" name="楕円 822"/>
        <xdr:cNvSpPr/>
      </xdr:nvSpPr>
      <xdr:spPr>
        <a:xfrm>
          <a:off x="20383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127792</xdr:rowOff>
    </xdr:from>
    <xdr:ext cx="469744" cy="259045"/>
    <xdr:sp macro="" textlink="">
      <xdr:nvSpPr>
        <xdr:cNvPr id="824" name="テキスト ボックス 823"/>
        <xdr:cNvSpPr txBox="1"/>
      </xdr:nvSpPr>
      <xdr:spPr>
        <a:xfrm>
          <a:off x="20199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34551</xdr:rowOff>
    </xdr:from>
    <xdr:to>
      <xdr:col>102</xdr:col>
      <xdr:colOff>165100</xdr:colOff>
      <xdr:row>58</xdr:row>
      <xdr:rowOff>136151</xdr:rowOff>
    </xdr:to>
    <xdr:sp macro="" textlink="">
      <xdr:nvSpPr>
        <xdr:cNvPr id="825" name="楕円 824"/>
        <xdr:cNvSpPr/>
      </xdr:nvSpPr>
      <xdr:spPr>
        <a:xfrm>
          <a:off x="194945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152678</xdr:rowOff>
    </xdr:from>
    <xdr:ext cx="469744" cy="259045"/>
    <xdr:sp macro="" textlink="">
      <xdr:nvSpPr>
        <xdr:cNvPr id="826" name="テキスト ボックス 825"/>
        <xdr:cNvSpPr txBox="1"/>
      </xdr:nvSpPr>
      <xdr:spPr>
        <a:xfrm>
          <a:off x="19310428" y="97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34169</xdr:rowOff>
    </xdr:from>
    <xdr:to>
      <xdr:col>98</xdr:col>
      <xdr:colOff>38100</xdr:colOff>
      <xdr:row>58</xdr:row>
      <xdr:rowOff>135769</xdr:rowOff>
    </xdr:to>
    <xdr:sp macro="" textlink="">
      <xdr:nvSpPr>
        <xdr:cNvPr id="827" name="楕円 826"/>
        <xdr:cNvSpPr/>
      </xdr:nvSpPr>
      <xdr:spPr>
        <a:xfrm>
          <a:off x="18605500" y="99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152296</xdr:rowOff>
    </xdr:from>
    <xdr:ext cx="469744" cy="259045"/>
    <xdr:sp macro="" textlink="">
      <xdr:nvSpPr>
        <xdr:cNvPr id="828" name="テキスト ボックス 827"/>
        <xdr:cNvSpPr txBox="1"/>
      </xdr:nvSpPr>
      <xdr:spPr>
        <a:xfrm>
          <a:off x="18421428" y="9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53366</xdr:rowOff>
    </xdr:from>
    <xdr:to>
      <xdr:col>116</xdr:col>
      <xdr:colOff>63500</xdr:colOff>
      <xdr:row>75</xdr:row>
      <xdr:rowOff>93599</xdr:rowOff>
    </xdr:to>
    <xdr:cxnSp macro="">
      <xdr:nvCxnSpPr>
        <xdr:cNvPr id="858" name="直線コネクタ 857"/>
        <xdr:cNvCxnSpPr/>
      </xdr:nvCxnSpPr>
      <xdr:spPr>
        <a:xfrm flipV="1">
          <a:off x="21323300" y="12912116"/>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9"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93599</xdr:rowOff>
    </xdr:from>
    <xdr:to>
      <xdr:col>111</xdr:col>
      <xdr:colOff>177800</xdr:colOff>
      <xdr:row>75</xdr:row>
      <xdr:rowOff>123317</xdr:rowOff>
    </xdr:to>
    <xdr:cxnSp macro="">
      <xdr:nvCxnSpPr>
        <xdr:cNvPr id="861" name="直線コネクタ 860"/>
        <xdr:cNvCxnSpPr/>
      </xdr:nvCxnSpPr>
      <xdr:spPr>
        <a:xfrm flipV="1">
          <a:off x="20434300" y="1295234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3" name="テキスト ボックス 862"/>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123317</xdr:rowOff>
    </xdr:from>
    <xdr:to>
      <xdr:col>107</xdr:col>
      <xdr:colOff>50800</xdr:colOff>
      <xdr:row>76</xdr:row>
      <xdr:rowOff>20371</xdr:rowOff>
    </xdr:to>
    <xdr:cxnSp macro="">
      <xdr:nvCxnSpPr>
        <xdr:cNvPr id="864" name="直線コネクタ 863"/>
        <xdr:cNvCxnSpPr/>
      </xdr:nvCxnSpPr>
      <xdr:spPr>
        <a:xfrm flipV="1">
          <a:off x="19545300" y="1298206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6" name="テキスト ボックス 865"/>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20371</xdr:rowOff>
    </xdr:from>
    <xdr:to>
      <xdr:col>102</xdr:col>
      <xdr:colOff>114300</xdr:colOff>
      <xdr:row>76</xdr:row>
      <xdr:rowOff>89484</xdr:rowOff>
    </xdr:to>
    <xdr:cxnSp macro="">
      <xdr:nvCxnSpPr>
        <xdr:cNvPr id="867" name="直線コネクタ 866"/>
        <xdr:cNvCxnSpPr/>
      </xdr:nvCxnSpPr>
      <xdr:spPr>
        <a:xfrm flipV="1">
          <a:off x="18656300" y="1305057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9" name="テキスト ボックス 868"/>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1" name="テキスト ボックス 870"/>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2566</xdr:rowOff>
    </xdr:from>
    <xdr:to>
      <xdr:col>116</xdr:col>
      <xdr:colOff>114300</xdr:colOff>
      <xdr:row>75</xdr:row>
      <xdr:rowOff>104166</xdr:rowOff>
    </xdr:to>
    <xdr:sp macro="" textlink="">
      <xdr:nvSpPr>
        <xdr:cNvPr id="877" name="楕円 876"/>
        <xdr:cNvSpPr/>
      </xdr:nvSpPr>
      <xdr:spPr>
        <a:xfrm>
          <a:off x="22110700" y="128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25443</xdr:rowOff>
    </xdr:from>
    <xdr:ext cx="534377" cy="259045"/>
    <xdr:sp macro="" textlink="">
      <xdr:nvSpPr>
        <xdr:cNvPr id="878" name="繰出金該当値テキスト"/>
        <xdr:cNvSpPr txBox="1"/>
      </xdr:nvSpPr>
      <xdr:spPr>
        <a:xfrm>
          <a:off x="22212300"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42799</xdr:rowOff>
    </xdr:from>
    <xdr:to>
      <xdr:col>112</xdr:col>
      <xdr:colOff>38100</xdr:colOff>
      <xdr:row>75</xdr:row>
      <xdr:rowOff>144399</xdr:rowOff>
    </xdr:to>
    <xdr:sp macro="" textlink="">
      <xdr:nvSpPr>
        <xdr:cNvPr id="879" name="楕円 878"/>
        <xdr:cNvSpPr/>
      </xdr:nvSpPr>
      <xdr:spPr>
        <a:xfrm>
          <a:off x="21272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160926</xdr:rowOff>
    </xdr:from>
    <xdr:ext cx="534377" cy="259045"/>
    <xdr:sp macro="" textlink="">
      <xdr:nvSpPr>
        <xdr:cNvPr id="880" name="テキスト ボックス 879"/>
        <xdr:cNvSpPr txBox="1"/>
      </xdr:nvSpPr>
      <xdr:spPr>
        <a:xfrm>
          <a:off x="21056111" y="126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72517</xdr:rowOff>
    </xdr:from>
    <xdr:to>
      <xdr:col>107</xdr:col>
      <xdr:colOff>101600</xdr:colOff>
      <xdr:row>76</xdr:row>
      <xdr:rowOff>2667</xdr:rowOff>
    </xdr:to>
    <xdr:sp macro="" textlink="">
      <xdr:nvSpPr>
        <xdr:cNvPr id="881" name="楕円 880"/>
        <xdr:cNvSpPr/>
      </xdr:nvSpPr>
      <xdr:spPr>
        <a:xfrm>
          <a:off x="203835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165244</xdr:rowOff>
    </xdr:from>
    <xdr:ext cx="534377" cy="259045"/>
    <xdr:sp macro="" textlink="">
      <xdr:nvSpPr>
        <xdr:cNvPr id="882" name="テキスト ボックス 881"/>
        <xdr:cNvSpPr txBox="1"/>
      </xdr:nvSpPr>
      <xdr:spPr>
        <a:xfrm>
          <a:off x="20167111" y="130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141021</xdr:rowOff>
    </xdr:from>
    <xdr:to>
      <xdr:col>102</xdr:col>
      <xdr:colOff>165100</xdr:colOff>
      <xdr:row>76</xdr:row>
      <xdr:rowOff>71171</xdr:rowOff>
    </xdr:to>
    <xdr:sp macro="" textlink="">
      <xdr:nvSpPr>
        <xdr:cNvPr id="883" name="楕円 882"/>
        <xdr:cNvSpPr/>
      </xdr:nvSpPr>
      <xdr:spPr>
        <a:xfrm>
          <a:off x="19494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62298</xdr:rowOff>
    </xdr:from>
    <xdr:ext cx="534377" cy="259045"/>
    <xdr:sp macro="" textlink="">
      <xdr:nvSpPr>
        <xdr:cNvPr id="884" name="テキスト ボックス 883"/>
        <xdr:cNvSpPr txBox="1"/>
      </xdr:nvSpPr>
      <xdr:spPr>
        <a:xfrm>
          <a:off x="19278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38684</xdr:rowOff>
    </xdr:from>
    <xdr:to>
      <xdr:col>98</xdr:col>
      <xdr:colOff>38100</xdr:colOff>
      <xdr:row>76</xdr:row>
      <xdr:rowOff>140284</xdr:rowOff>
    </xdr:to>
    <xdr:sp macro="" textlink="">
      <xdr:nvSpPr>
        <xdr:cNvPr id="885" name="楕円 884"/>
        <xdr:cNvSpPr/>
      </xdr:nvSpPr>
      <xdr:spPr>
        <a:xfrm>
          <a:off x="18605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131411</xdr:rowOff>
    </xdr:from>
    <xdr:ext cx="534377" cy="259045"/>
    <xdr:sp macro="" textlink="">
      <xdr:nvSpPr>
        <xdr:cNvPr id="886" name="テキスト ボックス 885"/>
        <xdr:cNvSpPr txBox="1"/>
      </xdr:nvSpPr>
      <xdr:spPr>
        <a:xfrm>
          <a:off x="18389111" y="131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tx1"/>
              </a:solidFill>
              <a:effectLst/>
              <a:latin typeface="+mn-lt"/>
              <a:ea typeface="+mn-ea"/>
              <a:cs typeface="+mn-cs"/>
            </a:rPr>
            <a:t>歳出決算総額は、住民一人当たり</a:t>
          </a:r>
          <a:r>
            <a:rPr kumimoji="1" lang="en-US" altLang="ja-JP" sz="1100" baseline="0">
              <a:solidFill>
                <a:schemeClr val="tx1"/>
              </a:solidFill>
              <a:effectLst/>
              <a:latin typeface="+mn-lt"/>
              <a:ea typeface="+mn-ea"/>
              <a:cs typeface="+mn-cs"/>
            </a:rPr>
            <a:t>44.4</a:t>
          </a:r>
          <a:r>
            <a:rPr kumimoji="1" lang="ja-JP" altLang="ja-JP" sz="1100" baseline="0">
              <a:solidFill>
                <a:schemeClr val="tx1"/>
              </a:solidFill>
              <a:effectLst/>
              <a:latin typeface="+mn-lt"/>
              <a:ea typeface="+mn-ea"/>
              <a:cs typeface="+mn-cs"/>
            </a:rPr>
            <a:t>万円となっている。</a:t>
          </a:r>
          <a:endParaRPr lang="ja-JP" altLang="ja-JP" sz="1400">
            <a:solidFill>
              <a:schemeClr val="tx1"/>
            </a:solidFill>
            <a:effectLst/>
          </a:endParaRPr>
        </a:p>
        <a:p>
          <a:pPr rtl="0" eaLnBrk="1" fontAlgn="auto" latinLnBrk="0" hangingPunct="1"/>
          <a:r>
            <a:rPr kumimoji="1" lang="ja-JP" altLang="ja-JP" sz="1100" baseline="0">
              <a:solidFill>
                <a:schemeClr val="tx1"/>
              </a:solidFill>
              <a:effectLst/>
              <a:latin typeface="+mn-lt"/>
              <a:ea typeface="+mn-ea"/>
              <a:cs typeface="+mn-cs"/>
            </a:rPr>
            <a:t>　令和</a:t>
          </a:r>
          <a:r>
            <a:rPr kumimoji="1" lang="en-US" altLang="ja-JP" sz="1100" baseline="0">
              <a:solidFill>
                <a:schemeClr val="tx1"/>
              </a:solidFill>
              <a:effectLst/>
              <a:latin typeface="+mn-lt"/>
              <a:ea typeface="+mn-ea"/>
              <a:cs typeface="+mn-cs"/>
            </a:rPr>
            <a:t>4</a:t>
          </a:r>
          <a:r>
            <a:rPr kumimoji="1" lang="ja-JP" altLang="ja-JP" sz="1100" baseline="0">
              <a:solidFill>
                <a:schemeClr val="tx1"/>
              </a:solidFill>
              <a:effectLst/>
              <a:latin typeface="+mn-lt"/>
              <a:ea typeface="+mn-ea"/>
              <a:cs typeface="+mn-cs"/>
            </a:rPr>
            <a:t>年度は、</a:t>
          </a:r>
          <a:r>
            <a:rPr kumimoji="1" lang="ja-JP" altLang="en-US" sz="1100" baseline="0">
              <a:solidFill>
                <a:schemeClr val="tx1"/>
              </a:solidFill>
              <a:effectLst/>
              <a:latin typeface="+mn-lt"/>
              <a:ea typeface="+mn-ea"/>
              <a:cs typeface="+mn-cs"/>
            </a:rPr>
            <a:t>扶助費が子育て世帯への臨時特別給付金事業や住民税非課税世帯等に対する臨時特別給付金事業などにより減少しているが、普通建設事業費が金池小学校施設整備事業や新環境センター整備事業などにより増加しているため、全体として増加している。</a:t>
          </a:r>
          <a:endParaRPr kumimoji="1" lang="en-US" altLang="ja-JP" sz="1100" baseline="0">
            <a:solidFill>
              <a:schemeClr val="tx1"/>
            </a:solidFill>
            <a:effectLst/>
            <a:latin typeface="+mn-lt"/>
            <a:ea typeface="+mn-ea"/>
            <a:cs typeface="+mn-cs"/>
          </a:endParaRPr>
        </a:p>
        <a:p>
          <a:pPr rtl="0" eaLnBrk="1" fontAlgn="auto" latinLnBrk="0" hangingPunct="1"/>
          <a:r>
            <a:rPr kumimoji="1" lang="ja-JP" altLang="ja-JP" sz="1100" baseline="0">
              <a:solidFill>
                <a:schemeClr val="tx1"/>
              </a:solidFill>
              <a:effectLst/>
              <a:latin typeface="+mn-lt"/>
              <a:ea typeface="+mn-ea"/>
              <a:cs typeface="+mn-cs"/>
            </a:rPr>
            <a:t>その他として、主な構成費目である人件費については、住民一人当たり</a:t>
          </a:r>
          <a:r>
            <a:rPr kumimoji="1" lang="en-US" altLang="ja-JP" sz="1100" baseline="0">
              <a:solidFill>
                <a:schemeClr val="tx1"/>
              </a:solidFill>
              <a:effectLst/>
              <a:latin typeface="+mn-lt"/>
              <a:ea typeface="+mn-ea"/>
              <a:cs typeface="+mn-cs"/>
            </a:rPr>
            <a:t>62,470</a:t>
          </a:r>
          <a:r>
            <a:rPr kumimoji="1" lang="ja-JP" altLang="ja-JP" sz="1100" baseline="0">
              <a:solidFill>
                <a:schemeClr val="tx1"/>
              </a:solidFill>
              <a:effectLst/>
              <a:latin typeface="+mn-lt"/>
              <a:ea typeface="+mn-ea"/>
              <a:cs typeface="+mn-cs"/>
            </a:rPr>
            <a:t>円となっており、</a:t>
          </a:r>
          <a:r>
            <a:rPr kumimoji="1" lang="ja-JP" altLang="en-US" sz="1100" baseline="0">
              <a:solidFill>
                <a:schemeClr val="tx1"/>
              </a:solidFill>
              <a:effectLst/>
              <a:latin typeface="+mn-lt"/>
              <a:ea typeface="+mn-ea"/>
              <a:cs typeface="+mn-cs"/>
            </a:rPr>
            <a:t>退職者数の減少や期末手当の減額調整などにより対前年比で減少となったが、類似団体の平均を下回っている。また、補助費では、プレミアム付商品券発行事業などにより増加している。</a:t>
          </a:r>
          <a:endParaRPr kumimoji="1" lang="en-US" altLang="ja-JP" sz="1100" baseline="0">
            <a:solidFill>
              <a:schemeClr val="tx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109220</xdr:rowOff>
    </xdr:from>
    <xdr:to>
      <xdr:col>24</xdr:col>
      <xdr:colOff>63500</xdr:colOff>
      <xdr:row>35</xdr:row>
      <xdr:rowOff>138938</xdr:rowOff>
    </xdr:to>
    <xdr:cxnSp macro="">
      <xdr:nvCxnSpPr>
        <xdr:cNvPr id="61" name="直線コネクタ 60"/>
        <xdr:cNvCxnSpPr/>
      </xdr:nvCxnSpPr>
      <xdr:spPr>
        <a:xfrm flipV="1">
          <a:off x="3797300" y="610997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111506</xdr:rowOff>
    </xdr:from>
    <xdr:to>
      <xdr:col>19</xdr:col>
      <xdr:colOff>177800</xdr:colOff>
      <xdr:row>35</xdr:row>
      <xdr:rowOff>138938</xdr:rowOff>
    </xdr:to>
    <xdr:cxnSp macro="">
      <xdr:nvCxnSpPr>
        <xdr:cNvPr id="64" name="直線コネクタ 63"/>
        <xdr:cNvCxnSpPr/>
      </xdr:nvCxnSpPr>
      <xdr:spPr>
        <a:xfrm>
          <a:off x="2908300" y="6112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32258</xdr:rowOff>
    </xdr:from>
    <xdr:to>
      <xdr:col>15</xdr:col>
      <xdr:colOff>50800</xdr:colOff>
      <xdr:row>35</xdr:row>
      <xdr:rowOff>111506</xdr:rowOff>
    </xdr:to>
    <xdr:cxnSp macro="">
      <xdr:nvCxnSpPr>
        <xdr:cNvPr id="67" name="直線コネクタ 66"/>
        <xdr:cNvCxnSpPr/>
      </xdr:nvCxnSpPr>
      <xdr:spPr>
        <a:xfrm>
          <a:off x="2019300" y="603300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32258</xdr:rowOff>
    </xdr:from>
    <xdr:to>
      <xdr:col>10</xdr:col>
      <xdr:colOff>114300</xdr:colOff>
      <xdr:row>35</xdr:row>
      <xdr:rowOff>71882</xdr:rowOff>
    </xdr:to>
    <xdr:cxnSp macro="">
      <xdr:nvCxnSpPr>
        <xdr:cNvPr id="70" name="直線コネクタ 69"/>
        <xdr:cNvCxnSpPr/>
      </xdr:nvCxnSpPr>
      <xdr:spPr>
        <a:xfrm flipV="1">
          <a:off x="1130300" y="603300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80" name="楕円 79"/>
        <xdr:cNvSpPr/>
      </xdr:nvSpPr>
      <xdr:spPr>
        <a:xfrm>
          <a:off x="4584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469744" cy="259045"/>
    <xdr:sp macro="" textlink="">
      <xdr:nvSpPr>
        <xdr:cNvPr id="81" name="議会費該当値テキスト"/>
        <xdr:cNvSpPr txBox="1"/>
      </xdr:nvSpPr>
      <xdr:spPr>
        <a:xfrm>
          <a:off x="46863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88138</xdr:rowOff>
    </xdr:from>
    <xdr:to>
      <xdr:col>20</xdr:col>
      <xdr:colOff>38100</xdr:colOff>
      <xdr:row>36</xdr:row>
      <xdr:rowOff>18288</xdr:rowOff>
    </xdr:to>
    <xdr:sp macro="" textlink="">
      <xdr:nvSpPr>
        <xdr:cNvPr id="82" name="楕円 81"/>
        <xdr:cNvSpPr/>
      </xdr:nvSpPr>
      <xdr:spPr>
        <a:xfrm>
          <a:off x="3746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9415</xdr:rowOff>
    </xdr:from>
    <xdr:ext cx="469744" cy="259045"/>
    <xdr:sp macro="" textlink="">
      <xdr:nvSpPr>
        <xdr:cNvPr id="83" name="テキスト ボックス 82"/>
        <xdr:cNvSpPr txBox="1"/>
      </xdr:nvSpPr>
      <xdr:spPr>
        <a:xfrm>
          <a:off x="3562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60706</xdr:rowOff>
    </xdr:from>
    <xdr:to>
      <xdr:col>15</xdr:col>
      <xdr:colOff>101600</xdr:colOff>
      <xdr:row>35</xdr:row>
      <xdr:rowOff>162306</xdr:rowOff>
    </xdr:to>
    <xdr:sp macro="" textlink="">
      <xdr:nvSpPr>
        <xdr:cNvPr id="84" name="楕円 83"/>
        <xdr:cNvSpPr/>
      </xdr:nvSpPr>
      <xdr:spPr>
        <a:xfrm>
          <a:off x="2857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153433</xdr:rowOff>
    </xdr:from>
    <xdr:ext cx="469744" cy="259045"/>
    <xdr:sp macro="" textlink="">
      <xdr:nvSpPr>
        <xdr:cNvPr id="85" name="テキスト ボックス 84"/>
        <xdr:cNvSpPr txBox="1"/>
      </xdr:nvSpPr>
      <xdr:spPr>
        <a:xfrm>
          <a:off x="2673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152908</xdr:rowOff>
    </xdr:from>
    <xdr:to>
      <xdr:col>10</xdr:col>
      <xdr:colOff>165100</xdr:colOff>
      <xdr:row>35</xdr:row>
      <xdr:rowOff>83058</xdr:rowOff>
    </xdr:to>
    <xdr:sp macro="" textlink="">
      <xdr:nvSpPr>
        <xdr:cNvPr id="86" name="楕円 85"/>
        <xdr:cNvSpPr/>
      </xdr:nvSpPr>
      <xdr:spPr>
        <a:xfrm>
          <a:off x="1968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99585</xdr:rowOff>
    </xdr:from>
    <xdr:ext cx="469744" cy="259045"/>
    <xdr:sp macro="" textlink="">
      <xdr:nvSpPr>
        <xdr:cNvPr id="87" name="テキスト ボックス 86"/>
        <xdr:cNvSpPr txBox="1"/>
      </xdr:nvSpPr>
      <xdr:spPr>
        <a:xfrm>
          <a:off x="1784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88" name="楕円 87"/>
        <xdr:cNvSpPr/>
      </xdr:nvSpPr>
      <xdr:spPr>
        <a:xfrm>
          <a:off x="1079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89" name="テキスト ボックス 88"/>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94710</xdr:rowOff>
    </xdr:from>
    <xdr:to>
      <xdr:col>24</xdr:col>
      <xdr:colOff>63500</xdr:colOff>
      <xdr:row>57</xdr:row>
      <xdr:rowOff>103603</xdr:rowOff>
    </xdr:to>
    <xdr:cxnSp macro="">
      <xdr:nvCxnSpPr>
        <xdr:cNvPr id="120" name="直線コネクタ 119"/>
        <xdr:cNvCxnSpPr/>
      </xdr:nvCxnSpPr>
      <xdr:spPr>
        <a:xfrm flipV="1">
          <a:off x="3797300" y="9867360"/>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26315</xdr:rowOff>
    </xdr:from>
    <xdr:to>
      <xdr:col>19</xdr:col>
      <xdr:colOff>177800</xdr:colOff>
      <xdr:row>57</xdr:row>
      <xdr:rowOff>103603</xdr:rowOff>
    </xdr:to>
    <xdr:cxnSp macro="">
      <xdr:nvCxnSpPr>
        <xdr:cNvPr id="123" name="直線コネクタ 122"/>
        <xdr:cNvCxnSpPr/>
      </xdr:nvCxnSpPr>
      <xdr:spPr>
        <a:xfrm>
          <a:off x="2908300" y="8770265"/>
          <a:ext cx="889000" cy="11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26315</xdr:rowOff>
    </xdr:from>
    <xdr:to>
      <xdr:col>15</xdr:col>
      <xdr:colOff>50800</xdr:colOff>
      <xdr:row>57</xdr:row>
      <xdr:rowOff>93501</xdr:rowOff>
    </xdr:to>
    <xdr:cxnSp macro="">
      <xdr:nvCxnSpPr>
        <xdr:cNvPr id="126" name="直線コネクタ 125"/>
        <xdr:cNvCxnSpPr/>
      </xdr:nvCxnSpPr>
      <xdr:spPr>
        <a:xfrm flipV="1">
          <a:off x="2019300" y="8770265"/>
          <a:ext cx="889000" cy="10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93501</xdr:rowOff>
    </xdr:from>
    <xdr:to>
      <xdr:col>10</xdr:col>
      <xdr:colOff>114300</xdr:colOff>
      <xdr:row>57</xdr:row>
      <xdr:rowOff>108513</xdr:rowOff>
    </xdr:to>
    <xdr:cxnSp macro="">
      <xdr:nvCxnSpPr>
        <xdr:cNvPr id="129" name="直線コネクタ 128"/>
        <xdr:cNvCxnSpPr/>
      </xdr:nvCxnSpPr>
      <xdr:spPr>
        <a:xfrm flipV="1">
          <a:off x="1130300" y="986615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43910</xdr:rowOff>
    </xdr:from>
    <xdr:to>
      <xdr:col>24</xdr:col>
      <xdr:colOff>114300</xdr:colOff>
      <xdr:row>57</xdr:row>
      <xdr:rowOff>145510</xdr:rowOff>
    </xdr:to>
    <xdr:sp macro="" textlink="">
      <xdr:nvSpPr>
        <xdr:cNvPr id="139" name="楕円 138"/>
        <xdr:cNvSpPr/>
      </xdr:nvSpPr>
      <xdr:spPr>
        <a:xfrm>
          <a:off x="4584700" y="98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130287</xdr:rowOff>
    </xdr:from>
    <xdr:ext cx="534377" cy="259045"/>
    <xdr:sp macro="" textlink="">
      <xdr:nvSpPr>
        <xdr:cNvPr id="140" name="総務費該当値テキスト"/>
        <xdr:cNvSpPr txBox="1"/>
      </xdr:nvSpPr>
      <xdr:spPr>
        <a:xfrm>
          <a:off x="4686300"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52803</xdr:rowOff>
    </xdr:from>
    <xdr:to>
      <xdr:col>20</xdr:col>
      <xdr:colOff>38100</xdr:colOff>
      <xdr:row>57</xdr:row>
      <xdr:rowOff>154403</xdr:rowOff>
    </xdr:to>
    <xdr:sp macro="" textlink="">
      <xdr:nvSpPr>
        <xdr:cNvPr id="141" name="楕円 140"/>
        <xdr:cNvSpPr/>
      </xdr:nvSpPr>
      <xdr:spPr>
        <a:xfrm>
          <a:off x="3746500" y="98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145530</xdr:rowOff>
    </xdr:from>
    <xdr:ext cx="534377" cy="259045"/>
    <xdr:sp macro="" textlink="">
      <xdr:nvSpPr>
        <xdr:cNvPr id="142" name="テキスト ボックス 141"/>
        <xdr:cNvSpPr txBox="1"/>
      </xdr:nvSpPr>
      <xdr:spPr>
        <a:xfrm>
          <a:off x="3530111" y="99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146965</xdr:rowOff>
    </xdr:from>
    <xdr:to>
      <xdr:col>15</xdr:col>
      <xdr:colOff>101600</xdr:colOff>
      <xdr:row>51</xdr:row>
      <xdr:rowOff>77115</xdr:rowOff>
    </xdr:to>
    <xdr:sp macro="" textlink="">
      <xdr:nvSpPr>
        <xdr:cNvPr id="143" name="楕円 142"/>
        <xdr:cNvSpPr/>
      </xdr:nvSpPr>
      <xdr:spPr>
        <a:xfrm>
          <a:off x="2857500" y="87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68242</xdr:rowOff>
    </xdr:from>
    <xdr:ext cx="599010" cy="259045"/>
    <xdr:sp macro="" textlink="">
      <xdr:nvSpPr>
        <xdr:cNvPr id="144" name="テキスト ボックス 143"/>
        <xdr:cNvSpPr txBox="1"/>
      </xdr:nvSpPr>
      <xdr:spPr>
        <a:xfrm>
          <a:off x="2608795" y="881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42701</xdr:rowOff>
    </xdr:from>
    <xdr:to>
      <xdr:col>10</xdr:col>
      <xdr:colOff>165100</xdr:colOff>
      <xdr:row>57</xdr:row>
      <xdr:rowOff>144301</xdr:rowOff>
    </xdr:to>
    <xdr:sp macro="" textlink="">
      <xdr:nvSpPr>
        <xdr:cNvPr id="145" name="楕円 144"/>
        <xdr:cNvSpPr/>
      </xdr:nvSpPr>
      <xdr:spPr>
        <a:xfrm>
          <a:off x="1968500" y="98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135428</xdr:rowOff>
    </xdr:from>
    <xdr:ext cx="534377" cy="259045"/>
    <xdr:sp macro="" textlink="">
      <xdr:nvSpPr>
        <xdr:cNvPr id="146" name="テキスト ボックス 145"/>
        <xdr:cNvSpPr txBox="1"/>
      </xdr:nvSpPr>
      <xdr:spPr>
        <a:xfrm>
          <a:off x="1752111" y="99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57713</xdr:rowOff>
    </xdr:from>
    <xdr:to>
      <xdr:col>6</xdr:col>
      <xdr:colOff>38100</xdr:colOff>
      <xdr:row>57</xdr:row>
      <xdr:rowOff>159313</xdr:rowOff>
    </xdr:to>
    <xdr:sp macro="" textlink="">
      <xdr:nvSpPr>
        <xdr:cNvPr id="147" name="楕円 146"/>
        <xdr:cNvSpPr/>
      </xdr:nvSpPr>
      <xdr:spPr>
        <a:xfrm>
          <a:off x="1079500" y="98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150440</xdr:rowOff>
    </xdr:from>
    <xdr:ext cx="534377" cy="259045"/>
    <xdr:sp macro="" textlink="">
      <xdr:nvSpPr>
        <xdr:cNvPr id="148" name="テキスト ボックス 147"/>
        <xdr:cNvSpPr txBox="1"/>
      </xdr:nvSpPr>
      <xdr:spPr>
        <a:xfrm>
          <a:off x="863111" y="99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46586</xdr:rowOff>
    </xdr:from>
    <xdr:to>
      <xdr:col>24</xdr:col>
      <xdr:colOff>63500</xdr:colOff>
      <xdr:row>76</xdr:row>
      <xdr:rowOff>157832</xdr:rowOff>
    </xdr:to>
    <xdr:cxnSp macro="">
      <xdr:nvCxnSpPr>
        <xdr:cNvPr id="176" name="直線コネクタ 175"/>
        <xdr:cNvCxnSpPr/>
      </xdr:nvCxnSpPr>
      <xdr:spPr>
        <a:xfrm>
          <a:off x="3797300" y="13076786"/>
          <a:ext cx="838200" cy="1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46586</xdr:rowOff>
    </xdr:from>
    <xdr:to>
      <xdr:col>19</xdr:col>
      <xdr:colOff>177800</xdr:colOff>
      <xdr:row>77</xdr:row>
      <xdr:rowOff>131488</xdr:rowOff>
    </xdr:to>
    <xdr:cxnSp macro="">
      <xdr:nvCxnSpPr>
        <xdr:cNvPr id="179" name="直線コネクタ 178"/>
        <xdr:cNvCxnSpPr/>
      </xdr:nvCxnSpPr>
      <xdr:spPr>
        <a:xfrm flipV="1">
          <a:off x="2908300" y="13076786"/>
          <a:ext cx="889000" cy="25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131488</xdr:rowOff>
    </xdr:from>
    <xdr:to>
      <xdr:col>15</xdr:col>
      <xdr:colOff>50800</xdr:colOff>
      <xdr:row>78</xdr:row>
      <xdr:rowOff>28372</xdr:rowOff>
    </xdr:to>
    <xdr:cxnSp macro="">
      <xdr:nvCxnSpPr>
        <xdr:cNvPr id="182" name="直線コネクタ 181"/>
        <xdr:cNvCxnSpPr/>
      </xdr:nvCxnSpPr>
      <xdr:spPr>
        <a:xfrm flipV="1">
          <a:off x="2019300" y="13333138"/>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28372</xdr:rowOff>
    </xdr:from>
    <xdr:to>
      <xdr:col>10</xdr:col>
      <xdr:colOff>114300</xdr:colOff>
      <xdr:row>78</xdr:row>
      <xdr:rowOff>95031</xdr:rowOff>
    </xdr:to>
    <xdr:cxnSp macro="">
      <xdr:nvCxnSpPr>
        <xdr:cNvPr id="185" name="直線コネクタ 184"/>
        <xdr:cNvCxnSpPr/>
      </xdr:nvCxnSpPr>
      <xdr:spPr>
        <a:xfrm flipV="1">
          <a:off x="1130300" y="13401472"/>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107032</xdr:rowOff>
    </xdr:from>
    <xdr:to>
      <xdr:col>24</xdr:col>
      <xdr:colOff>114300</xdr:colOff>
      <xdr:row>77</xdr:row>
      <xdr:rowOff>37182</xdr:rowOff>
    </xdr:to>
    <xdr:sp macro="" textlink="">
      <xdr:nvSpPr>
        <xdr:cNvPr id="195" name="楕円 194"/>
        <xdr:cNvSpPr/>
      </xdr:nvSpPr>
      <xdr:spPr>
        <a:xfrm>
          <a:off x="4584700" y="131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85459</xdr:rowOff>
    </xdr:from>
    <xdr:ext cx="599010" cy="259045"/>
    <xdr:sp macro="" textlink="">
      <xdr:nvSpPr>
        <xdr:cNvPr id="196" name="民生費該当値テキスト"/>
        <xdr:cNvSpPr txBox="1"/>
      </xdr:nvSpPr>
      <xdr:spPr>
        <a:xfrm>
          <a:off x="4686300" y="131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167236</xdr:rowOff>
    </xdr:from>
    <xdr:to>
      <xdr:col>20</xdr:col>
      <xdr:colOff>38100</xdr:colOff>
      <xdr:row>76</xdr:row>
      <xdr:rowOff>97386</xdr:rowOff>
    </xdr:to>
    <xdr:sp macro="" textlink="">
      <xdr:nvSpPr>
        <xdr:cNvPr id="197" name="楕円 196"/>
        <xdr:cNvSpPr/>
      </xdr:nvSpPr>
      <xdr:spPr>
        <a:xfrm>
          <a:off x="3746500" y="130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88513</xdr:rowOff>
    </xdr:from>
    <xdr:ext cx="599010" cy="259045"/>
    <xdr:sp macro="" textlink="">
      <xdr:nvSpPr>
        <xdr:cNvPr id="198" name="テキスト ボックス 197"/>
        <xdr:cNvSpPr txBox="1"/>
      </xdr:nvSpPr>
      <xdr:spPr>
        <a:xfrm>
          <a:off x="3497795" y="131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80688</xdr:rowOff>
    </xdr:from>
    <xdr:to>
      <xdr:col>15</xdr:col>
      <xdr:colOff>101600</xdr:colOff>
      <xdr:row>78</xdr:row>
      <xdr:rowOff>10838</xdr:rowOff>
    </xdr:to>
    <xdr:sp macro="" textlink="">
      <xdr:nvSpPr>
        <xdr:cNvPr id="199" name="楕円 198"/>
        <xdr:cNvSpPr/>
      </xdr:nvSpPr>
      <xdr:spPr>
        <a:xfrm>
          <a:off x="2857500" y="13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1965</xdr:rowOff>
    </xdr:from>
    <xdr:ext cx="599010" cy="259045"/>
    <xdr:sp macro="" textlink="">
      <xdr:nvSpPr>
        <xdr:cNvPr id="200" name="テキスト ボックス 199"/>
        <xdr:cNvSpPr txBox="1"/>
      </xdr:nvSpPr>
      <xdr:spPr>
        <a:xfrm>
          <a:off x="2608795" y="133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149022</xdr:rowOff>
    </xdr:from>
    <xdr:to>
      <xdr:col>10</xdr:col>
      <xdr:colOff>165100</xdr:colOff>
      <xdr:row>78</xdr:row>
      <xdr:rowOff>79172</xdr:rowOff>
    </xdr:to>
    <xdr:sp macro="" textlink="">
      <xdr:nvSpPr>
        <xdr:cNvPr id="201" name="楕円 200"/>
        <xdr:cNvSpPr/>
      </xdr:nvSpPr>
      <xdr:spPr>
        <a:xfrm>
          <a:off x="1968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70299</xdr:rowOff>
    </xdr:from>
    <xdr:ext cx="599010" cy="259045"/>
    <xdr:sp macro="" textlink="">
      <xdr:nvSpPr>
        <xdr:cNvPr id="202" name="テキスト ボックス 201"/>
        <xdr:cNvSpPr txBox="1"/>
      </xdr:nvSpPr>
      <xdr:spPr>
        <a:xfrm>
          <a:off x="1719795" y="134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44231</xdr:rowOff>
    </xdr:from>
    <xdr:to>
      <xdr:col>6</xdr:col>
      <xdr:colOff>38100</xdr:colOff>
      <xdr:row>78</xdr:row>
      <xdr:rowOff>145831</xdr:rowOff>
    </xdr:to>
    <xdr:sp macro="" textlink="">
      <xdr:nvSpPr>
        <xdr:cNvPr id="203" name="楕円 202"/>
        <xdr:cNvSpPr/>
      </xdr:nvSpPr>
      <xdr:spPr>
        <a:xfrm>
          <a:off x="1079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136958</xdr:rowOff>
    </xdr:from>
    <xdr:ext cx="599010" cy="259045"/>
    <xdr:sp macro="" textlink="">
      <xdr:nvSpPr>
        <xdr:cNvPr id="204" name="テキスト ボックス 203"/>
        <xdr:cNvSpPr txBox="1"/>
      </xdr:nvSpPr>
      <xdr:spPr>
        <a:xfrm>
          <a:off x="830795" y="1351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33793</xdr:rowOff>
    </xdr:from>
    <xdr:to>
      <xdr:col>24</xdr:col>
      <xdr:colOff>63500</xdr:colOff>
      <xdr:row>96</xdr:row>
      <xdr:rowOff>169614</xdr:rowOff>
    </xdr:to>
    <xdr:cxnSp macro="">
      <xdr:nvCxnSpPr>
        <xdr:cNvPr id="236" name="直線コネクタ 235"/>
        <xdr:cNvCxnSpPr/>
      </xdr:nvCxnSpPr>
      <xdr:spPr>
        <a:xfrm flipV="1">
          <a:off x="3797300" y="16321543"/>
          <a:ext cx="838200" cy="3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169614</xdr:rowOff>
    </xdr:from>
    <xdr:to>
      <xdr:col>19</xdr:col>
      <xdr:colOff>177800</xdr:colOff>
      <xdr:row>99</xdr:row>
      <xdr:rowOff>6524</xdr:rowOff>
    </xdr:to>
    <xdr:cxnSp macro="">
      <xdr:nvCxnSpPr>
        <xdr:cNvPr id="239" name="直線コネクタ 238"/>
        <xdr:cNvCxnSpPr/>
      </xdr:nvCxnSpPr>
      <xdr:spPr>
        <a:xfrm flipV="1">
          <a:off x="2908300" y="16628814"/>
          <a:ext cx="889000" cy="3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6524</xdr:rowOff>
    </xdr:from>
    <xdr:to>
      <xdr:col>15</xdr:col>
      <xdr:colOff>50800</xdr:colOff>
      <xdr:row>99</xdr:row>
      <xdr:rowOff>97670</xdr:rowOff>
    </xdr:to>
    <xdr:cxnSp macro="">
      <xdr:nvCxnSpPr>
        <xdr:cNvPr id="242" name="直線コネクタ 241"/>
        <xdr:cNvCxnSpPr/>
      </xdr:nvCxnSpPr>
      <xdr:spPr>
        <a:xfrm flipV="1">
          <a:off x="2019300" y="16980074"/>
          <a:ext cx="8890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97670</xdr:rowOff>
    </xdr:from>
    <xdr:to>
      <xdr:col>10</xdr:col>
      <xdr:colOff>114300</xdr:colOff>
      <xdr:row>99</xdr:row>
      <xdr:rowOff>118766</xdr:rowOff>
    </xdr:to>
    <xdr:cxnSp macro="">
      <xdr:nvCxnSpPr>
        <xdr:cNvPr id="245" name="直線コネクタ 244"/>
        <xdr:cNvCxnSpPr/>
      </xdr:nvCxnSpPr>
      <xdr:spPr>
        <a:xfrm flipV="1">
          <a:off x="1130300" y="17071220"/>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154443</xdr:rowOff>
    </xdr:from>
    <xdr:to>
      <xdr:col>24</xdr:col>
      <xdr:colOff>114300</xdr:colOff>
      <xdr:row>95</xdr:row>
      <xdr:rowOff>84593</xdr:rowOff>
    </xdr:to>
    <xdr:sp macro="" textlink="">
      <xdr:nvSpPr>
        <xdr:cNvPr id="255" name="楕円 254"/>
        <xdr:cNvSpPr/>
      </xdr:nvSpPr>
      <xdr:spPr>
        <a:xfrm>
          <a:off x="4584700" y="16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5870</xdr:rowOff>
    </xdr:from>
    <xdr:ext cx="534377" cy="259045"/>
    <xdr:sp macro="" textlink="">
      <xdr:nvSpPr>
        <xdr:cNvPr id="256" name="衛生費該当値テキスト"/>
        <xdr:cNvSpPr txBox="1"/>
      </xdr:nvSpPr>
      <xdr:spPr>
        <a:xfrm>
          <a:off x="4686300" y="161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118814</xdr:rowOff>
    </xdr:from>
    <xdr:to>
      <xdr:col>20</xdr:col>
      <xdr:colOff>38100</xdr:colOff>
      <xdr:row>97</xdr:row>
      <xdr:rowOff>48964</xdr:rowOff>
    </xdr:to>
    <xdr:sp macro="" textlink="">
      <xdr:nvSpPr>
        <xdr:cNvPr id="257" name="楕円 256"/>
        <xdr:cNvSpPr/>
      </xdr:nvSpPr>
      <xdr:spPr>
        <a:xfrm>
          <a:off x="3746500" y="165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40091</xdr:rowOff>
    </xdr:from>
    <xdr:ext cx="534377" cy="259045"/>
    <xdr:sp macro="" textlink="">
      <xdr:nvSpPr>
        <xdr:cNvPr id="258" name="テキスト ボックス 257"/>
        <xdr:cNvSpPr txBox="1"/>
      </xdr:nvSpPr>
      <xdr:spPr>
        <a:xfrm>
          <a:off x="3530111" y="166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127174</xdr:rowOff>
    </xdr:from>
    <xdr:to>
      <xdr:col>15</xdr:col>
      <xdr:colOff>101600</xdr:colOff>
      <xdr:row>99</xdr:row>
      <xdr:rowOff>57324</xdr:rowOff>
    </xdr:to>
    <xdr:sp macro="" textlink="">
      <xdr:nvSpPr>
        <xdr:cNvPr id="259" name="楕円 258"/>
        <xdr:cNvSpPr/>
      </xdr:nvSpPr>
      <xdr:spPr>
        <a:xfrm>
          <a:off x="2857500" y="169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48451</xdr:rowOff>
    </xdr:from>
    <xdr:ext cx="534377" cy="259045"/>
    <xdr:sp macro="" textlink="">
      <xdr:nvSpPr>
        <xdr:cNvPr id="260" name="テキスト ボックス 259"/>
        <xdr:cNvSpPr txBox="1"/>
      </xdr:nvSpPr>
      <xdr:spPr>
        <a:xfrm>
          <a:off x="2641111" y="170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46870</xdr:rowOff>
    </xdr:from>
    <xdr:to>
      <xdr:col>10</xdr:col>
      <xdr:colOff>165100</xdr:colOff>
      <xdr:row>99</xdr:row>
      <xdr:rowOff>148470</xdr:rowOff>
    </xdr:to>
    <xdr:sp macro="" textlink="">
      <xdr:nvSpPr>
        <xdr:cNvPr id="261" name="楕円 260"/>
        <xdr:cNvSpPr/>
      </xdr:nvSpPr>
      <xdr:spPr>
        <a:xfrm>
          <a:off x="1968500" y="170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139597</xdr:rowOff>
    </xdr:from>
    <xdr:ext cx="534377" cy="259045"/>
    <xdr:sp macro="" textlink="">
      <xdr:nvSpPr>
        <xdr:cNvPr id="262" name="テキスト ボックス 261"/>
        <xdr:cNvSpPr txBox="1"/>
      </xdr:nvSpPr>
      <xdr:spPr>
        <a:xfrm>
          <a:off x="1752111" y="171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67966</xdr:rowOff>
    </xdr:from>
    <xdr:to>
      <xdr:col>6</xdr:col>
      <xdr:colOff>38100</xdr:colOff>
      <xdr:row>99</xdr:row>
      <xdr:rowOff>169566</xdr:rowOff>
    </xdr:to>
    <xdr:sp macro="" textlink="">
      <xdr:nvSpPr>
        <xdr:cNvPr id="263" name="楕円 262"/>
        <xdr:cNvSpPr/>
      </xdr:nvSpPr>
      <xdr:spPr>
        <a:xfrm>
          <a:off x="1079500" y="170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160693</xdr:rowOff>
    </xdr:from>
    <xdr:ext cx="534377" cy="259045"/>
    <xdr:sp macro="" textlink="">
      <xdr:nvSpPr>
        <xdr:cNvPr id="264" name="テキスト ボックス 263"/>
        <xdr:cNvSpPr txBox="1"/>
      </xdr:nvSpPr>
      <xdr:spPr>
        <a:xfrm>
          <a:off x="863111" y="171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127813</xdr:rowOff>
    </xdr:from>
    <xdr:to>
      <xdr:col>55</xdr:col>
      <xdr:colOff>0</xdr:colOff>
      <xdr:row>37</xdr:row>
      <xdr:rowOff>130099</xdr:rowOff>
    </xdr:to>
    <xdr:cxnSp macro="">
      <xdr:nvCxnSpPr>
        <xdr:cNvPr id="291" name="直線コネクタ 290"/>
        <xdr:cNvCxnSpPr/>
      </xdr:nvCxnSpPr>
      <xdr:spPr>
        <a:xfrm flipV="1">
          <a:off x="9639300" y="64714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130099</xdr:rowOff>
    </xdr:from>
    <xdr:to>
      <xdr:col>50</xdr:col>
      <xdr:colOff>114300</xdr:colOff>
      <xdr:row>37</xdr:row>
      <xdr:rowOff>130099</xdr:rowOff>
    </xdr:to>
    <xdr:cxnSp macro="">
      <xdr:nvCxnSpPr>
        <xdr:cNvPr id="294" name="直線コネクタ 293"/>
        <xdr:cNvCxnSpPr/>
      </xdr:nvCxnSpPr>
      <xdr:spPr>
        <a:xfrm>
          <a:off x="8750300" y="6473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121869</xdr:rowOff>
    </xdr:from>
    <xdr:to>
      <xdr:col>45</xdr:col>
      <xdr:colOff>177800</xdr:colOff>
      <xdr:row>37</xdr:row>
      <xdr:rowOff>130099</xdr:rowOff>
    </xdr:to>
    <xdr:cxnSp macro="">
      <xdr:nvCxnSpPr>
        <xdr:cNvPr id="297" name="直線コネクタ 296"/>
        <xdr:cNvCxnSpPr/>
      </xdr:nvCxnSpPr>
      <xdr:spPr>
        <a:xfrm>
          <a:off x="7861300" y="64655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121869</xdr:rowOff>
    </xdr:from>
    <xdr:to>
      <xdr:col>41</xdr:col>
      <xdr:colOff>50800</xdr:colOff>
      <xdr:row>37</xdr:row>
      <xdr:rowOff>125984</xdr:rowOff>
    </xdr:to>
    <xdr:cxnSp macro="">
      <xdr:nvCxnSpPr>
        <xdr:cNvPr id="300" name="直線コネクタ 299"/>
        <xdr:cNvCxnSpPr/>
      </xdr:nvCxnSpPr>
      <xdr:spPr>
        <a:xfrm flipV="1">
          <a:off x="6972300" y="64655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77013</xdr:rowOff>
    </xdr:from>
    <xdr:to>
      <xdr:col>55</xdr:col>
      <xdr:colOff>50800</xdr:colOff>
      <xdr:row>38</xdr:row>
      <xdr:rowOff>7162</xdr:rowOff>
    </xdr:to>
    <xdr:sp macro="" textlink="">
      <xdr:nvSpPr>
        <xdr:cNvPr id="310" name="楕円 309"/>
        <xdr:cNvSpPr/>
      </xdr:nvSpPr>
      <xdr:spPr>
        <a:xfrm>
          <a:off x="104267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55440</xdr:rowOff>
    </xdr:from>
    <xdr:ext cx="378565" cy="259045"/>
    <xdr:sp macro="" textlink="">
      <xdr:nvSpPr>
        <xdr:cNvPr id="311" name="労働費該当値テキスト"/>
        <xdr:cNvSpPr txBox="1"/>
      </xdr:nvSpPr>
      <xdr:spPr>
        <a:xfrm>
          <a:off x="10528300"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79299</xdr:rowOff>
    </xdr:from>
    <xdr:to>
      <xdr:col>50</xdr:col>
      <xdr:colOff>165100</xdr:colOff>
      <xdr:row>38</xdr:row>
      <xdr:rowOff>9449</xdr:rowOff>
    </xdr:to>
    <xdr:sp macro="" textlink="">
      <xdr:nvSpPr>
        <xdr:cNvPr id="312" name="楕円 311"/>
        <xdr:cNvSpPr/>
      </xdr:nvSpPr>
      <xdr:spPr>
        <a:xfrm>
          <a:off x="9588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xdr:rowOff>
    </xdr:from>
    <xdr:ext cx="378565" cy="259045"/>
    <xdr:sp macro="" textlink="">
      <xdr:nvSpPr>
        <xdr:cNvPr id="313" name="テキスト ボックス 312"/>
        <xdr:cNvSpPr txBox="1"/>
      </xdr:nvSpPr>
      <xdr:spPr>
        <a:xfrm>
          <a:off x="9450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79299</xdr:rowOff>
    </xdr:from>
    <xdr:to>
      <xdr:col>46</xdr:col>
      <xdr:colOff>38100</xdr:colOff>
      <xdr:row>38</xdr:row>
      <xdr:rowOff>9449</xdr:rowOff>
    </xdr:to>
    <xdr:sp macro="" textlink="">
      <xdr:nvSpPr>
        <xdr:cNvPr id="314" name="楕円 313"/>
        <xdr:cNvSpPr/>
      </xdr:nvSpPr>
      <xdr:spPr>
        <a:xfrm>
          <a:off x="8699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576</xdr:rowOff>
    </xdr:from>
    <xdr:ext cx="378565" cy="259045"/>
    <xdr:sp macro="" textlink="">
      <xdr:nvSpPr>
        <xdr:cNvPr id="315" name="テキスト ボックス 314"/>
        <xdr:cNvSpPr txBox="1"/>
      </xdr:nvSpPr>
      <xdr:spPr>
        <a:xfrm>
          <a:off x="8561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71069</xdr:rowOff>
    </xdr:from>
    <xdr:to>
      <xdr:col>41</xdr:col>
      <xdr:colOff>101600</xdr:colOff>
      <xdr:row>38</xdr:row>
      <xdr:rowOff>1219</xdr:rowOff>
    </xdr:to>
    <xdr:sp macro="" textlink="">
      <xdr:nvSpPr>
        <xdr:cNvPr id="316" name="楕円 315"/>
        <xdr:cNvSpPr/>
      </xdr:nvSpPr>
      <xdr:spPr>
        <a:xfrm>
          <a:off x="781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163796</xdr:rowOff>
    </xdr:from>
    <xdr:ext cx="378565" cy="259045"/>
    <xdr:sp macro="" textlink="">
      <xdr:nvSpPr>
        <xdr:cNvPr id="317" name="テキスト ボックス 316"/>
        <xdr:cNvSpPr txBox="1"/>
      </xdr:nvSpPr>
      <xdr:spPr>
        <a:xfrm>
          <a:off x="7672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75184</xdr:rowOff>
    </xdr:from>
    <xdr:to>
      <xdr:col>36</xdr:col>
      <xdr:colOff>165100</xdr:colOff>
      <xdr:row>38</xdr:row>
      <xdr:rowOff>5335</xdr:rowOff>
    </xdr:to>
    <xdr:sp macro="" textlink="">
      <xdr:nvSpPr>
        <xdr:cNvPr id="318" name="楕円 317"/>
        <xdr:cNvSpPr/>
      </xdr:nvSpPr>
      <xdr:spPr>
        <a:xfrm>
          <a:off x="6921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167911</xdr:rowOff>
    </xdr:from>
    <xdr:ext cx="378565" cy="259045"/>
    <xdr:sp macro="" textlink="">
      <xdr:nvSpPr>
        <xdr:cNvPr id="319" name="テキスト ボックス 318"/>
        <xdr:cNvSpPr txBox="1"/>
      </xdr:nvSpPr>
      <xdr:spPr>
        <a:xfrm>
          <a:off x="6783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34487</xdr:rowOff>
    </xdr:from>
    <xdr:to>
      <xdr:col>55</xdr:col>
      <xdr:colOff>0</xdr:colOff>
      <xdr:row>56</xdr:row>
      <xdr:rowOff>61861</xdr:rowOff>
    </xdr:to>
    <xdr:cxnSp macro="">
      <xdr:nvCxnSpPr>
        <xdr:cNvPr id="344" name="直線コネクタ 343"/>
        <xdr:cNvCxnSpPr/>
      </xdr:nvCxnSpPr>
      <xdr:spPr>
        <a:xfrm>
          <a:off x="9639300" y="9635687"/>
          <a:ext cx="838200" cy="2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34487</xdr:rowOff>
    </xdr:from>
    <xdr:to>
      <xdr:col>50</xdr:col>
      <xdr:colOff>114300</xdr:colOff>
      <xdr:row>56</xdr:row>
      <xdr:rowOff>57862</xdr:rowOff>
    </xdr:to>
    <xdr:cxnSp macro="">
      <xdr:nvCxnSpPr>
        <xdr:cNvPr id="347" name="直線コネクタ 346"/>
        <xdr:cNvCxnSpPr/>
      </xdr:nvCxnSpPr>
      <xdr:spPr>
        <a:xfrm flipV="1">
          <a:off x="8750300" y="9635687"/>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154387</xdr:rowOff>
    </xdr:from>
    <xdr:to>
      <xdr:col>45</xdr:col>
      <xdr:colOff>177800</xdr:colOff>
      <xdr:row>56</xdr:row>
      <xdr:rowOff>57862</xdr:rowOff>
    </xdr:to>
    <xdr:cxnSp macro="">
      <xdr:nvCxnSpPr>
        <xdr:cNvPr id="350" name="直線コネクタ 349"/>
        <xdr:cNvCxnSpPr/>
      </xdr:nvCxnSpPr>
      <xdr:spPr>
        <a:xfrm>
          <a:off x="7861300" y="9584137"/>
          <a:ext cx="8890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154387</xdr:rowOff>
    </xdr:from>
    <xdr:to>
      <xdr:col>41</xdr:col>
      <xdr:colOff>50800</xdr:colOff>
      <xdr:row>56</xdr:row>
      <xdr:rowOff>49974</xdr:rowOff>
    </xdr:to>
    <xdr:cxnSp macro="">
      <xdr:nvCxnSpPr>
        <xdr:cNvPr id="353" name="直線コネクタ 352"/>
        <xdr:cNvCxnSpPr/>
      </xdr:nvCxnSpPr>
      <xdr:spPr>
        <a:xfrm flipV="1">
          <a:off x="6972300" y="958413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11061</xdr:rowOff>
    </xdr:from>
    <xdr:to>
      <xdr:col>55</xdr:col>
      <xdr:colOff>50800</xdr:colOff>
      <xdr:row>56</xdr:row>
      <xdr:rowOff>112661</xdr:rowOff>
    </xdr:to>
    <xdr:sp macro="" textlink="">
      <xdr:nvSpPr>
        <xdr:cNvPr id="363" name="楕円 362"/>
        <xdr:cNvSpPr/>
      </xdr:nvSpPr>
      <xdr:spPr>
        <a:xfrm>
          <a:off x="10426700" y="96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33938</xdr:rowOff>
    </xdr:from>
    <xdr:ext cx="469744" cy="259045"/>
    <xdr:sp macro="" textlink="">
      <xdr:nvSpPr>
        <xdr:cNvPr id="364" name="農林水産業費該当値テキスト"/>
        <xdr:cNvSpPr txBox="1"/>
      </xdr:nvSpPr>
      <xdr:spPr>
        <a:xfrm>
          <a:off x="10528300" y="94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155137</xdr:rowOff>
    </xdr:from>
    <xdr:to>
      <xdr:col>50</xdr:col>
      <xdr:colOff>165100</xdr:colOff>
      <xdr:row>56</xdr:row>
      <xdr:rowOff>85287</xdr:rowOff>
    </xdr:to>
    <xdr:sp macro="" textlink="">
      <xdr:nvSpPr>
        <xdr:cNvPr id="365" name="楕円 364"/>
        <xdr:cNvSpPr/>
      </xdr:nvSpPr>
      <xdr:spPr>
        <a:xfrm>
          <a:off x="9588500" y="95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101814</xdr:rowOff>
    </xdr:from>
    <xdr:ext cx="469744" cy="259045"/>
    <xdr:sp macro="" textlink="">
      <xdr:nvSpPr>
        <xdr:cNvPr id="366" name="テキスト ボックス 365"/>
        <xdr:cNvSpPr txBox="1"/>
      </xdr:nvSpPr>
      <xdr:spPr>
        <a:xfrm>
          <a:off x="9404428" y="93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7062</xdr:rowOff>
    </xdr:from>
    <xdr:to>
      <xdr:col>46</xdr:col>
      <xdr:colOff>38100</xdr:colOff>
      <xdr:row>56</xdr:row>
      <xdr:rowOff>108662</xdr:rowOff>
    </xdr:to>
    <xdr:sp macro="" textlink="">
      <xdr:nvSpPr>
        <xdr:cNvPr id="367" name="楕円 366"/>
        <xdr:cNvSpPr/>
      </xdr:nvSpPr>
      <xdr:spPr>
        <a:xfrm>
          <a:off x="8699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99789</xdr:rowOff>
    </xdr:from>
    <xdr:ext cx="469744" cy="259045"/>
    <xdr:sp macro="" textlink="">
      <xdr:nvSpPr>
        <xdr:cNvPr id="368" name="テキスト ボックス 367"/>
        <xdr:cNvSpPr txBox="1"/>
      </xdr:nvSpPr>
      <xdr:spPr>
        <a:xfrm>
          <a:off x="8515428"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103587</xdr:rowOff>
    </xdr:from>
    <xdr:to>
      <xdr:col>41</xdr:col>
      <xdr:colOff>101600</xdr:colOff>
      <xdr:row>56</xdr:row>
      <xdr:rowOff>33737</xdr:rowOff>
    </xdr:to>
    <xdr:sp macro="" textlink="">
      <xdr:nvSpPr>
        <xdr:cNvPr id="369" name="楕円 368"/>
        <xdr:cNvSpPr/>
      </xdr:nvSpPr>
      <xdr:spPr>
        <a:xfrm>
          <a:off x="7810500" y="9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50264</xdr:rowOff>
    </xdr:from>
    <xdr:ext cx="469744" cy="259045"/>
    <xdr:sp macro="" textlink="">
      <xdr:nvSpPr>
        <xdr:cNvPr id="370" name="テキスト ボックス 369"/>
        <xdr:cNvSpPr txBox="1"/>
      </xdr:nvSpPr>
      <xdr:spPr>
        <a:xfrm>
          <a:off x="7626428" y="9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170624</xdr:rowOff>
    </xdr:from>
    <xdr:to>
      <xdr:col>36</xdr:col>
      <xdr:colOff>165100</xdr:colOff>
      <xdr:row>56</xdr:row>
      <xdr:rowOff>100774</xdr:rowOff>
    </xdr:to>
    <xdr:sp macro="" textlink="">
      <xdr:nvSpPr>
        <xdr:cNvPr id="371" name="楕円 370"/>
        <xdr:cNvSpPr/>
      </xdr:nvSpPr>
      <xdr:spPr>
        <a:xfrm>
          <a:off x="6921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117301</xdr:rowOff>
    </xdr:from>
    <xdr:ext cx="469744" cy="259045"/>
    <xdr:sp macro="" textlink="">
      <xdr:nvSpPr>
        <xdr:cNvPr id="372" name="テキスト ボックス 371"/>
        <xdr:cNvSpPr txBox="1"/>
      </xdr:nvSpPr>
      <xdr:spPr>
        <a:xfrm>
          <a:off x="6737428" y="93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117019</xdr:rowOff>
    </xdr:from>
    <xdr:to>
      <xdr:col>55</xdr:col>
      <xdr:colOff>0</xdr:colOff>
      <xdr:row>78</xdr:row>
      <xdr:rowOff>30201</xdr:rowOff>
    </xdr:to>
    <xdr:cxnSp macro="">
      <xdr:nvCxnSpPr>
        <xdr:cNvPr id="403" name="直線コネクタ 402"/>
        <xdr:cNvCxnSpPr/>
      </xdr:nvCxnSpPr>
      <xdr:spPr>
        <a:xfrm flipV="1">
          <a:off x="9639300" y="13318669"/>
          <a:ext cx="8382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19228</xdr:rowOff>
    </xdr:from>
    <xdr:to>
      <xdr:col>50</xdr:col>
      <xdr:colOff>114300</xdr:colOff>
      <xdr:row>78</xdr:row>
      <xdr:rowOff>30201</xdr:rowOff>
    </xdr:to>
    <xdr:cxnSp macro="">
      <xdr:nvCxnSpPr>
        <xdr:cNvPr id="406" name="直線コネクタ 405"/>
        <xdr:cNvCxnSpPr/>
      </xdr:nvCxnSpPr>
      <xdr:spPr>
        <a:xfrm>
          <a:off x="8750300" y="133923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19228</xdr:rowOff>
    </xdr:from>
    <xdr:to>
      <xdr:col>45</xdr:col>
      <xdr:colOff>177800</xdr:colOff>
      <xdr:row>78</xdr:row>
      <xdr:rowOff>74696</xdr:rowOff>
    </xdr:to>
    <xdr:cxnSp macro="">
      <xdr:nvCxnSpPr>
        <xdr:cNvPr id="409" name="直線コネクタ 408"/>
        <xdr:cNvCxnSpPr/>
      </xdr:nvCxnSpPr>
      <xdr:spPr>
        <a:xfrm flipV="1">
          <a:off x="7861300" y="1339232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74696</xdr:rowOff>
    </xdr:from>
    <xdr:to>
      <xdr:col>41</xdr:col>
      <xdr:colOff>50800</xdr:colOff>
      <xdr:row>78</xdr:row>
      <xdr:rowOff>102552</xdr:rowOff>
    </xdr:to>
    <xdr:cxnSp macro="">
      <xdr:nvCxnSpPr>
        <xdr:cNvPr id="412" name="直線コネクタ 411"/>
        <xdr:cNvCxnSpPr/>
      </xdr:nvCxnSpPr>
      <xdr:spPr>
        <a:xfrm flipV="1">
          <a:off x="6972300" y="1344779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66219</xdr:rowOff>
    </xdr:from>
    <xdr:to>
      <xdr:col>55</xdr:col>
      <xdr:colOff>50800</xdr:colOff>
      <xdr:row>77</xdr:row>
      <xdr:rowOff>167819</xdr:rowOff>
    </xdr:to>
    <xdr:sp macro="" textlink="">
      <xdr:nvSpPr>
        <xdr:cNvPr id="422" name="楕円 421"/>
        <xdr:cNvSpPr/>
      </xdr:nvSpPr>
      <xdr:spPr>
        <a:xfrm>
          <a:off x="104267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89096</xdr:rowOff>
    </xdr:from>
    <xdr:ext cx="534377" cy="259045"/>
    <xdr:sp macro="" textlink="">
      <xdr:nvSpPr>
        <xdr:cNvPr id="423" name="商工費該当値テキスト"/>
        <xdr:cNvSpPr txBox="1"/>
      </xdr:nvSpPr>
      <xdr:spPr>
        <a:xfrm>
          <a:off x="10528300" y="131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150851</xdr:rowOff>
    </xdr:from>
    <xdr:to>
      <xdr:col>50</xdr:col>
      <xdr:colOff>165100</xdr:colOff>
      <xdr:row>78</xdr:row>
      <xdr:rowOff>81001</xdr:rowOff>
    </xdr:to>
    <xdr:sp macro="" textlink="">
      <xdr:nvSpPr>
        <xdr:cNvPr id="424" name="楕円 423"/>
        <xdr:cNvSpPr/>
      </xdr:nvSpPr>
      <xdr:spPr>
        <a:xfrm>
          <a:off x="9588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72128</xdr:rowOff>
    </xdr:from>
    <xdr:ext cx="534377" cy="259045"/>
    <xdr:sp macro="" textlink="">
      <xdr:nvSpPr>
        <xdr:cNvPr id="425" name="テキスト ボックス 424"/>
        <xdr:cNvSpPr txBox="1"/>
      </xdr:nvSpPr>
      <xdr:spPr>
        <a:xfrm>
          <a:off x="9372111" y="134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139878</xdr:rowOff>
    </xdr:from>
    <xdr:to>
      <xdr:col>46</xdr:col>
      <xdr:colOff>38100</xdr:colOff>
      <xdr:row>78</xdr:row>
      <xdr:rowOff>70028</xdr:rowOff>
    </xdr:to>
    <xdr:sp macro="" textlink="">
      <xdr:nvSpPr>
        <xdr:cNvPr id="426" name="楕円 425"/>
        <xdr:cNvSpPr/>
      </xdr:nvSpPr>
      <xdr:spPr>
        <a:xfrm>
          <a:off x="8699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61155</xdr:rowOff>
    </xdr:from>
    <xdr:ext cx="534377" cy="259045"/>
    <xdr:sp macro="" textlink="">
      <xdr:nvSpPr>
        <xdr:cNvPr id="427" name="テキスト ボックス 426"/>
        <xdr:cNvSpPr txBox="1"/>
      </xdr:nvSpPr>
      <xdr:spPr>
        <a:xfrm>
          <a:off x="8483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23896</xdr:rowOff>
    </xdr:from>
    <xdr:to>
      <xdr:col>41</xdr:col>
      <xdr:colOff>101600</xdr:colOff>
      <xdr:row>78</xdr:row>
      <xdr:rowOff>125496</xdr:rowOff>
    </xdr:to>
    <xdr:sp macro="" textlink="">
      <xdr:nvSpPr>
        <xdr:cNvPr id="428" name="楕円 427"/>
        <xdr:cNvSpPr/>
      </xdr:nvSpPr>
      <xdr:spPr>
        <a:xfrm>
          <a:off x="7810500" y="13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142023</xdr:rowOff>
    </xdr:from>
    <xdr:ext cx="534377" cy="259045"/>
    <xdr:sp macro="" textlink="">
      <xdr:nvSpPr>
        <xdr:cNvPr id="429" name="テキスト ボックス 428"/>
        <xdr:cNvSpPr txBox="1"/>
      </xdr:nvSpPr>
      <xdr:spPr>
        <a:xfrm>
          <a:off x="7594111" y="13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51752</xdr:rowOff>
    </xdr:from>
    <xdr:to>
      <xdr:col>36</xdr:col>
      <xdr:colOff>165100</xdr:colOff>
      <xdr:row>78</xdr:row>
      <xdr:rowOff>153352</xdr:rowOff>
    </xdr:to>
    <xdr:sp macro="" textlink="">
      <xdr:nvSpPr>
        <xdr:cNvPr id="430" name="楕円 429"/>
        <xdr:cNvSpPr/>
      </xdr:nvSpPr>
      <xdr:spPr>
        <a:xfrm>
          <a:off x="6921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144479</xdr:rowOff>
    </xdr:from>
    <xdr:ext cx="534377" cy="259045"/>
    <xdr:sp macro="" textlink="">
      <xdr:nvSpPr>
        <xdr:cNvPr id="431" name="テキスト ボックス 430"/>
        <xdr:cNvSpPr txBox="1"/>
      </xdr:nvSpPr>
      <xdr:spPr>
        <a:xfrm>
          <a:off x="6705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83857</xdr:rowOff>
    </xdr:from>
    <xdr:to>
      <xdr:col>55</xdr:col>
      <xdr:colOff>0</xdr:colOff>
      <xdr:row>97</xdr:row>
      <xdr:rowOff>91791</xdr:rowOff>
    </xdr:to>
    <xdr:cxnSp macro="">
      <xdr:nvCxnSpPr>
        <xdr:cNvPr id="463" name="直線コネクタ 462"/>
        <xdr:cNvCxnSpPr/>
      </xdr:nvCxnSpPr>
      <xdr:spPr>
        <a:xfrm>
          <a:off x="9639300" y="16714507"/>
          <a:ext cx="8382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60604</xdr:rowOff>
    </xdr:from>
    <xdr:to>
      <xdr:col>50</xdr:col>
      <xdr:colOff>114300</xdr:colOff>
      <xdr:row>97</xdr:row>
      <xdr:rowOff>83857</xdr:rowOff>
    </xdr:to>
    <xdr:cxnSp macro="">
      <xdr:nvCxnSpPr>
        <xdr:cNvPr id="466" name="直線コネクタ 465"/>
        <xdr:cNvCxnSpPr/>
      </xdr:nvCxnSpPr>
      <xdr:spPr>
        <a:xfrm>
          <a:off x="8750300" y="16691254"/>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60604</xdr:rowOff>
    </xdr:from>
    <xdr:to>
      <xdr:col>45</xdr:col>
      <xdr:colOff>177800</xdr:colOff>
      <xdr:row>97</xdr:row>
      <xdr:rowOff>142819</xdr:rowOff>
    </xdr:to>
    <xdr:cxnSp macro="">
      <xdr:nvCxnSpPr>
        <xdr:cNvPr id="469" name="直線コネクタ 468"/>
        <xdr:cNvCxnSpPr/>
      </xdr:nvCxnSpPr>
      <xdr:spPr>
        <a:xfrm flipV="1">
          <a:off x="7861300" y="16691254"/>
          <a:ext cx="889000" cy="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142819</xdr:rowOff>
    </xdr:from>
    <xdr:to>
      <xdr:col>41</xdr:col>
      <xdr:colOff>50800</xdr:colOff>
      <xdr:row>97</xdr:row>
      <xdr:rowOff>146052</xdr:rowOff>
    </xdr:to>
    <xdr:cxnSp macro="">
      <xdr:nvCxnSpPr>
        <xdr:cNvPr id="472" name="直線コネクタ 471"/>
        <xdr:cNvCxnSpPr/>
      </xdr:nvCxnSpPr>
      <xdr:spPr>
        <a:xfrm flipV="1">
          <a:off x="6972300" y="16773469"/>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40991</xdr:rowOff>
    </xdr:from>
    <xdr:to>
      <xdr:col>55</xdr:col>
      <xdr:colOff>50800</xdr:colOff>
      <xdr:row>97</xdr:row>
      <xdr:rowOff>142591</xdr:rowOff>
    </xdr:to>
    <xdr:sp macro="" textlink="">
      <xdr:nvSpPr>
        <xdr:cNvPr id="482" name="楕円 481"/>
        <xdr:cNvSpPr/>
      </xdr:nvSpPr>
      <xdr:spPr>
        <a:xfrm>
          <a:off x="10426700" y="166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19418</xdr:rowOff>
    </xdr:from>
    <xdr:ext cx="534377" cy="259045"/>
    <xdr:sp macro="" textlink="">
      <xdr:nvSpPr>
        <xdr:cNvPr id="483" name="土木費該当値テキスト"/>
        <xdr:cNvSpPr txBox="1"/>
      </xdr:nvSpPr>
      <xdr:spPr>
        <a:xfrm>
          <a:off x="10528300" y="16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33057</xdr:rowOff>
    </xdr:from>
    <xdr:to>
      <xdr:col>50</xdr:col>
      <xdr:colOff>165100</xdr:colOff>
      <xdr:row>97</xdr:row>
      <xdr:rowOff>134657</xdr:rowOff>
    </xdr:to>
    <xdr:sp macro="" textlink="">
      <xdr:nvSpPr>
        <xdr:cNvPr id="484" name="楕円 483"/>
        <xdr:cNvSpPr/>
      </xdr:nvSpPr>
      <xdr:spPr>
        <a:xfrm>
          <a:off x="9588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125784</xdr:rowOff>
    </xdr:from>
    <xdr:ext cx="534377" cy="259045"/>
    <xdr:sp macro="" textlink="">
      <xdr:nvSpPr>
        <xdr:cNvPr id="485" name="テキスト ボックス 484"/>
        <xdr:cNvSpPr txBox="1"/>
      </xdr:nvSpPr>
      <xdr:spPr>
        <a:xfrm>
          <a:off x="9372111" y="167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9804</xdr:rowOff>
    </xdr:from>
    <xdr:to>
      <xdr:col>46</xdr:col>
      <xdr:colOff>38100</xdr:colOff>
      <xdr:row>97</xdr:row>
      <xdr:rowOff>111404</xdr:rowOff>
    </xdr:to>
    <xdr:sp macro="" textlink="">
      <xdr:nvSpPr>
        <xdr:cNvPr id="486" name="楕円 485"/>
        <xdr:cNvSpPr/>
      </xdr:nvSpPr>
      <xdr:spPr>
        <a:xfrm>
          <a:off x="8699500" y="1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102531</xdr:rowOff>
    </xdr:from>
    <xdr:ext cx="534377" cy="259045"/>
    <xdr:sp macro="" textlink="">
      <xdr:nvSpPr>
        <xdr:cNvPr id="487" name="テキスト ボックス 486"/>
        <xdr:cNvSpPr txBox="1"/>
      </xdr:nvSpPr>
      <xdr:spPr>
        <a:xfrm>
          <a:off x="8483111" y="167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92019</xdr:rowOff>
    </xdr:from>
    <xdr:to>
      <xdr:col>41</xdr:col>
      <xdr:colOff>101600</xdr:colOff>
      <xdr:row>98</xdr:row>
      <xdr:rowOff>22169</xdr:rowOff>
    </xdr:to>
    <xdr:sp macro="" textlink="">
      <xdr:nvSpPr>
        <xdr:cNvPr id="488" name="楕円 487"/>
        <xdr:cNvSpPr/>
      </xdr:nvSpPr>
      <xdr:spPr>
        <a:xfrm>
          <a:off x="7810500" y="16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xdr:rowOff>
    </xdr:from>
    <xdr:ext cx="534377" cy="259045"/>
    <xdr:sp macro="" textlink="">
      <xdr:nvSpPr>
        <xdr:cNvPr id="489" name="テキスト ボックス 488"/>
        <xdr:cNvSpPr txBox="1"/>
      </xdr:nvSpPr>
      <xdr:spPr>
        <a:xfrm>
          <a:off x="7594111" y="168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95252</xdr:rowOff>
    </xdr:from>
    <xdr:to>
      <xdr:col>36</xdr:col>
      <xdr:colOff>165100</xdr:colOff>
      <xdr:row>98</xdr:row>
      <xdr:rowOff>25402</xdr:rowOff>
    </xdr:to>
    <xdr:sp macro="" textlink="">
      <xdr:nvSpPr>
        <xdr:cNvPr id="490" name="楕円 489"/>
        <xdr:cNvSpPr/>
      </xdr:nvSpPr>
      <xdr:spPr>
        <a:xfrm>
          <a:off x="6921500" y="167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16529</xdr:rowOff>
    </xdr:from>
    <xdr:ext cx="534377" cy="259045"/>
    <xdr:sp macro="" textlink="">
      <xdr:nvSpPr>
        <xdr:cNvPr id="491" name="テキスト ボックス 490"/>
        <xdr:cNvSpPr txBox="1"/>
      </xdr:nvSpPr>
      <xdr:spPr>
        <a:xfrm>
          <a:off x="6705111" y="168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22461</xdr:rowOff>
    </xdr:from>
    <xdr:to>
      <xdr:col>85</xdr:col>
      <xdr:colOff>127000</xdr:colOff>
      <xdr:row>37</xdr:row>
      <xdr:rowOff>130066</xdr:rowOff>
    </xdr:to>
    <xdr:cxnSp macro="">
      <xdr:nvCxnSpPr>
        <xdr:cNvPr id="523" name="直線コネクタ 522"/>
        <xdr:cNvCxnSpPr/>
      </xdr:nvCxnSpPr>
      <xdr:spPr>
        <a:xfrm flipV="1">
          <a:off x="15481300" y="6366111"/>
          <a:ext cx="8382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65895</xdr:rowOff>
    </xdr:from>
    <xdr:to>
      <xdr:col>81</xdr:col>
      <xdr:colOff>50800</xdr:colOff>
      <xdr:row>37</xdr:row>
      <xdr:rowOff>130066</xdr:rowOff>
    </xdr:to>
    <xdr:cxnSp macro="">
      <xdr:nvCxnSpPr>
        <xdr:cNvPr id="526" name="直線コネクタ 525"/>
        <xdr:cNvCxnSpPr/>
      </xdr:nvCxnSpPr>
      <xdr:spPr>
        <a:xfrm>
          <a:off x="14592300" y="6409545"/>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65895</xdr:rowOff>
    </xdr:from>
    <xdr:to>
      <xdr:col>76</xdr:col>
      <xdr:colOff>114300</xdr:colOff>
      <xdr:row>37</xdr:row>
      <xdr:rowOff>70630</xdr:rowOff>
    </xdr:to>
    <xdr:cxnSp macro="">
      <xdr:nvCxnSpPr>
        <xdr:cNvPr id="529" name="直線コネクタ 528"/>
        <xdr:cNvCxnSpPr/>
      </xdr:nvCxnSpPr>
      <xdr:spPr>
        <a:xfrm flipV="1">
          <a:off x="13703300" y="640954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70630</xdr:rowOff>
    </xdr:from>
    <xdr:to>
      <xdr:col>71</xdr:col>
      <xdr:colOff>177800</xdr:colOff>
      <xdr:row>37</xdr:row>
      <xdr:rowOff>73243</xdr:rowOff>
    </xdr:to>
    <xdr:cxnSp macro="">
      <xdr:nvCxnSpPr>
        <xdr:cNvPr id="532" name="直線コネクタ 531"/>
        <xdr:cNvCxnSpPr/>
      </xdr:nvCxnSpPr>
      <xdr:spPr>
        <a:xfrm flipV="1">
          <a:off x="12814300" y="641428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143111</xdr:rowOff>
    </xdr:from>
    <xdr:to>
      <xdr:col>85</xdr:col>
      <xdr:colOff>177800</xdr:colOff>
      <xdr:row>37</xdr:row>
      <xdr:rowOff>73261</xdr:rowOff>
    </xdr:to>
    <xdr:sp macro="" textlink="">
      <xdr:nvSpPr>
        <xdr:cNvPr id="542" name="楕円 541"/>
        <xdr:cNvSpPr/>
      </xdr:nvSpPr>
      <xdr:spPr>
        <a:xfrm>
          <a:off x="162687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121538</xdr:rowOff>
    </xdr:from>
    <xdr:ext cx="534377" cy="259045"/>
    <xdr:sp macro="" textlink="">
      <xdr:nvSpPr>
        <xdr:cNvPr id="543" name="消防費該当値テキスト"/>
        <xdr:cNvSpPr txBox="1"/>
      </xdr:nvSpPr>
      <xdr:spPr>
        <a:xfrm>
          <a:off x="16370300" y="62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79266</xdr:rowOff>
    </xdr:from>
    <xdr:to>
      <xdr:col>81</xdr:col>
      <xdr:colOff>101600</xdr:colOff>
      <xdr:row>38</xdr:row>
      <xdr:rowOff>9416</xdr:rowOff>
    </xdr:to>
    <xdr:sp macro="" textlink="">
      <xdr:nvSpPr>
        <xdr:cNvPr id="544" name="楕円 543"/>
        <xdr:cNvSpPr/>
      </xdr:nvSpPr>
      <xdr:spPr>
        <a:xfrm>
          <a:off x="15430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543</xdr:rowOff>
    </xdr:from>
    <xdr:ext cx="469744" cy="259045"/>
    <xdr:sp macro="" textlink="">
      <xdr:nvSpPr>
        <xdr:cNvPr id="545" name="テキスト ボックス 544"/>
        <xdr:cNvSpPr txBox="1"/>
      </xdr:nvSpPr>
      <xdr:spPr>
        <a:xfrm>
          <a:off x="15246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15095</xdr:rowOff>
    </xdr:from>
    <xdr:to>
      <xdr:col>76</xdr:col>
      <xdr:colOff>165100</xdr:colOff>
      <xdr:row>37</xdr:row>
      <xdr:rowOff>116695</xdr:rowOff>
    </xdr:to>
    <xdr:sp macro="" textlink="">
      <xdr:nvSpPr>
        <xdr:cNvPr id="546" name="楕円 545"/>
        <xdr:cNvSpPr/>
      </xdr:nvSpPr>
      <xdr:spPr>
        <a:xfrm>
          <a:off x="14541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107822</xdr:rowOff>
    </xdr:from>
    <xdr:ext cx="534377" cy="259045"/>
    <xdr:sp macro="" textlink="">
      <xdr:nvSpPr>
        <xdr:cNvPr id="547" name="テキスト ボックス 546"/>
        <xdr:cNvSpPr txBox="1"/>
      </xdr:nvSpPr>
      <xdr:spPr>
        <a:xfrm>
          <a:off x="14325111" y="64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19830</xdr:rowOff>
    </xdr:from>
    <xdr:to>
      <xdr:col>72</xdr:col>
      <xdr:colOff>38100</xdr:colOff>
      <xdr:row>37</xdr:row>
      <xdr:rowOff>121430</xdr:rowOff>
    </xdr:to>
    <xdr:sp macro="" textlink="">
      <xdr:nvSpPr>
        <xdr:cNvPr id="548" name="楕円 547"/>
        <xdr:cNvSpPr/>
      </xdr:nvSpPr>
      <xdr:spPr>
        <a:xfrm>
          <a:off x="13652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112557</xdr:rowOff>
    </xdr:from>
    <xdr:ext cx="534377" cy="259045"/>
    <xdr:sp macro="" textlink="">
      <xdr:nvSpPr>
        <xdr:cNvPr id="549" name="テキスト ボックス 548"/>
        <xdr:cNvSpPr txBox="1"/>
      </xdr:nvSpPr>
      <xdr:spPr>
        <a:xfrm>
          <a:off x="13436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22443</xdr:rowOff>
    </xdr:from>
    <xdr:to>
      <xdr:col>67</xdr:col>
      <xdr:colOff>101600</xdr:colOff>
      <xdr:row>37</xdr:row>
      <xdr:rowOff>124043</xdr:rowOff>
    </xdr:to>
    <xdr:sp macro="" textlink="">
      <xdr:nvSpPr>
        <xdr:cNvPr id="550" name="楕円 549"/>
        <xdr:cNvSpPr/>
      </xdr:nvSpPr>
      <xdr:spPr>
        <a:xfrm>
          <a:off x="12763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115170</xdr:rowOff>
    </xdr:from>
    <xdr:ext cx="534377" cy="259045"/>
    <xdr:sp macro="" textlink="">
      <xdr:nvSpPr>
        <xdr:cNvPr id="551" name="テキスト ボックス 550"/>
        <xdr:cNvSpPr txBox="1"/>
      </xdr:nvSpPr>
      <xdr:spPr>
        <a:xfrm>
          <a:off x="12547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87922</xdr:rowOff>
    </xdr:from>
    <xdr:to>
      <xdr:col>85</xdr:col>
      <xdr:colOff>127000</xdr:colOff>
      <xdr:row>56</xdr:row>
      <xdr:rowOff>157740</xdr:rowOff>
    </xdr:to>
    <xdr:cxnSp macro="">
      <xdr:nvCxnSpPr>
        <xdr:cNvPr id="581" name="直線コネクタ 580"/>
        <xdr:cNvCxnSpPr/>
      </xdr:nvCxnSpPr>
      <xdr:spPr>
        <a:xfrm flipV="1">
          <a:off x="15481300" y="9517672"/>
          <a:ext cx="8382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34506</xdr:rowOff>
    </xdr:from>
    <xdr:to>
      <xdr:col>81</xdr:col>
      <xdr:colOff>50800</xdr:colOff>
      <xdr:row>56</xdr:row>
      <xdr:rowOff>157740</xdr:rowOff>
    </xdr:to>
    <xdr:cxnSp macro="">
      <xdr:nvCxnSpPr>
        <xdr:cNvPr id="584" name="直線コネクタ 583"/>
        <xdr:cNvCxnSpPr/>
      </xdr:nvCxnSpPr>
      <xdr:spPr>
        <a:xfrm>
          <a:off x="14592300" y="9635706"/>
          <a:ext cx="889000" cy="1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34506</xdr:rowOff>
    </xdr:from>
    <xdr:to>
      <xdr:col>76</xdr:col>
      <xdr:colOff>114300</xdr:colOff>
      <xdr:row>56</xdr:row>
      <xdr:rowOff>135661</xdr:rowOff>
    </xdr:to>
    <xdr:cxnSp macro="">
      <xdr:nvCxnSpPr>
        <xdr:cNvPr id="587" name="直線コネクタ 586"/>
        <xdr:cNvCxnSpPr/>
      </xdr:nvCxnSpPr>
      <xdr:spPr>
        <a:xfrm flipV="1">
          <a:off x="13703300" y="9635706"/>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135661</xdr:rowOff>
    </xdr:from>
    <xdr:to>
      <xdr:col>71</xdr:col>
      <xdr:colOff>177800</xdr:colOff>
      <xdr:row>57</xdr:row>
      <xdr:rowOff>53937</xdr:rowOff>
    </xdr:to>
    <xdr:cxnSp macro="">
      <xdr:nvCxnSpPr>
        <xdr:cNvPr id="590" name="直線コネクタ 589"/>
        <xdr:cNvCxnSpPr/>
      </xdr:nvCxnSpPr>
      <xdr:spPr>
        <a:xfrm flipV="1">
          <a:off x="12814300" y="9736861"/>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37122</xdr:rowOff>
    </xdr:from>
    <xdr:to>
      <xdr:col>85</xdr:col>
      <xdr:colOff>177800</xdr:colOff>
      <xdr:row>55</xdr:row>
      <xdr:rowOff>138722</xdr:rowOff>
    </xdr:to>
    <xdr:sp macro="" textlink="">
      <xdr:nvSpPr>
        <xdr:cNvPr id="600" name="楕円 599"/>
        <xdr:cNvSpPr/>
      </xdr:nvSpPr>
      <xdr:spPr>
        <a:xfrm>
          <a:off x="16268700" y="94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59999</xdr:rowOff>
    </xdr:from>
    <xdr:ext cx="534377" cy="259045"/>
    <xdr:sp macro="" textlink="">
      <xdr:nvSpPr>
        <xdr:cNvPr id="601" name="教育費該当値テキスト"/>
        <xdr:cNvSpPr txBox="1"/>
      </xdr:nvSpPr>
      <xdr:spPr>
        <a:xfrm>
          <a:off x="16370300" y="93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106940</xdr:rowOff>
    </xdr:from>
    <xdr:to>
      <xdr:col>81</xdr:col>
      <xdr:colOff>101600</xdr:colOff>
      <xdr:row>57</xdr:row>
      <xdr:rowOff>37090</xdr:rowOff>
    </xdr:to>
    <xdr:sp macro="" textlink="">
      <xdr:nvSpPr>
        <xdr:cNvPr id="602" name="楕円 601"/>
        <xdr:cNvSpPr/>
      </xdr:nvSpPr>
      <xdr:spPr>
        <a:xfrm>
          <a:off x="15430500" y="9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28217</xdr:rowOff>
    </xdr:from>
    <xdr:ext cx="534377" cy="259045"/>
    <xdr:sp macro="" textlink="">
      <xdr:nvSpPr>
        <xdr:cNvPr id="603" name="テキスト ボックス 602"/>
        <xdr:cNvSpPr txBox="1"/>
      </xdr:nvSpPr>
      <xdr:spPr>
        <a:xfrm>
          <a:off x="15214111" y="98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155156</xdr:rowOff>
    </xdr:from>
    <xdr:to>
      <xdr:col>76</xdr:col>
      <xdr:colOff>165100</xdr:colOff>
      <xdr:row>56</xdr:row>
      <xdr:rowOff>85306</xdr:rowOff>
    </xdr:to>
    <xdr:sp macro="" textlink="">
      <xdr:nvSpPr>
        <xdr:cNvPr id="604" name="楕円 603"/>
        <xdr:cNvSpPr/>
      </xdr:nvSpPr>
      <xdr:spPr>
        <a:xfrm>
          <a:off x="14541500" y="95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76433</xdr:rowOff>
    </xdr:from>
    <xdr:ext cx="534377" cy="259045"/>
    <xdr:sp macro="" textlink="">
      <xdr:nvSpPr>
        <xdr:cNvPr id="605" name="テキスト ボックス 604"/>
        <xdr:cNvSpPr txBox="1"/>
      </xdr:nvSpPr>
      <xdr:spPr>
        <a:xfrm>
          <a:off x="14325111" y="96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84861</xdr:rowOff>
    </xdr:from>
    <xdr:to>
      <xdr:col>72</xdr:col>
      <xdr:colOff>38100</xdr:colOff>
      <xdr:row>57</xdr:row>
      <xdr:rowOff>15011</xdr:rowOff>
    </xdr:to>
    <xdr:sp macro="" textlink="">
      <xdr:nvSpPr>
        <xdr:cNvPr id="606" name="楕円 605"/>
        <xdr:cNvSpPr/>
      </xdr:nvSpPr>
      <xdr:spPr>
        <a:xfrm>
          <a:off x="13652500" y="96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6138</xdr:rowOff>
    </xdr:from>
    <xdr:ext cx="534377" cy="259045"/>
    <xdr:sp macro="" textlink="">
      <xdr:nvSpPr>
        <xdr:cNvPr id="607" name="テキスト ボックス 606"/>
        <xdr:cNvSpPr txBox="1"/>
      </xdr:nvSpPr>
      <xdr:spPr>
        <a:xfrm>
          <a:off x="13436111" y="9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3137</xdr:rowOff>
    </xdr:from>
    <xdr:to>
      <xdr:col>67</xdr:col>
      <xdr:colOff>101600</xdr:colOff>
      <xdr:row>57</xdr:row>
      <xdr:rowOff>104737</xdr:rowOff>
    </xdr:to>
    <xdr:sp macro="" textlink="">
      <xdr:nvSpPr>
        <xdr:cNvPr id="608" name="楕円 607"/>
        <xdr:cNvSpPr/>
      </xdr:nvSpPr>
      <xdr:spPr>
        <a:xfrm>
          <a:off x="12763500" y="97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95864</xdr:rowOff>
    </xdr:from>
    <xdr:ext cx="534377" cy="259045"/>
    <xdr:sp macro="" textlink="">
      <xdr:nvSpPr>
        <xdr:cNvPr id="609" name="テキスト ボックス 608"/>
        <xdr:cNvSpPr txBox="1"/>
      </xdr:nvSpPr>
      <xdr:spPr>
        <a:xfrm>
          <a:off x="12547111" y="98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110110</xdr:rowOff>
    </xdr:from>
    <xdr:to>
      <xdr:col>85</xdr:col>
      <xdr:colOff>127000</xdr:colOff>
      <xdr:row>79</xdr:row>
      <xdr:rowOff>2160</xdr:rowOff>
    </xdr:to>
    <xdr:cxnSp macro="">
      <xdr:nvCxnSpPr>
        <xdr:cNvPr id="638" name="直線コネクタ 637"/>
        <xdr:cNvCxnSpPr/>
      </xdr:nvCxnSpPr>
      <xdr:spPr>
        <a:xfrm flipV="1">
          <a:off x="15481300" y="1348321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133858</xdr:rowOff>
    </xdr:from>
    <xdr:to>
      <xdr:col>81</xdr:col>
      <xdr:colOff>50800</xdr:colOff>
      <xdr:row>79</xdr:row>
      <xdr:rowOff>2160</xdr:rowOff>
    </xdr:to>
    <xdr:cxnSp macro="">
      <xdr:nvCxnSpPr>
        <xdr:cNvPr id="641" name="直線コネクタ 640"/>
        <xdr:cNvCxnSpPr/>
      </xdr:nvCxnSpPr>
      <xdr:spPr>
        <a:xfrm>
          <a:off x="14592300" y="13506958"/>
          <a:ext cx="889000" cy="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133858</xdr:rowOff>
    </xdr:from>
    <xdr:to>
      <xdr:col>76</xdr:col>
      <xdr:colOff>114300</xdr:colOff>
      <xdr:row>78</xdr:row>
      <xdr:rowOff>156338</xdr:rowOff>
    </xdr:to>
    <xdr:cxnSp macro="">
      <xdr:nvCxnSpPr>
        <xdr:cNvPr id="644" name="直線コネクタ 643"/>
        <xdr:cNvCxnSpPr/>
      </xdr:nvCxnSpPr>
      <xdr:spPr>
        <a:xfrm flipV="1">
          <a:off x="13703300" y="1350695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89663</xdr:rowOff>
    </xdr:from>
    <xdr:to>
      <xdr:col>71</xdr:col>
      <xdr:colOff>177800</xdr:colOff>
      <xdr:row>78</xdr:row>
      <xdr:rowOff>156338</xdr:rowOff>
    </xdr:to>
    <xdr:cxnSp macro="">
      <xdr:nvCxnSpPr>
        <xdr:cNvPr id="647" name="直線コネクタ 646"/>
        <xdr:cNvCxnSpPr/>
      </xdr:nvCxnSpPr>
      <xdr:spPr>
        <a:xfrm>
          <a:off x="12814300" y="13462763"/>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59310</xdr:rowOff>
    </xdr:from>
    <xdr:to>
      <xdr:col>85</xdr:col>
      <xdr:colOff>177800</xdr:colOff>
      <xdr:row>78</xdr:row>
      <xdr:rowOff>160910</xdr:rowOff>
    </xdr:to>
    <xdr:sp macro="" textlink="">
      <xdr:nvSpPr>
        <xdr:cNvPr id="657" name="楕円 656"/>
        <xdr:cNvSpPr/>
      </xdr:nvSpPr>
      <xdr:spPr>
        <a:xfrm>
          <a:off x="16268700" y="13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18687</xdr:rowOff>
    </xdr:from>
    <xdr:ext cx="378565" cy="259045"/>
    <xdr:sp macro="" textlink="">
      <xdr:nvSpPr>
        <xdr:cNvPr id="658" name="災害復旧費該当値テキスト"/>
        <xdr:cNvSpPr txBox="1"/>
      </xdr:nvSpPr>
      <xdr:spPr>
        <a:xfrm>
          <a:off x="16370300" y="1322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122810</xdr:rowOff>
    </xdr:from>
    <xdr:to>
      <xdr:col>81</xdr:col>
      <xdr:colOff>101600</xdr:colOff>
      <xdr:row>79</xdr:row>
      <xdr:rowOff>52960</xdr:rowOff>
    </xdr:to>
    <xdr:sp macro="" textlink="">
      <xdr:nvSpPr>
        <xdr:cNvPr id="659" name="楕円 658"/>
        <xdr:cNvSpPr/>
      </xdr:nvSpPr>
      <xdr:spPr>
        <a:xfrm>
          <a:off x="15430500" y="134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44087</xdr:rowOff>
    </xdr:from>
    <xdr:ext cx="378565" cy="259045"/>
    <xdr:sp macro="" textlink="">
      <xdr:nvSpPr>
        <xdr:cNvPr id="660" name="テキスト ボックス 659"/>
        <xdr:cNvSpPr txBox="1"/>
      </xdr:nvSpPr>
      <xdr:spPr>
        <a:xfrm>
          <a:off x="15292017" y="1358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83058</xdr:rowOff>
    </xdr:from>
    <xdr:to>
      <xdr:col>76</xdr:col>
      <xdr:colOff>165100</xdr:colOff>
      <xdr:row>79</xdr:row>
      <xdr:rowOff>13208</xdr:rowOff>
    </xdr:to>
    <xdr:sp macro="" textlink="">
      <xdr:nvSpPr>
        <xdr:cNvPr id="661" name="楕円 660"/>
        <xdr:cNvSpPr/>
      </xdr:nvSpPr>
      <xdr:spPr>
        <a:xfrm>
          <a:off x="145415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4335</xdr:rowOff>
    </xdr:from>
    <xdr:ext cx="378565" cy="259045"/>
    <xdr:sp macro="" textlink="">
      <xdr:nvSpPr>
        <xdr:cNvPr id="662" name="テキスト ボックス 661"/>
        <xdr:cNvSpPr txBox="1"/>
      </xdr:nvSpPr>
      <xdr:spPr>
        <a:xfrm>
          <a:off x="14403017" y="1354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105538</xdr:rowOff>
    </xdr:from>
    <xdr:to>
      <xdr:col>72</xdr:col>
      <xdr:colOff>38100</xdr:colOff>
      <xdr:row>79</xdr:row>
      <xdr:rowOff>35688</xdr:rowOff>
    </xdr:to>
    <xdr:sp macro="" textlink="">
      <xdr:nvSpPr>
        <xdr:cNvPr id="663" name="楕円 662"/>
        <xdr:cNvSpPr/>
      </xdr:nvSpPr>
      <xdr:spPr>
        <a:xfrm>
          <a:off x="13652500" y="134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26815</xdr:rowOff>
    </xdr:from>
    <xdr:ext cx="378565" cy="259045"/>
    <xdr:sp macro="" textlink="">
      <xdr:nvSpPr>
        <xdr:cNvPr id="664" name="テキスト ボックス 663"/>
        <xdr:cNvSpPr txBox="1"/>
      </xdr:nvSpPr>
      <xdr:spPr>
        <a:xfrm>
          <a:off x="13514017" y="135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38863</xdr:rowOff>
    </xdr:from>
    <xdr:to>
      <xdr:col>67</xdr:col>
      <xdr:colOff>101600</xdr:colOff>
      <xdr:row>78</xdr:row>
      <xdr:rowOff>140463</xdr:rowOff>
    </xdr:to>
    <xdr:sp macro="" textlink="">
      <xdr:nvSpPr>
        <xdr:cNvPr id="665" name="楕円 664"/>
        <xdr:cNvSpPr/>
      </xdr:nvSpPr>
      <xdr:spPr>
        <a:xfrm>
          <a:off x="12763500" y="134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131590</xdr:rowOff>
    </xdr:from>
    <xdr:ext cx="378565" cy="259045"/>
    <xdr:sp macro="" textlink="">
      <xdr:nvSpPr>
        <xdr:cNvPr id="666" name="テキスト ボックス 665"/>
        <xdr:cNvSpPr txBox="1"/>
      </xdr:nvSpPr>
      <xdr:spPr>
        <a:xfrm>
          <a:off x="12625017" y="1350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145447</xdr:rowOff>
    </xdr:from>
    <xdr:to>
      <xdr:col>85</xdr:col>
      <xdr:colOff>127000</xdr:colOff>
      <xdr:row>93</xdr:row>
      <xdr:rowOff>152012</xdr:rowOff>
    </xdr:to>
    <xdr:cxnSp macro="">
      <xdr:nvCxnSpPr>
        <xdr:cNvPr id="698" name="直線コネクタ 697"/>
        <xdr:cNvCxnSpPr/>
      </xdr:nvCxnSpPr>
      <xdr:spPr>
        <a:xfrm flipV="1">
          <a:off x="15481300" y="16090297"/>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152012</xdr:rowOff>
    </xdr:from>
    <xdr:to>
      <xdr:col>81</xdr:col>
      <xdr:colOff>50800</xdr:colOff>
      <xdr:row>93</xdr:row>
      <xdr:rowOff>164356</xdr:rowOff>
    </xdr:to>
    <xdr:cxnSp macro="">
      <xdr:nvCxnSpPr>
        <xdr:cNvPr id="701" name="直線コネクタ 700"/>
        <xdr:cNvCxnSpPr/>
      </xdr:nvCxnSpPr>
      <xdr:spPr>
        <a:xfrm flipV="1">
          <a:off x="14592300" y="1609686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145872</xdr:rowOff>
    </xdr:from>
    <xdr:to>
      <xdr:col>76</xdr:col>
      <xdr:colOff>114300</xdr:colOff>
      <xdr:row>93</xdr:row>
      <xdr:rowOff>164356</xdr:rowOff>
    </xdr:to>
    <xdr:cxnSp macro="">
      <xdr:nvCxnSpPr>
        <xdr:cNvPr id="704" name="直線コネクタ 703"/>
        <xdr:cNvCxnSpPr/>
      </xdr:nvCxnSpPr>
      <xdr:spPr>
        <a:xfrm>
          <a:off x="13703300" y="1609072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145872</xdr:rowOff>
    </xdr:from>
    <xdr:to>
      <xdr:col>71</xdr:col>
      <xdr:colOff>177800</xdr:colOff>
      <xdr:row>94</xdr:row>
      <xdr:rowOff>7928</xdr:rowOff>
    </xdr:to>
    <xdr:cxnSp macro="">
      <xdr:nvCxnSpPr>
        <xdr:cNvPr id="707" name="直線コネクタ 706"/>
        <xdr:cNvCxnSpPr/>
      </xdr:nvCxnSpPr>
      <xdr:spPr>
        <a:xfrm flipV="1">
          <a:off x="12814300" y="16090722"/>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94647</xdr:rowOff>
    </xdr:from>
    <xdr:to>
      <xdr:col>85</xdr:col>
      <xdr:colOff>177800</xdr:colOff>
      <xdr:row>94</xdr:row>
      <xdr:rowOff>24797</xdr:rowOff>
    </xdr:to>
    <xdr:sp macro="" textlink="">
      <xdr:nvSpPr>
        <xdr:cNvPr id="717" name="楕円 716"/>
        <xdr:cNvSpPr/>
      </xdr:nvSpPr>
      <xdr:spPr>
        <a:xfrm>
          <a:off x="16268700" y="160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117524</xdr:rowOff>
    </xdr:from>
    <xdr:ext cx="534377" cy="259045"/>
    <xdr:sp macro="" textlink="">
      <xdr:nvSpPr>
        <xdr:cNvPr id="718" name="公債費該当値テキスト"/>
        <xdr:cNvSpPr txBox="1"/>
      </xdr:nvSpPr>
      <xdr:spPr>
        <a:xfrm>
          <a:off x="16370300" y="158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101212</xdr:rowOff>
    </xdr:from>
    <xdr:to>
      <xdr:col>81</xdr:col>
      <xdr:colOff>101600</xdr:colOff>
      <xdr:row>94</xdr:row>
      <xdr:rowOff>31362</xdr:rowOff>
    </xdr:to>
    <xdr:sp macro="" textlink="">
      <xdr:nvSpPr>
        <xdr:cNvPr id="719" name="楕円 718"/>
        <xdr:cNvSpPr/>
      </xdr:nvSpPr>
      <xdr:spPr>
        <a:xfrm>
          <a:off x="15430500" y="160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47889</xdr:rowOff>
    </xdr:from>
    <xdr:ext cx="534377" cy="259045"/>
    <xdr:sp macro="" textlink="">
      <xdr:nvSpPr>
        <xdr:cNvPr id="720" name="テキスト ボックス 719"/>
        <xdr:cNvSpPr txBox="1"/>
      </xdr:nvSpPr>
      <xdr:spPr>
        <a:xfrm>
          <a:off x="15214111" y="158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113556</xdr:rowOff>
    </xdr:from>
    <xdr:to>
      <xdr:col>76</xdr:col>
      <xdr:colOff>165100</xdr:colOff>
      <xdr:row>94</xdr:row>
      <xdr:rowOff>43706</xdr:rowOff>
    </xdr:to>
    <xdr:sp macro="" textlink="">
      <xdr:nvSpPr>
        <xdr:cNvPr id="721" name="楕円 720"/>
        <xdr:cNvSpPr/>
      </xdr:nvSpPr>
      <xdr:spPr>
        <a:xfrm>
          <a:off x="14541500" y="16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60233</xdr:rowOff>
    </xdr:from>
    <xdr:ext cx="534377" cy="259045"/>
    <xdr:sp macro="" textlink="">
      <xdr:nvSpPr>
        <xdr:cNvPr id="722" name="テキスト ボックス 721"/>
        <xdr:cNvSpPr txBox="1"/>
      </xdr:nvSpPr>
      <xdr:spPr>
        <a:xfrm>
          <a:off x="14325111" y="158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95072</xdr:rowOff>
    </xdr:from>
    <xdr:to>
      <xdr:col>72</xdr:col>
      <xdr:colOff>38100</xdr:colOff>
      <xdr:row>94</xdr:row>
      <xdr:rowOff>25222</xdr:rowOff>
    </xdr:to>
    <xdr:sp macro="" textlink="">
      <xdr:nvSpPr>
        <xdr:cNvPr id="723" name="楕円 722"/>
        <xdr:cNvSpPr/>
      </xdr:nvSpPr>
      <xdr:spPr>
        <a:xfrm>
          <a:off x="13652500" y="160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41749</xdr:rowOff>
    </xdr:from>
    <xdr:ext cx="534377" cy="259045"/>
    <xdr:sp macro="" textlink="">
      <xdr:nvSpPr>
        <xdr:cNvPr id="724" name="テキスト ボックス 723"/>
        <xdr:cNvSpPr txBox="1"/>
      </xdr:nvSpPr>
      <xdr:spPr>
        <a:xfrm>
          <a:off x="13436111" y="158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128578</xdr:rowOff>
    </xdr:from>
    <xdr:to>
      <xdr:col>67</xdr:col>
      <xdr:colOff>101600</xdr:colOff>
      <xdr:row>94</xdr:row>
      <xdr:rowOff>58728</xdr:rowOff>
    </xdr:to>
    <xdr:sp macro="" textlink="">
      <xdr:nvSpPr>
        <xdr:cNvPr id="725" name="楕円 724"/>
        <xdr:cNvSpPr/>
      </xdr:nvSpPr>
      <xdr:spPr>
        <a:xfrm>
          <a:off x="12763500" y="160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75255</xdr:rowOff>
    </xdr:from>
    <xdr:ext cx="534377" cy="259045"/>
    <xdr:sp macro="" textlink="">
      <xdr:nvSpPr>
        <xdr:cNvPr id="726" name="テキスト ボックス 725"/>
        <xdr:cNvSpPr txBox="1"/>
      </xdr:nvSpPr>
      <xdr:spPr>
        <a:xfrm>
          <a:off x="12547111" y="158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tx1"/>
              </a:solidFill>
              <a:effectLst/>
              <a:latin typeface="+mn-lt"/>
              <a:ea typeface="+mn-ea"/>
              <a:cs typeface="+mn-cs"/>
            </a:rPr>
            <a:t>歳出決算総額は、住民一人当たり</a:t>
          </a:r>
          <a:r>
            <a:rPr kumimoji="1" lang="en-US" altLang="ja-JP" sz="1100" baseline="0">
              <a:solidFill>
                <a:schemeClr val="tx1"/>
              </a:solidFill>
              <a:effectLst/>
              <a:latin typeface="+mn-lt"/>
              <a:ea typeface="+mn-ea"/>
              <a:cs typeface="+mn-cs"/>
            </a:rPr>
            <a:t>44.4</a:t>
          </a:r>
          <a:r>
            <a:rPr kumimoji="1" lang="ja-JP" altLang="ja-JP" sz="1100" baseline="0">
              <a:solidFill>
                <a:schemeClr val="tx1"/>
              </a:solidFill>
              <a:effectLst/>
              <a:latin typeface="+mn-lt"/>
              <a:ea typeface="+mn-ea"/>
              <a:cs typeface="+mn-cs"/>
            </a:rPr>
            <a:t>万円となっている。</a:t>
          </a:r>
          <a:endParaRPr lang="ja-JP" altLang="ja-JP" sz="1400">
            <a:solidFill>
              <a:schemeClr val="tx1"/>
            </a:solidFill>
            <a:effectLst/>
          </a:endParaRPr>
        </a:p>
        <a:p>
          <a:pPr rtl="0" eaLnBrk="1" fontAlgn="auto" latinLnBrk="0" hangingPunct="1"/>
          <a:r>
            <a:rPr kumimoji="1" lang="ja-JP" altLang="ja-JP" sz="1100" baseline="0">
              <a:solidFill>
                <a:schemeClr val="tx1"/>
              </a:solidFill>
              <a:effectLst/>
              <a:latin typeface="+mn-lt"/>
              <a:ea typeface="+mn-ea"/>
              <a:cs typeface="+mn-cs"/>
            </a:rPr>
            <a:t>　令和</a:t>
          </a:r>
          <a:r>
            <a:rPr kumimoji="1" lang="en-US" altLang="ja-JP" sz="1100" baseline="0">
              <a:solidFill>
                <a:schemeClr val="tx1"/>
              </a:solidFill>
              <a:effectLst/>
              <a:latin typeface="+mn-lt"/>
              <a:ea typeface="+mn-ea"/>
              <a:cs typeface="+mn-cs"/>
            </a:rPr>
            <a:t>4</a:t>
          </a:r>
          <a:r>
            <a:rPr kumimoji="1" lang="ja-JP" altLang="ja-JP" sz="1100" baseline="0">
              <a:solidFill>
                <a:schemeClr val="tx1"/>
              </a:solidFill>
              <a:effectLst/>
              <a:latin typeface="+mn-lt"/>
              <a:ea typeface="+mn-ea"/>
              <a:cs typeface="+mn-cs"/>
            </a:rPr>
            <a:t>年度は、</a:t>
          </a:r>
          <a:r>
            <a:rPr kumimoji="1" lang="ja-JP" altLang="en-US" sz="1100" baseline="0">
              <a:solidFill>
                <a:schemeClr val="tx1"/>
              </a:solidFill>
              <a:effectLst/>
              <a:latin typeface="+mn-lt"/>
              <a:ea typeface="+mn-ea"/>
              <a:cs typeface="+mn-cs"/>
            </a:rPr>
            <a:t>民生費が子育て世帯への臨時特別給付金や住民税非課税世帯等に対する臨時特別給付金などの事業費の減により減少となっているものの、教育費が、</a:t>
          </a:r>
          <a:r>
            <a:rPr lang="ja-JP" altLang="en-US" sz="1100" b="0" i="0" u="none" strike="noStrike" baseline="0" smtClean="0">
              <a:solidFill>
                <a:schemeClr val="tx1"/>
              </a:solidFill>
              <a:latin typeface="+mn-lt"/>
              <a:ea typeface="+mn-ea"/>
              <a:cs typeface="+mn-cs"/>
            </a:rPr>
            <a:t>金池小学校施設整備事業や学校給食費の公会計化に伴う学校給食管理事業など、衛生費が、新環境センター整備事業や新型コロナウイルス感染症対応に係る感染症対策事業など</a:t>
          </a:r>
          <a:r>
            <a:rPr lang="ja-JP" altLang="ja-JP" sz="1100" b="0" i="0" baseline="0">
              <a:solidFill>
                <a:schemeClr val="tx1"/>
              </a:solidFill>
              <a:effectLst/>
              <a:latin typeface="+mn-lt"/>
              <a:ea typeface="+mn-ea"/>
              <a:cs typeface="+mn-cs"/>
            </a:rPr>
            <a:t>の事業費の増</a:t>
          </a:r>
          <a:r>
            <a:rPr lang="ja-JP" altLang="en-US" sz="1100" b="0" i="0" u="none" strike="noStrike" baseline="0" smtClean="0">
              <a:solidFill>
                <a:schemeClr val="tx1"/>
              </a:solidFill>
              <a:latin typeface="+mn-lt"/>
              <a:ea typeface="+mn-ea"/>
              <a:cs typeface="+mn-cs"/>
            </a:rPr>
            <a:t>により増加となっている。</a:t>
          </a:r>
          <a:endParaRPr kumimoji="1" lang="en-US" altLang="ja-JP" sz="1100" baseline="0">
            <a:solidFill>
              <a:schemeClr val="tx1"/>
            </a:solidFill>
            <a:effectLst/>
            <a:latin typeface="+mn-lt"/>
            <a:ea typeface="+mn-ea"/>
            <a:cs typeface="+mn-cs"/>
          </a:endParaRPr>
        </a:p>
        <a:p>
          <a:pPr rtl="0"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その他として、</a:t>
          </a:r>
          <a:r>
            <a:rPr lang="ja-JP" altLang="ja-JP" sz="1100" b="0" i="0" baseline="0">
              <a:solidFill>
                <a:schemeClr val="tx1"/>
              </a:solidFill>
              <a:effectLst/>
              <a:latin typeface="+mn-lt"/>
              <a:ea typeface="+mn-ea"/>
              <a:cs typeface="+mn-cs"/>
            </a:rPr>
            <a:t>公債費については、</a:t>
          </a:r>
          <a:r>
            <a:rPr kumimoji="1" lang="ja-JP" altLang="ja-JP" sz="1100" b="0" i="0" baseline="0">
              <a:solidFill>
                <a:schemeClr val="tx1"/>
              </a:solidFill>
              <a:effectLst/>
              <a:latin typeface="+mn-lt"/>
              <a:ea typeface="+mn-ea"/>
              <a:cs typeface="+mn-cs"/>
            </a:rPr>
            <a:t>類似団体内平均値を上回る水準で推移しており、</a:t>
          </a:r>
          <a:r>
            <a:rPr lang="ja-JP" altLang="ja-JP" sz="1100" b="0" i="0" baseline="0">
              <a:solidFill>
                <a:schemeClr val="tx1"/>
              </a:solidFill>
              <a:effectLst/>
              <a:latin typeface="+mn-lt"/>
              <a:ea typeface="+mn-ea"/>
              <a:cs typeface="+mn-cs"/>
            </a:rPr>
            <a:t>引き続きプライマリーバランスに留意しながら、地方債の新規発行の抑制に努め公債費の削減を図っていく。</a:t>
          </a:r>
          <a:endParaRPr lang="ja-JP" altLang="ja-JP" sz="1400">
            <a:solidFill>
              <a:schemeClr val="tx1"/>
            </a:solidFill>
            <a:effectLst/>
          </a:endParaRPr>
        </a:p>
        <a:p>
          <a:pPr rtl="0" eaLnBrk="1" fontAlgn="auto" latinLnBrk="0" hangingPunct="1"/>
          <a:r>
            <a:rPr lang="ja-JP" altLang="ja-JP" sz="1100">
              <a:solidFill>
                <a:schemeClr val="tx1"/>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baseline="0">
              <a:solidFill>
                <a:schemeClr val="tx1"/>
              </a:solidFill>
              <a:effectLst/>
              <a:latin typeface="+mn-lt"/>
              <a:ea typeface="+mn-ea"/>
              <a:cs typeface="+mn-cs"/>
            </a:rPr>
            <a:t>　</a:t>
          </a:r>
          <a:r>
            <a:rPr lang="ja-JP" altLang="ja-JP" sz="1000" b="0" i="0" baseline="0">
              <a:solidFill>
                <a:schemeClr val="tx1"/>
              </a:solidFill>
              <a:effectLst/>
              <a:latin typeface="+mn-lt"/>
              <a:ea typeface="+mn-ea"/>
              <a:cs typeface="+mn-cs"/>
            </a:rPr>
            <a:t>財政調整基金残高の比率は、</a:t>
          </a:r>
          <a:r>
            <a:rPr lang="ja-JP" altLang="en-US" sz="1000" b="0" i="0" baseline="0">
              <a:solidFill>
                <a:schemeClr val="tx1"/>
              </a:solidFill>
              <a:effectLst/>
              <a:latin typeface="+mn-lt"/>
              <a:ea typeface="+mn-ea"/>
              <a:cs typeface="+mn-cs"/>
            </a:rPr>
            <a:t>決算剰余金を</a:t>
          </a:r>
          <a:r>
            <a:rPr lang="en-US" altLang="ja-JP" sz="1000" b="0" i="0" baseline="0">
              <a:solidFill>
                <a:schemeClr val="tx1"/>
              </a:solidFill>
              <a:effectLst/>
              <a:latin typeface="+mn-lt"/>
              <a:ea typeface="+mn-ea"/>
              <a:cs typeface="+mn-cs"/>
            </a:rPr>
            <a:t>10</a:t>
          </a:r>
          <a:r>
            <a:rPr lang="ja-JP" altLang="en-US" sz="1000" b="0" i="0" baseline="0">
              <a:solidFill>
                <a:schemeClr val="tx1"/>
              </a:solidFill>
              <a:effectLst/>
              <a:latin typeface="+mn-lt"/>
              <a:ea typeface="+mn-ea"/>
              <a:cs typeface="+mn-cs"/>
            </a:rPr>
            <a:t>億円積み立てたこと</a:t>
          </a:r>
          <a:r>
            <a:rPr lang="ja-JP" altLang="ja-JP" sz="1000" b="0" i="0" baseline="0">
              <a:solidFill>
                <a:schemeClr val="tx1"/>
              </a:solidFill>
              <a:effectLst/>
              <a:latin typeface="+mn-lt"/>
              <a:ea typeface="+mn-ea"/>
              <a:cs typeface="+mn-cs"/>
            </a:rPr>
            <a:t>により、標準財政規模比で</a:t>
          </a:r>
          <a:r>
            <a:rPr lang="en-US" altLang="ja-JP" sz="1000" b="0" i="0" baseline="0">
              <a:solidFill>
                <a:schemeClr val="tx1"/>
              </a:solidFill>
              <a:effectLst/>
              <a:latin typeface="+mn-lt"/>
              <a:ea typeface="+mn-ea"/>
              <a:cs typeface="+mn-cs"/>
            </a:rPr>
            <a:t>1.04</a:t>
          </a:r>
          <a:r>
            <a:rPr lang="ja-JP" altLang="ja-JP" sz="1000" b="0" i="0" baseline="0">
              <a:solidFill>
                <a:schemeClr val="tx1"/>
              </a:solidFill>
              <a:effectLst/>
              <a:latin typeface="+mn-lt"/>
              <a:ea typeface="+mn-ea"/>
              <a:cs typeface="+mn-cs"/>
            </a:rPr>
            <a:t>ポイント</a:t>
          </a:r>
          <a:r>
            <a:rPr lang="ja-JP" altLang="en-US" sz="1000" b="0" i="0" baseline="0">
              <a:solidFill>
                <a:schemeClr val="tx1"/>
              </a:solidFill>
              <a:effectLst/>
              <a:latin typeface="+mn-lt"/>
              <a:ea typeface="+mn-ea"/>
              <a:cs typeface="+mn-cs"/>
            </a:rPr>
            <a:t>増加</a:t>
          </a:r>
          <a:r>
            <a:rPr lang="ja-JP" altLang="ja-JP" sz="1000" b="0" i="0" baseline="0">
              <a:solidFill>
                <a:schemeClr val="tx1"/>
              </a:solidFill>
              <a:effectLst/>
              <a:latin typeface="+mn-lt"/>
              <a:ea typeface="+mn-ea"/>
              <a:cs typeface="+mn-cs"/>
            </a:rPr>
            <a:t>した。実質収支額の比率は</a:t>
          </a:r>
          <a:r>
            <a:rPr lang="ja-JP" altLang="en-US" sz="1100" b="0" i="0" u="none" strike="noStrike" baseline="0" smtClean="0">
              <a:solidFill>
                <a:schemeClr val="tx1"/>
              </a:solidFill>
              <a:latin typeface="+mn-lt"/>
              <a:ea typeface="+mn-ea"/>
              <a:cs typeface="+mn-cs"/>
            </a:rPr>
            <a:t>市税の増収やプレミアム付商品券発行事業など県支出金の増加</a:t>
          </a:r>
          <a:r>
            <a:rPr lang="ja-JP" altLang="en-US" sz="1000" b="0" i="0" u="none" strike="noStrike" baseline="0" smtClean="0">
              <a:solidFill>
                <a:schemeClr val="tx1"/>
              </a:solidFill>
              <a:latin typeface="+mn-lt"/>
              <a:ea typeface="+mn-ea"/>
              <a:cs typeface="+mn-cs"/>
            </a:rPr>
            <a:t>などにより</a:t>
          </a:r>
          <a:r>
            <a:rPr lang="ja-JP" altLang="ja-JP" sz="1000" b="0" i="0" baseline="0">
              <a:solidFill>
                <a:schemeClr val="tx1"/>
              </a:solidFill>
              <a:effectLst/>
              <a:latin typeface="+mn-lt"/>
              <a:ea typeface="+mn-ea"/>
              <a:cs typeface="+mn-cs"/>
            </a:rPr>
            <a:t>歳入総額</a:t>
          </a:r>
          <a:r>
            <a:rPr lang="ja-JP" altLang="en-US" sz="1000" b="0" i="0" baseline="0">
              <a:solidFill>
                <a:schemeClr val="tx1"/>
              </a:solidFill>
              <a:effectLst/>
              <a:latin typeface="+mn-lt"/>
              <a:ea typeface="+mn-ea"/>
              <a:cs typeface="+mn-cs"/>
            </a:rPr>
            <a:t>が</a:t>
          </a:r>
          <a:r>
            <a:rPr lang="ja-JP" altLang="ja-JP" sz="1000" b="0" i="0" baseline="0">
              <a:solidFill>
                <a:schemeClr val="tx1"/>
              </a:solidFill>
              <a:effectLst/>
              <a:latin typeface="+mn-lt"/>
              <a:ea typeface="+mn-ea"/>
              <a:cs typeface="+mn-cs"/>
            </a:rPr>
            <a:t>約</a:t>
          </a:r>
          <a:r>
            <a:rPr lang="en-US" altLang="ja-JP" sz="1000" b="0" i="0" baseline="0">
              <a:solidFill>
                <a:schemeClr val="tx1"/>
              </a:solidFill>
              <a:effectLst/>
              <a:latin typeface="+mn-lt"/>
              <a:ea typeface="+mn-ea"/>
              <a:cs typeface="+mn-cs"/>
            </a:rPr>
            <a:t>59</a:t>
          </a:r>
          <a:r>
            <a:rPr lang="ja-JP" altLang="ja-JP" sz="1000" b="0" i="0" baseline="0">
              <a:solidFill>
                <a:schemeClr val="tx1"/>
              </a:solidFill>
              <a:effectLst/>
              <a:latin typeface="+mn-lt"/>
              <a:ea typeface="+mn-ea"/>
              <a:cs typeface="+mn-cs"/>
            </a:rPr>
            <a:t>億円</a:t>
          </a:r>
          <a:r>
            <a:rPr lang="ja-JP" altLang="en-US" sz="1000" b="0" i="0" baseline="0">
              <a:solidFill>
                <a:schemeClr val="tx1"/>
              </a:solidFill>
              <a:effectLst/>
              <a:latin typeface="+mn-lt"/>
              <a:ea typeface="+mn-ea"/>
              <a:cs typeface="+mn-cs"/>
            </a:rPr>
            <a:t>増加したものの</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金池小学校施設整備事業や新環境センター整備事業などにより</a:t>
          </a:r>
          <a:r>
            <a:rPr lang="ja-JP" altLang="ja-JP" sz="1000" b="0" i="0" baseline="0">
              <a:solidFill>
                <a:schemeClr val="tx1"/>
              </a:solidFill>
              <a:effectLst/>
              <a:latin typeface="+mn-lt"/>
              <a:ea typeface="+mn-ea"/>
              <a:cs typeface="+mn-cs"/>
            </a:rPr>
            <a:t>歳出総額</a:t>
          </a:r>
          <a:r>
            <a:rPr lang="ja-JP" altLang="en-US" sz="1000" b="0" i="0" baseline="0">
              <a:solidFill>
                <a:schemeClr val="tx1"/>
              </a:solidFill>
              <a:effectLst/>
              <a:latin typeface="+mn-lt"/>
              <a:ea typeface="+mn-ea"/>
              <a:cs typeface="+mn-cs"/>
            </a:rPr>
            <a:t>も</a:t>
          </a:r>
          <a:r>
            <a:rPr lang="ja-JP" altLang="ja-JP" sz="1000" b="0" i="0" baseline="0">
              <a:solidFill>
                <a:schemeClr val="tx1"/>
              </a:solidFill>
              <a:effectLst/>
              <a:latin typeface="+mn-lt"/>
              <a:ea typeface="+mn-ea"/>
              <a:cs typeface="+mn-cs"/>
            </a:rPr>
            <a:t>約</a:t>
          </a:r>
          <a:r>
            <a:rPr lang="en-US" altLang="ja-JP" sz="1000" b="0" i="0" baseline="0">
              <a:solidFill>
                <a:schemeClr val="tx1"/>
              </a:solidFill>
              <a:effectLst/>
              <a:latin typeface="+mn-lt"/>
              <a:ea typeface="+mn-ea"/>
              <a:cs typeface="+mn-cs"/>
            </a:rPr>
            <a:t>73</a:t>
          </a:r>
          <a:r>
            <a:rPr lang="ja-JP" altLang="ja-JP" sz="1000" b="0" i="0" baseline="0">
              <a:solidFill>
                <a:schemeClr val="tx1"/>
              </a:solidFill>
              <a:effectLst/>
              <a:latin typeface="+mn-lt"/>
              <a:ea typeface="+mn-ea"/>
              <a:cs typeface="+mn-cs"/>
            </a:rPr>
            <a:t>億円</a:t>
          </a:r>
          <a:r>
            <a:rPr lang="ja-JP" altLang="en-US" sz="1000" b="0" i="0" baseline="0">
              <a:solidFill>
                <a:schemeClr val="tx1"/>
              </a:solidFill>
              <a:effectLst/>
              <a:latin typeface="+mn-lt"/>
              <a:ea typeface="+mn-ea"/>
              <a:cs typeface="+mn-cs"/>
            </a:rPr>
            <a:t>増加</a:t>
          </a:r>
          <a:r>
            <a:rPr lang="ja-JP" altLang="ja-JP" sz="1000" b="0" i="0" baseline="0">
              <a:solidFill>
                <a:schemeClr val="tx1"/>
              </a:solidFill>
              <a:effectLst/>
              <a:latin typeface="+mn-lt"/>
              <a:ea typeface="+mn-ea"/>
              <a:cs typeface="+mn-cs"/>
            </a:rPr>
            <a:t>し</a:t>
          </a:r>
          <a:r>
            <a:rPr lang="ja-JP" altLang="en-US" sz="1000" b="0" i="0" baseline="0">
              <a:solidFill>
                <a:schemeClr val="tx1"/>
              </a:solidFill>
              <a:effectLst/>
              <a:latin typeface="+mn-lt"/>
              <a:ea typeface="+mn-ea"/>
              <a:cs typeface="+mn-cs"/>
            </a:rPr>
            <a:t>たことから</a:t>
          </a:r>
          <a:r>
            <a:rPr lang="ja-JP" altLang="ja-JP" sz="1000" b="0" i="0" baseline="0">
              <a:solidFill>
                <a:schemeClr val="tx1"/>
              </a:solidFill>
              <a:effectLst/>
              <a:latin typeface="+mn-lt"/>
              <a:ea typeface="+mn-ea"/>
              <a:cs typeface="+mn-cs"/>
            </a:rPr>
            <a:t>、結果、</a:t>
          </a:r>
          <a:r>
            <a:rPr lang="en-US" altLang="ja-JP" sz="1000" b="0" i="0" baseline="0">
              <a:solidFill>
                <a:schemeClr val="tx1"/>
              </a:solidFill>
              <a:effectLst/>
              <a:latin typeface="+mn-lt"/>
              <a:ea typeface="+mn-ea"/>
              <a:cs typeface="+mn-cs"/>
            </a:rPr>
            <a:t>1.32</a:t>
          </a:r>
          <a:r>
            <a:rPr lang="ja-JP" altLang="ja-JP" sz="1000" b="0" i="0" baseline="0">
              <a:solidFill>
                <a:schemeClr val="tx1"/>
              </a:solidFill>
              <a:effectLst/>
              <a:latin typeface="+mn-lt"/>
              <a:ea typeface="+mn-ea"/>
              <a:cs typeface="+mn-cs"/>
            </a:rPr>
            <a:t>ポイント</a:t>
          </a:r>
          <a:r>
            <a:rPr lang="ja-JP" altLang="en-US" sz="1000" b="0" i="0" baseline="0">
              <a:solidFill>
                <a:schemeClr val="tx1"/>
              </a:solidFill>
              <a:effectLst/>
              <a:latin typeface="+mn-lt"/>
              <a:ea typeface="+mn-ea"/>
              <a:cs typeface="+mn-cs"/>
            </a:rPr>
            <a:t>減少</a:t>
          </a:r>
          <a:r>
            <a:rPr lang="ja-JP" altLang="ja-JP" sz="900" b="0" i="0" baseline="0">
              <a:solidFill>
                <a:schemeClr val="tx1"/>
              </a:solidFill>
              <a:effectLst/>
              <a:latin typeface="+mn-lt"/>
              <a:ea typeface="+mn-ea"/>
              <a:cs typeface="+mn-cs"/>
            </a:rPr>
            <a:t>して</a:t>
          </a:r>
          <a:r>
            <a:rPr lang="ja-JP" altLang="ja-JP" sz="1000" b="0" i="0" baseline="0">
              <a:solidFill>
                <a:schemeClr val="tx1"/>
              </a:solidFill>
              <a:effectLst/>
              <a:latin typeface="+mn-lt"/>
              <a:ea typeface="+mn-ea"/>
              <a:cs typeface="+mn-cs"/>
            </a:rPr>
            <a:t>いる。実質単年度収支の比率</a:t>
          </a:r>
          <a:r>
            <a:rPr lang="ja-JP" altLang="en-US" sz="1000" b="0" i="0" baseline="0">
              <a:solidFill>
                <a:schemeClr val="tx1"/>
              </a:solidFill>
              <a:effectLst/>
              <a:latin typeface="+mn-lt"/>
              <a:ea typeface="+mn-ea"/>
              <a:cs typeface="+mn-cs"/>
            </a:rPr>
            <a:t>も歳出の増加に伴い</a:t>
          </a:r>
          <a:r>
            <a:rPr lang="ja-JP" altLang="ja-JP" sz="1000" b="0" i="0" baseline="0">
              <a:solidFill>
                <a:schemeClr val="tx1"/>
              </a:solidFill>
              <a:effectLst/>
              <a:latin typeface="+mn-lt"/>
              <a:ea typeface="+mn-ea"/>
              <a:cs typeface="+mn-cs"/>
            </a:rPr>
            <a:t>、</a:t>
          </a:r>
          <a:r>
            <a:rPr lang="en-US" altLang="ja-JP" sz="1000" b="0" i="0" baseline="0">
              <a:solidFill>
                <a:schemeClr val="tx1"/>
              </a:solidFill>
              <a:effectLst/>
              <a:latin typeface="+mn-lt"/>
              <a:ea typeface="+mn-ea"/>
              <a:cs typeface="+mn-cs"/>
            </a:rPr>
            <a:t>3.35</a:t>
          </a:r>
          <a:r>
            <a:rPr lang="ja-JP" altLang="ja-JP" sz="1000" b="0" i="0" baseline="0">
              <a:solidFill>
                <a:schemeClr val="tx1"/>
              </a:solidFill>
              <a:effectLst/>
              <a:latin typeface="+mn-lt"/>
              <a:ea typeface="+mn-ea"/>
              <a:cs typeface="+mn-cs"/>
            </a:rPr>
            <a:t>ポイント</a:t>
          </a:r>
          <a:r>
            <a:rPr lang="ja-JP" altLang="en-US" sz="1000" b="0" i="0" baseline="0">
              <a:solidFill>
                <a:schemeClr val="tx1"/>
              </a:solidFill>
              <a:effectLst/>
              <a:latin typeface="+mn-lt"/>
              <a:ea typeface="+mn-ea"/>
              <a:cs typeface="+mn-cs"/>
            </a:rPr>
            <a:t>減少</a:t>
          </a:r>
          <a:r>
            <a:rPr lang="ja-JP" altLang="ja-JP" sz="1000" b="0" i="0" baseline="0">
              <a:solidFill>
                <a:schemeClr val="tx1"/>
              </a:solidFill>
              <a:effectLst/>
              <a:latin typeface="+mn-lt"/>
              <a:ea typeface="+mn-ea"/>
              <a:cs typeface="+mn-cs"/>
            </a:rPr>
            <a:t>している。</a:t>
          </a:r>
          <a:endParaRPr lang="ja-JP" altLang="ja-JP" sz="1100">
            <a:solidFill>
              <a:schemeClr val="tx1"/>
            </a:solidFill>
            <a:effectLst/>
          </a:endParaRPr>
        </a:p>
        <a:p>
          <a:pPr rtl="0" eaLnBrk="1" fontAlgn="auto" latinLnBrk="0" hangingPunct="1"/>
          <a:r>
            <a:rPr lang="ja-JP" altLang="ja-JP" sz="1000" b="0" i="0" baseline="0">
              <a:solidFill>
                <a:schemeClr val="tx1"/>
              </a:solidFill>
              <a:effectLst/>
              <a:latin typeface="+mn-lt"/>
              <a:ea typeface="+mn-ea"/>
              <a:cs typeface="+mn-cs"/>
            </a:rPr>
            <a:t>　原油価格・物価高騰の影響などにより、今後も楽観視できない財政状況が続くことが予想されることから、引き続き行政改革の取組等を通じて安定的な財政運営に努める。</a:t>
          </a:r>
          <a:endParaRPr lang="ja-JP" altLang="ja-JP" sz="11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連結実質赤字比率は黒字であることから計上はなし。</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水道事業会計においては、収益的収支で、税引き後、約</a:t>
          </a:r>
          <a:r>
            <a:rPr lang="en-US" altLang="ja-JP" sz="1100" b="0" i="0" baseline="0">
              <a:solidFill>
                <a:schemeClr val="tx1"/>
              </a:solidFill>
              <a:effectLst/>
              <a:latin typeface="+mn-lt"/>
              <a:ea typeface="+mn-ea"/>
              <a:cs typeface="+mn-cs"/>
            </a:rPr>
            <a:t>15</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千万円の当年度純利益を計上したものの、資本的収支で、約</a:t>
          </a:r>
          <a:r>
            <a:rPr lang="en-US" altLang="ja-JP" sz="1100" b="0" i="0" baseline="0">
              <a:solidFill>
                <a:schemeClr val="tx1"/>
              </a:solidFill>
              <a:effectLst/>
              <a:latin typeface="+mn-lt"/>
              <a:ea typeface="+mn-ea"/>
              <a:cs typeface="+mn-cs"/>
            </a:rPr>
            <a:t>42</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chemeClr val="tx1"/>
              </a:solidFill>
              <a:effectLst/>
              <a:latin typeface="+mn-lt"/>
              <a:ea typeface="+mn-ea"/>
              <a:cs typeface="+mn-cs"/>
            </a:rPr>
            <a:t>72</a:t>
          </a:r>
          <a:r>
            <a:rPr lang="ja-JP" altLang="ja-JP" sz="1100" b="0" i="0" baseline="0">
              <a:solidFill>
                <a:schemeClr val="tx1"/>
              </a:solidFill>
              <a:effectLst/>
              <a:latin typeface="+mn-lt"/>
              <a:ea typeface="+mn-ea"/>
              <a:cs typeface="+mn-cs"/>
            </a:rPr>
            <a:t>億円確保したところである。今後も必要な施設整備を計画的に行い、将来にわたり持続可能な経営基盤の強化に努めていく。</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国民健康保険特別会計においては、形式収支及び実質収支約</a:t>
          </a:r>
          <a:r>
            <a:rPr lang="en-US" altLang="ja-JP" sz="1100" b="0" i="0" baseline="0">
              <a:solidFill>
                <a:schemeClr val="tx1"/>
              </a:solidFill>
              <a:effectLst/>
              <a:latin typeface="+mn-lt"/>
              <a:ea typeface="+mn-ea"/>
              <a:cs typeface="+mn-cs"/>
            </a:rPr>
            <a:t>32</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千万円の黒字を計上しており、歳入の根幹をなす国保税については、「第</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実質公債費比率の分子については、</a:t>
          </a:r>
          <a:r>
            <a:rPr lang="ja-JP" altLang="en-US" sz="1100" b="0" i="0" baseline="0">
              <a:solidFill>
                <a:schemeClr val="tx1"/>
              </a:solidFill>
              <a:effectLst/>
              <a:latin typeface="+mn-lt"/>
              <a:ea typeface="+mn-ea"/>
              <a:cs typeface="+mn-cs"/>
            </a:rPr>
            <a:t>準</a:t>
          </a:r>
          <a:r>
            <a:rPr lang="ja-JP" altLang="ja-JP" sz="1100" b="0" i="0" baseline="0">
              <a:solidFill>
                <a:schemeClr val="tx1"/>
              </a:solidFill>
              <a:effectLst/>
              <a:latin typeface="+mn-lt"/>
              <a:ea typeface="+mn-ea"/>
              <a:cs typeface="+mn-cs"/>
            </a:rPr>
            <a:t>元利償還金の増加に伴い、数値は増加している。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地方債発行額については、平成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年度に供用開始の複合文化交流施設「ホルトホール大分」建設や平成</a:t>
          </a:r>
          <a:r>
            <a:rPr lang="en-US" altLang="ja-JP" sz="1100" b="0" i="0" baseline="0">
              <a:solidFill>
                <a:schemeClr val="tx1"/>
              </a:solidFill>
              <a:effectLst/>
              <a:latin typeface="+mn-lt"/>
              <a:ea typeface="+mn-ea"/>
              <a:cs typeface="+mn-cs"/>
            </a:rPr>
            <a:t>29</a:t>
          </a:r>
          <a:r>
            <a:rPr lang="ja-JP" altLang="ja-JP" sz="1100" b="0" i="0" baseline="0">
              <a:solidFill>
                <a:schemeClr val="tx1"/>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将来負担比率については、将来負担額のうち、</a:t>
          </a:r>
          <a:r>
            <a:rPr lang="ja-JP" altLang="ja-JP" sz="1100">
              <a:solidFill>
                <a:schemeClr val="tx1"/>
              </a:solidFill>
              <a:effectLst/>
              <a:latin typeface="+mn-lt"/>
              <a:ea typeface="+mn-ea"/>
              <a:cs typeface="+mn-cs"/>
            </a:rPr>
            <a:t>将来負担額のうち債務負担行為に基づく支出予定額の増加や、充当可能財源のうち基準財政需要額への参入見込額の減少、標準財政規模の減少な</a:t>
          </a:r>
          <a:r>
            <a:rPr lang="ja-JP" altLang="en-US" sz="1100">
              <a:solidFill>
                <a:schemeClr val="tx1"/>
              </a:solidFill>
              <a:effectLst/>
              <a:latin typeface="+mn-lt"/>
              <a:ea typeface="+mn-ea"/>
              <a:cs typeface="+mn-cs"/>
            </a:rPr>
            <a:t>どより</a:t>
          </a:r>
          <a:r>
            <a:rPr lang="ja-JP" altLang="ja-JP" sz="1100" b="0" i="0" baseline="0">
              <a:solidFill>
                <a:schemeClr val="tx1"/>
              </a:solidFill>
              <a:effectLst/>
              <a:latin typeface="+mn-lt"/>
              <a:ea typeface="+mn-ea"/>
              <a:cs typeface="+mn-cs"/>
            </a:rPr>
            <a:t>、対前年度比では</a:t>
          </a:r>
          <a:r>
            <a:rPr lang="en-US" altLang="ja-JP" sz="1100" b="0" i="0" baseline="0">
              <a:solidFill>
                <a:schemeClr val="tx1"/>
              </a:solidFill>
              <a:effectLst/>
              <a:latin typeface="+mn-lt"/>
              <a:ea typeface="+mn-ea"/>
              <a:cs typeface="+mn-cs"/>
            </a:rPr>
            <a:t>4.2</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a:t>
          </a:r>
          <a:r>
            <a:rPr lang="ja-JP" altLang="ja-JP" sz="1100" b="0" i="0" baseline="0">
              <a:solidFill>
                <a:schemeClr val="tx1"/>
              </a:solidFill>
              <a:effectLst/>
              <a:latin typeface="+mn-lt"/>
              <a:ea typeface="+mn-ea"/>
              <a:cs typeface="+mn-cs"/>
            </a:rPr>
            <a:t>した。</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今後も、「大分市行政改革推進プラン」に基づき、職員数の計画的な定員管理、地方債の発行抑制、公営企業会計の健全化を進めていく。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en-US" sz="1100">
              <a:solidFill>
                <a:schemeClr val="tx1"/>
              </a:solidFill>
              <a:effectLst/>
              <a:latin typeface="+mn-lt"/>
              <a:ea typeface="+mn-ea"/>
              <a:cs typeface="+mn-cs"/>
            </a:rPr>
            <a:t>　主要</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基金（財政調整基金、減債基金、市有財産整備基金）については、当初、</a:t>
          </a:r>
          <a:r>
            <a:rPr lang="ja-JP" altLang="en-US" sz="1100" b="0" i="0" u="none" strike="noStrike" baseline="0" smtClean="0">
              <a:solidFill>
                <a:schemeClr val="tx1"/>
              </a:solidFill>
              <a:latin typeface="+mn-lt"/>
              <a:ea typeface="+mn-ea"/>
              <a:cs typeface="+mn-cs"/>
            </a:rPr>
            <a:t>取り崩すこととしていた</a:t>
          </a:r>
          <a:r>
            <a:rPr lang="en-US" altLang="ja-JP" sz="1100" b="0" i="0" u="none" strike="noStrike" baseline="0" smtClean="0">
              <a:solidFill>
                <a:schemeClr val="tx1"/>
              </a:solidFill>
              <a:latin typeface="+mn-lt"/>
              <a:ea typeface="+mn-ea"/>
              <a:cs typeface="+mn-cs"/>
            </a:rPr>
            <a:t>40</a:t>
          </a:r>
          <a:r>
            <a:rPr lang="ja-JP" altLang="en-US" sz="1100" b="0" i="0" u="none" strike="noStrike" baseline="0" smtClean="0">
              <a:solidFill>
                <a:schemeClr val="tx1"/>
              </a:solidFill>
              <a:latin typeface="+mn-lt"/>
              <a:ea typeface="+mn-ea"/>
              <a:cs typeface="+mn-cs"/>
            </a:rPr>
            <a:t>億円を全額繰り戻すとともに、新たに決算剰余金</a:t>
          </a:r>
          <a:r>
            <a:rPr lang="en-US" altLang="ja-JP" sz="1100" b="0" i="0" u="none" strike="noStrike" baseline="0" smtClean="0">
              <a:solidFill>
                <a:schemeClr val="tx1"/>
              </a:solidFill>
              <a:latin typeface="+mn-lt"/>
              <a:ea typeface="+mn-ea"/>
              <a:cs typeface="+mn-cs"/>
            </a:rPr>
            <a:t>10</a:t>
          </a:r>
          <a:r>
            <a:rPr lang="ja-JP" altLang="en-US" sz="1100" b="0" i="0" u="none" strike="noStrike" baseline="0" smtClean="0">
              <a:solidFill>
                <a:schemeClr val="tx1"/>
              </a:solidFill>
              <a:latin typeface="+mn-lt"/>
              <a:ea typeface="+mn-ea"/>
              <a:cs typeface="+mn-cs"/>
            </a:rPr>
            <a:t>億円を財政調整基金へ積み立て、また、基金利子及び市有物件の売払収入等の積み立てを行ったことから、いずれも基金の残高は増加した。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、廃棄物処理施設整備基金は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有料指定ごみ袋で捻出した額の約</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積み立てを行ったこと、新型コロナウイルス感染症対応事業資金調達支援基金を約</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千万円取り崩したことなどから、</a:t>
          </a:r>
          <a:r>
            <a:rPr kumimoji="1" lang="ja-JP" altLang="ja-JP" sz="1100">
              <a:solidFill>
                <a:schemeClr val="tx1"/>
              </a:solidFill>
              <a:effectLst/>
              <a:latin typeface="+mn-lt"/>
              <a:ea typeface="+mn-ea"/>
              <a:cs typeface="+mn-cs"/>
            </a:rPr>
            <a:t>基金全体としては、約</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千万円の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今後も市全体の財政の見通しを注視する中で、基金の適正な管理に努めていく。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○市有財産整備基金：市有財産を整備するために必要があると認められるときの財源</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○廃棄物処理施設整備基金：一般廃棄物処理施設を整備するための財源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○森林環境譲与税基金：森林の整備及びその促進に関する施策に要するための財源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○地球環境保全基金：地球温暖化の防止、循環型社会の形成その他の地球環境の保全に関する施策を推進するための財源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○福祉振興基金：高齢化社会に対応し、福祉活動の促進及び福祉施設の整備その他の市民福祉の増進を目的とする事業を推進するための財源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a:t>
          </a: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○市有財産整備基金：市有地売払収入額や基金利子など約</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千万円積み立てたことによる増。</a:t>
          </a:r>
          <a:endParaRPr lang="ja-JP" altLang="ja-JP" sz="1400">
            <a:solidFill>
              <a:schemeClr val="tx1"/>
            </a:solidFill>
            <a:effectLst/>
          </a:endParaRPr>
        </a:p>
        <a:p>
          <a:r>
            <a:rPr kumimoji="1" lang="ja-JP" altLang="ja-JP" sz="1100">
              <a:solidFill>
                <a:schemeClr val="tx1"/>
              </a:solidFill>
              <a:effectLst/>
              <a:latin typeface="+mn-lt"/>
              <a:ea typeface="+mn-ea"/>
              <a:cs typeface="+mn-cs"/>
            </a:rPr>
            <a:t>○森林環境譲与税基金：</a:t>
          </a:r>
          <a:r>
            <a:rPr kumimoji="1" lang="ja-JP" altLang="en-US" sz="1100">
              <a:solidFill>
                <a:schemeClr val="tx1"/>
              </a:solidFill>
              <a:effectLst/>
              <a:latin typeface="+mn-lt"/>
              <a:ea typeface="+mn-ea"/>
              <a:cs typeface="+mn-cs"/>
            </a:rPr>
            <a:t>森林の整備及びその促進に関する施策へ充当するため約</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千万円取り崩しを行ったものの、森林環境譲与税や基金利子を約</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千万円積み立てたことによる増。</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○廃棄物処理施設整備基金：有料指定ごみ袋の手数料から経費を差し引いた額の概ね</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分の</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及び基金利子として約</a:t>
          </a:r>
          <a:r>
            <a:rPr lang="en-US" altLang="ja-JP" sz="1100">
              <a:solidFill>
                <a:schemeClr val="tx1"/>
              </a:solidFill>
              <a:effectLst/>
              <a:latin typeface="+mn-lt"/>
              <a:ea typeface="+mn-ea"/>
              <a:cs typeface="+mn-cs"/>
            </a:rPr>
            <a:t>9</a:t>
          </a:r>
          <a:r>
            <a:rPr lang="ja-JP" altLang="en-US" sz="1100">
              <a:solidFill>
                <a:schemeClr val="tx1"/>
              </a:solidFill>
              <a:effectLst/>
              <a:latin typeface="+mn-lt"/>
              <a:ea typeface="+mn-ea"/>
              <a:cs typeface="+mn-cs"/>
            </a:rPr>
            <a:t>千万</a:t>
          </a:r>
          <a:r>
            <a:rPr lang="ja-JP" altLang="ja-JP" sz="1100">
              <a:solidFill>
                <a:schemeClr val="tx1"/>
              </a:solidFill>
              <a:effectLst/>
              <a:latin typeface="+mn-lt"/>
              <a:ea typeface="+mn-ea"/>
              <a:cs typeface="+mn-cs"/>
            </a:rPr>
            <a:t>円を積み立てたことによる増。</a:t>
          </a:r>
          <a:endParaRPr lang="ja-JP" altLang="ja-JP" sz="1400">
            <a:solidFill>
              <a:schemeClr val="tx1"/>
            </a:solidFill>
            <a:effectLst/>
          </a:endParaRPr>
        </a:p>
        <a:p>
          <a:r>
            <a:rPr kumimoji="1" lang="ja-JP" altLang="ja-JP" sz="1100">
              <a:solidFill>
                <a:schemeClr val="tx1"/>
              </a:solidFill>
              <a:effectLst/>
              <a:latin typeface="+mn-lt"/>
              <a:ea typeface="+mn-ea"/>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を確保するため、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年度に創設し、</a:t>
          </a:r>
          <a:r>
            <a:rPr kumimoji="1" lang="ja-JP" altLang="en-US" sz="1100">
              <a:solidFill>
                <a:schemeClr val="tx1"/>
              </a:solidFill>
              <a:effectLst/>
              <a:latin typeface="+mn-lt"/>
              <a:ea typeface="+mn-ea"/>
              <a:cs typeface="+mn-cs"/>
            </a:rPr>
            <a:t>積立を行っていた</a:t>
          </a:r>
          <a:r>
            <a:rPr kumimoji="1" lang="ja-JP" altLang="ja-JP" sz="1100">
              <a:solidFill>
                <a:schemeClr val="tx1"/>
              </a:solidFill>
              <a:effectLst/>
              <a:latin typeface="+mn-lt"/>
              <a:ea typeface="+mn-ea"/>
              <a:cs typeface="+mn-cs"/>
            </a:rPr>
            <a:t>ものの、対象事業へ充当するため約</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千万円を取り崩したことによる減。</a:t>
          </a:r>
          <a:endParaRPr lang="ja-JP" altLang="ja-JP" sz="1400">
            <a:solidFill>
              <a:schemeClr val="tx1"/>
            </a:solidFill>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FUNAI</a:t>
          </a:r>
          <a:r>
            <a:rPr kumimoji="1" lang="ja-JP" altLang="ja-JP" sz="1100">
              <a:solidFill>
                <a:schemeClr val="tx1"/>
              </a:solidFill>
              <a:effectLst/>
              <a:latin typeface="+mn-lt"/>
              <a:ea typeface="+mn-ea"/>
              <a:cs typeface="+mn-cs"/>
            </a:rPr>
            <a:t>文化遺産整備基金：</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年度に創設し、寄附額を積み立てたことによる増。</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市有財産整備基金については、公共施設総合管理計画に基づく市有財産の今後の整備予定と今後の財政見通しを的確に見極めながら適正管理に努めていく。</a:t>
          </a:r>
          <a:endParaRPr lang="ja-JP" altLang="ja-JP" sz="14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決算剰余金</a:t>
          </a:r>
          <a:r>
            <a:rPr lang="en-US" altLang="ja-JP" sz="1100" b="0" i="0" baseline="0">
              <a:solidFill>
                <a:schemeClr val="tx1"/>
              </a:solidFill>
              <a:effectLst/>
              <a:latin typeface="+mn-lt"/>
              <a:ea typeface="+mn-ea"/>
              <a:cs typeface="+mn-cs"/>
            </a:rPr>
            <a:t>10</a:t>
          </a:r>
          <a:r>
            <a:rPr lang="ja-JP" altLang="ja-JP" sz="1100" b="0" i="0" baseline="0">
              <a:solidFill>
                <a:schemeClr val="tx1"/>
              </a:solidFill>
              <a:effectLst/>
              <a:latin typeface="+mn-lt"/>
              <a:ea typeface="+mn-ea"/>
              <a:cs typeface="+mn-cs"/>
            </a:rPr>
            <a:t>億円を財政調整基金へ積み立て</a:t>
          </a:r>
          <a:r>
            <a:rPr lang="ja-JP" altLang="en-US" sz="1100" b="0" i="0" baseline="0">
              <a:solidFill>
                <a:schemeClr val="tx1"/>
              </a:solidFill>
              <a:effectLst/>
              <a:latin typeface="+mn-lt"/>
              <a:ea typeface="+mn-ea"/>
              <a:cs typeface="+mn-cs"/>
            </a:rPr>
            <a:t>たことから</a:t>
          </a:r>
          <a:r>
            <a:rPr kumimoji="1" lang="ja-JP" altLang="en-US" sz="1100" b="0" i="0" baseline="0">
              <a:solidFill>
                <a:schemeClr val="tx1"/>
              </a:solidFill>
              <a:effectLst/>
              <a:latin typeface="+mn-lt"/>
              <a:ea typeface="+mn-ea"/>
              <a:cs typeface="+mn-cs"/>
            </a:rPr>
            <a:t>、</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今後も市全体の財政の見通しを注視するとともに、特定目的基金とのバランスも考慮しながら適正な管理に努めていく。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基金利子を</a:t>
          </a:r>
          <a:r>
            <a:rPr kumimoji="1" lang="en-US" altLang="ja-JP" sz="1100">
              <a:solidFill>
                <a:schemeClr val="tx1"/>
              </a:solidFill>
              <a:effectLst/>
              <a:latin typeface="+mn-lt"/>
              <a:ea typeface="+mn-ea"/>
              <a:cs typeface="+mn-cs"/>
            </a:rPr>
            <a:t>78</a:t>
          </a:r>
          <a:r>
            <a:rPr kumimoji="1" lang="ja-JP" altLang="ja-JP" sz="1100">
              <a:solidFill>
                <a:schemeClr val="tx1"/>
              </a:solidFill>
              <a:effectLst/>
              <a:latin typeface="+mn-lt"/>
              <a:ea typeface="+mn-ea"/>
              <a:cs typeface="+mn-cs"/>
            </a:rPr>
            <a:t>万</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千円積み立てた</a:t>
          </a:r>
          <a:r>
            <a:rPr kumimoji="1" lang="ja-JP" altLang="en-US" sz="1100">
              <a:solidFill>
                <a:schemeClr val="tx1"/>
              </a:solidFill>
              <a:effectLst/>
              <a:latin typeface="+mn-lt"/>
              <a:ea typeface="+mn-ea"/>
              <a:cs typeface="+mn-cs"/>
            </a:rPr>
            <a:t>ことから、</a:t>
          </a:r>
          <a:r>
            <a:rPr kumimoji="1" lang="ja-JP" altLang="ja-JP" sz="1100">
              <a:solidFill>
                <a:schemeClr val="tx1"/>
              </a:solidFill>
              <a:effectLst/>
              <a:latin typeface="+mn-lt"/>
              <a:ea typeface="+mn-ea"/>
              <a:cs typeface="+mn-cs"/>
            </a:rPr>
            <a:t>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今後も市全体の財政の見通しを注視するとともに、特定目的基金とのバランスも考慮しながら適正な管理に努めていく。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ポイント悪化しているものの、類似団体内平均値よりも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低くなっている。これは、各施設等の建築年数の経過に伴い、減価償却累計額の増加などが挙げられる。今後も資産の耐用年数等を十分に考慮した施設整備を行うことで、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4609677"/>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438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460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82" name="有形固定資産減価償却率該当値テキスト"/>
        <xdr:cNvSpPr txBox="1"/>
      </xdr:nvSpPr>
      <xdr:spPr>
        <a:xfrm>
          <a:off x="4813300"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25188</xdr:rowOff>
    </xdr:to>
    <xdr:cxnSp macro="">
      <xdr:nvCxnSpPr>
        <xdr:cNvPr id="84" name="直線コネクタ 83"/>
        <xdr:cNvCxnSpPr/>
      </xdr:nvCxnSpPr>
      <xdr:spPr>
        <a:xfrm>
          <a:off x="4051300" y="528976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xdr:cNvSpPr/>
      </xdr:nvSpPr>
      <xdr:spPr>
        <a:xfrm>
          <a:off x="32385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146262</xdr:rowOff>
    </xdr:to>
    <xdr:cxnSp macro="">
      <xdr:nvCxnSpPr>
        <xdr:cNvPr id="86" name="直線コネクタ 85"/>
        <xdr:cNvCxnSpPr/>
      </xdr:nvCxnSpPr>
      <xdr:spPr>
        <a:xfrm>
          <a:off x="3289300" y="524658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476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103082</xdr:rowOff>
    </xdr:to>
    <xdr:cxnSp macro="">
      <xdr:nvCxnSpPr>
        <xdr:cNvPr id="88" name="直線コネクタ 87"/>
        <xdr:cNvCxnSpPr/>
      </xdr:nvCxnSpPr>
      <xdr:spPr>
        <a:xfrm>
          <a:off x="2527300" y="52034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xdr:cNvSpPr/>
      </xdr:nvSpPr>
      <xdr:spPr>
        <a:xfrm>
          <a:off x="1714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59902</xdr:rowOff>
    </xdr:to>
    <xdr:cxnSp macro="">
      <xdr:nvCxnSpPr>
        <xdr:cNvPr id="90" name="直線コネクタ 89"/>
        <xdr:cNvCxnSpPr/>
      </xdr:nvCxnSpPr>
      <xdr:spPr>
        <a:xfrm>
          <a:off x="1765300" y="51638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xdr:cNvSpPr txBox="1"/>
      </xdr:nvSpPr>
      <xdr:spPr>
        <a:xfrm>
          <a:off x="3836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xdr:cNvSpPr txBox="1"/>
      </xdr:nvSpPr>
      <xdr:spPr>
        <a:xfrm>
          <a:off x="3086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324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xdr:cNvSpPr txBox="1"/>
      </xdr:nvSpPr>
      <xdr:spPr>
        <a:xfrm>
          <a:off x="1562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8360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xdr:cNvSpPr txBox="1"/>
      </xdr:nvSpPr>
      <xdr:spPr>
        <a:xfrm>
          <a:off x="3086744" y="49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324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8" name="n_4mainValue有形固定資産減価償却率"/>
        <xdr:cNvSpPr txBox="1"/>
      </xdr:nvSpPr>
      <xdr:spPr>
        <a:xfrm>
          <a:off x="1562744" y="48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債務償還比率については、前年度比で</a:t>
          </a:r>
          <a:r>
            <a:rPr kumimoji="1" lang="en-US" altLang="ja-JP" sz="1100">
              <a:latin typeface="ＭＳ Ｐゴシック" panose="020B0600070205080204" pitchFamily="50" charset="-128"/>
              <a:ea typeface="ＭＳ Ｐゴシック" panose="020B0600070205080204" pitchFamily="50" charset="-128"/>
            </a:rPr>
            <a:t>103.0</a:t>
          </a:r>
          <a:r>
            <a:rPr kumimoji="1" lang="ja-JP" altLang="en-US" sz="1100">
              <a:latin typeface="ＭＳ Ｐゴシック" panose="020B0600070205080204" pitchFamily="50" charset="-128"/>
              <a:ea typeface="ＭＳ Ｐゴシック" panose="020B0600070205080204" pitchFamily="50" charset="-128"/>
            </a:rPr>
            <a:t>ポイント悪化し、類似団体内平均値よりも</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ポイント高くなっているが、当該団体値及び類似団体内平均値は同様の傾向である。これは、前年度、国補正による地方交付税の追加交付があったことなどに伴い経常一般財源が一時的に大きく増加していたことなどが挙げられる。今後も地方債発行額の抑制など健全な財政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4541308"/>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5972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02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1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0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94502</xdr:rowOff>
    </xdr:from>
    <xdr:to>
      <xdr:col>76</xdr:col>
      <xdr:colOff>73025</xdr:colOff>
      <xdr:row>31</xdr:row>
      <xdr:rowOff>24652</xdr:rowOff>
    </xdr:to>
    <xdr:sp macro="" textlink="">
      <xdr:nvSpPr>
        <xdr:cNvPr id="143" name="楕円 142"/>
        <xdr:cNvSpPr/>
      </xdr:nvSpPr>
      <xdr:spPr>
        <a:xfrm>
          <a:off x="14744700" y="52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72929</xdr:rowOff>
    </xdr:from>
    <xdr:ext cx="469744" cy="259045"/>
    <xdr:sp macro="" textlink="">
      <xdr:nvSpPr>
        <xdr:cNvPr id="144" name="債務償還比率該当値テキスト"/>
        <xdr:cNvSpPr txBox="1"/>
      </xdr:nvSpPr>
      <xdr:spPr>
        <a:xfrm>
          <a:off x="14846300" y="52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142410</xdr:rowOff>
    </xdr:from>
    <xdr:to>
      <xdr:col>72</xdr:col>
      <xdr:colOff>123825</xdr:colOff>
      <xdr:row>30</xdr:row>
      <xdr:rowOff>72560</xdr:rowOff>
    </xdr:to>
    <xdr:sp macro="" textlink="">
      <xdr:nvSpPr>
        <xdr:cNvPr id="145" name="楕円 144"/>
        <xdr:cNvSpPr/>
      </xdr:nvSpPr>
      <xdr:spPr>
        <a:xfrm>
          <a:off x="14033500" y="51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21760</xdr:rowOff>
    </xdr:from>
    <xdr:to>
      <xdr:col>76</xdr:col>
      <xdr:colOff>22225</xdr:colOff>
      <xdr:row>30</xdr:row>
      <xdr:rowOff>145302</xdr:rowOff>
    </xdr:to>
    <xdr:cxnSp macro="">
      <xdr:nvCxnSpPr>
        <xdr:cNvPr id="146" name="直線コネクタ 145"/>
        <xdr:cNvCxnSpPr/>
      </xdr:nvCxnSpPr>
      <xdr:spPr>
        <a:xfrm>
          <a:off x="14084300" y="5165260"/>
          <a:ext cx="7112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11451</xdr:rowOff>
    </xdr:from>
    <xdr:to>
      <xdr:col>68</xdr:col>
      <xdr:colOff>123825</xdr:colOff>
      <xdr:row>31</xdr:row>
      <xdr:rowOff>113051</xdr:rowOff>
    </xdr:to>
    <xdr:sp macro="" textlink="">
      <xdr:nvSpPr>
        <xdr:cNvPr id="147" name="楕円 146"/>
        <xdr:cNvSpPr/>
      </xdr:nvSpPr>
      <xdr:spPr>
        <a:xfrm>
          <a:off x="13271500" y="53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21760</xdr:rowOff>
    </xdr:from>
    <xdr:to>
      <xdr:col>72</xdr:col>
      <xdr:colOff>73025</xdr:colOff>
      <xdr:row>31</xdr:row>
      <xdr:rowOff>62251</xdr:rowOff>
    </xdr:to>
    <xdr:cxnSp macro="">
      <xdr:nvCxnSpPr>
        <xdr:cNvPr id="148" name="直線コネクタ 147"/>
        <xdr:cNvCxnSpPr/>
      </xdr:nvCxnSpPr>
      <xdr:spPr>
        <a:xfrm flipV="1">
          <a:off x="13322300" y="5165260"/>
          <a:ext cx="762000" cy="2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5574</xdr:rowOff>
    </xdr:from>
    <xdr:to>
      <xdr:col>64</xdr:col>
      <xdr:colOff>123825</xdr:colOff>
      <xdr:row>31</xdr:row>
      <xdr:rowOff>107174</xdr:rowOff>
    </xdr:to>
    <xdr:sp macro="" textlink="">
      <xdr:nvSpPr>
        <xdr:cNvPr id="149" name="楕円 148"/>
        <xdr:cNvSpPr/>
      </xdr:nvSpPr>
      <xdr:spPr>
        <a:xfrm>
          <a:off x="12509500" y="53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56374</xdr:rowOff>
    </xdr:from>
    <xdr:to>
      <xdr:col>68</xdr:col>
      <xdr:colOff>73025</xdr:colOff>
      <xdr:row>31</xdr:row>
      <xdr:rowOff>62251</xdr:rowOff>
    </xdr:to>
    <xdr:cxnSp macro="">
      <xdr:nvCxnSpPr>
        <xdr:cNvPr id="150" name="直線コネクタ 149"/>
        <xdr:cNvCxnSpPr/>
      </xdr:nvCxnSpPr>
      <xdr:spPr>
        <a:xfrm>
          <a:off x="12560300" y="5371324"/>
          <a:ext cx="762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167068</xdr:rowOff>
    </xdr:from>
    <xdr:to>
      <xdr:col>60</xdr:col>
      <xdr:colOff>123825</xdr:colOff>
      <xdr:row>31</xdr:row>
      <xdr:rowOff>97218</xdr:rowOff>
    </xdr:to>
    <xdr:sp macro="" textlink="">
      <xdr:nvSpPr>
        <xdr:cNvPr id="151" name="楕円 150"/>
        <xdr:cNvSpPr/>
      </xdr:nvSpPr>
      <xdr:spPr>
        <a:xfrm>
          <a:off x="11747500" y="53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46418</xdr:rowOff>
    </xdr:from>
    <xdr:to>
      <xdr:col>64</xdr:col>
      <xdr:colOff>73025</xdr:colOff>
      <xdr:row>31</xdr:row>
      <xdr:rowOff>56374</xdr:rowOff>
    </xdr:to>
    <xdr:cxnSp macro="">
      <xdr:nvCxnSpPr>
        <xdr:cNvPr id="152" name="直線コネクタ 151"/>
        <xdr:cNvCxnSpPr/>
      </xdr:nvCxnSpPr>
      <xdr:spPr>
        <a:xfrm>
          <a:off x="11798300" y="5361368"/>
          <a:ext cx="762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48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0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63687</xdr:rowOff>
    </xdr:from>
    <xdr:ext cx="469744" cy="259045"/>
    <xdr:sp macro="" textlink="">
      <xdr:nvSpPr>
        <xdr:cNvPr id="157" name="n_1mainValue債務償還比率"/>
        <xdr:cNvSpPr txBox="1"/>
      </xdr:nvSpPr>
      <xdr:spPr>
        <a:xfrm>
          <a:off x="13836727" y="52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104178</xdr:rowOff>
    </xdr:from>
    <xdr:ext cx="469744" cy="259045"/>
    <xdr:sp macro="" textlink="">
      <xdr:nvSpPr>
        <xdr:cNvPr id="158" name="n_2mainValue債務償還比率"/>
        <xdr:cNvSpPr txBox="1"/>
      </xdr:nvSpPr>
      <xdr:spPr>
        <a:xfrm>
          <a:off x="13087427" y="54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98301</xdr:rowOff>
    </xdr:from>
    <xdr:ext cx="469744" cy="259045"/>
    <xdr:sp macro="" textlink="">
      <xdr:nvSpPr>
        <xdr:cNvPr id="159" name="n_3mainValue債務償還比率"/>
        <xdr:cNvSpPr txBox="1"/>
      </xdr:nvSpPr>
      <xdr:spPr>
        <a:xfrm>
          <a:off x="12325427" y="54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88345</xdr:rowOff>
    </xdr:from>
    <xdr:ext cx="469744" cy="259045"/>
    <xdr:sp macro="" textlink="">
      <xdr:nvSpPr>
        <xdr:cNvPr id="160" name="n_4mainValue債務償還比率"/>
        <xdr:cNvSpPr txBox="1"/>
      </xdr:nvSpPr>
      <xdr:spPr>
        <a:xfrm>
          <a:off x="11563427" y="54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xdr:cNvSpPr/>
      </xdr:nvSpPr>
      <xdr:spPr>
        <a:xfrm>
          <a:off x="4584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道路】&#10;有形固定資産減価償却率該当値テキスト"/>
        <xdr:cNvSpPr txBox="1"/>
      </xdr:nvSpPr>
      <xdr:spPr>
        <a:xfrm>
          <a:off x="467360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140208</xdr:rowOff>
    </xdr:to>
    <xdr:cxnSp macro="">
      <xdr:nvCxnSpPr>
        <xdr:cNvPr id="74" name="直線コネクタ 73"/>
        <xdr:cNvCxnSpPr/>
      </xdr:nvCxnSpPr>
      <xdr:spPr>
        <a:xfrm>
          <a:off x="3797300" y="62758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103632</xdr:rowOff>
    </xdr:to>
    <xdr:cxnSp macro="">
      <xdr:nvCxnSpPr>
        <xdr:cNvPr id="76" name="直線コネクタ 75"/>
        <xdr:cNvCxnSpPr/>
      </xdr:nvCxnSpPr>
      <xdr:spPr>
        <a:xfrm>
          <a:off x="2908300" y="623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67056</xdr:rowOff>
    </xdr:to>
    <xdr:cxnSp macro="">
      <xdr:nvCxnSpPr>
        <xdr:cNvPr id="78" name="直線コネクタ 77"/>
        <xdr:cNvCxnSpPr/>
      </xdr:nvCxnSpPr>
      <xdr:spPr>
        <a:xfrm>
          <a:off x="2019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114554</xdr:rowOff>
    </xdr:from>
    <xdr:to>
      <xdr:col>6</xdr:col>
      <xdr:colOff>38100</xdr:colOff>
      <xdr:row>36</xdr:row>
      <xdr:rowOff>44704</xdr:rowOff>
    </xdr:to>
    <xdr:sp macro="" textlink="">
      <xdr:nvSpPr>
        <xdr:cNvPr id="79" name="楕円 78"/>
        <xdr:cNvSpPr/>
      </xdr:nvSpPr>
      <xdr:spPr>
        <a:xfrm>
          <a:off x="1079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165354</xdr:rowOff>
    </xdr:from>
    <xdr:to>
      <xdr:col>10</xdr:col>
      <xdr:colOff>114300</xdr:colOff>
      <xdr:row>36</xdr:row>
      <xdr:rowOff>30480</xdr:rowOff>
    </xdr:to>
    <xdr:cxnSp macro="">
      <xdr:nvCxnSpPr>
        <xdr:cNvPr id="80" name="直線コネクタ 79"/>
        <xdr:cNvCxnSpPr/>
      </xdr:nvCxnSpPr>
      <xdr:spPr>
        <a:xfrm>
          <a:off x="1130300" y="6166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8" name="n_4mainValue【道路】&#10;有形固定資産減価償却率"/>
        <xdr:cNvSpPr txBox="1"/>
      </xdr:nvSpPr>
      <xdr:spPr>
        <a:xfrm>
          <a:off x="927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xdr:rowOff>
    </xdr:from>
    <xdr:to>
      <xdr:col>55</xdr:col>
      <xdr:colOff>50800</xdr:colOff>
      <xdr:row>39</xdr:row>
      <xdr:rowOff>113719</xdr:rowOff>
    </xdr:to>
    <xdr:sp macro="" textlink="">
      <xdr:nvSpPr>
        <xdr:cNvPr id="130" name="楕円 129"/>
        <xdr:cNvSpPr/>
      </xdr:nvSpPr>
      <xdr:spPr>
        <a:xfrm>
          <a:off x="10426700" y="66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161996</xdr:rowOff>
    </xdr:from>
    <xdr:ext cx="469744" cy="259045"/>
    <xdr:sp macro="" textlink="">
      <xdr:nvSpPr>
        <xdr:cNvPr id="131" name="【道路】&#10;一人当たり延長該当値テキスト"/>
        <xdr:cNvSpPr txBox="1"/>
      </xdr:nvSpPr>
      <xdr:spPr>
        <a:xfrm>
          <a:off x="10515600" y="667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13861</xdr:rowOff>
    </xdr:from>
    <xdr:to>
      <xdr:col>50</xdr:col>
      <xdr:colOff>165100</xdr:colOff>
      <xdr:row>39</xdr:row>
      <xdr:rowOff>115461</xdr:rowOff>
    </xdr:to>
    <xdr:sp macro="" textlink="">
      <xdr:nvSpPr>
        <xdr:cNvPr id="132" name="楕円 131"/>
        <xdr:cNvSpPr/>
      </xdr:nvSpPr>
      <xdr:spPr>
        <a:xfrm>
          <a:off x="9588500" y="67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62919</xdr:rowOff>
    </xdr:from>
    <xdr:to>
      <xdr:col>55</xdr:col>
      <xdr:colOff>0</xdr:colOff>
      <xdr:row>39</xdr:row>
      <xdr:rowOff>64661</xdr:rowOff>
    </xdr:to>
    <xdr:cxnSp macro="">
      <xdr:nvCxnSpPr>
        <xdr:cNvPr id="133" name="直線コネクタ 132"/>
        <xdr:cNvCxnSpPr/>
      </xdr:nvCxnSpPr>
      <xdr:spPr>
        <a:xfrm flipV="1">
          <a:off x="9639300" y="6749469"/>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16691</xdr:rowOff>
    </xdr:from>
    <xdr:to>
      <xdr:col>46</xdr:col>
      <xdr:colOff>38100</xdr:colOff>
      <xdr:row>39</xdr:row>
      <xdr:rowOff>118291</xdr:rowOff>
    </xdr:to>
    <xdr:sp macro="" textlink="">
      <xdr:nvSpPr>
        <xdr:cNvPr id="134" name="楕円 133"/>
        <xdr:cNvSpPr/>
      </xdr:nvSpPr>
      <xdr:spPr>
        <a:xfrm>
          <a:off x="8699500" y="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64661</xdr:rowOff>
    </xdr:from>
    <xdr:to>
      <xdr:col>50</xdr:col>
      <xdr:colOff>114300</xdr:colOff>
      <xdr:row>39</xdr:row>
      <xdr:rowOff>67491</xdr:rowOff>
    </xdr:to>
    <xdr:cxnSp macro="">
      <xdr:nvCxnSpPr>
        <xdr:cNvPr id="135" name="直線コネクタ 134"/>
        <xdr:cNvCxnSpPr/>
      </xdr:nvCxnSpPr>
      <xdr:spPr>
        <a:xfrm flipV="1">
          <a:off x="8750300" y="675121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18215</xdr:rowOff>
    </xdr:from>
    <xdr:to>
      <xdr:col>41</xdr:col>
      <xdr:colOff>101600</xdr:colOff>
      <xdr:row>39</xdr:row>
      <xdr:rowOff>119815</xdr:rowOff>
    </xdr:to>
    <xdr:sp macro="" textlink="">
      <xdr:nvSpPr>
        <xdr:cNvPr id="136" name="楕円 135"/>
        <xdr:cNvSpPr/>
      </xdr:nvSpPr>
      <xdr:spPr>
        <a:xfrm>
          <a:off x="7810500" y="67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67491</xdr:rowOff>
    </xdr:from>
    <xdr:to>
      <xdr:col>45</xdr:col>
      <xdr:colOff>177800</xdr:colOff>
      <xdr:row>39</xdr:row>
      <xdr:rowOff>69015</xdr:rowOff>
    </xdr:to>
    <xdr:cxnSp macro="">
      <xdr:nvCxnSpPr>
        <xdr:cNvPr id="137" name="直線コネクタ 136"/>
        <xdr:cNvCxnSpPr/>
      </xdr:nvCxnSpPr>
      <xdr:spPr>
        <a:xfrm flipV="1">
          <a:off x="7861300" y="675404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18977</xdr:rowOff>
    </xdr:from>
    <xdr:to>
      <xdr:col>36</xdr:col>
      <xdr:colOff>165100</xdr:colOff>
      <xdr:row>39</xdr:row>
      <xdr:rowOff>120577</xdr:rowOff>
    </xdr:to>
    <xdr:sp macro="" textlink="">
      <xdr:nvSpPr>
        <xdr:cNvPr id="138" name="楕円 137"/>
        <xdr:cNvSpPr/>
      </xdr:nvSpPr>
      <xdr:spPr>
        <a:xfrm>
          <a:off x="6921500" y="67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69015</xdr:rowOff>
    </xdr:from>
    <xdr:to>
      <xdr:col>41</xdr:col>
      <xdr:colOff>50800</xdr:colOff>
      <xdr:row>39</xdr:row>
      <xdr:rowOff>69777</xdr:rowOff>
    </xdr:to>
    <xdr:cxnSp macro="">
      <xdr:nvCxnSpPr>
        <xdr:cNvPr id="139" name="直線コネクタ 138"/>
        <xdr:cNvCxnSpPr/>
      </xdr:nvCxnSpPr>
      <xdr:spPr>
        <a:xfrm flipV="1">
          <a:off x="6972300" y="675556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106588</xdr:rowOff>
    </xdr:from>
    <xdr:ext cx="469744" cy="259045"/>
    <xdr:sp macro="" textlink="">
      <xdr:nvSpPr>
        <xdr:cNvPr id="144" name="n_1mainValue【道路】&#10;一人当たり延長"/>
        <xdr:cNvSpPr txBox="1"/>
      </xdr:nvSpPr>
      <xdr:spPr>
        <a:xfrm>
          <a:off x="9391727" y="67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109418</xdr:rowOff>
    </xdr:from>
    <xdr:ext cx="469744" cy="259045"/>
    <xdr:sp macro="" textlink="">
      <xdr:nvSpPr>
        <xdr:cNvPr id="145" name="n_2mainValue【道路】&#10;一人当たり延長"/>
        <xdr:cNvSpPr txBox="1"/>
      </xdr:nvSpPr>
      <xdr:spPr>
        <a:xfrm>
          <a:off x="8515427" y="679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110942</xdr:rowOff>
    </xdr:from>
    <xdr:ext cx="469744" cy="259045"/>
    <xdr:sp macro="" textlink="">
      <xdr:nvSpPr>
        <xdr:cNvPr id="146" name="n_3mainValue【道路】&#10;一人当たり延長"/>
        <xdr:cNvSpPr txBox="1"/>
      </xdr:nvSpPr>
      <xdr:spPr>
        <a:xfrm>
          <a:off x="7626427" y="679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111704</xdr:rowOff>
    </xdr:from>
    <xdr:ext cx="469744" cy="259045"/>
    <xdr:sp macro="" textlink="">
      <xdr:nvSpPr>
        <xdr:cNvPr id="147" name="n_4mainValue【道路】&#10;一人当たり延長"/>
        <xdr:cNvSpPr txBox="1"/>
      </xdr:nvSpPr>
      <xdr:spPr>
        <a:xfrm>
          <a:off x="6737427" y="679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8" name="楕円 187"/>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89" name="【橋りょう・トンネ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90" name="楕円 189"/>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28575</xdr:rowOff>
    </xdr:to>
    <xdr:cxnSp macro="">
      <xdr:nvCxnSpPr>
        <xdr:cNvPr id="191" name="直線コネクタ 190"/>
        <xdr:cNvCxnSpPr/>
      </xdr:nvCxnSpPr>
      <xdr:spPr>
        <a:xfrm flipV="1">
          <a:off x="3797300" y="99593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92" name="楕円 191"/>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28575</xdr:rowOff>
    </xdr:to>
    <xdr:cxnSp macro="">
      <xdr:nvCxnSpPr>
        <xdr:cNvPr id="193" name="直線コネクタ 192"/>
        <xdr:cNvCxnSpPr/>
      </xdr:nvCxnSpPr>
      <xdr:spPr>
        <a:xfrm>
          <a:off x="2908300" y="9970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94" name="楕円 193"/>
        <xdr:cNvSpPr/>
      </xdr:nvSpPr>
      <xdr:spPr>
        <a:xfrm>
          <a:off x="196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26670</xdr:rowOff>
    </xdr:from>
    <xdr:to>
      <xdr:col>15</xdr:col>
      <xdr:colOff>50800</xdr:colOff>
      <xdr:row>58</xdr:row>
      <xdr:rowOff>26670</xdr:rowOff>
    </xdr:to>
    <xdr:cxnSp macro="">
      <xdr:nvCxnSpPr>
        <xdr:cNvPr id="195" name="直線コネクタ 194"/>
        <xdr:cNvCxnSpPr/>
      </xdr:nvCxnSpPr>
      <xdr:spPr>
        <a:xfrm>
          <a:off x="2019300" y="9970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6" name="楕円 195"/>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26670</xdr:rowOff>
    </xdr:from>
    <xdr:to>
      <xdr:col>10</xdr:col>
      <xdr:colOff>114300</xdr:colOff>
      <xdr:row>58</xdr:row>
      <xdr:rowOff>64770</xdr:rowOff>
    </xdr:to>
    <xdr:cxnSp macro="">
      <xdr:nvCxnSpPr>
        <xdr:cNvPr id="197" name="直線コネクタ 196"/>
        <xdr:cNvCxnSpPr/>
      </xdr:nvCxnSpPr>
      <xdr:spPr>
        <a:xfrm flipV="1">
          <a:off x="1130300" y="997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202" name="n_1main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203" name="n_2mainValue【橋りょう・トンネル】&#10;有形固定資産減価償却率"/>
        <xdr:cNvSpPr txBox="1"/>
      </xdr:nvSpPr>
      <xdr:spPr>
        <a:xfrm>
          <a:off x="2705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204" name="n_3mainValue【橋りょう・トンネル】&#10;有形固定資産減価償却率"/>
        <xdr:cNvSpPr txBox="1"/>
      </xdr:nvSpPr>
      <xdr:spPr>
        <a:xfrm>
          <a:off x="1816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5" name="n_4mainValue【橋りょう・トンネル】&#10;有形固定資産減価償却率"/>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106999</xdr:rowOff>
    </xdr:from>
    <xdr:to>
      <xdr:col>55</xdr:col>
      <xdr:colOff>50800</xdr:colOff>
      <xdr:row>64</xdr:row>
      <xdr:rowOff>37149</xdr:rowOff>
    </xdr:to>
    <xdr:sp macro="" textlink="">
      <xdr:nvSpPr>
        <xdr:cNvPr id="245" name="楕円 244"/>
        <xdr:cNvSpPr/>
      </xdr:nvSpPr>
      <xdr:spPr>
        <a:xfrm>
          <a:off x="10426700" y="10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21926</xdr:rowOff>
    </xdr:from>
    <xdr:ext cx="534377" cy="259045"/>
    <xdr:sp macro="" textlink="">
      <xdr:nvSpPr>
        <xdr:cNvPr id="246" name="【橋りょう・トンネル】&#10;一人当たり有形固定資産（償却資産）額該当値テキスト"/>
        <xdr:cNvSpPr txBox="1"/>
      </xdr:nvSpPr>
      <xdr:spPr>
        <a:xfrm>
          <a:off x="10515600" y="108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111712</xdr:rowOff>
    </xdr:from>
    <xdr:to>
      <xdr:col>50</xdr:col>
      <xdr:colOff>165100</xdr:colOff>
      <xdr:row>64</xdr:row>
      <xdr:rowOff>41862</xdr:rowOff>
    </xdr:to>
    <xdr:sp macro="" textlink="">
      <xdr:nvSpPr>
        <xdr:cNvPr id="247" name="楕円 246"/>
        <xdr:cNvSpPr/>
      </xdr:nvSpPr>
      <xdr:spPr>
        <a:xfrm>
          <a:off x="9588500" y="109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157799</xdr:rowOff>
    </xdr:from>
    <xdr:to>
      <xdr:col>55</xdr:col>
      <xdr:colOff>0</xdr:colOff>
      <xdr:row>63</xdr:row>
      <xdr:rowOff>162512</xdr:rowOff>
    </xdr:to>
    <xdr:cxnSp macro="">
      <xdr:nvCxnSpPr>
        <xdr:cNvPr id="248" name="直線コネクタ 247"/>
        <xdr:cNvCxnSpPr/>
      </xdr:nvCxnSpPr>
      <xdr:spPr>
        <a:xfrm flipV="1">
          <a:off x="9639300" y="10959149"/>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114710</xdr:rowOff>
    </xdr:from>
    <xdr:to>
      <xdr:col>46</xdr:col>
      <xdr:colOff>38100</xdr:colOff>
      <xdr:row>64</xdr:row>
      <xdr:rowOff>44860</xdr:rowOff>
    </xdr:to>
    <xdr:sp macro="" textlink="">
      <xdr:nvSpPr>
        <xdr:cNvPr id="249" name="楕円 248"/>
        <xdr:cNvSpPr/>
      </xdr:nvSpPr>
      <xdr:spPr>
        <a:xfrm>
          <a:off x="8699500" y="109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162512</xdr:rowOff>
    </xdr:from>
    <xdr:to>
      <xdr:col>50</xdr:col>
      <xdr:colOff>114300</xdr:colOff>
      <xdr:row>63</xdr:row>
      <xdr:rowOff>165510</xdr:rowOff>
    </xdr:to>
    <xdr:cxnSp macro="">
      <xdr:nvCxnSpPr>
        <xdr:cNvPr id="250" name="直線コネクタ 249"/>
        <xdr:cNvCxnSpPr/>
      </xdr:nvCxnSpPr>
      <xdr:spPr>
        <a:xfrm flipV="1">
          <a:off x="8750300" y="10963862"/>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117770</xdr:rowOff>
    </xdr:from>
    <xdr:to>
      <xdr:col>41</xdr:col>
      <xdr:colOff>101600</xdr:colOff>
      <xdr:row>64</xdr:row>
      <xdr:rowOff>47920</xdr:rowOff>
    </xdr:to>
    <xdr:sp macro="" textlink="">
      <xdr:nvSpPr>
        <xdr:cNvPr id="251" name="楕円 250"/>
        <xdr:cNvSpPr/>
      </xdr:nvSpPr>
      <xdr:spPr>
        <a:xfrm>
          <a:off x="7810500" y="109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165510</xdr:rowOff>
    </xdr:from>
    <xdr:to>
      <xdr:col>45</xdr:col>
      <xdr:colOff>177800</xdr:colOff>
      <xdr:row>63</xdr:row>
      <xdr:rowOff>168570</xdr:rowOff>
    </xdr:to>
    <xdr:cxnSp macro="">
      <xdr:nvCxnSpPr>
        <xdr:cNvPr id="252" name="直線コネクタ 251"/>
        <xdr:cNvCxnSpPr/>
      </xdr:nvCxnSpPr>
      <xdr:spPr>
        <a:xfrm flipV="1">
          <a:off x="7861300" y="10966860"/>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134225</xdr:rowOff>
    </xdr:from>
    <xdr:to>
      <xdr:col>36</xdr:col>
      <xdr:colOff>165100</xdr:colOff>
      <xdr:row>64</xdr:row>
      <xdr:rowOff>64375</xdr:rowOff>
    </xdr:to>
    <xdr:sp macro="" textlink="">
      <xdr:nvSpPr>
        <xdr:cNvPr id="253" name="楕円 252"/>
        <xdr:cNvSpPr/>
      </xdr:nvSpPr>
      <xdr:spPr>
        <a:xfrm>
          <a:off x="6921500" y="109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168570</xdr:rowOff>
    </xdr:from>
    <xdr:to>
      <xdr:col>41</xdr:col>
      <xdr:colOff>50800</xdr:colOff>
      <xdr:row>64</xdr:row>
      <xdr:rowOff>13575</xdr:rowOff>
    </xdr:to>
    <xdr:cxnSp macro="">
      <xdr:nvCxnSpPr>
        <xdr:cNvPr id="254" name="直線コネクタ 253"/>
        <xdr:cNvCxnSpPr/>
      </xdr:nvCxnSpPr>
      <xdr:spPr>
        <a:xfrm flipV="1">
          <a:off x="6972300" y="10969920"/>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32989</xdr:rowOff>
    </xdr:from>
    <xdr:ext cx="534377" cy="259045"/>
    <xdr:sp macro="" textlink="">
      <xdr:nvSpPr>
        <xdr:cNvPr id="259" name="n_1mainValue【橋りょう・トンネル】&#10;一人当たり有形固定資産（償却資産）額"/>
        <xdr:cNvSpPr txBox="1"/>
      </xdr:nvSpPr>
      <xdr:spPr>
        <a:xfrm>
          <a:off x="9359411" y="110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35987</xdr:rowOff>
    </xdr:from>
    <xdr:ext cx="534377" cy="259045"/>
    <xdr:sp macro="" textlink="">
      <xdr:nvSpPr>
        <xdr:cNvPr id="260" name="n_2mainValue【橋りょう・トンネル】&#10;一人当たり有形固定資産（償却資産）額"/>
        <xdr:cNvSpPr txBox="1"/>
      </xdr:nvSpPr>
      <xdr:spPr>
        <a:xfrm>
          <a:off x="8483111" y="110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39047</xdr:rowOff>
    </xdr:from>
    <xdr:ext cx="534377" cy="259045"/>
    <xdr:sp macro="" textlink="">
      <xdr:nvSpPr>
        <xdr:cNvPr id="261" name="n_3mainValue【橋りょう・トンネル】&#10;一人当たり有形固定資産（償却資産）額"/>
        <xdr:cNvSpPr txBox="1"/>
      </xdr:nvSpPr>
      <xdr:spPr>
        <a:xfrm>
          <a:off x="7594111" y="110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55502</xdr:rowOff>
    </xdr:from>
    <xdr:ext cx="534377" cy="259045"/>
    <xdr:sp macro="" textlink="">
      <xdr:nvSpPr>
        <xdr:cNvPr id="262" name="n_4mainValue【橋りょう・トンネル】&#10;一人当たり有形固定資産（償却資産）額"/>
        <xdr:cNvSpPr txBox="1"/>
      </xdr:nvSpPr>
      <xdr:spPr>
        <a:xfrm>
          <a:off x="6705111" y="110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305" name="楕円 304"/>
        <xdr:cNvSpPr/>
      </xdr:nvSpPr>
      <xdr:spPr>
        <a:xfrm>
          <a:off x="4584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93090</xdr:rowOff>
    </xdr:from>
    <xdr:ext cx="405111" cy="259045"/>
    <xdr:sp macro="" textlink="">
      <xdr:nvSpPr>
        <xdr:cNvPr id="306" name="【公営住宅】&#10;有形固定資産減価償却率該当値テキスト"/>
        <xdr:cNvSpPr txBox="1"/>
      </xdr:nvSpPr>
      <xdr:spPr>
        <a:xfrm>
          <a:off x="46736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7" name="楕円 306"/>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165463</xdr:rowOff>
    </xdr:to>
    <xdr:cxnSp macro="">
      <xdr:nvCxnSpPr>
        <xdr:cNvPr id="308" name="直線コネクタ 307"/>
        <xdr:cNvCxnSpPr/>
      </xdr:nvCxnSpPr>
      <xdr:spPr>
        <a:xfrm>
          <a:off x="3797300" y="141753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23223</xdr:rowOff>
    </xdr:from>
    <xdr:to>
      <xdr:col>15</xdr:col>
      <xdr:colOff>101600</xdr:colOff>
      <xdr:row>82</xdr:row>
      <xdr:rowOff>124823</xdr:rowOff>
    </xdr:to>
    <xdr:sp macro="" textlink="">
      <xdr:nvSpPr>
        <xdr:cNvPr id="309" name="楕円 308"/>
        <xdr:cNvSpPr/>
      </xdr:nvSpPr>
      <xdr:spPr>
        <a:xfrm>
          <a:off x="2857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82</xdr:row>
      <xdr:rowOff>116477</xdr:rowOff>
    </xdr:to>
    <xdr:cxnSp macro="">
      <xdr:nvCxnSpPr>
        <xdr:cNvPr id="310" name="直線コネクタ 309"/>
        <xdr:cNvCxnSpPr/>
      </xdr:nvCxnSpPr>
      <xdr:spPr>
        <a:xfrm>
          <a:off x="2908300" y="1413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74023</xdr:rowOff>
    </xdr:to>
    <xdr:cxnSp macro="">
      <xdr:nvCxnSpPr>
        <xdr:cNvPr id="312" name="直線コネクタ 311"/>
        <xdr:cNvCxnSpPr/>
      </xdr:nvCxnSpPr>
      <xdr:spPr>
        <a:xfrm>
          <a:off x="2019300" y="1409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165281</xdr:rowOff>
    </xdr:from>
    <xdr:to>
      <xdr:col>6</xdr:col>
      <xdr:colOff>38100</xdr:colOff>
      <xdr:row>82</xdr:row>
      <xdr:rowOff>95431</xdr:rowOff>
    </xdr:to>
    <xdr:sp macro="" textlink="">
      <xdr:nvSpPr>
        <xdr:cNvPr id="313" name="楕円 312"/>
        <xdr:cNvSpPr/>
      </xdr:nvSpPr>
      <xdr:spPr>
        <a:xfrm>
          <a:off x="1079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44631</xdr:rowOff>
    </xdr:to>
    <xdr:cxnSp macro="">
      <xdr:nvCxnSpPr>
        <xdr:cNvPr id="314" name="直線コネクタ 313"/>
        <xdr:cNvCxnSpPr/>
      </xdr:nvCxnSpPr>
      <xdr:spPr>
        <a:xfrm flipV="1">
          <a:off x="1130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158404</xdr:rowOff>
    </xdr:from>
    <xdr:ext cx="405111" cy="259045"/>
    <xdr:sp macro="" textlink="">
      <xdr:nvSpPr>
        <xdr:cNvPr id="319" name="n_1mainValue【公営住宅】&#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20" name="n_2mainValue【公営住宅】&#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1" name="n_3main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86558</xdr:rowOff>
    </xdr:from>
    <xdr:ext cx="405111" cy="259045"/>
    <xdr:sp macro="" textlink="">
      <xdr:nvSpPr>
        <xdr:cNvPr id="322" name="n_4mainValue【公営住宅】&#10;有形固定資産減価償却率"/>
        <xdr:cNvSpPr txBox="1"/>
      </xdr:nvSpPr>
      <xdr:spPr>
        <a:xfrm>
          <a:off x="927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148692</xdr:rowOff>
    </xdr:from>
    <xdr:to>
      <xdr:col>55</xdr:col>
      <xdr:colOff>50800</xdr:colOff>
      <xdr:row>82</xdr:row>
      <xdr:rowOff>78842</xdr:rowOff>
    </xdr:to>
    <xdr:sp macro="" textlink="">
      <xdr:nvSpPr>
        <xdr:cNvPr id="360" name="楕円 359"/>
        <xdr:cNvSpPr/>
      </xdr:nvSpPr>
      <xdr:spPr>
        <a:xfrm>
          <a:off x="10426700" y="140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xdr:rowOff>
    </xdr:from>
    <xdr:ext cx="469744" cy="259045"/>
    <xdr:sp macro="" textlink="">
      <xdr:nvSpPr>
        <xdr:cNvPr id="361" name="【公営住宅】&#10;一人当たり面積該当値テキスト"/>
        <xdr:cNvSpPr txBox="1"/>
      </xdr:nvSpPr>
      <xdr:spPr>
        <a:xfrm>
          <a:off x="10515600" y="1388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146862</xdr:rowOff>
    </xdr:from>
    <xdr:to>
      <xdr:col>50</xdr:col>
      <xdr:colOff>165100</xdr:colOff>
      <xdr:row>82</xdr:row>
      <xdr:rowOff>77012</xdr:rowOff>
    </xdr:to>
    <xdr:sp macro="" textlink="">
      <xdr:nvSpPr>
        <xdr:cNvPr id="362" name="楕円 361"/>
        <xdr:cNvSpPr/>
      </xdr:nvSpPr>
      <xdr:spPr>
        <a:xfrm>
          <a:off x="9588500" y="140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26212</xdr:rowOff>
    </xdr:from>
    <xdr:to>
      <xdr:col>55</xdr:col>
      <xdr:colOff>0</xdr:colOff>
      <xdr:row>82</xdr:row>
      <xdr:rowOff>28042</xdr:rowOff>
    </xdr:to>
    <xdr:cxnSp macro="">
      <xdr:nvCxnSpPr>
        <xdr:cNvPr id="363" name="直線コネクタ 362"/>
        <xdr:cNvCxnSpPr/>
      </xdr:nvCxnSpPr>
      <xdr:spPr>
        <a:xfrm>
          <a:off x="9639300" y="14085112"/>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139548</xdr:rowOff>
    </xdr:from>
    <xdr:to>
      <xdr:col>46</xdr:col>
      <xdr:colOff>38100</xdr:colOff>
      <xdr:row>82</xdr:row>
      <xdr:rowOff>69698</xdr:rowOff>
    </xdr:to>
    <xdr:sp macro="" textlink="">
      <xdr:nvSpPr>
        <xdr:cNvPr id="364" name="楕円 363"/>
        <xdr:cNvSpPr/>
      </xdr:nvSpPr>
      <xdr:spPr>
        <a:xfrm>
          <a:off x="8699500" y="140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18898</xdr:rowOff>
    </xdr:from>
    <xdr:to>
      <xdr:col>50</xdr:col>
      <xdr:colOff>114300</xdr:colOff>
      <xdr:row>82</xdr:row>
      <xdr:rowOff>26212</xdr:rowOff>
    </xdr:to>
    <xdr:cxnSp macro="">
      <xdr:nvCxnSpPr>
        <xdr:cNvPr id="365" name="直線コネクタ 364"/>
        <xdr:cNvCxnSpPr/>
      </xdr:nvCxnSpPr>
      <xdr:spPr>
        <a:xfrm>
          <a:off x="8750300" y="1407779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145035</xdr:rowOff>
    </xdr:from>
    <xdr:to>
      <xdr:col>41</xdr:col>
      <xdr:colOff>101600</xdr:colOff>
      <xdr:row>82</xdr:row>
      <xdr:rowOff>75185</xdr:rowOff>
    </xdr:to>
    <xdr:sp macro="" textlink="">
      <xdr:nvSpPr>
        <xdr:cNvPr id="366" name="楕円 365"/>
        <xdr:cNvSpPr/>
      </xdr:nvSpPr>
      <xdr:spPr>
        <a:xfrm>
          <a:off x="7810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18898</xdr:rowOff>
    </xdr:from>
    <xdr:to>
      <xdr:col>45</xdr:col>
      <xdr:colOff>177800</xdr:colOff>
      <xdr:row>82</xdr:row>
      <xdr:rowOff>24385</xdr:rowOff>
    </xdr:to>
    <xdr:cxnSp macro="">
      <xdr:nvCxnSpPr>
        <xdr:cNvPr id="367" name="直線コネクタ 366"/>
        <xdr:cNvCxnSpPr/>
      </xdr:nvCxnSpPr>
      <xdr:spPr>
        <a:xfrm flipV="1">
          <a:off x="7861300" y="140777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152349</xdr:rowOff>
    </xdr:from>
    <xdr:to>
      <xdr:col>36</xdr:col>
      <xdr:colOff>165100</xdr:colOff>
      <xdr:row>82</xdr:row>
      <xdr:rowOff>82499</xdr:rowOff>
    </xdr:to>
    <xdr:sp macro="" textlink="">
      <xdr:nvSpPr>
        <xdr:cNvPr id="368" name="楕円 367"/>
        <xdr:cNvSpPr/>
      </xdr:nvSpPr>
      <xdr:spPr>
        <a:xfrm>
          <a:off x="6921500" y="140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24385</xdr:rowOff>
    </xdr:from>
    <xdr:to>
      <xdr:col>41</xdr:col>
      <xdr:colOff>50800</xdr:colOff>
      <xdr:row>82</xdr:row>
      <xdr:rowOff>31699</xdr:rowOff>
    </xdr:to>
    <xdr:cxnSp macro="">
      <xdr:nvCxnSpPr>
        <xdr:cNvPr id="369" name="直線コネクタ 368"/>
        <xdr:cNvCxnSpPr/>
      </xdr:nvCxnSpPr>
      <xdr:spPr>
        <a:xfrm flipV="1">
          <a:off x="6972300" y="1408328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93539</xdr:rowOff>
    </xdr:from>
    <xdr:ext cx="469744" cy="259045"/>
    <xdr:sp macro="" textlink="">
      <xdr:nvSpPr>
        <xdr:cNvPr id="374" name="n_1mainValue【公営住宅】&#10;一人当たり面積"/>
        <xdr:cNvSpPr txBox="1"/>
      </xdr:nvSpPr>
      <xdr:spPr>
        <a:xfrm>
          <a:off x="9391727" y="1380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86225</xdr:rowOff>
    </xdr:from>
    <xdr:ext cx="469744" cy="259045"/>
    <xdr:sp macro="" textlink="">
      <xdr:nvSpPr>
        <xdr:cNvPr id="375" name="n_2mainValue【公営住宅】&#10;一人当たり面積"/>
        <xdr:cNvSpPr txBox="1"/>
      </xdr:nvSpPr>
      <xdr:spPr>
        <a:xfrm>
          <a:off x="8515427" y="138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91712</xdr:rowOff>
    </xdr:from>
    <xdr:ext cx="469744" cy="259045"/>
    <xdr:sp macro="" textlink="">
      <xdr:nvSpPr>
        <xdr:cNvPr id="376" name="n_3mainValue【公営住宅】&#10;一人当たり面積"/>
        <xdr:cNvSpPr txBox="1"/>
      </xdr:nvSpPr>
      <xdr:spPr>
        <a:xfrm>
          <a:off x="7626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99026</xdr:rowOff>
    </xdr:from>
    <xdr:ext cx="469744" cy="259045"/>
    <xdr:sp macro="" textlink="">
      <xdr:nvSpPr>
        <xdr:cNvPr id="377" name="n_4mainValue【公営住宅】&#10;一人当たり面積"/>
        <xdr:cNvSpPr txBox="1"/>
      </xdr:nvSpPr>
      <xdr:spPr>
        <a:xfrm>
          <a:off x="6737427" y="1381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8" name="楕円 417"/>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19" name="【港湾・漁港】&#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99695</xdr:rowOff>
    </xdr:from>
    <xdr:to>
      <xdr:col>20</xdr:col>
      <xdr:colOff>38100</xdr:colOff>
      <xdr:row>103</xdr:row>
      <xdr:rowOff>29845</xdr:rowOff>
    </xdr:to>
    <xdr:sp macro="" textlink="">
      <xdr:nvSpPr>
        <xdr:cNvPr id="420" name="楕円 419"/>
        <xdr:cNvSpPr/>
      </xdr:nvSpPr>
      <xdr:spPr>
        <a:xfrm>
          <a:off x="3746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7620</xdr:rowOff>
    </xdr:to>
    <xdr:cxnSp macro="">
      <xdr:nvCxnSpPr>
        <xdr:cNvPr id="421" name="直線コネクタ 420"/>
        <xdr:cNvCxnSpPr/>
      </xdr:nvCxnSpPr>
      <xdr:spPr>
        <a:xfrm>
          <a:off x="3797300" y="17638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422" name="楕円 421"/>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150495</xdr:rowOff>
    </xdr:to>
    <xdr:cxnSp macro="">
      <xdr:nvCxnSpPr>
        <xdr:cNvPr id="423" name="直線コネクタ 422"/>
        <xdr:cNvCxnSpPr/>
      </xdr:nvCxnSpPr>
      <xdr:spPr>
        <a:xfrm>
          <a:off x="2908300" y="17621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4" name="楕円 423"/>
        <xdr:cNvSpPr/>
      </xdr:nvSpPr>
      <xdr:spPr>
        <a:xfrm>
          <a:off x="196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133350</xdr:rowOff>
    </xdr:from>
    <xdr:to>
      <xdr:col>15</xdr:col>
      <xdr:colOff>50800</xdr:colOff>
      <xdr:row>102</xdr:row>
      <xdr:rowOff>137161</xdr:rowOff>
    </xdr:to>
    <xdr:cxnSp macro="">
      <xdr:nvCxnSpPr>
        <xdr:cNvPr id="425" name="直線コネクタ 424"/>
        <xdr:cNvCxnSpPr/>
      </xdr:nvCxnSpPr>
      <xdr:spPr>
        <a:xfrm flipV="1">
          <a:off x="2019300" y="17621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6"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7"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28"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141622</xdr:rowOff>
    </xdr:from>
    <xdr:ext cx="405111" cy="259045"/>
    <xdr:sp macro="" textlink="">
      <xdr:nvSpPr>
        <xdr:cNvPr id="429" name="n_4aveValue【港湾・漁港】&#10;有形固定資産減価償却率"/>
        <xdr:cNvSpPr txBox="1"/>
      </xdr:nvSpPr>
      <xdr:spPr>
        <a:xfrm>
          <a:off x="927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46372</xdr:rowOff>
    </xdr:from>
    <xdr:ext cx="405111" cy="259045"/>
    <xdr:sp macro="" textlink="">
      <xdr:nvSpPr>
        <xdr:cNvPr id="430" name="n_1mainValue【港湾・漁港】&#10;有形固定資産減価償却率"/>
        <xdr:cNvSpPr txBox="1"/>
      </xdr:nvSpPr>
      <xdr:spPr>
        <a:xfrm>
          <a:off x="3582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431" name="n_2mainValue【港湾・漁港】&#10;有形固定資産減価償却率"/>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2" name="n_3mainValue【港湾・漁港】&#10;有形固定資産減価償却率"/>
        <xdr:cNvSpPr txBox="1"/>
      </xdr:nvSpPr>
      <xdr:spPr>
        <a:xfrm>
          <a:off x="1816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6" name="テキスト ボックス 44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8" name="テキスト ボックス 44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0" name="テキスト ボックス 44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58" name="直線コネクタ 457"/>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59"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0" name="直線コネクタ 459"/>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1"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2" name="直線コネクタ 461"/>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3"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4" name="フローチャート: 判断 463"/>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5" name="フローチャート: 判断 464"/>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6" name="フローチャート: 判断 465"/>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67" name="フローチャート: 判断 466"/>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68" name="フローチャート: 判断 467"/>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123822</xdr:rowOff>
    </xdr:from>
    <xdr:to>
      <xdr:col>55</xdr:col>
      <xdr:colOff>50800</xdr:colOff>
      <xdr:row>109</xdr:row>
      <xdr:rowOff>53972</xdr:rowOff>
    </xdr:to>
    <xdr:sp macro="" textlink="">
      <xdr:nvSpPr>
        <xdr:cNvPr id="474" name="楕円 473"/>
        <xdr:cNvSpPr/>
      </xdr:nvSpPr>
      <xdr:spPr>
        <a:xfrm>
          <a:off x="10426700" y="186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38749</xdr:rowOff>
    </xdr:from>
    <xdr:ext cx="469744" cy="259045"/>
    <xdr:sp macro="" textlink="">
      <xdr:nvSpPr>
        <xdr:cNvPr id="475" name="【港湾・漁港】&#10;一人当たり有形固定資産（償却資産）額該当値テキスト"/>
        <xdr:cNvSpPr txBox="1"/>
      </xdr:nvSpPr>
      <xdr:spPr>
        <a:xfrm>
          <a:off x="10515600" y="185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124161</xdr:rowOff>
    </xdr:from>
    <xdr:to>
      <xdr:col>50</xdr:col>
      <xdr:colOff>165100</xdr:colOff>
      <xdr:row>109</xdr:row>
      <xdr:rowOff>54311</xdr:rowOff>
    </xdr:to>
    <xdr:sp macro="" textlink="">
      <xdr:nvSpPr>
        <xdr:cNvPr id="476" name="楕円 475"/>
        <xdr:cNvSpPr/>
      </xdr:nvSpPr>
      <xdr:spPr>
        <a:xfrm>
          <a:off x="9588500" y="186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3172</xdr:rowOff>
    </xdr:from>
    <xdr:to>
      <xdr:col>55</xdr:col>
      <xdr:colOff>0</xdr:colOff>
      <xdr:row>109</xdr:row>
      <xdr:rowOff>3511</xdr:rowOff>
    </xdr:to>
    <xdr:cxnSp macro="">
      <xdr:nvCxnSpPr>
        <xdr:cNvPr id="477" name="直線コネクタ 476"/>
        <xdr:cNvCxnSpPr/>
      </xdr:nvCxnSpPr>
      <xdr:spPr>
        <a:xfrm flipV="1">
          <a:off x="9639300" y="18691222"/>
          <a:ext cx="8382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124899</xdr:rowOff>
    </xdr:from>
    <xdr:to>
      <xdr:col>46</xdr:col>
      <xdr:colOff>38100</xdr:colOff>
      <xdr:row>109</xdr:row>
      <xdr:rowOff>55049</xdr:rowOff>
    </xdr:to>
    <xdr:sp macro="" textlink="">
      <xdr:nvSpPr>
        <xdr:cNvPr id="478" name="楕円 477"/>
        <xdr:cNvSpPr/>
      </xdr:nvSpPr>
      <xdr:spPr>
        <a:xfrm>
          <a:off x="8699500" y="18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3511</xdr:rowOff>
    </xdr:from>
    <xdr:to>
      <xdr:col>50</xdr:col>
      <xdr:colOff>114300</xdr:colOff>
      <xdr:row>109</xdr:row>
      <xdr:rowOff>4249</xdr:rowOff>
    </xdr:to>
    <xdr:cxnSp macro="">
      <xdr:nvCxnSpPr>
        <xdr:cNvPr id="479" name="直線コネクタ 478"/>
        <xdr:cNvCxnSpPr/>
      </xdr:nvCxnSpPr>
      <xdr:spPr>
        <a:xfrm flipV="1">
          <a:off x="8750300" y="18691561"/>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126330</xdr:rowOff>
    </xdr:from>
    <xdr:to>
      <xdr:col>41</xdr:col>
      <xdr:colOff>101600</xdr:colOff>
      <xdr:row>109</xdr:row>
      <xdr:rowOff>56480</xdr:rowOff>
    </xdr:to>
    <xdr:sp macro="" textlink="">
      <xdr:nvSpPr>
        <xdr:cNvPr id="480" name="楕円 479"/>
        <xdr:cNvSpPr/>
      </xdr:nvSpPr>
      <xdr:spPr>
        <a:xfrm>
          <a:off x="7810500" y="186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4249</xdr:rowOff>
    </xdr:from>
    <xdr:to>
      <xdr:col>45</xdr:col>
      <xdr:colOff>177800</xdr:colOff>
      <xdr:row>109</xdr:row>
      <xdr:rowOff>5680</xdr:rowOff>
    </xdr:to>
    <xdr:cxnSp macro="">
      <xdr:nvCxnSpPr>
        <xdr:cNvPr id="481" name="直線コネクタ 480"/>
        <xdr:cNvCxnSpPr/>
      </xdr:nvCxnSpPr>
      <xdr:spPr>
        <a:xfrm flipV="1">
          <a:off x="7861300" y="18692299"/>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2"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3"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4"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85"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45438</xdr:rowOff>
    </xdr:from>
    <xdr:ext cx="469744" cy="259045"/>
    <xdr:sp macro="" textlink="">
      <xdr:nvSpPr>
        <xdr:cNvPr id="486" name="n_1mainValue【港湾・漁港】&#10;一人当たり有形固定資産（償却資産）額"/>
        <xdr:cNvSpPr txBox="1"/>
      </xdr:nvSpPr>
      <xdr:spPr>
        <a:xfrm>
          <a:off x="9391728" y="1873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46176</xdr:rowOff>
    </xdr:from>
    <xdr:ext cx="469744" cy="259045"/>
    <xdr:sp macro="" textlink="">
      <xdr:nvSpPr>
        <xdr:cNvPr id="487" name="n_2mainValue【港湾・漁港】&#10;一人当たり有形固定資産（償却資産）額"/>
        <xdr:cNvSpPr txBox="1"/>
      </xdr:nvSpPr>
      <xdr:spPr>
        <a:xfrm>
          <a:off x="8515428" y="187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47607</xdr:rowOff>
    </xdr:from>
    <xdr:ext cx="469744" cy="259045"/>
    <xdr:sp macro="" textlink="">
      <xdr:nvSpPr>
        <xdr:cNvPr id="488" name="n_3mainValue【港湾・漁港】&#10;一人当たり有形固定資産（償却資産）額"/>
        <xdr:cNvSpPr txBox="1"/>
      </xdr:nvSpPr>
      <xdr:spPr>
        <a:xfrm>
          <a:off x="7626428" y="187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3" name="直線コネクタ 512"/>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4"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5" name="直線コネクタ 514"/>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16"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17" name="直線コネクタ 5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18"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19" name="フローチャート: 判断 518"/>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2" name="フローチャート: 判断 521"/>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3" name="フローチャート: 判断 522"/>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9" name="楕円 528"/>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530" name="【認定こども園・幼稚園・保育所】&#10;有形固定資産減価償却率該当値テキスト"/>
        <xdr:cNvSpPr txBox="1"/>
      </xdr:nvSpPr>
      <xdr:spPr>
        <a:xfrm>
          <a:off x="16357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31" name="楕円 530"/>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68580</xdr:rowOff>
    </xdr:to>
    <xdr:cxnSp macro="">
      <xdr:nvCxnSpPr>
        <xdr:cNvPr id="532" name="直線コネクタ 531"/>
        <xdr:cNvCxnSpPr/>
      </xdr:nvCxnSpPr>
      <xdr:spPr>
        <a:xfrm>
          <a:off x="15481300" y="6579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3" name="楕円 532"/>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64770</xdr:rowOff>
    </xdr:to>
    <xdr:cxnSp macro="">
      <xdr:nvCxnSpPr>
        <xdr:cNvPr id="534" name="直線コネクタ 533"/>
        <xdr:cNvCxnSpPr/>
      </xdr:nvCxnSpPr>
      <xdr:spPr>
        <a:xfrm>
          <a:off x="14592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535" name="楕円 534"/>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49530</xdr:rowOff>
    </xdr:to>
    <xdr:cxnSp macro="">
      <xdr:nvCxnSpPr>
        <xdr:cNvPr id="536" name="直線コネクタ 535"/>
        <xdr:cNvCxnSpPr/>
      </xdr:nvCxnSpPr>
      <xdr:spPr>
        <a:xfrm>
          <a:off x="13703300" y="653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37" name="楕円 536"/>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20955</xdr:rowOff>
    </xdr:from>
    <xdr:to>
      <xdr:col>71</xdr:col>
      <xdr:colOff>177800</xdr:colOff>
      <xdr:row>38</xdr:row>
      <xdr:rowOff>24765</xdr:rowOff>
    </xdr:to>
    <xdr:cxnSp macro="">
      <xdr:nvCxnSpPr>
        <xdr:cNvPr id="538" name="直線コネクタ 537"/>
        <xdr:cNvCxnSpPr/>
      </xdr:nvCxnSpPr>
      <xdr:spPr>
        <a:xfrm flipV="1">
          <a:off x="12814300" y="65360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1"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2"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543" name="n_1mainValue【認定こども園・幼稚園・保育所】&#10;有形固定資産減価償却率"/>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44" name="n_2mainValue【認定こども園・幼稚園・保育所】&#10;有形固定資産減価償却率"/>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545" name="n_3mainValue【認定こども園・幼稚園・保育所】&#10;有形固定資産減価償却率"/>
        <xdr:cNvSpPr txBox="1"/>
      </xdr:nvSpPr>
      <xdr:spPr>
        <a:xfrm>
          <a:off x="13500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46" name="n_4mainValue【認定こども園・幼稚園・保育所】&#10;有形固定資産減価償却率"/>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0" name="直線コネクタ 569"/>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3"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74" name="直線コネクタ 573"/>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75"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6" name="フローチャート: 判断 57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77" name="フローチャート: 判断 576"/>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78" name="フローチャート: 判断 577"/>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79" name="フローチャート: 判断 578"/>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0" name="フローチャート: 判断 579"/>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6" name="楕円 585"/>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7"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88" name="楕円 587"/>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53340</xdr:rowOff>
    </xdr:to>
    <xdr:cxnSp macro="">
      <xdr:nvCxnSpPr>
        <xdr:cNvPr id="589" name="直線コネクタ 588"/>
        <xdr:cNvCxnSpPr/>
      </xdr:nvCxnSpPr>
      <xdr:spPr>
        <a:xfrm>
          <a:off x="21323300" y="6896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90" name="楕円 589"/>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38100</xdr:rowOff>
    </xdr:to>
    <xdr:cxnSp macro="">
      <xdr:nvCxnSpPr>
        <xdr:cNvPr id="591" name="直線コネクタ 590"/>
        <xdr:cNvCxnSpPr/>
      </xdr:nvCxnSpPr>
      <xdr:spPr>
        <a:xfrm>
          <a:off x="20434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92" name="楕円 591"/>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15240</xdr:rowOff>
    </xdr:to>
    <xdr:cxnSp macro="">
      <xdr:nvCxnSpPr>
        <xdr:cNvPr id="593" name="直線コネクタ 592"/>
        <xdr:cNvCxnSpPr/>
      </xdr:nvCxnSpPr>
      <xdr:spPr>
        <a:xfrm>
          <a:off x="19545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4" name="楕円 593"/>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95" name="直線コネクタ 594"/>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96"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97"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98"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99"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600"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601"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602"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3"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6" name="テキスト ボックス 61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26" name="直線コネクタ 625"/>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27"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28" name="直線コネクタ 627"/>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9"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0" name="直線コネクタ 629"/>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1" name="【学校施設】&#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2" name="フローチャート: 判断 631"/>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3" name="フローチャート: 判断 632"/>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34" name="フローチャート: 判断 633"/>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35" name="フローチャート: 判断 634"/>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36" name="フローチャート: 判断 635"/>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70358</xdr:rowOff>
    </xdr:from>
    <xdr:to>
      <xdr:col>85</xdr:col>
      <xdr:colOff>177800</xdr:colOff>
      <xdr:row>59</xdr:row>
      <xdr:rowOff>508</xdr:rowOff>
    </xdr:to>
    <xdr:sp macro="" textlink="">
      <xdr:nvSpPr>
        <xdr:cNvPr id="642" name="楕円 641"/>
        <xdr:cNvSpPr/>
      </xdr:nvSpPr>
      <xdr:spPr>
        <a:xfrm>
          <a:off x="16268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93235</xdr:rowOff>
    </xdr:from>
    <xdr:ext cx="405111" cy="259045"/>
    <xdr:sp macro="" textlink="">
      <xdr:nvSpPr>
        <xdr:cNvPr id="643" name="【学校施設】&#10;有形固定資産減価償却率該当値テキスト"/>
        <xdr:cNvSpPr txBox="1"/>
      </xdr:nvSpPr>
      <xdr:spPr>
        <a:xfrm>
          <a:off x="163576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33782</xdr:rowOff>
    </xdr:from>
    <xdr:to>
      <xdr:col>81</xdr:col>
      <xdr:colOff>101600</xdr:colOff>
      <xdr:row>58</xdr:row>
      <xdr:rowOff>135382</xdr:rowOff>
    </xdr:to>
    <xdr:sp macro="" textlink="">
      <xdr:nvSpPr>
        <xdr:cNvPr id="644" name="楕円 643"/>
        <xdr:cNvSpPr/>
      </xdr:nvSpPr>
      <xdr:spPr>
        <a:xfrm>
          <a:off x="15430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84582</xdr:rowOff>
    </xdr:from>
    <xdr:to>
      <xdr:col>85</xdr:col>
      <xdr:colOff>127000</xdr:colOff>
      <xdr:row>58</xdr:row>
      <xdr:rowOff>121158</xdr:rowOff>
    </xdr:to>
    <xdr:cxnSp macro="">
      <xdr:nvCxnSpPr>
        <xdr:cNvPr id="645" name="直線コネクタ 644"/>
        <xdr:cNvCxnSpPr/>
      </xdr:nvCxnSpPr>
      <xdr:spPr>
        <a:xfrm>
          <a:off x="15481300" y="1002868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46" name="楕円 645"/>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84582</xdr:rowOff>
    </xdr:to>
    <xdr:cxnSp macro="">
      <xdr:nvCxnSpPr>
        <xdr:cNvPr id="647" name="直線コネクタ 646"/>
        <xdr:cNvCxnSpPr/>
      </xdr:nvCxnSpPr>
      <xdr:spPr>
        <a:xfrm>
          <a:off x="14592300" y="100241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xdr:rowOff>
    </xdr:from>
    <xdr:to>
      <xdr:col>72</xdr:col>
      <xdr:colOff>38100</xdr:colOff>
      <xdr:row>58</xdr:row>
      <xdr:rowOff>112522</xdr:rowOff>
    </xdr:to>
    <xdr:sp macro="" textlink="">
      <xdr:nvSpPr>
        <xdr:cNvPr id="648" name="楕円 647"/>
        <xdr:cNvSpPr/>
      </xdr:nvSpPr>
      <xdr:spPr>
        <a:xfrm>
          <a:off x="13652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61722</xdr:rowOff>
    </xdr:from>
    <xdr:to>
      <xdr:col>76</xdr:col>
      <xdr:colOff>114300</xdr:colOff>
      <xdr:row>58</xdr:row>
      <xdr:rowOff>80010</xdr:rowOff>
    </xdr:to>
    <xdr:cxnSp macro="">
      <xdr:nvCxnSpPr>
        <xdr:cNvPr id="649" name="直線コネクタ 648"/>
        <xdr:cNvCxnSpPr/>
      </xdr:nvCxnSpPr>
      <xdr:spPr>
        <a:xfrm>
          <a:off x="13703300" y="100058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xdr:rowOff>
    </xdr:from>
    <xdr:to>
      <xdr:col>67</xdr:col>
      <xdr:colOff>101600</xdr:colOff>
      <xdr:row>58</xdr:row>
      <xdr:rowOff>112522</xdr:rowOff>
    </xdr:to>
    <xdr:sp macro="" textlink="">
      <xdr:nvSpPr>
        <xdr:cNvPr id="650" name="楕円 649"/>
        <xdr:cNvSpPr/>
      </xdr:nvSpPr>
      <xdr:spPr>
        <a:xfrm>
          <a:off x="12763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61722</xdr:rowOff>
    </xdr:from>
    <xdr:to>
      <xdr:col>71</xdr:col>
      <xdr:colOff>177800</xdr:colOff>
      <xdr:row>58</xdr:row>
      <xdr:rowOff>61722</xdr:rowOff>
    </xdr:to>
    <xdr:cxnSp macro="">
      <xdr:nvCxnSpPr>
        <xdr:cNvPr id="651" name="直線コネクタ 650"/>
        <xdr:cNvCxnSpPr/>
      </xdr:nvCxnSpPr>
      <xdr:spPr>
        <a:xfrm>
          <a:off x="12814300" y="10005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2" name="n_1ave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3" name="n_2aveValue【学校施設】&#10;有形固定資産減価償却率"/>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54" name="n_3aveValue【学校施設】&#10;有形固定資産減価償却率"/>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55" name="n_4aveValue【学校施設】&#10;有形固定資産減価償却率"/>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151909</xdr:rowOff>
    </xdr:from>
    <xdr:ext cx="405111" cy="259045"/>
    <xdr:sp macro="" textlink="">
      <xdr:nvSpPr>
        <xdr:cNvPr id="656" name="n_1mainValue【学校施設】&#10;有形固定資産減価償却率"/>
        <xdr:cNvSpPr txBox="1"/>
      </xdr:nvSpPr>
      <xdr:spPr>
        <a:xfrm>
          <a:off x="152660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57" name="n_2mainValue【学校施設】&#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129049</xdr:rowOff>
    </xdr:from>
    <xdr:ext cx="405111" cy="259045"/>
    <xdr:sp macro="" textlink="">
      <xdr:nvSpPr>
        <xdr:cNvPr id="658" name="n_3mainValue【学校施設】&#10;有形固定資産減価償却率"/>
        <xdr:cNvSpPr txBox="1"/>
      </xdr:nvSpPr>
      <xdr:spPr>
        <a:xfrm>
          <a:off x="13500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129049</xdr:rowOff>
    </xdr:from>
    <xdr:ext cx="405111" cy="259045"/>
    <xdr:sp macro="" textlink="">
      <xdr:nvSpPr>
        <xdr:cNvPr id="659" name="n_4mainValue【学校施設】&#10;有形固定資産減価償却率"/>
        <xdr:cNvSpPr txBox="1"/>
      </xdr:nvSpPr>
      <xdr:spPr>
        <a:xfrm>
          <a:off x="12611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1" name="直線コネクタ 67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2" name="テキスト ボックス 67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3" name="直線コネクタ 67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4" name="テキスト ボックス 67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5" name="直線コネクタ 67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6" name="テキスト ボックス 67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9" name="直線コネクタ 67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0" name="テキスト ボックス 67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1" name="直線コネクタ 6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2" name="テキスト ボックス 6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3" name="直線コネクタ 68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4" name="テキスト ボックス 68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88" name="直線コネクタ 687"/>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89"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0" name="直線コネクタ 689"/>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1"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2" name="直線コネクタ 691"/>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3" name="【学校施設】&#10;一人当たり面積平均値テキスト"/>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694" name="フローチャート: 判断 693"/>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95" name="フローチャート: 判断 694"/>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96" name="フローチャート: 判断 695"/>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7" name="フローチャート: 判断 696"/>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98" name="フローチャート: 判断 697"/>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4921</xdr:rowOff>
    </xdr:from>
    <xdr:to>
      <xdr:col>116</xdr:col>
      <xdr:colOff>114300</xdr:colOff>
      <xdr:row>62</xdr:row>
      <xdr:rowOff>106521</xdr:rowOff>
    </xdr:to>
    <xdr:sp macro="" textlink="">
      <xdr:nvSpPr>
        <xdr:cNvPr id="704" name="楕円 703"/>
        <xdr:cNvSpPr/>
      </xdr:nvSpPr>
      <xdr:spPr>
        <a:xfrm>
          <a:off x="22110700" y="1063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154798</xdr:rowOff>
    </xdr:from>
    <xdr:ext cx="469744" cy="259045"/>
    <xdr:sp macro="" textlink="">
      <xdr:nvSpPr>
        <xdr:cNvPr id="705" name="【学校施設】&#10;一人当たり面積該当値テキスト"/>
        <xdr:cNvSpPr txBox="1"/>
      </xdr:nvSpPr>
      <xdr:spPr>
        <a:xfrm>
          <a:off x="22199600" y="106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4921</xdr:rowOff>
    </xdr:from>
    <xdr:to>
      <xdr:col>112</xdr:col>
      <xdr:colOff>38100</xdr:colOff>
      <xdr:row>62</xdr:row>
      <xdr:rowOff>106521</xdr:rowOff>
    </xdr:to>
    <xdr:sp macro="" textlink="">
      <xdr:nvSpPr>
        <xdr:cNvPr id="706" name="楕円 705"/>
        <xdr:cNvSpPr/>
      </xdr:nvSpPr>
      <xdr:spPr>
        <a:xfrm>
          <a:off x="21272500" y="1063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55721</xdr:rowOff>
    </xdr:from>
    <xdr:to>
      <xdr:col>116</xdr:col>
      <xdr:colOff>63500</xdr:colOff>
      <xdr:row>62</xdr:row>
      <xdr:rowOff>55721</xdr:rowOff>
    </xdr:to>
    <xdr:cxnSp macro="">
      <xdr:nvCxnSpPr>
        <xdr:cNvPr id="707" name="直線コネクタ 706"/>
        <xdr:cNvCxnSpPr/>
      </xdr:nvCxnSpPr>
      <xdr:spPr>
        <a:xfrm>
          <a:off x="21323300" y="10685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16351</xdr:rowOff>
    </xdr:from>
    <xdr:to>
      <xdr:col>107</xdr:col>
      <xdr:colOff>101600</xdr:colOff>
      <xdr:row>62</xdr:row>
      <xdr:rowOff>117951</xdr:rowOff>
    </xdr:to>
    <xdr:sp macro="" textlink="">
      <xdr:nvSpPr>
        <xdr:cNvPr id="708" name="楕円 707"/>
        <xdr:cNvSpPr/>
      </xdr:nvSpPr>
      <xdr:spPr>
        <a:xfrm>
          <a:off x="20383500" y="106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55721</xdr:rowOff>
    </xdr:from>
    <xdr:to>
      <xdr:col>111</xdr:col>
      <xdr:colOff>177800</xdr:colOff>
      <xdr:row>62</xdr:row>
      <xdr:rowOff>67151</xdr:rowOff>
    </xdr:to>
    <xdr:cxnSp macro="">
      <xdr:nvCxnSpPr>
        <xdr:cNvPr id="709" name="直線コネクタ 708"/>
        <xdr:cNvCxnSpPr/>
      </xdr:nvCxnSpPr>
      <xdr:spPr>
        <a:xfrm flipV="1">
          <a:off x="20434300" y="106856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16351</xdr:rowOff>
    </xdr:from>
    <xdr:to>
      <xdr:col>102</xdr:col>
      <xdr:colOff>165100</xdr:colOff>
      <xdr:row>62</xdr:row>
      <xdr:rowOff>117951</xdr:rowOff>
    </xdr:to>
    <xdr:sp macro="" textlink="">
      <xdr:nvSpPr>
        <xdr:cNvPr id="710" name="楕円 709"/>
        <xdr:cNvSpPr/>
      </xdr:nvSpPr>
      <xdr:spPr>
        <a:xfrm>
          <a:off x="19494500" y="106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67151</xdr:rowOff>
    </xdr:from>
    <xdr:to>
      <xdr:col>107</xdr:col>
      <xdr:colOff>50800</xdr:colOff>
      <xdr:row>62</xdr:row>
      <xdr:rowOff>67151</xdr:rowOff>
    </xdr:to>
    <xdr:cxnSp macro="">
      <xdr:nvCxnSpPr>
        <xdr:cNvPr id="711" name="直線コネクタ 710"/>
        <xdr:cNvCxnSpPr/>
      </xdr:nvCxnSpPr>
      <xdr:spPr>
        <a:xfrm>
          <a:off x="19545300" y="10697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2" name="楕円 711"/>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67151</xdr:rowOff>
    </xdr:from>
    <xdr:to>
      <xdr:col>102</xdr:col>
      <xdr:colOff>114300</xdr:colOff>
      <xdr:row>62</xdr:row>
      <xdr:rowOff>68580</xdr:rowOff>
    </xdr:to>
    <xdr:cxnSp macro="">
      <xdr:nvCxnSpPr>
        <xdr:cNvPr id="713" name="直線コネクタ 712"/>
        <xdr:cNvCxnSpPr/>
      </xdr:nvCxnSpPr>
      <xdr:spPr>
        <a:xfrm flipV="1">
          <a:off x="18656300" y="1069705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14" name="n_1ave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15" name="n_2aveValue【学校施設】&#10;一人当たり面積"/>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16"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17" name="n_4aveValue【学校施設】&#10;一人当たり面積"/>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97648</xdr:rowOff>
    </xdr:from>
    <xdr:ext cx="469744" cy="259045"/>
    <xdr:sp macro="" textlink="">
      <xdr:nvSpPr>
        <xdr:cNvPr id="718" name="n_1mainValue【学校施設】&#10;一人当たり面積"/>
        <xdr:cNvSpPr txBox="1"/>
      </xdr:nvSpPr>
      <xdr:spPr>
        <a:xfrm>
          <a:off x="21075727" y="107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109078</xdr:rowOff>
    </xdr:from>
    <xdr:ext cx="469744" cy="259045"/>
    <xdr:sp macro="" textlink="">
      <xdr:nvSpPr>
        <xdr:cNvPr id="719" name="n_2mainValue【学校施設】&#10;一人当たり面積"/>
        <xdr:cNvSpPr txBox="1"/>
      </xdr:nvSpPr>
      <xdr:spPr>
        <a:xfrm>
          <a:off x="20199427" y="107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109078</xdr:rowOff>
    </xdr:from>
    <xdr:ext cx="469744" cy="259045"/>
    <xdr:sp macro="" textlink="">
      <xdr:nvSpPr>
        <xdr:cNvPr id="720" name="n_3mainValue【学校施設】&#10;一人当たり面積"/>
        <xdr:cNvSpPr txBox="1"/>
      </xdr:nvSpPr>
      <xdr:spPr>
        <a:xfrm>
          <a:off x="19310427" y="107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1" name="n_4mainValue【学校施設】&#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47" name="直線コネクタ 746"/>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0"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1" name="直線コネクタ 75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2" name="【児童館】&#10;有形固定資産減価償却率平均値テキスト"/>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3" name="フローチャート: 判断 752"/>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4" name="フローチャート: 判断 753"/>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5" name="フローチャート: 判断 754"/>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56" name="フローチャート: 判断 755"/>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57" name="フローチャート: 判断 756"/>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763" name="楕円 762"/>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764" name="【児童館】&#10;有形固定資産減価償却率該当値テキスト"/>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765" name="楕円 764"/>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20138</xdr:rowOff>
    </xdr:to>
    <xdr:cxnSp macro="">
      <xdr:nvCxnSpPr>
        <xdr:cNvPr id="766" name="直線コネクタ 765"/>
        <xdr:cNvCxnSpPr/>
      </xdr:nvCxnSpPr>
      <xdr:spPr>
        <a:xfrm>
          <a:off x="15481300" y="138879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767" name="楕円 766"/>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544</xdr:rowOff>
    </xdr:to>
    <xdr:cxnSp macro="">
      <xdr:nvCxnSpPr>
        <xdr:cNvPr id="768" name="直線コネクタ 767"/>
        <xdr:cNvCxnSpPr/>
      </xdr:nvCxnSpPr>
      <xdr:spPr>
        <a:xfrm>
          <a:off x="14592300" y="138520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83638</xdr:rowOff>
    </xdr:from>
    <xdr:to>
      <xdr:col>72</xdr:col>
      <xdr:colOff>38100</xdr:colOff>
      <xdr:row>81</xdr:row>
      <xdr:rowOff>13788</xdr:rowOff>
    </xdr:to>
    <xdr:sp macro="" textlink="">
      <xdr:nvSpPr>
        <xdr:cNvPr id="769" name="楕円 768"/>
        <xdr:cNvSpPr/>
      </xdr:nvSpPr>
      <xdr:spPr>
        <a:xfrm>
          <a:off x="13652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80</xdr:row>
      <xdr:rowOff>136071</xdr:rowOff>
    </xdr:to>
    <xdr:cxnSp macro="">
      <xdr:nvCxnSpPr>
        <xdr:cNvPr id="770" name="直線コネクタ 769"/>
        <xdr:cNvCxnSpPr/>
      </xdr:nvCxnSpPr>
      <xdr:spPr>
        <a:xfrm>
          <a:off x="13703300" y="138504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70576</xdr:rowOff>
    </xdr:from>
    <xdr:to>
      <xdr:col>67</xdr:col>
      <xdr:colOff>101600</xdr:colOff>
      <xdr:row>81</xdr:row>
      <xdr:rowOff>726</xdr:rowOff>
    </xdr:to>
    <xdr:sp macro="" textlink="">
      <xdr:nvSpPr>
        <xdr:cNvPr id="771" name="楕円 770"/>
        <xdr:cNvSpPr/>
      </xdr:nvSpPr>
      <xdr:spPr>
        <a:xfrm>
          <a:off x="12763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121376</xdr:rowOff>
    </xdr:from>
    <xdr:to>
      <xdr:col>71</xdr:col>
      <xdr:colOff>177800</xdr:colOff>
      <xdr:row>80</xdr:row>
      <xdr:rowOff>134438</xdr:rowOff>
    </xdr:to>
    <xdr:cxnSp macro="">
      <xdr:nvCxnSpPr>
        <xdr:cNvPr id="772" name="直線コネクタ 771"/>
        <xdr:cNvCxnSpPr/>
      </xdr:nvCxnSpPr>
      <xdr:spPr>
        <a:xfrm>
          <a:off x="12814300" y="138373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3" name="n_1ave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74" name="n_2aveValue【児童館】&#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5"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76" name="n_4aveValue【児童館】&#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777" name="n_1mainValue【児童館】&#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778" name="n_2mainValue【児童館】&#10;有形固定資産減価償却率"/>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30315</xdr:rowOff>
    </xdr:from>
    <xdr:ext cx="405111" cy="259045"/>
    <xdr:sp macro="" textlink="">
      <xdr:nvSpPr>
        <xdr:cNvPr id="779" name="n_3mainValue【児童館】&#10;有形固定資産減価償却率"/>
        <xdr:cNvSpPr txBox="1"/>
      </xdr:nvSpPr>
      <xdr:spPr>
        <a:xfrm>
          <a:off x="13500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17253</xdr:rowOff>
    </xdr:from>
    <xdr:ext cx="405111" cy="259045"/>
    <xdr:sp macro="" textlink="">
      <xdr:nvSpPr>
        <xdr:cNvPr id="780" name="n_4mainValue【児童館】&#10;有形固定資産減価償却率"/>
        <xdr:cNvSpPr txBox="1"/>
      </xdr:nvSpPr>
      <xdr:spPr>
        <a:xfrm>
          <a:off x="12611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2" name="直線コネクタ 801"/>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4" name="直線コネクタ 8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5"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06" name="直線コネクタ 805"/>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07" name="【児童館】&#10;一人当たり面積平均値テキスト"/>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08" name="フローチャート: 判断 807"/>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9" name="フローチャート: 判断 8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0" name="フローチャート: 判断 809"/>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2" name="フローチャート: 判断 811"/>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18" name="楕円 817"/>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9"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20" name="楕円 81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83820</xdr:rowOff>
    </xdr:to>
    <xdr:cxnSp macro="">
      <xdr:nvCxnSpPr>
        <xdr:cNvPr id="821" name="直線コネクタ 820"/>
        <xdr:cNvCxnSpPr/>
      </xdr:nvCxnSpPr>
      <xdr:spPr>
        <a:xfrm flipV="1">
          <a:off x="21323300" y="1409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822" name="楕円 821"/>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129539</xdr:rowOff>
    </xdr:to>
    <xdr:cxnSp macro="">
      <xdr:nvCxnSpPr>
        <xdr:cNvPr id="823" name="直線コネクタ 822"/>
        <xdr:cNvCxnSpPr/>
      </xdr:nvCxnSpPr>
      <xdr:spPr>
        <a:xfrm flipV="1">
          <a:off x="20434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24" name="楕円 823"/>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825" name="直線コネクタ 824"/>
        <xdr:cNvCxnSpPr/>
      </xdr:nvCxnSpPr>
      <xdr:spPr>
        <a:xfrm>
          <a:off x="19545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26" name="楕円 825"/>
        <xdr:cNvSpPr/>
      </xdr:nvSpPr>
      <xdr:spPr>
        <a:xfrm>
          <a:off x="18605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83</xdr:row>
      <xdr:rowOff>3811</xdr:rowOff>
    </xdr:to>
    <xdr:cxnSp macro="">
      <xdr:nvCxnSpPr>
        <xdr:cNvPr id="827" name="直線コネクタ 826"/>
        <xdr:cNvCxnSpPr/>
      </xdr:nvCxnSpPr>
      <xdr:spPr>
        <a:xfrm flipV="1">
          <a:off x="18656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8"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9"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0"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1"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32"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33" name="n_2main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34" name="n_3main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5" name="n_4main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0" name="直線コネクタ 859"/>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3"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64" name="直線コネクタ 863"/>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65"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66" name="フローチャート: 判断 865"/>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67" name="フローチャート: 判断 866"/>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68" name="フローチャート: 判断 867"/>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69" name="フローチャート: 判断 868"/>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0" name="フローチャート: 判断 869"/>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876" name="楕円 875"/>
        <xdr:cNvSpPr/>
      </xdr:nvSpPr>
      <xdr:spPr>
        <a:xfrm>
          <a:off x="16268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1922</xdr:rowOff>
    </xdr:from>
    <xdr:ext cx="405111" cy="259045"/>
    <xdr:sp macro="" textlink="">
      <xdr:nvSpPr>
        <xdr:cNvPr id="877" name="【公民館】&#10;有形固定資産減価償却率該当値テキスト"/>
        <xdr:cNvSpPr txBox="1"/>
      </xdr:nvSpPr>
      <xdr:spPr>
        <a:xfrm>
          <a:off x="16357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78" name="楕円 877"/>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105</xdr:row>
      <xdr:rowOff>7620</xdr:rowOff>
    </xdr:to>
    <xdr:cxnSp macro="">
      <xdr:nvCxnSpPr>
        <xdr:cNvPr id="879" name="直線コネクタ 878"/>
        <xdr:cNvCxnSpPr/>
      </xdr:nvCxnSpPr>
      <xdr:spPr>
        <a:xfrm flipV="1">
          <a:off x="15481300" y="1790509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880" name="楕円 879"/>
        <xdr:cNvSpPr/>
      </xdr:nvSpPr>
      <xdr:spPr>
        <a:xfrm>
          <a:off x="14541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142875</xdr:rowOff>
    </xdr:from>
    <xdr:to>
      <xdr:col>81</xdr:col>
      <xdr:colOff>50800</xdr:colOff>
      <xdr:row>105</xdr:row>
      <xdr:rowOff>7620</xdr:rowOff>
    </xdr:to>
    <xdr:cxnSp macro="">
      <xdr:nvCxnSpPr>
        <xdr:cNvPr id="881" name="直線コネクタ 880"/>
        <xdr:cNvCxnSpPr/>
      </xdr:nvCxnSpPr>
      <xdr:spPr>
        <a:xfrm>
          <a:off x="14592300" y="1797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82" name="楕円 881"/>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105</xdr:row>
      <xdr:rowOff>22861</xdr:rowOff>
    </xdr:to>
    <xdr:cxnSp macro="">
      <xdr:nvCxnSpPr>
        <xdr:cNvPr id="883" name="直線コネクタ 882"/>
        <xdr:cNvCxnSpPr/>
      </xdr:nvCxnSpPr>
      <xdr:spPr>
        <a:xfrm flipV="1">
          <a:off x="13703300" y="17973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884" name="楕円 883"/>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40005</xdr:rowOff>
    </xdr:to>
    <xdr:cxnSp macro="">
      <xdr:nvCxnSpPr>
        <xdr:cNvPr id="885" name="直線コネクタ 884"/>
        <xdr:cNvCxnSpPr/>
      </xdr:nvCxnSpPr>
      <xdr:spPr>
        <a:xfrm flipV="1">
          <a:off x="12814300" y="180251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86"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87"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88" name="n_3aveValue【公民館】&#10;有形固定資産減価償却率"/>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89" name="n_4aveValue【公民館】&#10;有形固定資産減価償却率"/>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90" name="n_1main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13352</xdr:rowOff>
    </xdr:from>
    <xdr:ext cx="405111" cy="259045"/>
    <xdr:sp macro="" textlink="">
      <xdr:nvSpPr>
        <xdr:cNvPr id="891" name="n_2mainValue【公民館】&#10;有形固定資産減価償却率"/>
        <xdr:cNvSpPr txBox="1"/>
      </xdr:nvSpPr>
      <xdr:spPr>
        <a:xfrm>
          <a:off x="14389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92" name="n_3mainValue【公民館】&#10;有形固定資産減価償却率"/>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893"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17" name="直線コネクタ 916"/>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9" name="直線コネクタ 9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0"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1" name="直線コネクタ 920"/>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2"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3" name="フローチャート: 判断 9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24" name="フローチャート: 判断 92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5" name="フローチャート: 判断 92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26" name="フローチャート: 判断 925"/>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27" name="フローチャート: 判断 926"/>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33" name="楕円 932"/>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934" name="【公民館】&#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935" name="楕円 934"/>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936" name="直線コネクタ 935"/>
        <xdr:cNvCxnSpPr/>
      </xdr:nvCxnSpPr>
      <xdr:spPr>
        <a:xfrm>
          <a:off x="21323300" y="1812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37" name="楕円 936"/>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125730</xdr:rowOff>
    </xdr:to>
    <xdr:cxnSp macro="">
      <xdr:nvCxnSpPr>
        <xdr:cNvPr id="938" name="直線コネクタ 937"/>
        <xdr:cNvCxnSpPr/>
      </xdr:nvCxnSpPr>
      <xdr:spPr>
        <a:xfrm flipV="1">
          <a:off x="20434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9" name="楕円 938"/>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125730</xdr:rowOff>
    </xdr:to>
    <xdr:cxnSp macro="">
      <xdr:nvCxnSpPr>
        <xdr:cNvPr id="940" name="直線コネクタ 939"/>
        <xdr:cNvCxnSpPr/>
      </xdr:nvCxnSpPr>
      <xdr:spPr>
        <a:xfrm>
          <a:off x="19545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41" name="楕円 940"/>
        <xdr:cNvSpPr/>
      </xdr:nvSpPr>
      <xdr:spPr>
        <a:xfrm>
          <a:off x="18605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125730</xdr:rowOff>
    </xdr:to>
    <xdr:cxnSp macro="">
      <xdr:nvCxnSpPr>
        <xdr:cNvPr id="942" name="直線コネクタ 941"/>
        <xdr:cNvCxnSpPr/>
      </xdr:nvCxnSpPr>
      <xdr:spPr>
        <a:xfrm>
          <a:off x="18656300" y="1810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44"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45"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46" name="n_4aveValue【公民館】&#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947" name="n_1main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8" name="n_2main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9" name="n_3main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50" name="n_4mainValue【公民館】&#10;一人当たり面積"/>
        <xdr:cNvSpPr txBox="1"/>
      </xdr:nvSpPr>
      <xdr:spPr>
        <a:xfrm>
          <a:off x="18421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73" name="楕円 72"/>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84472</xdr:rowOff>
    </xdr:from>
    <xdr:ext cx="405111" cy="259045"/>
    <xdr:sp macro="" textlink="">
      <xdr:nvSpPr>
        <xdr:cNvPr id="74" name="【図書館】&#10;有形固定資産減価償却率該当値テキスト"/>
        <xdr:cNvSpPr txBox="1"/>
      </xdr:nvSpPr>
      <xdr:spPr>
        <a:xfrm>
          <a:off x="46736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75" name="楕円 74"/>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74295</xdr:rowOff>
    </xdr:from>
    <xdr:to>
      <xdr:col>24</xdr:col>
      <xdr:colOff>63500</xdr:colOff>
      <xdr:row>35</xdr:row>
      <xdr:rowOff>112395</xdr:rowOff>
    </xdr:to>
    <xdr:cxnSp macro="">
      <xdr:nvCxnSpPr>
        <xdr:cNvPr id="76" name="直線コネクタ 75"/>
        <xdr:cNvCxnSpPr/>
      </xdr:nvCxnSpPr>
      <xdr:spPr>
        <a:xfrm>
          <a:off x="3797300" y="6075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156845</xdr:rowOff>
    </xdr:from>
    <xdr:to>
      <xdr:col>15</xdr:col>
      <xdr:colOff>101600</xdr:colOff>
      <xdr:row>35</xdr:row>
      <xdr:rowOff>86995</xdr:rowOff>
    </xdr:to>
    <xdr:sp macro="" textlink="">
      <xdr:nvSpPr>
        <xdr:cNvPr id="77" name="楕円 76"/>
        <xdr:cNvSpPr/>
      </xdr:nvSpPr>
      <xdr:spPr>
        <a:xfrm>
          <a:off x="2857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36195</xdr:rowOff>
    </xdr:from>
    <xdr:to>
      <xdr:col>19</xdr:col>
      <xdr:colOff>177800</xdr:colOff>
      <xdr:row>35</xdr:row>
      <xdr:rowOff>74295</xdr:rowOff>
    </xdr:to>
    <xdr:cxnSp macro="">
      <xdr:nvCxnSpPr>
        <xdr:cNvPr id="78" name="直線コネクタ 77"/>
        <xdr:cNvCxnSpPr/>
      </xdr:nvCxnSpPr>
      <xdr:spPr>
        <a:xfrm>
          <a:off x="2908300" y="603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118745</xdr:rowOff>
    </xdr:from>
    <xdr:to>
      <xdr:col>10</xdr:col>
      <xdr:colOff>165100</xdr:colOff>
      <xdr:row>35</xdr:row>
      <xdr:rowOff>48895</xdr:rowOff>
    </xdr:to>
    <xdr:sp macro="" textlink="">
      <xdr:nvSpPr>
        <xdr:cNvPr id="79" name="楕円 78"/>
        <xdr:cNvSpPr/>
      </xdr:nvSpPr>
      <xdr:spPr>
        <a:xfrm>
          <a:off x="1968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169545</xdr:rowOff>
    </xdr:from>
    <xdr:to>
      <xdr:col>15</xdr:col>
      <xdr:colOff>50800</xdr:colOff>
      <xdr:row>35</xdr:row>
      <xdr:rowOff>36195</xdr:rowOff>
    </xdr:to>
    <xdr:cxnSp macro="">
      <xdr:nvCxnSpPr>
        <xdr:cNvPr id="80" name="直線コネクタ 79"/>
        <xdr:cNvCxnSpPr/>
      </xdr:nvCxnSpPr>
      <xdr:spPr>
        <a:xfrm>
          <a:off x="2019300" y="599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80645</xdr:rowOff>
    </xdr:from>
    <xdr:to>
      <xdr:col>6</xdr:col>
      <xdr:colOff>38100</xdr:colOff>
      <xdr:row>35</xdr:row>
      <xdr:rowOff>10795</xdr:rowOff>
    </xdr:to>
    <xdr:sp macro="" textlink="">
      <xdr:nvSpPr>
        <xdr:cNvPr id="81" name="楕円 80"/>
        <xdr:cNvSpPr/>
      </xdr:nvSpPr>
      <xdr:spPr>
        <a:xfrm>
          <a:off x="1079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131445</xdr:rowOff>
    </xdr:from>
    <xdr:to>
      <xdr:col>10</xdr:col>
      <xdr:colOff>114300</xdr:colOff>
      <xdr:row>34</xdr:row>
      <xdr:rowOff>169545</xdr:rowOff>
    </xdr:to>
    <xdr:cxnSp macro="">
      <xdr:nvCxnSpPr>
        <xdr:cNvPr id="82" name="直線コネクタ 81"/>
        <xdr:cNvCxnSpPr/>
      </xdr:nvCxnSpPr>
      <xdr:spPr>
        <a:xfrm>
          <a:off x="1130300" y="596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141622</xdr:rowOff>
    </xdr:from>
    <xdr:ext cx="405111" cy="259045"/>
    <xdr:sp macro="" textlink="">
      <xdr:nvSpPr>
        <xdr:cNvPr id="87" name="n_1mainValue【図書館】&#10;有形固定資産減価償却率"/>
        <xdr:cNvSpPr txBox="1"/>
      </xdr:nvSpPr>
      <xdr:spPr>
        <a:xfrm>
          <a:off x="3582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103522</xdr:rowOff>
    </xdr:from>
    <xdr:ext cx="405111" cy="259045"/>
    <xdr:sp macro="" textlink="">
      <xdr:nvSpPr>
        <xdr:cNvPr id="88" name="n_2mainValue【図書館】&#10;有形固定資産減価償却率"/>
        <xdr:cNvSpPr txBox="1"/>
      </xdr:nvSpPr>
      <xdr:spPr>
        <a:xfrm>
          <a:off x="2705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65422</xdr:rowOff>
    </xdr:from>
    <xdr:ext cx="405111" cy="259045"/>
    <xdr:sp macro="" textlink="">
      <xdr:nvSpPr>
        <xdr:cNvPr id="89" name="n_3mainValue【図書館】&#10;有形固定資産減価償却率"/>
        <xdr:cNvSpPr txBox="1"/>
      </xdr:nvSpPr>
      <xdr:spPr>
        <a:xfrm>
          <a:off x="1816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27322</xdr:rowOff>
    </xdr:from>
    <xdr:ext cx="405111" cy="259045"/>
    <xdr:sp macro="" textlink="">
      <xdr:nvSpPr>
        <xdr:cNvPr id="90" name="n_4mainValue【図書館】&#10;有形固定資産減価償却率"/>
        <xdr:cNvSpPr txBox="1"/>
      </xdr:nvSpPr>
      <xdr:spPr>
        <a:xfrm>
          <a:off x="927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4" name="楕円 133"/>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5"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6" name="楕円 135"/>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7" name="直線コネクタ 136"/>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8" name="楕円 137"/>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9" name="直線コネクタ 138"/>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0" name="楕円 139"/>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41" name="直線コネクタ 140"/>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42" name="楕円 141"/>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47625</xdr:rowOff>
    </xdr:to>
    <xdr:cxnSp macro="">
      <xdr:nvCxnSpPr>
        <xdr:cNvPr id="143" name="直線コネクタ 142"/>
        <xdr:cNvCxnSpPr/>
      </xdr:nvCxnSpPr>
      <xdr:spPr>
        <a:xfrm flipV="1">
          <a:off x="6972300" y="687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8"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9" name="n_2main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0" name="n_3main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51" name="n_4mainValue【図書館】&#10;一人当たり面積"/>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92" name="楕円 191"/>
        <xdr:cNvSpPr/>
      </xdr:nvSpPr>
      <xdr:spPr>
        <a:xfrm>
          <a:off x="4584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93" name="【体育館・プール】&#10;有形固定資産減価償却率該当値テキスト"/>
        <xdr:cNvSpPr txBox="1"/>
      </xdr:nvSpPr>
      <xdr:spPr>
        <a:xfrm>
          <a:off x="4673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4" name="楕円 193"/>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60960</xdr:rowOff>
    </xdr:to>
    <xdr:cxnSp macro="">
      <xdr:nvCxnSpPr>
        <xdr:cNvPr id="195" name="直線コネクタ 194"/>
        <xdr:cNvCxnSpPr/>
      </xdr:nvCxnSpPr>
      <xdr:spPr>
        <a:xfrm>
          <a:off x="3797300" y="10664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6" name="楕円 195"/>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34290</xdr:rowOff>
    </xdr:to>
    <xdr:cxnSp macro="">
      <xdr:nvCxnSpPr>
        <xdr:cNvPr id="197" name="直線コネクタ 196"/>
        <xdr:cNvCxnSpPr/>
      </xdr:nvCxnSpPr>
      <xdr:spPr>
        <a:xfrm>
          <a:off x="2908300" y="1063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98" name="楕円 197"/>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5715</xdr:rowOff>
    </xdr:to>
    <xdr:cxnSp macro="">
      <xdr:nvCxnSpPr>
        <xdr:cNvPr id="199" name="直線コネクタ 198"/>
        <xdr:cNvCxnSpPr/>
      </xdr:nvCxnSpPr>
      <xdr:spPr>
        <a:xfrm>
          <a:off x="2019300" y="10626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200" name="楕円 199"/>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61</xdr:row>
      <xdr:rowOff>167640</xdr:rowOff>
    </xdr:to>
    <xdr:cxnSp macro="">
      <xdr:nvCxnSpPr>
        <xdr:cNvPr id="201" name="直線コネクタ 200"/>
        <xdr:cNvCxnSpPr/>
      </xdr:nvCxnSpPr>
      <xdr:spPr>
        <a:xfrm>
          <a:off x="1130300" y="10616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6" name="n_1mainValue【体育館・プー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7" name="n_2mainValue【体育館・プー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208" name="n_3mainValue【体育館・プール】&#10;有形固定資産減価償却率"/>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9" name="n_4mainValue【体育館・プール】&#10;有形固定資産減価償却率"/>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47" name="楕円 246"/>
        <xdr:cNvSpPr/>
      </xdr:nvSpPr>
      <xdr:spPr>
        <a:xfrm>
          <a:off x="10426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106951</xdr:rowOff>
    </xdr:from>
    <xdr:ext cx="469744" cy="259045"/>
    <xdr:sp macro="" textlink="">
      <xdr:nvSpPr>
        <xdr:cNvPr id="248" name="【体育館・プール】&#10;一人当たり面積該当値テキスト"/>
        <xdr:cNvSpPr txBox="1"/>
      </xdr:nvSpPr>
      <xdr:spPr>
        <a:xfrm>
          <a:off x="10515600"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49" name="楕円 248"/>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134874</xdr:rowOff>
    </xdr:from>
    <xdr:to>
      <xdr:col>55</xdr:col>
      <xdr:colOff>0</xdr:colOff>
      <xdr:row>61</xdr:row>
      <xdr:rowOff>137160</xdr:rowOff>
    </xdr:to>
    <xdr:cxnSp macro="">
      <xdr:nvCxnSpPr>
        <xdr:cNvPr id="250" name="直線コネクタ 249"/>
        <xdr:cNvCxnSpPr/>
      </xdr:nvCxnSpPr>
      <xdr:spPr>
        <a:xfrm flipV="1">
          <a:off x="9639300" y="105933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1" name="楕円 250"/>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137160</xdr:rowOff>
    </xdr:to>
    <xdr:cxnSp macro="">
      <xdr:nvCxnSpPr>
        <xdr:cNvPr id="252" name="直線コネクタ 251"/>
        <xdr:cNvCxnSpPr/>
      </xdr:nvCxnSpPr>
      <xdr:spPr>
        <a:xfrm>
          <a:off x="8750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136652</xdr:rowOff>
    </xdr:from>
    <xdr:to>
      <xdr:col>41</xdr:col>
      <xdr:colOff>101600</xdr:colOff>
      <xdr:row>62</xdr:row>
      <xdr:rowOff>66802</xdr:rowOff>
    </xdr:to>
    <xdr:sp macro="" textlink="">
      <xdr:nvSpPr>
        <xdr:cNvPr id="253" name="楕円 252"/>
        <xdr:cNvSpPr/>
      </xdr:nvSpPr>
      <xdr:spPr>
        <a:xfrm>
          <a:off x="7810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62</xdr:row>
      <xdr:rowOff>16002</xdr:rowOff>
    </xdr:to>
    <xdr:cxnSp macro="">
      <xdr:nvCxnSpPr>
        <xdr:cNvPr id="254" name="直線コネクタ 253"/>
        <xdr:cNvCxnSpPr/>
      </xdr:nvCxnSpPr>
      <xdr:spPr>
        <a:xfrm flipV="1">
          <a:off x="7861300" y="105956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145796</xdr:rowOff>
    </xdr:from>
    <xdr:to>
      <xdr:col>36</xdr:col>
      <xdr:colOff>165100</xdr:colOff>
      <xdr:row>62</xdr:row>
      <xdr:rowOff>75946</xdr:rowOff>
    </xdr:to>
    <xdr:sp macro="" textlink="">
      <xdr:nvSpPr>
        <xdr:cNvPr id="255" name="楕円 254"/>
        <xdr:cNvSpPr/>
      </xdr:nvSpPr>
      <xdr:spPr>
        <a:xfrm>
          <a:off x="6921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xdr:rowOff>
    </xdr:from>
    <xdr:to>
      <xdr:col>41</xdr:col>
      <xdr:colOff>50800</xdr:colOff>
      <xdr:row>62</xdr:row>
      <xdr:rowOff>25146</xdr:rowOff>
    </xdr:to>
    <xdr:cxnSp macro="">
      <xdr:nvCxnSpPr>
        <xdr:cNvPr id="256" name="直線コネクタ 255"/>
        <xdr:cNvCxnSpPr/>
      </xdr:nvCxnSpPr>
      <xdr:spPr>
        <a:xfrm flipV="1">
          <a:off x="6972300" y="106459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261" name="n_1main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62" name="n_2main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83329</xdr:rowOff>
    </xdr:from>
    <xdr:ext cx="469744" cy="259045"/>
    <xdr:sp macro="" textlink="">
      <xdr:nvSpPr>
        <xdr:cNvPr id="263" name="n_3mainValue【体育館・プール】&#10;一人当たり面積"/>
        <xdr:cNvSpPr txBox="1"/>
      </xdr:nvSpPr>
      <xdr:spPr>
        <a:xfrm>
          <a:off x="7626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92473</xdr:rowOff>
    </xdr:from>
    <xdr:ext cx="469744" cy="259045"/>
    <xdr:sp macro="" textlink="">
      <xdr:nvSpPr>
        <xdr:cNvPr id="264" name="n_4mainValue【体育館・プール】&#10;一人当たり面積"/>
        <xdr:cNvSpPr txBox="1"/>
      </xdr:nvSpPr>
      <xdr:spPr>
        <a:xfrm>
          <a:off x="6737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3" name="楕円 302"/>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304" name="【福祉施設】&#10;有形固定資産減価償却率該当値テキスト"/>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69596</xdr:rowOff>
    </xdr:from>
    <xdr:to>
      <xdr:col>20</xdr:col>
      <xdr:colOff>38100</xdr:colOff>
      <xdr:row>81</xdr:row>
      <xdr:rowOff>171196</xdr:rowOff>
    </xdr:to>
    <xdr:sp macro="" textlink="">
      <xdr:nvSpPr>
        <xdr:cNvPr id="305" name="楕円 304"/>
        <xdr:cNvSpPr/>
      </xdr:nvSpPr>
      <xdr:spPr>
        <a:xfrm>
          <a:off x="3746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82</xdr:row>
      <xdr:rowOff>38100</xdr:rowOff>
    </xdr:to>
    <xdr:cxnSp macro="">
      <xdr:nvCxnSpPr>
        <xdr:cNvPr id="306" name="直線コネクタ 305"/>
        <xdr:cNvCxnSpPr/>
      </xdr:nvCxnSpPr>
      <xdr:spPr>
        <a:xfrm>
          <a:off x="3797300" y="1400784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23876</xdr:rowOff>
    </xdr:from>
    <xdr:to>
      <xdr:col>15</xdr:col>
      <xdr:colOff>101600</xdr:colOff>
      <xdr:row>81</xdr:row>
      <xdr:rowOff>125476</xdr:rowOff>
    </xdr:to>
    <xdr:sp macro="" textlink="">
      <xdr:nvSpPr>
        <xdr:cNvPr id="307" name="楕円 306"/>
        <xdr:cNvSpPr/>
      </xdr:nvSpPr>
      <xdr:spPr>
        <a:xfrm>
          <a:off x="2857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74676</xdr:rowOff>
    </xdr:from>
    <xdr:to>
      <xdr:col>19</xdr:col>
      <xdr:colOff>177800</xdr:colOff>
      <xdr:row>81</xdr:row>
      <xdr:rowOff>120396</xdr:rowOff>
    </xdr:to>
    <xdr:cxnSp macro="">
      <xdr:nvCxnSpPr>
        <xdr:cNvPr id="308" name="直線コネクタ 307"/>
        <xdr:cNvCxnSpPr/>
      </xdr:nvCxnSpPr>
      <xdr:spPr>
        <a:xfrm>
          <a:off x="2908300" y="139621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5587</xdr:rowOff>
    </xdr:from>
    <xdr:to>
      <xdr:col>10</xdr:col>
      <xdr:colOff>165100</xdr:colOff>
      <xdr:row>81</xdr:row>
      <xdr:rowOff>107187</xdr:rowOff>
    </xdr:to>
    <xdr:sp macro="" textlink="">
      <xdr:nvSpPr>
        <xdr:cNvPr id="309" name="楕円 308"/>
        <xdr:cNvSpPr/>
      </xdr:nvSpPr>
      <xdr:spPr>
        <a:xfrm>
          <a:off x="1968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56387</xdr:rowOff>
    </xdr:from>
    <xdr:to>
      <xdr:col>15</xdr:col>
      <xdr:colOff>50800</xdr:colOff>
      <xdr:row>81</xdr:row>
      <xdr:rowOff>74676</xdr:rowOff>
    </xdr:to>
    <xdr:cxnSp macro="">
      <xdr:nvCxnSpPr>
        <xdr:cNvPr id="310" name="直線コネクタ 309"/>
        <xdr:cNvCxnSpPr/>
      </xdr:nvCxnSpPr>
      <xdr:spPr>
        <a:xfrm>
          <a:off x="2019300" y="139438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1" name="楕円 310"/>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56387</xdr:rowOff>
    </xdr:from>
    <xdr:to>
      <xdr:col>10</xdr:col>
      <xdr:colOff>114300</xdr:colOff>
      <xdr:row>81</xdr:row>
      <xdr:rowOff>72389</xdr:rowOff>
    </xdr:to>
    <xdr:cxnSp macro="">
      <xdr:nvCxnSpPr>
        <xdr:cNvPr id="312" name="直線コネクタ 311"/>
        <xdr:cNvCxnSpPr/>
      </xdr:nvCxnSpPr>
      <xdr:spPr>
        <a:xfrm flipV="1">
          <a:off x="1130300" y="139438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162323</xdr:rowOff>
    </xdr:from>
    <xdr:ext cx="405111" cy="259045"/>
    <xdr:sp macro="" textlink="">
      <xdr:nvSpPr>
        <xdr:cNvPr id="317" name="n_1mainValue【福祉施設】&#10;有形固定資産減価償却率"/>
        <xdr:cNvSpPr txBox="1"/>
      </xdr:nvSpPr>
      <xdr:spPr>
        <a:xfrm>
          <a:off x="35820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116603</xdr:rowOff>
    </xdr:from>
    <xdr:ext cx="405111" cy="259045"/>
    <xdr:sp macro="" textlink="">
      <xdr:nvSpPr>
        <xdr:cNvPr id="318" name="n_2mainValue【福祉施設】&#10;有形固定資産減価償却率"/>
        <xdr:cNvSpPr txBox="1"/>
      </xdr:nvSpPr>
      <xdr:spPr>
        <a:xfrm>
          <a:off x="27057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9" name="n_3mainValue【福祉施設】&#10;有形固定資産減価償却率"/>
        <xdr:cNvSpPr txBox="1"/>
      </xdr:nvSpPr>
      <xdr:spPr>
        <a:xfrm>
          <a:off x="1816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20" name="n_4mainValue【福祉施設】&#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2" name="楕円 361"/>
        <xdr:cNvSpPr/>
      </xdr:nvSpPr>
      <xdr:spPr>
        <a:xfrm>
          <a:off x="10426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3" name="【福祉施設】&#10;一人当たり面積該当値テキスト"/>
        <xdr:cNvSpPr txBox="1"/>
      </xdr:nvSpPr>
      <xdr:spPr>
        <a:xfrm>
          <a:off x="10515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4" name="楕円 363"/>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38100</xdr:rowOff>
    </xdr:to>
    <xdr:cxnSp macro="">
      <xdr:nvCxnSpPr>
        <xdr:cNvPr id="365" name="直線コネクタ 364"/>
        <xdr:cNvCxnSpPr/>
      </xdr:nvCxnSpPr>
      <xdr:spPr>
        <a:xfrm flipV="1">
          <a:off x="9639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6" name="楕円 365"/>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7" name="直線コネクタ 366"/>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68" name="楕円 367"/>
        <xdr:cNvSpPr/>
      </xdr:nvSpPr>
      <xdr:spPr>
        <a:xfrm>
          <a:off x="7810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38100</xdr:rowOff>
    </xdr:to>
    <xdr:cxnSp macro="">
      <xdr:nvCxnSpPr>
        <xdr:cNvPr id="369" name="直線コネクタ 368"/>
        <xdr:cNvCxnSpPr/>
      </xdr:nvCxnSpPr>
      <xdr:spPr>
        <a:xfrm>
          <a:off x="7861300" y="14771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63500</xdr:rowOff>
    </xdr:from>
    <xdr:to>
      <xdr:col>36</xdr:col>
      <xdr:colOff>165100</xdr:colOff>
      <xdr:row>86</xdr:row>
      <xdr:rowOff>165100</xdr:rowOff>
    </xdr:to>
    <xdr:sp macro="" textlink="">
      <xdr:nvSpPr>
        <xdr:cNvPr id="370" name="楕円 369"/>
        <xdr:cNvSpPr/>
      </xdr:nvSpPr>
      <xdr:spPr>
        <a:xfrm>
          <a:off x="692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27214</xdr:rowOff>
    </xdr:from>
    <xdr:to>
      <xdr:col>41</xdr:col>
      <xdr:colOff>50800</xdr:colOff>
      <xdr:row>86</xdr:row>
      <xdr:rowOff>114300</xdr:rowOff>
    </xdr:to>
    <xdr:cxnSp macro="">
      <xdr:nvCxnSpPr>
        <xdr:cNvPr id="371" name="直線コネクタ 370"/>
        <xdr:cNvCxnSpPr/>
      </xdr:nvCxnSpPr>
      <xdr:spPr>
        <a:xfrm flipV="1">
          <a:off x="6972300" y="147719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6"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7"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78" name="n_3mainValue【福祉施設】&#10;一人当たり面積"/>
        <xdr:cNvSpPr txBox="1"/>
      </xdr:nvSpPr>
      <xdr:spPr>
        <a:xfrm>
          <a:off x="7626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156227</xdr:rowOff>
    </xdr:from>
    <xdr:ext cx="469744" cy="259045"/>
    <xdr:sp macro="" textlink="">
      <xdr:nvSpPr>
        <xdr:cNvPr id="379" name="n_4mainValue【福祉施設】&#10;一人当たり面積"/>
        <xdr:cNvSpPr txBox="1"/>
      </xdr:nvSpPr>
      <xdr:spPr>
        <a:xfrm>
          <a:off x="673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100693</xdr:rowOff>
    </xdr:from>
    <xdr:to>
      <xdr:col>24</xdr:col>
      <xdr:colOff>62865</xdr:colOff>
      <xdr:row>109</xdr:row>
      <xdr:rowOff>35379</xdr:rowOff>
    </xdr:to>
    <xdr:cxnSp macro="">
      <xdr:nvCxnSpPr>
        <xdr:cNvPr id="405" name="直線コネクタ 404"/>
        <xdr:cNvCxnSpPr/>
      </xdr:nvCxnSpPr>
      <xdr:spPr>
        <a:xfrm flipV="1">
          <a:off x="4634865" y="174171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47370</xdr:rowOff>
    </xdr:from>
    <xdr:ext cx="405111" cy="259045"/>
    <xdr:sp macro="" textlink="">
      <xdr:nvSpPr>
        <xdr:cNvPr id="408" name="【市民会館】&#10;有形固定資産減価償却率最大値テキスト"/>
        <xdr:cNvSpPr txBox="1"/>
      </xdr:nvSpPr>
      <xdr:spPr>
        <a:xfrm>
          <a:off x="4673600" y="1719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100693</xdr:rowOff>
    </xdr:from>
    <xdr:to>
      <xdr:col>24</xdr:col>
      <xdr:colOff>152400</xdr:colOff>
      <xdr:row>101</xdr:row>
      <xdr:rowOff>100693</xdr:rowOff>
    </xdr:to>
    <xdr:cxnSp macro="">
      <xdr:nvCxnSpPr>
        <xdr:cNvPr id="409" name="直線コネクタ 408"/>
        <xdr:cNvCxnSpPr/>
      </xdr:nvCxnSpPr>
      <xdr:spPr>
        <a:xfrm>
          <a:off x="4546600" y="1741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10358</xdr:rowOff>
    </xdr:from>
    <xdr:ext cx="405111" cy="259045"/>
    <xdr:sp macro="" textlink="">
      <xdr:nvSpPr>
        <xdr:cNvPr id="410" name="【市民会館】&#10;有形固定資産減価償却率平均値テキスト"/>
        <xdr:cNvSpPr txBox="1"/>
      </xdr:nvSpPr>
      <xdr:spPr>
        <a:xfrm>
          <a:off x="4673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1" name="フローチャート: 判断 410"/>
        <xdr:cNvSpPr/>
      </xdr:nvSpPr>
      <xdr:spPr>
        <a:xfrm>
          <a:off x="4584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412" name="フローチャート: 判断 411"/>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3" name="フローチャート: 判断 412"/>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18869</xdr:rowOff>
    </xdr:from>
    <xdr:to>
      <xdr:col>10</xdr:col>
      <xdr:colOff>165100</xdr:colOff>
      <xdr:row>104</xdr:row>
      <xdr:rowOff>120469</xdr:rowOff>
    </xdr:to>
    <xdr:sp macro="" textlink="">
      <xdr:nvSpPr>
        <xdr:cNvPr id="414" name="フローチャート: 判断 413"/>
        <xdr:cNvSpPr/>
      </xdr:nvSpPr>
      <xdr:spPr>
        <a:xfrm>
          <a:off x="1968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15" name="フローチャート: 判断 414"/>
        <xdr:cNvSpPr/>
      </xdr:nvSpPr>
      <xdr:spPr>
        <a:xfrm>
          <a:off x="1079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49893</xdr:rowOff>
    </xdr:from>
    <xdr:to>
      <xdr:col>24</xdr:col>
      <xdr:colOff>114300</xdr:colOff>
      <xdr:row>101</xdr:row>
      <xdr:rowOff>151493</xdr:rowOff>
    </xdr:to>
    <xdr:sp macro="" textlink="">
      <xdr:nvSpPr>
        <xdr:cNvPr id="421" name="楕円 420"/>
        <xdr:cNvSpPr/>
      </xdr:nvSpPr>
      <xdr:spPr>
        <a:xfrm>
          <a:off x="4584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2920</xdr:rowOff>
    </xdr:from>
    <xdr:ext cx="405111" cy="259045"/>
    <xdr:sp macro="" textlink="">
      <xdr:nvSpPr>
        <xdr:cNvPr id="422" name="【市民会館】&#10;有形固定資産減価償却率該当値テキスト"/>
        <xdr:cNvSpPr txBox="1"/>
      </xdr:nvSpPr>
      <xdr:spPr>
        <a:xfrm>
          <a:off x="4673600" y="1731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17236</xdr:rowOff>
    </xdr:from>
    <xdr:to>
      <xdr:col>20</xdr:col>
      <xdr:colOff>38100</xdr:colOff>
      <xdr:row>101</xdr:row>
      <xdr:rowOff>118836</xdr:rowOff>
    </xdr:to>
    <xdr:sp macro="" textlink="">
      <xdr:nvSpPr>
        <xdr:cNvPr id="423" name="楕円 422"/>
        <xdr:cNvSpPr/>
      </xdr:nvSpPr>
      <xdr:spPr>
        <a:xfrm>
          <a:off x="3746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68036</xdr:rowOff>
    </xdr:from>
    <xdr:to>
      <xdr:col>24</xdr:col>
      <xdr:colOff>63500</xdr:colOff>
      <xdr:row>101</xdr:row>
      <xdr:rowOff>100693</xdr:rowOff>
    </xdr:to>
    <xdr:cxnSp macro="">
      <xdr:nvCxnSpPr>
        <xdr:cNvPr id="424" name="直線コネクタ 423"/>
        <xdr:cNvCxnSpPr/>
      </xdr:nvCxnSpPr>
      <xdr:spPr>
        <a:xfrm>
          <a:off x="3797300" y="1738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156029</xdr:rowOff>
    </xdr:from>
    <xdr:to>
      <xdr:col>15</xdr:col>
      <xdr:colOff>101600</xdr:colOff>
      <xdr:row>101</xdr:row>
      <xdr:rowOff>86179</xdr:rowOff>
    </xdr:to>
    <xdr:sp macro="" textlink="">
      <xdr:nvSpPr>
        <xdr:cNvPr id="425" name="楕円 424"/>
        <xdr:cNvSpPr/>
      </xdr:nvSpPr>
      <xdr:spPr>
        <a:xfrm>
          <a:off x="2857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35379</xdr:rowOff>
    </xdr:from>
    <xdr:to>
      <xdr:col>19</xdr:col>
      <xdr:colOff>177800</xdr:colOff>
      <xdr:row>101</xdr:row>
      <xdr:rowOff>68036</xdr:rowOff>
    </xdr:to>
    <xdr:cxnSp macro="">
      <xdr:nvCxnSpPr>
        <xdr:cNvPr id="426" name="直線コネクタ 425"/>
        <xdr:cNvCxnSpPr/>
      </xdr:nvCxnSpPr>
      <xdr:spPr>
        <a:xfrm>
          <a:off x="2908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123371</xdr:rowOff>
    </xdr:from>
    <xdr:to>
      <xdr:col>10</xdr:col>
      <xdr:colOff>165100</xdr:colOff>
      <xdr:row>101</xdr:row>
      <xdr:rowOff>53521</xdr:rowOff>
    </xdr:to>
    <xdr:sp macro="" textlink="">
      <xdr:nvSpPr>
        <xdr:cNvPr id="427" name="楕円 426"/>
        <xdr:cNvSpPr/>
      </xdr:nvSpPr>
      <xdr:spPr>
        <a:xfrm>
          <a:off x="1968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2721</xdr:rowOff>
    </xdr:from>
    <xdr:to>
      <xdr:col>15</xdr:col>
      <xdr:colOff>50800</xdr:colOff>
      <xdr:row>101</xdr:row>
      <xdr:rowOff>35379</xdr:rowOff>
    </xdr:to>
    <xdr:cxnSp macro="">
      <xdr:nvCxnSpPr>
        <xdr:cNvPr id="428" name="直線コネクタ 427"/>
        <xdr:cNvCxnSpPr/>
      </xdr:nvCxnSpPr>
      <xdr:spPr>
        <a:xfrm>
          <a:off x="2019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90714</xdr:rowOff>
    </xdr:from>
    <xdr:to>
      <xdr:col>6</xdr:col>
      <xdr:colOff>38100</xdr:colOff>
      <xdr:row>101</xdr:row>
      <xdr:rowOff>20864</xdr:rowOff>
    </xdr:to>
    <xdr:sp macro="" textlink="">
      <xdr:nvSpPr>
        <xdr:cNvPr id="429" name="楕円 428"/>
        <xdr:cNvSpPr/>
      </xdr:nvSpPr>
      <xdr:spPr>
        <a:xfrm>
          <a:off x="1079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141514</xdr:rowOff>
    </xdr:from>
    <xdr:to>
      <xdr:col>10</xdr:col>
      <xdr:colOff>114300</xdr:colOff>
      <xdr:row>101</xdr:row>
      <xdr:rowOff>2721</xdr:rowOff>
    </xdr:to>
    <xdr:cxnSp macro="">
      <xdr:nvCxnSpPr>
        <xdr:cNvPr id="430" name="直線コネクタ 429"/>
        <xdr:cNvCxnSpPr/>
      </xdr:nvCxnSpPr>
      <xdr:spPr>
        <a:xfrm>
          <a:off x="1130300" y="1728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431"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2" name="n_2aveValue【市民会館】&#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111596</xdr:rowOff>
    </xdr:from>
    <xdr:ext cx="405111" cy="259045"/>
    <xdr:sp macro="" textlink="">
      <xdr:nvSpPr>
        <xdr:cNvPr id="433" name="n_3aveValue【市民会館】&#10;有形固定資産減価償却率"/>
        <xdr:cNvSpPr txBox="1"/>
      </xdr:nvSpPr>
      <xdr:spPr>
        <a:xfrm>
          <a:off x="1816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157315</xdr:rowOff>
    </xdr:from>
    <xdr:ext cx="405111" cy="259045"/>
    <xdr:sp macro="" textlink="">
      <xdr:nvSpPr>
        <xdr:cNvPr id="434" name="n_4aveValue【市民会館】&#10;有形固定資産減価償却率"/>
        <xdr:cNvSpPr txBox="1"/>
      </xdr:nvSpPr>
      <xdr:spPr>
        <a:xfrm>
          <a:off x="927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135363</xdr:rowOff>
    </xdr:from>
    <xdr:ext cx="405111" cy="259045"/>
    <xdr:sp macro="" textlink="">
      <xdr:nvSpPr>
        <xdr:cNvPr id="435" name="n_1mainValue【市民会館】&#10;有形固定資産減価償却率"/>
        <xdr:cNvSpPr txBox="1"/>
      </xdr:nvSpPr>
      <xdr:spPr>
        <a:xfrm>
          <a:off x="3582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102706</xdr:rowOff>
    </xdr:from>
    <xdr:ext cx="405111" cy="259045"/>
    <xdr:sp macro="" textlink="">
      <xdr:nvSpPr>
        <xdr:cNvPr id="436" name="n_2mainValue【市民会館】&#10;有形固定資産減価償却率"/>
        <xdr:cNvSpPr txBox="1"/>
      </xdr:nvSpPr>
      <xdr:spPr>
        <a:xfrm>
          <a:off x="2705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70048</xdr:rowOff>
    </xdr:from>
    <xdr:ext cx="405111" cy="259045"/>
    <xdr:sp macro="" textlink="">
      <xdr:nvSpPr>
        <xdr:cNvPr id="437" name="n_3mainValue【市民会館】&#10;有形固定資産減価償却率"/>
        <xdr:cNvSpPr txBox="1"/>
      </xdr:nvSpPr>
      <xdr:spPr>
        <a:xfrm>
          <a:off x="1816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38" name="n_4mainValue【市民会館】&#10;有形固定資産減価償却率"/>
        <xdr:cNvSpPr txBox="1"/>
      </xdr:nvSpPr>
      <xdr:spPr>
        <a:xfrm>
          <a:off x="927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9" name="直線コネクタ 44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0" name="テキスト ボックス 44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3" name="直線コネクタ 45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4" name="テキスト ボックス 45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8" name="直線コネクタ 457"/>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60" name="直線コネクタ 45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1"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2" name="直線コネクタ 461"/>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3"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4" name="フローチャート: 判断 463"/>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5" name="フローチャート: 判断 464"/>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6" name="フローチャート: 判断 465"/>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7" name="フローチャート: 判断 466"/>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8" name="フローチャート: 判断 467"/>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74" name="楕円 473"/>
        <xdr:cNvSpPr/>
      </xdr:nvSpPr>
      <xdr:spPr>
        <a:xfrm>
          <a:off x="10426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75" name="【市民会館】&#10;一人当たり面積該当値テキスト"/>
        <xdr:cNvSpPr txBox="1"/>
      </xdr:nvSpPr>
      <xdr:spPr>
        <a:xfrm>
          <a:off x="10515600"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76" name="楕円 475"/>
        <xdr:cNvSpPr/>
      </xdr:nvSpPr>
      <xdr:spPr>
        <a:xfrm>
          <a:off x="958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77" name="直線コネクタ 476"/>
        <xdr:cNvCxnSpPr/>
      </xdr:nvCxnSpPr>
      <xdr:spPr>
        <a:xfrm>
          <a:off x="9639300" y="1812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78" name="楕円 477"/>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127636</xdr:rowOff>
    </xdr:from>
    <xdr:to>
      <xdr:col>50</xdr:col>
      <xdr:colOff>114300</xdr:colOff>
      <xdr:row>105</xdr:row>
      <xdr:rowOff>127636</xdr:rowOff>
    </xdr:to>
    <xdr:cxnSp macro="">
      <xdr:nvCxnSpPr>
        <xdr:cNvPr id="479" name="直線コネクタ 478"/>
        <xdr:cNvCxnSpPr/>
      </xdr:nvCxnSpPr>
      <xdr:spPr>
        <a:xfrm>
          <a:off x="8750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80" name="楕円 479"/>
        <xdr:cNvSpPr/>
      </xdr:nvSpPr>
      <xdr:spPr>
        <a:xfrm>
          <a:off x="781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127636</xdr:rowOff>
    </xdr:to>
    <xdr:cxnSp macro="">
      <xdr:nvCxnSpPr>
        <xdr:cNvPr id="481" name="直線コネクタ 480"/>
        <xdr:cNvCxnSpPr/>
      </xdr:nvCxnSpPr>
      <xdr:spPr>
        <a:xfrm>
          <a:off x="7861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82" name="楕円 481"/>
        <xdr:cNvSpPr/>
      </xdr:nvSpPr>
      <xdr:spPr>
        <a:xfrm>
          <a:off x="692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127636</xdr:rowOff>
    </xdr:from>
    <xdr:to>
      <xdr:col>41</xdr:col>
      <xdr:colOff>50800</xdr:colOff>
      <xdr:row>105</xdr:row>
      <xdr:rowOff>127636</xdr:rowOff>
    </xdr:to>
    <xdr:cxnSp macro="">
      <xdr:nvCxnSpPr>
        <xdr:cNvPr id="483" name="直線コネクタ 482"/>
        <xdr:cNvCxnSpPr/>
      </xdr:nvCxnSpPr>
      <xdr:spPr>
        <a:xfrm>
          <a:off x="6972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4"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5"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6"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7"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88" name="n_1main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89" name="n_2mainValue【市民会館】&#10;一人当たり面積"/>
        <xdr:cNvSpPr txBox="1"/>
      </xdr:nvSpPr>
      <xdr:spPr>
        <a:xfrm>
          <a:off x="8515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169563</xdr:rowOff>
    </xdr:from>
    <xdr:ext cx="469744" cy="259045"/>
    <xdr:sp macro="" textlink="">
      <xdr:nvSpPr>
        <xdr:cNvPr id="490" name="n_3mainValue【市民会館】&#10;一人当たり面積"/>
        <xdr:cNvSpPr txBox="1"/>
      </xdr:nvSpPr>
      <xdr:spPr>
        <a:xfrm>
          <a:off x="7626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169563</xdr:rowOff>
    </xdr:from>
    <xdr:ext cx="469744" cy="259045"/>
    <xdr:sp macro="" textlink="">
      <xdr:nvSpPr>
        <xdr:cNvPr id="491" name="n_4mainValue【市民会館】&#10;一人当たり面積"/>
        <xdr:cNvSpPr txBox="1"/>
      </xdr:nvSpPr>
      <xdr:spPr>
        <a:xfrm>
          <a:off x="6737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6" name="直線コネクタ 515"/>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7"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8" name="直線コネクタ 517"/>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9"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20" name="直線コネクタ 519"/>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1" name="【一般廃棄物処理施設】&#10;有形固定資産減価償却率平均値テキスト"/>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2" name="フローチャート: 判断 521"/>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3" name="フローチャート: 判断 522"/>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4" name="フローチャート: 判断 523"/>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5" name="フローチャート: 判断 524"/>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6" name="フローチャート: 判断 525"/>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2" name="楕円 531"/>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533" name="【一般廃棄物処理施設】&#10;有形固定資産減価償却率該当値テキスト"/>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34" name="楕円 533"/>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106680</xdr:rowOff>
    </xdr:to>
    <xdr:cxnSp macro="">
      <xdr:nvCxnSpPr>
        <xdr:cNvPr id="535" name="直線コネクタ 534"/>
        <xdr:cNvCxnSpPr/>
      </xdr:nvCxnSpPr>
      <xdr:spPr>
        <a:xfrm>
          <a:off x="15481300" y="6400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536" name="楕円 535"/>
        <xdr:cNvSpPr/>
      </xdr:nvSpPr>
      <xdr:spPr>
        <a:xfrm>
          <a:off x="14541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68580</xdr:rowOff>
    </xdr:to>
    <xdr:cxnSp macro="">
      <xdr:nvCxnSpPr>
        <xdr:cNvPr id="537" name="直線コネクタ 536"/>
        <xdr:cNvCxnSpPr/>
      </xdr:nvCxnSpPr>
      <xdr:spPr>
        <a:xfrm flipV="1">
          <a:off x="14592300" y="6400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8" name="楕円 537"/>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68580</xdr:rowOff>
    </xdr:from>
    <xdr:to>
      <xdr:col>76</xdr:col>
      <xdr:colOff>114300</xdr:colOff>
      <xdr:row>37</xdr:row>
      <xdr:rowOff>83820</xdr:rowOff>
    </xdr:to>
    <xdr:cxnSp macro="">
      <xdr:nvCxnSpPr>
        <xdr:cNvPr id="539" name="直線コネクタ 538"/>
        <xdr:cNvCxnSpPr/>
      </xdr:nvCxnSpPr>
      <xdr:spPr>
        <a:xfrm flipV="1">
          <a:off x="13703300" y="6412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540" name="楕円 539"/>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83820</xdr:rowOff>
    </xdr:to>
    <xdr:cxnSp macro="">
      <xdr:nvCxnSpPr>
        <xdr:cNvPr id="541" name="直線コネクタ 540"/>
        <xdr:cNvCxnSpPr/>
      </xdr:nvCxnSpPr>
      <xdr:spPr>
        <a:xfrm>
          <a:off x="12814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2" name="n_1ave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3"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4"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5" name="n_4aveValue【一般廃棄物処理施設】&#10;有形固定資産減価償却率"/>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46" name="n_1mainValue【一般廃棄物処理施設】&#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135907</xdr:rowOff>
    </xdr:from>
    <xdr:ext cx="405111" cy="259045"/>
    <xdr:sp macro="" textlink="">
      <xdr:nvSpPr>
        <xdr:cNvPr id="547" name="n_2mainValue【一般廃棄物処理施設】&#10;有形固定資産減価償却率"/>
        <xdr:cNvSpPr txBox="1"/>
      </xdr:nvSpPr>
      <xdr:spPr>
        <a:xfrm>
          <a:off x="14389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8" name="n_3main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9" name="n_4main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3" name="直線コネクタ 572"/>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4"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5" name="直線コネクタ 574"/>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6"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7" name="直線コネクタ 576"/>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8" name="【一般廃棄物処理施設】&#10;一人当たり有形固定資産（償却資産）額平均値テキスト"/>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9" name="フローチャート: 判断 578"/>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80" name="フローチャート: 判断 579"/>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1" name="フローチャート: 判断 580"/>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2" name="フローチャート: 判断 581"/>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3" name="フローチャート: 判断 582"/>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86695</xdr:rowOff>
    </xdr:from>
    <xdr:to>
      <xdr:col>116</xdr:col>
      <xdr:colOff>114300</xdr:colOff>
      <xdr:row>41</xdr:row>
      <xdr:rowOff>16845</xdr:rowOff>
    </xdr:to>
    <xdr:sp macro="" textlink="">
      <xdr:nvSpPr>
        <xdr:cNvPr id="589" name="楕円 588"/>
        <xdr:cNvSpPr/>
      </xdr:nvSpPr>
      <xdr:spPr>
        <a:xfrm>
          <a:off x="22110700" y="6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65122</xdr:rowOff>
    </xdr:from>
    <xdr:ext cx="534377" cy="259045"/>
    <xdr:sp macro="" textlink="">
      <xdr:nvSpPr>
        <xdr:cNvPr id="590" name="【一般廃棄物処理施設】&#10;一人当たり有形固定資産（償却資産）額該当値テキスト"/>
        <xdr:cNvSpPr txBox="1"/>
      </xdr:nvSpPr>
      <xdr:spPr>
        <a:xfrm>
          <a:off x="22199600" y="6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88219</xdr:rowOff>
    </xdr:from>
    <xdr:to>
      <xdr:col>112</xdr:col>
      <xdr:colOff>38100</xdr:colOff>
      <xdr:row>41</xdr:row>
      <xdr:rowOff>18369</xdr:rowOff>
    </xdr:to>
    <xdr:sp macro="" textlink="">
      <xdr:nvSpPr>
        <xdr:cNvPr id="591" name="楕円 590"/>
        <xdr:cNvSpPr/>
      </xdr:nvSpPr>
      <xdr:spPr>
        <a:xfrm>
          <a:off x="21272500" y="69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137495</xdr:rowOff>
    </xdr:from>
    <xdr:to>
      <xdr:col>116</xdr:col>
      <xdr:colOff>63500</xdr:colOff>
      <xdr:row>40</xdr:row>
      <xdr:rowOff>139019</xdr:rowOff>
    </xdr:to>
    <xdr:cxnSp macro="">
      <xdr:nvCxnSpPr>
        <xdr:cNvPr id="592" name="直線コネクタ 591"/>
        <xdr:cNvCxnSpPr/>
      </xdr:nvCxnSpPr>
      <xdr:spPr>
        <a:xfrm flipV="1">
          <a:off x="21323300" y="699549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102491</xdr:rowOff>
    </xdr:from>
    <xdr:to>
      <xdr:col>107</xdr:col>
      <xdr:colOff>101600</xdr:colOff>
      <xdr:row>41</xdr:row>
      <xdr:rowOff>32641</xdr:rowOff>
    </xdr:to>
    <xdr:sp macro="" textlink="">
      <xdr:nvSpPr>
        <xdr:cNvPr id="593" name="楕円 592"/>
        <xdr:cNvSpPr/>
      </xdr:nvSpPr>
      <xdr:spPr>
        <a:xfrm>
          <a:off x="20383500" y="6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139019</xdr:rowOff>
    </xdr:from>
    <xdr:to>
      <xdr:col>111</xdr:col>
      <xdr:colOff>177800</xdr:colOff>
      <xdr:row>40</xdr:row>
      <xdr:rowOff>153291</xdr:rowOff>
    </xdr:to>
    <xdr:cxnSp macro="">
      <xdr:nvCxnSpPr>
        <xdr:cNvPr id="594" name="直線コネクタ 593"/>
        <xdr:cNvCxnSpPr/>
      </xdr:nvCxnSpPr>
      <xdr:spPr>
        <a:xfrm flipV="1">
          <a:off x="20434300" y="6997019"/>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116139</xdr:rowOff>
    </xdr:from>
    <xdr:to>
      <xdr:col>102</xdr:col>
      <xdr:colOff>165100</xdr:colOff>
      <xdr:row>41</xdr:row>
      <xdr:rowOff>46289</xdr:rowOff>
    </xdr:to>
    <xdr:sp macro="" textlink="">
      <xdr:nvSpPr>
        <xdr:cNvPr id="595" name="楕円 594"/>
        <xdr:cNvSpPr/>
      </xdr:nvSpPr>
      <xdr:spPr>
        <a:xfrm>
          <a:off x="19494500" y="69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153291</xdr:rowOff>
    </xdr:from>
    <xdr:to>
      <xdr:col>107</xdr:col>
      <xdr:colOff>50800</xdr:colOff>
      <xdr:row>40</xdr:row>
      <xdr:rowOff>166939</xdr:rowOff>
    </xdr:to>
    <xdr:cxnSp macro="">
      <xdr:nvCxnSpPr>
        <xdr:cNvPr id="596" name="直線コネクタ 595"/>
        <xdr:cNvCxnSpPr/>
      </xdr:nvCxnSpPr>
      <xdr:spPr>
        <a:xfrm flipV="1">
          <a:off x="19545300" y="7011291"/>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129977</xdr:rowOff>
    </xdr:from>
    <xdr:to>
      <xdr:col>98</xdr:col>
      <xdr:colOff>38100</xdr:colOff>
      <xdr:row>41</xdr:row>
      <xdr:rowOff>60127</xdr:rowOff>
    </xdr:to>
    <xdr:sp macro="" textlink="">
      <xdr:nvSpPr>
        <xdr:cNvPr id="597" name="楕円 596"/>
        <xdr:cNvSpPr/>
      </xdr:nvSpPr>
      <xdr:spPr>
        <a:xfrm>
          <a:off x="18605500" y="69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166939</xdr:rowOff>
    </xdr:from>
    <xdr:to>
      <xdr:col>102</xdr:col>
      <xdr:colOff>114300</xdr:colOff>
      <xdr:row>41</xdr:row>
      <xdr:rowOff>9327</xdr:rowOff>
    </xdr:to>
    <xdr:cxnSp macro="">
      <xdr:nvCxnSpPr>
        <xdr:cNvPr id="598" name="直線コネクタ 597"/>
        <xdr:cNvCxnSpPr/>
      </xdr:nvCxnSpPr>
      <xdr:spPr>
        <a:xfrm flipV="1">
          <a:off x="18656300" y="7024939"/>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9" name="n_1aveValue【一般廃棄物処理施設】&#10;一人当たり有形固定資産（償却資産）額"/>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600" name="n_2aveValue【一般廃棄物処理施設】&#10;一人当たり有形固定資産（償却資産）額"/>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1" name="n_3aveValue【一般廃棄物処理施設】&#10;一人当たり有形固定資産（償却資産）額"/>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2" name="n_4aveValue【一般廃棄物処理施設】&#10;一人当たり有形固定資産（償却資産）額"/>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9496</xdr:rowOff>
    </xdr:from>
    <xdr:ext cx="534377" cy="259045"/>
    <xdr:sp macro="" textlink="">
      <xdr:nvSpPr>
        <xdr:cNvPr id="603" name="n_1mainValue【一般廃棄物処理施設】&#10;一人当たり有形固定資産（償却資産）額"/>
        <xdr:cNvSpPr txBox="1"/>
      </xdr:nvSpPr>
      <xdr:spPr>
        <a:xfrm>
          <a:off x="21043411" y="703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23768</xdr:rowOff>
    </xdr:from>
    <xdr:ext cx="534377" cy="259045"/>
    <xdr:sp macro="" textlink="">
      <xdr:nvSpPr>
        <xdr:cNvPr id="604" name="n_2mainValue【一般廃棄物処理施設】&#10;一人当たり有形固定資産（償却資産）額"/>
        <xdr:cNvSpPr txBox="1"/>
      </xdr:nvSpPr>
      <xdr:spPr>
        <a:xfrm>
          <a:off x="20167111" y="70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37416</xdr:rowOff>
    </xdr:from>
    <xdr:ext cx="534377" cy="259045"/>
    <xdr:sp macro="" textlink="">
      <xdr:nvSpPr>
        <xdr:cNvPr id="605" name="n_3mainValue【一般廃棄物処理施設】&#10;一人当たり有形固定資産（償却資産）額"/>
        <xdr:cNvSpPr txBox="1"/>
      </xdr:nvSpPr>
      <xdr:spPr>
        <a:xfrm>
          <a:off x="19278111" y="70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51254</xdr:rowOff>
    </xdr:from>
    <xdr:ext cx="534377" cy="259045"/>
    <xdr:sp macro="" textlink="">
      <xdr:nvSpPr>
        <xdr:cNvPr id="606" name="n_4mainValue【一般廃棄物処理施設】&#10;一人当たり有形固定資産（償却資産）額"/>
        <xdr:cNvSpPr txBox="1"/>
      </xdr:nvSpPr>
      <xdr:spPr>
        <a:xfrm>
          <a:off x="18389111" y="708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30" name="直線コネクタ 629"/>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1"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2" name="直線コネクタ 631"/>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3"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4" name="直線コネクタ 633"/>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5" name="【保健センター・保健所】&#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6" name="フローチャート: 判断 635"/>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7" name="フローチャート: 判断 636"/>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8" name="フローチャート: 判断 637"/>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9" name="フローチャート: 判断 638"/>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0" name="フローチャート: 判断 639"/>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46" name="楕円 645"/>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647" name="【保健センター・保健所】&#10;有形固定資産減価償却率該当値テキスト"/>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48" name="楕円 647"/>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7620</xdr:rowOff>
    </xdr:to>
    <xdr:cxnSp macro="">
      <xdr:nvCxnSpPr>
        <xdr:cNvPr id="649" name="直線コネクタ 648"/>
        <xdr:cNvCxnSpPr/>
      </xdr:nvCxnSpPr>
      <xdr:spPr>
        <a:xfrm>
          <a:off x="15481300" y="10241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650" name="楕円 649"/>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125730</xdr:rowOff>
    </xdr:to>
    <xdr:cxnSp macro="">
      <xdr:nvCxnSpPr>
        <xdr:cNvPr id="651" name="直線コネクタ 650"/>
        <xdr:cNvCxnSpPr/>
      </xdr:nvCxnSpPr>
      <xdr:spPr>
        <a:xfrm>
          <a:off x="14592300" y="1019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652" name="楕円 651"/>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78105</xdr:rowOff>
    </xdr:to>
    <xdr:cxnSp macro="">
      <xdr:nvCxnSpPr>
        <xdr:cNvPr id="653" name="直線コネクタ 652"/>
        <xdr:cNvCxnSpPr/>
      </xdr:nvCxnSpPr>
      <xdr:spPr>
        <a:xfrm>
          <a:off x="13703300" y="10146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654" name="楕円 653"/>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30480</xdr:rowOff>
    </xdr:to>
    <xdr:cxnSp macro="">
      <xdr:nvCxnSpPr>
        <xdr:cNvPr id="655" name="直線コネクタ 654"/>
        <xdr:cNvCxnSpPr/>
      </xdr:nvCxnSpPr>
      <xdr:spPr>
        <a:xfrm>
          <a:off x="12814300" y="1012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6" name="n_1ave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7"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8"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9" name="n_4aveValue【保健センター・保健所】&#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60" name="n_1mainValue【保健センター・保健所】&#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661" name="n_2mainValue【保健センター・保健所】&#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662" name="n_3mainValue【保健センター・保健所】&#10;有形固定資産減価償却率"/>
        <xdr:cNvSpPr txBox="1"/>
      </xdr:nvSpPr>
      <xdr:spPr>
        <a:xfrm>
          <a:off x="13500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63" name="n_4main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5" name="直線コネクタ 684"/>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6"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7" name="直線コネクタ 686"/>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8"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9" name="直線コネクタ 688"/>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90"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1" name="フローチャート: 判断 690"/>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2" name="フローチャート: 判断 691"/>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3" name="フローチャート: 判断 692"/>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4" name="フローチャート: 判断 693"/>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5" name="フローチャート: 判断 694"/>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1" name="楕円 700"/>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702"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3" name="楕円 702"/>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4" name="直線コネクタ 703"/>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05" name="楕円 704"/>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706" name="直線コネクタ 705"/>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07" name="楕円 706"/>
        <xdr:cNvSpPr/>
      </xdr:nvSpPr>
      <xdr:spPr>
        <a:xfrm>
          <a:off x="19494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6858</xdr:rowOff>
    </xdr:to>
    <xdr:cxnSp macro="">
      <xdr:nvCxnSpPr>
        <xdr:cNvPr id="708" name="直線コネクタ 707"/>
        <xdr:cNvCxnSpPr/>
      </xdr:nvCxnSpPr>
      <xdr:spPr>
        <a:xfrm>
          <a:off x="19545300" y="10799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9" name="楕円 708"/>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52578</xdr:rowOff>
    </xdr:to>
    <xdr:cxnSp macro="">
      <xdr:nvCxnSpPr>
        <xdr:cNvPr id="710" name="直線コネクタ 709"/>
        <xdr:cNvCxnSpPr/>
      </xdr:nvCxnSpPr>
      <xdr:spPr>
        <a:xfrm flipV="1">
          <a:off x="18656300" y="10799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1"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2"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3"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4"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5"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6"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717" name="n_3mainValue【保健センター・保健所】&#10;一人当たり面積"/>
        <xdr:cNvSpPr txBox="1"/>
      </xdr:nvSpPr>
      <xdr:spPr>
        <a:xfrm>
          <a:off x="19310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8" name="n_4mainValue【保健センター・保健所】&#10;一人当たり面積"/>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1" name="直線コネクタ 740"/>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2"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3" name="直線コネクタ 742"/>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4"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5" name="直線コネクタ 744"/>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6"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7" name="フローチャート: 判断 746"/>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8" name="フローチャート: 判断 747"/>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9" name="フローチャート: 判断 748"/>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50" name="フローチャート: 判断 749"/>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1" name="フローチャート: 判断 750"/>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757" name="楕円 756"/>
        <xdr:cNvSpPr/>
      </xdr:nvSpPr>
      <xdr:spPr>
        <a:xfrm>
          <a:off x="16268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36592</xdr:rowOff>
    </xdr:from>
    <xdr:ext cx="405111" cy="259045"/>
    <xdr:sp macro="" textlink="">
      <xdr:nvSpPr>
        <xdr:cNvPr id="758" name="【消防施設】&#10;有形固定資産減価償却率該当値テキスト"/>
        <xdr:cNvSpPr txBox="1"/>
      </xdr:nvSpPr>
      <xdr:spPr>
        <a:xfrm>
          <a:off x="16357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51308</xdr:rowOff>
    </xdr:from>
    <xdr:to>
      <xdr:col>81</xdr:col>
      <xdr:colOff>101600</xdr:colOff>
      <xdr:row>82</xdr:row>
      <xdr:rowOff>152908</xdr:rowOff>
    </xdr:to>
    <xdr:sp macro="" textlink="">
      <xdr:nvSpPr>
        <xdr:cNvPr id="759" name="楕円 758"/>
        <xdr:cNvSpPr/>
      </xdr:nvSpPr>
      <xdr:spPr>
        <a:xfrm>
          <a:off x="1543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102108</xdr:rowOff>
    </xdr:from>
    <xdr:to>
      <xdr:col>85</xdr:col>
      <xdr:colOff>127000</xdr:colOff>
      <xdr:row>82</xdr:row>
      <xdr:rowOff>108965</xdr:rowOff>
    </xdr:to>
    <xdr:cxnSp macro="">
      <xdr:nvCxnSpPr>
        <xdr:cNvPr id="760" name="直線コネクタ 759"/>
        <xdr:cNvCxnSpPr/>
      </xdr:nvCxnSpPr>
      <xdr:spPr>
        <a:xfrm>
          <a:off x="15481300" y="141610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1" name="楕円 760"/>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102108</xdr:rowOff>
    </xdr:to>
    <xdr:cxnSp macro="">
      <xdr:nvCxnSpPr>
        <xdr:cNvPr id="762" name="直線コネクタ 761"/>
        <xdr:cNvCxnSpPr/>
      </xdr:nvCxnSpPr>
      <xdr:spPr>
        <a:xfrm>
          <a:off x="14592300" y="141198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149606</xdr:rowOff>
    </xdr:from>
    <xdr:to>
      <xdr:col>72</xdr:col>
      <xdr:colOff>38100</xdr:colOff>
      <xdr:row>82</xdr:row>
      <xdr:rowOff>79756</xdr:rowOff>
    </xdr:to>
    <xdr:sp macro="" textlink="">
      <xdr:nvSpPr>
        <xdr:cNvPr id="763" name="楕円 762"/>
        <xdr:cNvSpPr/>
      </xdr:nvSpPr>
      <xdr:spPr>
        <a:xfrm>
          <a:off x="13652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28956</xdr:rowOff>
    </xdr:from>
    <xdr:to>
      <xdr:col>76</xdr:col>
      <xdr:colOff>114300</xdr:colOff>
      <xdr:row>82</xdr:row>
      <xdr:rowOff>60961</xdr:rowOff>
    </xdr:to>
    <xdr:cxnSp macro="">
      <xdr:nvCxnSpPr>
        <xdr:cNvPr id="764" name="直線コネクタ 763"/>
        <xdr:cNvCxnSpPr/>
      </xdr:nvCxnSpPr>
      <xdr:spPr>
        <a:xfrm>
          <a:off x="13703300" y="140878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xdr:rowOff>
    </xdr:from>
    <xdr:to>
      <xdr:col>67</xdr:col>
      <xdr:colOff>101600</xdr:colOff>
      <xdr:row>80</xdr:row>
      <xdr:rowOff>116332</xdr:rowOff>
    </xdr:to>
    <xdr:sp macro="" textlink="">
      <xdr:nvSpPr>
        <xdr:cNvPr id="765" name="楕円 764"/>
        <xdr:cNvSpPr/>
      </xdr:nvSpPr>
      <xdr:spPr>
        <a:xfrm>
          <a:off x="12763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65532</xdr:rowOff>
    </xdr:from>
    <xdr:to>
      <xdr:col>71</xdr:col>
      <xdr:colOff>177800</xdr:colOff>
      <xdr:row>82</xdr:row>
      <xdr:rowOff>28956</xdr:rowOff>
    </xdr:to>
    <xdr:cxnSp macro="">
      <xdr:nvCxnSpPr>
        <xdr:cNvPr id="766" name="直線コネクタ 765"/>
        <xdr:cNvCxnSpPr/>
      </xdr:nvCxnSpPr>
      <xdr:spPr>
        <a:xfrm>
          <a:off x="12814300" y="13781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7"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8" name="n_2ave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9" name="n_3ave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70" name="n_4aveValue【消防施設】&#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144035</xdr:rowOff>
    </xdr:from>
    <xdr:ext cx="405111" cy="259045"/>
    <xdr:sp macro="" textlink="">
      <xdr:nvSpPr>
        <xdr:cNvPr id="771" name="n_1mainValue【消防施設】&#10;有形固定資産減価償却率"/>
        <xdr:cNvSpPr txBox="1"/>
      </xdr:nvSpPr>
      <xdr:spPr>
        <a:xfrm>
          <a:off x="152660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2"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70883</xdr:rowOff>
    </xdr:from>
    <xdr:ext cx="405111" cy="259045"/>
    <xdr:sp macro="" textlink="">
      <xdr:nvSpPr>
        <xdr:cNvPr id="773" name="n_3mainValue【消防施設】&#10;有形固定資産減価償却率"/>
        <xdr:cNvSpPr txBox="1"/>
      </xdr:nvSpPr>
      <xdr:spPr>
        <a:xfrm>
          <a:off x="13500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107459</xdr:rowOff>
    </xdr:from>
    <xdr:ext cx="405111" cy="259045"/>
    <xdr:sp macro="" textlink="">
      <xdr:nvSpPr>
        <xdr:cNvPr id="774" name="n_4mainValue【消防施設】&#10;有形固定資産減価償却率"/>
        <xdr:cNvSpPr txBox="1"/>
      </xdr:nvSpPr>
      <xdr:spPr>
        <a:xfrm>
          <a:off x="126117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8" name="直線コネクタ 797"/>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1"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2" name="直線コネクタ 801"/>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3"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4" name="フローチャート: 判断 803"/>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5" name="フローチャート: 判断 804"/>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6" name="フローチャート: 判断 805"/>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7" name="フローチャート: 判断 806"/>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8" name="フローチャート: 判断 807"/>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14" name="楕円 813"/>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15" name="【消防施設】&#10;一人当たり面積該当値テキスト"/>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16" name="楕円 815"/>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17" name="直線コネクタ 816"/>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818" name="楕円 817"/>
        <xdr:cNvSpPr/>
      </xdr:nvSpPr>
      <xdr:spPr>
        <a:xfrm>
          <a:off x="2038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819" name="直線コネクタ 818"/>
        <xdr:cNvCxnSpPr/>
      </xdr:nvCxnSpPr>
      <xdr:spPr>
        <a:xfrm>
          <a:off x="20434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20" name="楕円 819"/>
        <xdr:cNvSpPr/>
      </xdr:nvSpPr>
      <xdr:spPr>
        <a:xfrm>
          <a:off x="19494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88900</xdr:rowOff>
    </xdr:to>
    <xdr:cxnSp macro="">
      <xdr:nvCxnSpPr>
        <xdr:cNvPr id="821" name="直線コネクタ 820"/>
        <xdr:cNvCxnSpPr/>
      </xdr:nvCxnSpPr>
      <xdr:spPr>
        <a:xfrm>
          <a:off x="19545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2" name="楕円 821"/>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152400</xdr:rowOff>
    </xdr:to>
    <xdr:cxnSp macro="">
      <xdr:nvCxnSpPr>
        <xdr:cNvPr id="823" name="直線コネクタ 822"/>
        <xdr:cNvCxnSpPr/>
      </xdr:nvCxnSpPr>
      <xdr:spPr>
        <a:xfrm flipV="1">
          <a:off x="18656300" y="1414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4"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5"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6"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7" name="n_4aveValue【消防施設】&#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28" name="n_1mainValue【消防施設】&#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9" name="n_2main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30" name="n_3main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1" name="n_4main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6" name="直線コネクタ 855"/>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7"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8" name="直線コネクタ 857"/>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9"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60" name="直線コネクタ 859"/>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1"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2" name="フローチャート: 判断 861"/>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3" name="フローチャート: 判断 862"/>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4" name="フローチャート: 判断 863"/>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5" name="フローチャート: 判断 864"/>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6" name="フローチャート: 判断 865"/>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72" name="楕円 871"/>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873" name="【庁舎】&#10;有形固定資産減価償却率該当値テキスト"/>
        <xdr:cNvSpPr txBox="1"/>
      </xdr:nvSpPr>
      <xdr:spPr>
        <a:xfrm>
          <a:off x="16357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4" name="楕円 873"/>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102870</xdr:rowOff>
    </xdr:to>
    <xdr:cxnSp macro="">
      <xdr:nvCxnSpPr>
        <xdr:cNvPr id="875" name="直線コネクタ 874"/>
        <xdr:cNvCxnSpPr/>
      </xdr:nvCxnSpPr>
      <xdr:spPr>
        <a:xfrm>
          <a:off x="15481300" y="17899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76" name="楕円 875"/>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68580</xdr:rowOff>
    </xdr:to>
    <xdr:cxnSp macro="">
      <xdr:nvCxnSpPr>
        <xdr:cNvPr id="877" name="直線コネクタ 876"/>
        <xdr:cNvCxnSpPr/>
      </xdr:nvCxnSpPr>
      <xdr:spPr>
        <a:xfrm>
          <a:off x="14592300" y="1786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78" name="楕円 877"/>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36195</xdr:rowOff>
    </xdr:to>
    <xdr:cxnSp macro="">
      <xdr:nvCxnSpPr>
        <xdr:cNvPr id="879" name="直線コネクタ 878"/>
        <xdr:cNvCxnSpPr/>
      </xdr:nvCxnSpPr>
      <xdr:spPr>
        <a:xfrm>
          <a:off x="13703300" y="1783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73025</xdr:rowOff>
    </xdr:from>
    <xdr:to>
      <xdr:col>67</xdr:col>
      <xdr:colOff>101600</xdr:colOff>
      <xdr:row>104</xdr:row>
      <xdr:rowOff>3175</xdr:rowOff>
    </xdr:to>
    <xdr:sp macro="" textlink="">
      <xdr:nvSpPr>
        <xdr:cNvPr id="880" name="楕円 879"/>
        <xdr:cNvSpPr/>
      </xdr:nvSpPr>
      <xdr:spPr>
        <a:xfrm>
          <a:off x="12763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123825</xdr:rowOff>
    </xdr:from>
    <xdr:to>
      <xdr:col>71</xdr:col>
      <xdr:colOff>177800</xdr:colOff>
      <xdr:row>104</xdr:row>
      <xdr:rowOff>7620</xdr:rowOff>
    </xdr:to>
    <xdr:cxnSp macro="">
      <xdr:nvCxnSpPr>
        <xdr:cNvPr id="881" name="直線コネクタ 880"/>
        <xdr:cNvCxnSpPr/>
      </xdr:nvCxnSpPr>
      <xdr:spPr>
        <a:xfrm>
          <a:off x="12814300" y="177831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2"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3"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4"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5" name="n_4aveValue【庁舎】&#10;有形固定資産減価償却率"/>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110507</xdr:rowOff>
    </xdr:from>
    <xdr:ext cx="405111" cy="259045"/>
    <xdr:sp macro="" textlink="">
      <xdr:nvSpPr>
        <xdr:cNvPr id="886" name="n_1main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887" name="n_2mainValue【庁舎】&#10;有形固定資産減価償却率"/>
        <xdr:cNvSpPr txBox="1"/>
      </xdr:nvSpPr>
      <xdr:spPr>
        <a:xfrm>
          <a:off x="14389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888" name="n_3main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19702</xdr:rowOff>
    </xdr:from>
    <xdr:ext cx="405111" cy="259045"/>
    <xdr:sp macro="" textlink="">
      <xdr:nvSpPr>
        <xdr:cNvPr id="889" name="n_4mainValue【庁舎】&#10;有形固定資産減価償却率"/>
        <xdr:cNvSpPr txBox="1"/>
      </xdr:nvSpPr>
      <xdr:spPr>
        <a:xfrm>
          <a:off x="12611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3" name="直線コネクタ 912"/>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4"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5" name="直線コネクタ 914"/>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6"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7" name="直線コネクタ 916"/>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8"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9" name="フローチャート: 判断 918"/>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0" name="フローチャート: 判断 919"/>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1" name="フローチャート: 判断 92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2" name="フローチャート: 判断 92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3" name="フローチャート: 判断 922"/>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29" name="楕円 928"/>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930" name="【庁舎】&#10;一人当たり面積該当値テキスト"/>
        <xdr:cNvSpPr txBox="1"/>
      </xdr:nvSpPr>
      <xdr:spPr>
        <a:xfrm>
          <a:off x="22199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31" name="楕円 930"/>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99061</xdr:rowOff>
    </xdr:to>
    <xdr:cxnSp macro="">
      <xdr:nvCxnSpPr>
        <xdr:cNvPr id="932" name="直線コネクタ 931"/>
        <xdr:cNvCxnSpPr/>
      </xdr:nvCxnSpPr>
      <xdr:spPr>
        <a:xfrm flipV="1">
          <a:off x="21323300" y="18097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33" name="楕円 932"/>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934" name="直線コネクタ 933"/>
        <xdr:cNvCxnSpPr/>
      </xdr:nvCxnSpPr>
      <xdr:spPr>
        <a:xfrm>
          <a:off x="20434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935" name="楕円 934"/>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99061</xdr:rowOff>
    </xdr:to>
    <xdr:cxnSp macro="">
      <xdr:nvCxnSpPr>
        <xdr:cNvPr id="936" name="直線コネクタ 935"/>
        <xdr:cNvCxnSpPr/>
      </xdr:nvCxnSpPr>
      <xdr:spPr>
        <a:xfrm>
          <a:off x="19545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37" name="楕円 936"/>
        <xdr:cNvSpPr/>
      </xdr:nvSpPr>
      <xdr:spPr>
        <a:xfrm>
          <a:off x="18605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102870</xdr:rowOff>
    </xdr:to>
    <xdr:cxnSp macro="">
      <xdr:nvCxnSpPr>
        <xdr:cNvPr id="938" name="直線コネクタ 937"/>
        <xdr:cNvCxnSpPr/>
      </xdr:nvCxnSpPr>
      <xdr:spPr>
        <a:xfrm flipV="1">
          <a:off x="18656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0"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1"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2"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43"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44"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945" name="n_3main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46" name="n_4mainValue【庁舎】&#10;一人当たり面積"/>
        <xdr:cNvSpPr txBox="1"/>
      </xdr:nvSpPr>
      <xdr:spPr>
        <a:xfrm>
          <a:off x="18421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217804907</v>
      </c>
      <c r="BO4" s="449"/>
      <c r="BP4" s="449"/>
      <c r="BQ4" s="449"/>
      <c r="BR4" s="449"/>
      <c r="BS4" s="449"/>
      <c r="BT4" s="449"/>
      <c r="BU4" s="450"/>
      <c r="BV4" s="448">
        <v>211871280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211823325</v>
      </c>
      <c r="BO5" s="420"/>
      <c r="BP5" s="420"/>
      <c r="BQ5" s="420"/>
      <c r="BR5" s="420"/>
      <c r="BS5" s="420"/>
      <c r="BT5" s="420"/>
      <c r="BU5" s="421"/>
      <c r="BV5" s="419">
        <v>204473548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91.4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5981582</v>
      </c>
      <c r="BO6" s="420"/>
      <c r="BP6" s="420"/>
      <c r="BQ6" s="420"/>
      <c r="BR6" s="420"/>
      <c r="BS6" s="420"/>
      <c r="BT6" s="420"/>
      <c r="BU6" s="421"/>
      <c r="BV6" s="419">
        <v>7397732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98.4</v>
      </c>
      <c r="CU6" s="563"/>
      <c r="CV6" s="563"/>
      <c r="CW6" s="563"/>
      <c r="CX6" s="563"/>
      <c r="CY6" s="563"/>
      <c r="CZ6" s="563"/>
      <c r="DA6" s="564"/>
      <c r="DB6" s="562">
        <v>97.7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853613</v>
      </c>
      <c r="BO7" s="420"/>
      <c r="BP7" s="420"/>
      <c r="BQ7" s="420"/>
      <c r="BR7" s="420"/>
      <c r="BS7" s="420"/>
      <c r="BT7" s="420"/>
      <c r="BU7" s="421"/>
      <c r="BV7" s="419">
        <v>794836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103925632</v>
      </c>
      <c r="CU7" s="420"/>
      <c r="CV7" s="420"/>
      <c r="CW7" s="420"/>
      <c r="CX7" s="420"/>
      <c r="CY7" s="420"/>
      <c r="CZ7" s="420"/>
      <c r="DA7" s="421"/>
      <c r="DB7" s="419">
        <v>105623602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5127969</v>
      </c>
      <c r="BO8" s="420"/>
      <c r="BP8" s="420"/>
      <c r="BQ8" s="420"/>
      <c r="BR8" s="420"/>
      <c r="BS8" s="420"/>
      <c r="BT8" s="420"/>
      <c r="BU8" s="421"/>
      <c r="BV8" s="419">
        <v>6602896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0.88</v>
      </c>
      <c r="CU8" s="523"/>
      <c r="CV8" s="523"/>
      <c r="CW8" s="523"/>
      <c r="CX8" s="523"/>
      <c r="CY8" s="523"/>
      <c r="CZ8" s="523"/>
      <c r="DA8" s="524"/>
      <c r="DB8" s="522">
        <v>0.89</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475614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-1474927</v>
      </c>
      <c r="BO9" s="420"/>
      <c r="BP9" s="420"/>
      <c r="BQ9" s="420"/>
      <c r="BR9" s="420"/>
      <c r="BS9" s="420"/>
      <c r="BT9" s="420"/>
      <c r="BU9" s="421"/>
      <c r="BV9" s="419">
        <v>3606937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478146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1004831</v>
      </c>
      <c r="BO10" s="420"/>
      <c r="BP10" s="420"/>
      <c r="BQ10" s="420"/>
      <c r="BR10" s="420"/>
      <c r="BS10" s="420"/>
      <c r="BT10" s="420"/>
      <c r="BU10" s="421"/>
      <c r="BV10" s="419">
        <v>2064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476556</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550000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143</v>
      </c>
      <c r="N13" s="504"/>
      <c r="O13" s="504"/>
      <c r="P13" s="504"/>
      <c r="Q13" s="505"/>
      <c r="R13" s="506">
        <v>472752</v>
      </c>
      <c r="S13" s="507"/>
      <c r="T13" s="507"/>
      <c r="U13" s="507"/>
      <c r="V13" s="508"/>
      <c r="W13" s="509" t="s">
        <v>144</v>
      </c>
      <c r="X13" s="405"/>
      <c r="Y13" s="405"/>
      <c r="Z13" s="405"/>
      <c r="AA13" s="405"/>
      <c r="AB13" s="406"/>
      <c r="AC13" s="372">
        <v>3817</v>
      </c>
      <c r="AD13" s="373"/>
      <c r="AE13" s="373"/>
      <c r="AF13" s="373"/>
      <c r="AG13" s="374"/>
      <c r="AH13" s="372">
        <v>4007</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-470096</v>
      </c>
      <c r="BO13" s="420"/>
      <c r="BP13" s="420"/>
      <c r="BQ13" s="420"/>
      <c r="BR13" s="420"/>
      <c r="BS13" s="420"/>
      <c r="BT13" s="420"/>
      <c r="BU13" s="421"/>
      <c r="BV13" s="419">
        <v>3059001</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149</v>
      </c>
      <c r="M14" s="546"/>
      <c r="N14" s="546"/>
      <c r="O14" s="546"/>
      <c r="P14" s="546"/>
      <c r="Q14" s="547"/>
      <c r="R14" s="506">
        <v>477584</v>
      </c>
      <c r="S14" s="507"/>
      <c r="T14" s="507"/>
      <c r="U14" s="507"/>
      <c r="V14" s="508"/>
      <c r="W14" s="510"/>
      <c r="X14" s="408"/>
      <c r="Y14" s="408"/>
      <c r="Z14" s="408"/>
      <c r="AA14" s="408"/>
      <c r="AB14" s="409"/>
      <c r="AC14" s="499">
        <v>1.8</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v>32</v>
      </c>
      <c r="CU14" s="517"/>
      <c r="CV14" s="517"/>
      <c r="CW14" s="517"/>
      <c r="CX14" s="517"/>
      <c r="CY14" s="517"/>
      <c r="CZ14" s="517"/>
      <c r="DA14" s="518"/>
      <c r="DB14" s="516">
        <v>27.8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151</v>
      </c>
      <c r="N15" s="504"/>
      <c r="O15" s="504"/>
      <c r="P15" s="504"/>
      <c r="Q15" s="505"/>
      <c r="R15" s="506">
        <v>474198</v>
      </c>
      <c r="S15" s="507"/>
      <c r="T15" s="507"/>
      <c r="U15" s="507"/>
      <c r="V15" s="508"/>
      <c r="W15" s="509" t="s">
        <v>152</v>
      </c>
      <c r="X15" s="405"/>
      <c r="Y15" s="405"/>
      <c r="Z15" s="405"/>
      <c r="AA15" s="405"/>
      <c r="AB15" s="406"/>
      <c r="AC15" s="372">
        <v>47670</v>
      </c>
      <c r="AD15" s="373"/>
      <c r="AE15" s="373"/>
      <c r="AF15" s="373"/>
      <c r="AG15" s="374"/>
      <c r="AH15" s="372">
        <v>47987</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70349165</v>
      </c>
      <c r="BO15" s="449"/>
      <c r="BP15" s="449"/>
      <c r="BQ15" s="449"/>
      <c r="BR15" s="449"/>
      <c r="BS15" s="449"/>
      <c r="BT15" s="449"/>
      <c r="BU15" s="450"/>
      <c r="BV15" s="448">
        <v>66586211</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22</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80688192</v>
      </c>
      <c r="BO16" s="420"/>
      <c r="BP16" s="420"/>
      <c r="BQ16" s="420"/>
      <c r="BR16" s="420"/>
      <c r="BS16" s="420"/>
      <c r="BT16" s="420"/>
      <c r="BU16" s="421"/>
      <c r="BV16" s="419">
        <v>77508012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164915</v>
      </c>
      <c r="AD17" s="373"/>
      <c r="AE17" s="373"/>
      <c r="AF17" s="373"/>
      <c r="AG17" s="374"/>
      <c r="AH17" s="372">
        <v>159286</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89791358</v>
      </c>
      <c r="BO17" s="420"/>
      <c r="BP17" s="420"/>
      <c r="BQ17" s="420"/>
      <c r="BR17" s="420"/>
      <c r="BS17" s="420"/>
      <c r="BT17" s="420"/>
      <c r="BU17" s="421"/>
      <c r="BV17" s="419">
        <v>84965756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162</v>
      </c>
      <c r="C18" s="470"/>
      <c r="D18" s="470"/>
      <c r="E18" s="471"/>
      <c r="F18" s="471"/>
      <c r="G18" s="471"/>
      <c r="H18" s="471"/>
      <c r="I18" s="471"/>
      <c r="J18" s="471"/>
      <c r="K18" s="471"/>
      <c r="L18" s="472">
        <v>502.39</v>
      </c>
      <c r="M18" s="472"/>
      <c r="N18" s="472"/>
      <c r="O18" s="472"/>
      <c r="P18" s="472"/>
      <c r="Q18" s="472"/>
      <c r="R18" s="473"/>
      <c r="S18" s="473"/>
      <c r="T18" s="473"/>
      <c r="U18" s="473"/>
      <c r="V18" s="474"/>
      <c r="W18" s="490"/>
      <c r="X18" s="491"/>
      <c r="Y18" s="491"/>
      <c r="Z18" s="491"/>
      <c r="AA18" s="491"/>
      <c r="AB18" s="515"/>
      <c r="AC18" s="389">
        <v>76.2</v>
      </c>
      <c r="AD18" s="390"/>
      <c r="AE18" s="390"/>
      <c r="AF18" s="390"/>
      <c r="AG18" s="475"/>
      <c r="AH18" s="389">
        <v>75.400000000000006</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101653781</v>
      </c>
      <c r="BO18" s="420"/>
      <c r="BP18" s="420"/>
      <c r="BQ18" s="420"/>
      <c r="BR18" s="420"/>
      <c r="BS18" s="420"/>
      <c r="BT18" s="420"/>
      <c r="BU18" s="421"/>
      <c r="BV18" s="419">
        <v>99973542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164</v>
      </c>
      <c r="C19" s="470"/>
      <c r="D19" s="470"/>
      <c r="E19" s="471"/>
      <c r="F19" s="471"/>
      <c r="G19" s="471"/>
      <c r="H19" s="471"/>
      <c r="I19" s="471"/>
      <c r="J19" s="471"/>
      <c r="K19" s="471"/>
      <c r="L19" s="479">
        <v>947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126088991</v>
      </c>
      <c r="BO19" s="420"/>
      <c r="BP19" s="420"/>
      <c r="BQ19" s="420"/>
      <c r="BR19" s="420"/>
      <c r="BS19" s="420"/>
      <c r="BT19" s="420"/>
      <c r="BU19" s="421"/>
      <c r="BV19" s="419">
        <v>127376406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166</v>
      </c>
      <c r="C20" s="470"/>
      <c r="D20" s="470"/>
      <c r="E20" s="471"/>
      <c r="F20" s="471"/>
      <c r="G20" s="471"/>
      <c r="H20" s="471"/>
      <c r="I20" s="471"/>
      <c r="J20" s="471"/>
      <c r="K20" s="471"/>
      <c r="L20" s="479">
        <v>209539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163028639</v>
      </c>
      <c r="BO22" s="449"/>
      <c r="BP22" s="449"/>
      <c r="BQ22" s="449"/>
      <c r="BR22" s="449"/>
      <c r="BS22" s="449"/>
      <c r="BT22" s="449"/>
      <c r="BU22" s="450"/>
      <c r="BV22" s="448">
        <v>164277027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139846969</v>
      </c>
      <c r="BO23" s="420"/>
      <c r="BP23" s="420"/>
      <c r="BQ23" s="420"/>
      <c r="BR23" s="420"/>
      <c r="BS23" s="420"/>
      <c r="BT23" s="420"/>
      <c r="BU23" s="421"/>
      <c r="BV23" s="419">
        <v>137095350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176</v>
      </c>
      <c r="F24" s="376"/>
      <c r="G24" s="376"/>
      <c r="H24" s="376"/>
      <c r="I24" s="376"/>
      <c r="J24" s="376"/>
      <c r="K24" s="377"/>
      <c r="L24" s="372">
        <v>1</v>
      </c>
      <c r="M24" s="373"/>
      <c r="N24" s="373"/>
      <c r="O24" s="373"/>
      <c r="P24" s="374"/>
      <c r="Q24" s="372">
        <v>9299</v>
      </c>
      <c r="R24" s="373"/>
      <c r="S24" s="373"/>
      <c r="T24" s="373"/>
      <c r="U24" s="373"/>
      <c r="V24" s="374"/>
      <c r="W24" s="462"/>
      <c r="X24" s="399"/>
      <c r="Y24" s="400"/>
      <c r="Z24" s="375" t="s">
        <v>177</v>
      </c>
      <c r="AA24" s="376"/>
      <c r="AB24" s="376"/>
      <c r="AC24" s="376"/>
      <c r="AD24" s="376"/>
      <c r="AE24" s="376"/>
      <c r="AF24" s="376"/>
      <c r="AG24" s="377"/>
      <c r="AH24" s="372">
        <v>2936</v>
      </c>
      <c r="AI24" s="373"/>
      <c r="AJ24" s="373"/>
      <c r="AK24" s="373"/>
      <c r="AL24" s="374"/>
      <c r="AM24" s="372">
        <v>9151512</v>
      </c>
      <c r="AN24" s="373"/>
      <c r="AO24" s="373"/>
      <c r="AP24" s="373"/>
      <c r="AQ24" s="373"/>
      <c r="AR24" s="374"/>
      <c r="AS24" s="372">
        <v>3117</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98586005</v>
      </c>
      <c r="BO24" s="420"/>
      <c r="BP24" s="420"/>
      <c r="BQ24" s="420"/>
      <c r="BR24" s="420"/>
      <c r="BS24" s="420"/>
      <c r="BT24" s="420"/>
      <c r="BU24" s="421"/>
      <c r="BV24" s="419">
        <v>97440320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179</v>
      </c>
      <c r="F25" s="376"/>
      <c r="G25" s="376"/>
      <c r="H25" s="376"/>
      <c r="I25" s="376"/>
      <c r="J25" s="376"/>
      <c r="K25" s="377"/>
      <c r="L25" s="372">
        <v>3</v>
      </c>
      <c r="M25" s="373"/>
      <c r="N25" s="373"/>
      <c r="O25" s="373"/>
      <c r="P25" s="374"/>
      <c r="Q25" s="372">
        <v>7512</v>
      </c>
      <c r="R25" s="373"/>
      <c r="S25" s="373"/>
      <c r="T25" s="373"/>
      <c r="U25" s="373"/>
      <c r="V25" s="374"/>
      <c r="W25" s="462"/>
      <c r="X25" s="399"/>
      <c r="Y25" s="400"/>
      <c r="Z25" s="375" t="s">
        <v>180</v>
      </c>
      <c r="AA25" s="376"/>
      <c r="AB25" s="376"/>
      <c r="AC25" s="376"/>
      <c r="AD25" s="376"/>
      <c r="AE25" s="376"/>
      <c r="AF25" s="376"/>
      <c r="AG25" s="377"/>
      <c r="AH25" s="372">
        <v>480</v>
      </c>
      <c r="AI25" s="373"/>
      <c r="AJ25" s="373"/>
      <c r="AK25" s="373"/>
      <c r="AL25" s="374"/>
      <c r="AM25" s="372">
        <v>1437120</v>
      </c>
      <c r="AN25" s="373"/>
      <c r="AO25" s="373"/>
      <c r="AP25" s="373"/>
      <c r="AQ25" s="373"/>
      <c r="AR25" s="374"/>
      <c r="AS25" s="372">
        <v>2994</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163445539</v>
      </c>
      <c r="BO25" s="449"/>
      <c r="BP25" s="449"/>
      <c r="BQ25" s="449"/>
      <c r="BR25" s="449"/>
      <c r="BS25" s="449"/>
      <c r="BT25" s="449"/>
      <c r="BU25" s="450"/>
      <c r="BV25" s="448">
        <v>47897032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6978</v>
      </c>
      <c r="R26" s="373"/>
      <c r="S26" s="373"/>
      <c r="T26" s="373"/>
      <c r="U26" s="373"/>
      <c r="V26" s="374"/>
      <c r="W26" s="462"/>
      <c r="X26" s="399"/>
      <c r="Y26" s="400"/>
      <c r="Z26" s="375" t="s">
        <v>183</v>
      </c>
      <c r="AA26" s="430"/>
      <c r="AB26" s="430"/>
      <c r="AC26" s="430"/>
      <c r="AD26" s="430"/>
      <c r="AE26" s="430"/>
      <c r="AF26" s="430"/>
      <c r="AG26" s="431"/>
      <c r="AH26" s="372">
        <v>261</v>
      </c>
      <c r="AI26" s="373"/>
      <c r="AJ26" s="373"/>
      <c r="AK26" s="373"/>
      <c r="AL26" s="374"/>
      <c r="AM26" s="372">
        <v>874089</v>
      </c>
      <c r="AN26" s="373"/>
      <c r="AO26" s="373"/>
      <c r="AP26" s="373"/>
      <c r="AQ26" s="373"/>
      <c r="AR26" s="374"/>
      <c r="AS26" s="372">
        <v>3349</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7660</v>
      </c>
      <c r="R27" s="373"/>
      <c r="S27" s="373"/>
      <c r="T27" s="373"/>
      <c r="U27" s="373"/>
      <c r="V27" s="374"/>
      <c r="W27" s="462"/>
      <c r="X27" s="399"/>
      <c r="Y27" s="400"/>
      <c r="Z27" s="375" t="s">
        <v>186</v>
      </c>
      <c r="AA27" s="376"/>
      <c r="AB27" s="376"/>
      <c r="AC27" s="376"/>
      <c r="AD27" s="376"/>
      <c r="AE27" s="376"/>
      <c r="AF27" s="376"/>
      <c r="AG27" s="377"/>
      <c r="AH27" s="372">
        <v>109</v>
      </c>
      <c r="AI27" s="373"/>
      <c r="AJ27" s="373"/>
      <c r="AK27" s="373"/>
      <c r="AL27" s="374"/>
      <c r="AM27" s="372">
        <v>365194</v>
      </c>
      <c r="AN27" s="373"/>
      <c r="AO27" s="373"/>
      <c r="AP27" s="373"/>
      <c r="AQ27" s="373"/>
      <c r="AR27" s="374"/>
      <c r="AS27" s="372">
        <v>3350</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470183</v>
      </c>
      <c r="BO27" s="454"/>
      <c r="BP27" s="454"/>
      <c r="BQ27" s="454"/>
      <c r="BR27" s="454"/>
      <c r="BS27" s="454"/>
      <c r="BT27" s="454"/>
      <c r="BU27" s="455"/>
      <c r="BV27" s="453">
        <v>470183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6950</v>
      </c>
      <c r="R28" s="373"/>
      <c r="S28" s="373"/>
      <c r="T28" s="373"/>
      <c r="U28" s="373"/>
      <c r="V28" s="374"/>
      <c r="W28" s="462"/>
      <c r="X28" s="399"/>
      <c r="Y28" s="400"/>
      <c r="Z28" s="375" t="s">
        <v>189</v>
      </c>
      <c r="AA28" s="376"/>
      <c r="AB28" s="376"/>
      <c r="AC28" s="376"/>
      <c r="AD28" s="376"/>
      <c r="AE28" s="376"/>
      <c r="AF28" s="376"/>
      <c r="AG28" s="377"/>
      <c r="AH28" s="372" t="s">
        <v>142</v>
      </c>
      <c r="AI28" s="373"/>
      <c r="AJ28" s="373"/>
      <c r="AK28" s="373"/>
      <c r="AL28" s="374"/>
      <c r="AM28" s="372" t="s">
        <v>142</v>
      </c>
      <c r="AN28" s="373"/>
      <c r="AO28" s="373"/>
      <c r="AP28" s="373"/>
      <c r="AQ28" s="373"/>
      <c r="AR28" s="374"/>
      <c r="AS28" s="372" t="s">
        <v>190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5914751</v>
      </c>
      <c r="BO28" s="449"/>
      <c r="BP28" s="449"/>
      <c r="BQ28" s="449"/>
      <c r="BR28" s="449"/>
      <c r="BS28" s="449"/>
      <c r="BT28" s="449"/>
      <c r="BU28" s="450"/>
      <c r="BV28" s="448">
        <v>4909920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42</v>
      </c>
      <c r="M29" s="373"/>
      <c r="N29" s="373"/>
      <c r="O29" s="373"/>
      <c r="P29" s="374"/>
      <c r="Q29" s="372">
        <v>6410</v>
      </c>
      <c r="R29" s="373"/>
      <c r="S29" s="373"/>
      <c r="T29" s="373"/>
      <c r="U29" s="373"/>
      <c r="V29" s="374"/>
      <c r="W29" s="463"/>
      <c r="X29" s="464"/>
      <c r="Y29" s="465"/>
      <c r="Z29" s="375" t="s">
        <v>193</v>
      </c>
      <c r="AA29" s="376"/>
      <c r="AB29" s="376"/>
      <c r="AC29" s="376"/>
      <c r="AD29" s="376"/>
      <c r="AE29" s="376"/>
      <c r="AF29" s="376"/>
      <c r="AG29" s="377"/>
      <c r="AH29" s="372">
        <v>3045</v>
      </c>
      <c r="AI29" s="373"/>
      <c r="AJ29" s="373"/>
      <c r="AK29" s="373"/>
      <c r="AL29" s="374"/>
      <c r="AM29" s="372">
        <v>9516706</v>
      </c>
      <c r="AN29" s="373"/>
      <c r="AO29" s="373"/>
      <c r="AP29" s="373"/>
      <c r="AQ29" s="373"/>
      <c r="AR29" s="374"/>
      <c r="AS29" s="372">
        <v>3125</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3507325</v>
      </c>
      <c r="BO29" s="420"/>
      <c r="BP29" s="420"/>
      <c r="BQ29" s="420"/>
      <c r="BR29" s="420"/>
      <c r="BS29" s="420"/>
      <c r="BT29" s="420"/>
      <c r="BU29" s="421"/>
      <c r="BV29" s="419">
        <v>3506539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15652565</v>
      </c>
      <c r="BO30" s="454"/>
      <c r="BP30" s="454"/>
      <c r="BQ30" s="454"/>
      <c r="BR30" s="454"/>
      <c r="BS30" s="454"/>
      <c r="BT30" s="454"/>
      <c r="BU30" s="455"/>
      <c r="BV30" s="453">
        <v>15607583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7" customHeight="1" x14ac:dyDescent="0.15">
      <c r="A31" s="181"/>
      <c r="B31" s="203"/>
      <c r="DI31" s="204"/>
    </row>
    <row r="32" spans="1:113" ht="13.7"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7"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IF('各会計、関係団体の財政状況及び健全化判断比率'!B33="","",'各会計、関係団体の財政状況及び健全化判断比率'!B33)</f>
        <v>公設地方卸売市場事業特別会計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大分県後期高齢者医療広域連合（後期高齢者医療事業会計）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おおいた勤労者サービスセンター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大分県後期高齢者医療広域連合（普通会計）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大分精算</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大分県市町村会館管理組合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大分水産物精算</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大分駅南土地区画整理清算事業特別会計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大分県地域成人病検診協会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横尾土地区画整理清算事業特別会計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大分まちなか倶楽部</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7"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wMMPXrb8+4ckegR7wltEnqxOoYsNbUPy1h40iQgWfdfm9J6vtjGE/Z50+qV/yP2jxy0n6NN+0bTzJdZa+EpWg==" saltValue="hQnnDVO9QUBhV7Vl23Vh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7"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7"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80662416</v>
      </c>
      <c r="S5" s="677"/>
      <c r="T5" s="677"/>
      <c r="U5" s="677"/>
      <c r="V5" s="677"/>
      <c r="W5" s="677"/>
      <c r="X5" s="677"/>
      <c r="Y5" s="702"/>
      <c r="Z5" s="715">
        <v>37</v>
      </c>
      <c r="AA5" s="715"/>
      <c r="AB5" s="715"/>
      <c r="AC5" s="715"/>
      <c r="AD5" s="716">
        <v>75792952</v>
      </c>
      <c r="AE5" s="716"/>
      <c r="AF5" s="716"/>
      <c r="AG5" s="716"/>
      <c r="AH5" s="716"/>
      <c r="AI5" s="716"/>
      <c r="AJ5" s="716"/>
      <c r="AK5" s="716"/>
      <c r="AL5" s="703">
        <v>73.3</v>
      </c>
      <c r="AM5" s="685"/>
      <c r="AN5" s="685"/>
      <c r="AO5" s="704"/>
      <c r="AP5" s="679" t="s">
        <v>235</v>
      </c>
      <c r="AQ5" s="680"/>
      <c r="AR5" s="680"/>
      <c r="AS5" s="680"/>
      <c r="AT5" s="680"/>
      <c r="AU5" s="680"/>
      <c r="AV5" s="680"/>
      <c r="AW5" s="680"/>
      <c r="AX5" s="680"/>
      <c r="AY5" s="680"/>
      <c r="AZ5" s="680"/>
      <c r="BA5" s="680"/>
      <c r="BB5" s="680"/>
      <c r="BC5" s="680"/>
      <c r="BD5" s="680"/>
      <c r="BE5" s="680"/>
      <c r="BF5" s="681"/>
      <c r="BG5" s="621">
        <v>72644663</v>
      </c>
      <c r="BH5" s="622"/>
      <c r="BI5" s="622"/>
      <c r="BJ5" s="622"/>
      <c r="BK5" s="622"/>
      <c r="BL5" s="622"/>
      <c r="BM5" s="622"/>
      <c r="BN5" s="623"/>
      <c r="BO5" s="659">
        <v>90.1</v>
      </c>
      <c r="BP5" s="659"/>
      <c r="BQ5" s="659"/>
      <c r="BR5" s="659"/>
      <c r="BS5" s="660">
        <v>1220509</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1820637</v>
      </c>
      <c r="S6" s="622"/>
      <c r="T6" s="622"/>
      <c r="U6" s="622"/>
      <c r="V6" s="622"/>
      <c r="W6" s="622"/>
      <c r="X6" s="622"/>
      <c r="Y6" s="623"/>
      <c r="Z6" s="659">
        <v>0.8</v>
      </c>
      <c r="AA6" s="659"/>
      <c r="AB6" s="659"/>
      <c r="AC6" s="659"/>
      <c r="AD6" s="660">
        <v>1820637</v>
      </c>
      <c r="AE6" s="660"/>
      <c r="AF6" s="660"/>
      <c r="AG6" s="660"/>
      <c r="AH6" s="660"/>
      <c r="AI6" s="660"/>
      <c r="AJ6" s="660"/>
      <c r="AK6" s="660"/>
      <c r="AL6" s="624">
        <v>1.8</v>
      </c>
      <c r="AM6" s="625"/>
      <c r="AN6" s="625"/>
      <c r="AO6" s="661"/>
      <c r="AP6" s="618" t="s">
        <v>240</v>
      </c>
      <c r="AQ6" s="619"/>
      <c r="AR6" s="619"/>
      <c r="AS6" s="619"/>
      <c r="AT6" s="619"/>
      <c r="AU6" s="619"/>
      <c r="AV6" s="619"/>
      <c r="AW6" s="619"/>
      <c r="AX6" s="619"/>
      <c r="AY6" s="619"/>
      <c r="AZ6" s="619"/>
      <c r="BA6" s="619"/>
      <c r="BB6" s="619"/>
      <c r="BC6" s="619"/>
      <c r="BD6" s="619"/>
      <c r="BE6" s="619"/>
      <c r="BF6" s="620"/>
      <c r="BG6" s="621">
        <v>72644663</v>
      </c>
      <c r="BH6" s="622"/>
      <c r="BI6" s="622"/>
      <c r="BJ6" s="622"/>
      <c r="BK6" s="622"/>
      <c r="BL6" s="622"/>
      <c r="BM6" s="622"/>
      <c r="BN6" s="623"/>
      <c r="BO6" s="659">
        <v>90.1</v>
      </c>
      <c r="BP6" s="659"/>
      <c r="BQ6" s="659"/>
      <c r="BR6" s="659"/>
      <c r="BS6" s="660">
        <v>1220509</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864973</v>
      </c>
      <c r="CS6" s="622"/>
      <c r="CT6" s="622"/>
      <c r="CU6" s="622"/>
      <c r="CV6" s="622"/>
      <c r="CW6" s="622"/>
      <c r="CX6" s="622"/>
      <c r="CY6" s="623"/>
      <c r="CZ6" s="703">
        <v>0.4</v>
      </c>
      <c r="DA6" s="685"/>
      <c r="DB6" s="685"/>
      <c r="DC6" s="705"/>
      <c r="DD6" s="627" t="s">
        <v>242</v>
      </c>
      <c r="DE6" s="622"/>
      <c r="DF6" s="622"/>
      <c r="DG6" s="622"/>
      <c r="DH6" s="622"/>
      <c r="DI6" s="622"/>
      <c r="DJ6" s="622"/>
      <c r="DK6" s="622"/>
      <c r="DL6" s="622"/>
      <c r="DM6" s="622"/>
      <c r="DN6" s="622"/>
      <c r="DO6" s="622"/>
      <c r="DP6" s="623"/>
      <c r="DQ6" s="627">
        <v>864258</v>
      </c>
      <c r="DR6" s="622"/>
      <c r="DS6" s="622"/>
      <c r="DT6" s="622"/>
      <c r="DU6" s="622"/>
      <c r="DV6" s="622"/>
      <c r="DW6" s="622"/>
      <c r="DX6" s="622"/>
      <c r="DY6" s="622"/>
      <c r="DZ6" s="622"/>
      <c r="EA6" s="622"/>
      <c r="EB6" s="622"/>
      <c r="EC6" s="658"/>
    </row>
    <row r="7" spans="2:143" ht="11.25" customHeight="1" x14ac:dyDescent="0.15">
      <c r="B7" s="618" t="s">
        <v>243</v>
      </c>
      <c r="C7" s="619"/>
      <c r="D7" s="619"/>
      <c r="E7" s="619"/>
      <c r="F7" s="619"/>
      <c r="G7" s="619"/>
      <c r="H7" s="619"/>
      <c r="I7" s="619"/>
      <c r="J7" s="619"/>
      <c r="K7" s="619"/>
      <c r="L7" s="619"/>
      <c r="M7" s="619"/>
      <c r="N7" s="619"/>
      <c r="O7" s="619"/>
      <c r="P7" s="619"/>
      <c r="Q7" s="620"/>
      <c r="R7" s="621">
        <v>24140</v>
      </c>
      <c r="S7" s="622"/>
      <c r="T7" s="622"/>
      <c r="U7" s="622"/>
      <c r="V7" s="622"/>
      <c r="W7" s="622"/>
      <c r="X7" s="622"/>
      <c r="Y7" s="623"/>
      <c r="Z7" s="659">
        <v>0</v>
      </c>
      <c r="AA7" s="659"/>
      <c r="AB7" s="659"/>
      <c r="AC7" s="659"/>
      <c r="AD7" s="660">
        <v>24140</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30996377</v>
      </c>
      <c r="BH7" s="622"/>
      <c r="BI7" s="622"/>
      <c r="BJ7" s="622"/>
      <c r="BK7" s="622"/>
      <c r="BL7" s="622"/>
      <c r="BM7" s="622"/>
      <c r="BN7" s="623"/>
      <c r="BO7" s="659">
        <v>38.4</v>
      </c>
      <c r="BP7" s="659"/>
      <c r="BQ7" s="659"/>
      <c r="BR7" s="659"/>
      <c r="BS7" s="660">
        <v>1220509</v>
      </c>
      <c r="BT7" s="660"/>
      <c r="BU7" s="660"/>
      <c r="BV7" s="660"/>
      <c r="BW7" s="660"/>
      <c r="BX7" s="660"/>
      <c r="BY7" s="660"/>
      <c r="BZ7" s="660"/>
      <c r="CA7" s="660"/>
      <c r="CB7" s="700"/>
      <c r="CD7" s="618" t="s">
        <v>245</v>
      </c>
      <c r="CE7" s="619"/>
      <c r="CF7" s="619"/>
      <c r="CG7" s="619"/>
      <c r="CH7" s="619"/>
      <c r="CI7" s="619"/>
      <c r="CJ7" s="619"/>
      <c r="CK7" s="619"/>
      <c r="CL7" s="619"/>
      <c r="CM7" s="619"/>
      <c r="CN7" s="619"/>
      <c r="CO7" s="619"/>
      <c r="CP7" s="619"/>
      <c r="CQ7" s="620"/>
      <c r="CR7" s="621">
        <v>15194115</v>
      </c>
      <c r="CS7" s="622"/>
      <c r="CT7" s="622"/>
      <c r="CU7" s="622"/>
      <c r="CV7" s="622"/>
      <c r="CW7" s="622"/>
      <c r="CX7" s="622"/>
      <c r="CY7" s="623"/>
      <c r="CZ7" s="659">
        <v>7.2</v>
      </c>
      <c r="DA7" s="659"/>
      <c r="DB7" s="659"/>
      <c r="DC7" s="659"/>
      <c r="DD7" s="627">
        <v>426874</v>
      </c>
      <c r="DE7" s="622"/>
      <c r="DF7" s="622"/>
      <c r="DG7" s="622"/>
      <c r="DH7" s="622"/>
      <c r="DI7" s="622"/>
      <c r="DJ7" s="622"/>
      <c r="DK7" s="622"/>
      <c r="DL7" s="622"/>
      <c r="DM7" s="622"/>
      <c r="DN7" s="622"/>
      <c r="DO7" s="622"/>
      <c r="DP7" s="623"/>
      <c r="DQ7" s="627">
        <v>13060552</v>
      </c>
      <c r="DR7" s="622"/>
      <c r="DS7" s="622"/>
      <c r="DT7" s="622"/>
      <c r="DU7" s="622"/>
      <c r="DV7" s="622"/>
      <c r="DW7" s="622"/>
      <c r="DX7" s="622"/>
      <c r="DY7" s="622"/>
      <c r="DZ7" s="622"/>
      <c r="EA7" s="622"/>
      <c r="EB7" s="622"/>
      <c r="EC7" s="658"/>
    </row>
    <row r="8" spans="2:143" ht="11.25" customHeight="1" x14ac:dyDescent="0.15">
      <c r="B8" s="618" t="s">
        <v>246</v>
      </c>
      <c r="C8" s="619"/>
      <c r="D8" s="619"/>
      <c r="E8" s="619"/>
      <c r="F8" s="619"/>
      <c r="G8" s="619"/>
      <c r="H8" s="619"/>
      <c r="I8" s="619"/>
      <c r="J8" s="619"/>
      <c r="K8" s="619"/>
      <c r="L8" s="619"/>
      <c r="M8" s="619"/>
      <c r="N8" s="619"/>
      <c r="O8" s="619"/>
      <c r="P8" s="619"/>
      <c r="Q8" s="620"/>
      <c r="R8" s="621">
        <v>223087</v>
      </c>
      <c r="S8" s="622"/>
      <c r="T8" s="622"/>
      <c r="U8" s="622"/>
      <c r="V8" s="622"/>
      <c r="W8" s="622"/>
      <c r="X8" s="622"/>
      <c r="Y8" s="623"/>
      <c r="Z8" s="659">
        <v>0.1</v>
      </c>
      <c r="AA8" s="659"/>
      <c r="AB8" s="659"/>
      <c r="AC8" s="659"/>
      <c r="AD8" s="660">
        <v>223087</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827732</v>
      </c>
      <c r="BH8" s="622"/>
      <c r="BI8" s="622"/>
      <c r="BJ8" s="622"/>
      <c r="BK8" s="622"/>
      <c r="BL8" s="622"/>
      <c r="BM8" s="622"/>
      <c r="BN8" s="623"/>
      <c r="BO8" s="659">
        <v>1</v>
      </c>
      <c r="BP8" s="659"/>
      <c r="BQ8" s="659"/>
      <c r="BR8" s="659"/>
      <c r="BS8" s="660" t="s">
        <v>242</v>
      </c>
      <c r="BT8" s="660"/>
      <c r="BU8" s="660"/>
      <c r="BV8" s="660"/>
      <c r="BW8" s="660"/>
      <c r="BX8" s="660"/>
      <c r="BY8" s="660"/>
      <c r="BZ8" s="660"/>
      <c r="CA8" s="660"/>
      <c r="CB8" s="700"/>
      <c r="CD8" s="618" t="s">
        <v>248</v>
      </c>
      <c r="CE8" s="619"/>
      <c r="CF8" s="619"/>
      <c r="CG8" s="619"/>
      <c r="CH8" s="619"/>
      <c r="CI8" s="619"/>
      <c r="CJ8" s="619"/>
      <c r="CK8" s="619"/>
      <c r="CL8" s="619"/>
      <c r="CM8" s="619"/>
      <c r="CN8" s="619"/>
      <c r="CO8" s="619"/>
      <c r="CP8" s="619"/>
      <c r="CQ8" s="620"/>
      <c r="CR8" s="621">
        <v>88409310</v>
      </c>
      <c r="CS8" s="622"/>
      <c r="CT8" s="622"/>
      <c r="CU8" s="622"/>
      <c r="CV8" s="622"/>
      <c r="CW8" s="622"/>
      <c r="CX8" s="622"/>
      <c r="CY8" s="623"/>
      <c r="CZ8" s="659">
        <v>41.7</v>
      </c>
      <c r="DA8" s="659"/>
      <c r="DB8" s="659"/>
      <c r="DC8" s="659"/>
      <c r="DD8" s="627">
        <v>1191204</v>
      </c>
      <c r="DE8" s="622"/>
      <c r="DF8" s="622"/>
      <c r="DG8" s="622"/>
      <c r="DH8" s="622"/>
      <c r="DI8" s="622"/>
      <c r="DJ8" s="622"/>
      <c r="DK8" s="622"/>
      <c r="DL8" s="622"/>
      <c r="DM8" s="622"/>
      <c r="DN8" s="622"/>
      <c r="DO8" s="622"/>
      <c r="DP8" s="623"/>
      <c r="DQ8" s="627">
        <v>38025677</v>
      </c>
      <c r="DR8" s="622"/>
      <c r="DS8" s="622"/>
      <c r="DT8" s="622"/>
      <c r="DU8" s="622"/>
      <c r="DV8" s="622"/>
      <c r="DW8" s="622"/>
      <c r="DX8" s="622"/>
      <c r="DY8" s="622"/>
      <c r="DZ8" s="622"/>
      <c r="EA8" s="622"/>
      <c r="EB8" s="622"/>
      <c r="EC8" s="658"/>
    </row>
    <row r="9" spans="2:143" ht="11.25" customHeight="1" x14ac:dyDescent="0.15">
      <c r="B9" s="618" t="s">
        <v>249</v>
      </c>
      <c r="C9" s="619"/>
      <c r="D9" s="619"/>
      <c r="E9" s="619"/>
      <c r="F9" s="619"/>
      <c r="G9" s="619"/>
      <c r="H9" s="619"/>
      <c r="I9" s="619"/>
      <c r="J9" s="619"/>
      <c r="K9" s="619"/>
      <c r="L9" s="619"/>
      <c r="M9" s="619"/>
      <c r="N9" s="619"/>
      <c r="O9" s="619"/>
      <c r="P9" s="619"/>
      <c r="Q9" s="620"/>
      <c r="R9" s="621">
        <v>186229</v>
      </c>
      <c r="S9" s="622"/>
      <c r="T9" s="622"/>
      <c r="U9" s="622"/>
      <c r="V9" s="622"/>
      <c r="W9" s="622"/>
      <c r="X9" s="622"/>
      <c r="Y9" s="623"/>
      <c r="Z9" s="659">
        <v>0.1</v>
      </c>
      <c r="AA9" s="659"/>
      <c r="AB9" s="659"/>
      <c r="AC9" s="659"/>
      <c r="AD9" s="660">
        <v>186229</v>
      </c>
      <c r="AE9" s="660"/>
      <c r="AF9" s="660"/>
      <c r="AG9" s="660"/>
      <c r="AH9" s="660"/>
      <c r="AI9" s="660"/>
      <c r="AJ9" s="660"/>
      <c r="AK9" s="660"/>
      <c r="AL9" s="624">
        <v>0.2</v>
      </c>
      <c r="AM9" s="625"/>
      <c r="AN9" s="625"/>
      <c r="AO9" s="661"/>
      <c r="AP9" s="618" t="s">
        <v>250</v>
      </c>
      <c r="AQ9" s="619"/>
      <c r="AR9" s="619"/>
      <c r="AS9" s="619"/>
      <c r="AT9" s="619"/>
      <c r="AU9" s="619"/>
      <c r="AV9" s="619"/>
      <c r="AW9" s="619"/>
      <c r="AX9" s="619"/>
      <c r="AY9" s="619"/>
      <c r="AZ9" s="619"/>
      <c r="BA9" s="619"/>
      <c r="BB9" s="619"/>
      <c r="BC9" s="619"/>
      <c r="BD9" s="619"/>
      <c r="BE9" s="619"/>
      <c r="BF9" s="620"/>
      <c r="BG9" s="621">
        <v>24360583</v>
      </c>
      <c r="BH9" s="622"/>
      <c r="BI9" s="622"/>
      <c r="BJ9" s="622"/>
      <c r="BK9" s="622"/>
      <c r="BL9" s="622"/>
      <c r="BM9" s="622"/>
      <c r="BN9" s="623"/>
      <c r="BO9" s="659">
        <v>30.2</v>
      </c>
      <c r="BP9" s="659"/>
      <c r="BQ9" s="659"/>
      <c r="BR9" s="659"/>
      <c r="BS9" s="660" t="s">
        <v>190</v>
      </c>
      <c r="BT9" s="660"/>
      <c r="BU9" s="660"/>
      <c r="BV9" s="660"/>
      <c r="BW9" s="660"/>
      <c r="BX9" s="660"/>
      <c r="BY9" s="660"/>
      <c r="BZ9" s="660"/>
      <c r="CA9" s="660"/>
      <c r="CB9" s="700"/>
      <c r="CD9" s="618" t="s">
        <v>251</v>
      </c>
      <c r="CE9" s="619"/>
      <c r="CF9" s="619"/>
      <c r="CG9" s="619"/>
      <c r="CH9" s="619"/>
      <c r="CI9" s="619"/>
      <c r="CJ9" s="619"/>
      <c r="CK9" s="619"/>
      <c r="CL9" s="619"/>
      <c r="CM9" s="619"/>
      <c r="CN9" s="619"/>
      <c r="CO9" s="619"/>
      <c r="CP9" s="619"/>
      <c r="CQ9" s="620"/>
      <c r="CR9" s="621">
        <v>25254227</v>
      </c>
      <c r="CS9" s="622"/>
      <c r="CT9" s="622"/>
      <c r="CU9" s="622"/>
      <c r="CV9" s="622"/>
      <c r="CW9" s="622"/>
      <c r="CX9" s="622"/>
      <c r="CY9" s="623"/>
      <c r="CZ9" s="659">
        <v>11.9</v>
      </c>
      <c r="DA9" s="659"/>
      <c r="DB9" s="659"/>
      <c r="DC9" s="659"/>
      <c r="DD9" s="627">
        <v>4541958</v>
      </c>
      <c r="DE9" s="622"/>
      <c r="DF9" s="622"/>
      <c r="DG9" s="622"/>
      <c r="DH9" s="622"/>
      <c r="DI9" s="622"/>
      <c r="DJ9" s="622"/>
      <c r="DK9" s="622"/>
      <c r="DL9" s="622"/>
      <c r="DM9" s="622"/>
      <c r="DN9" s="622"/>
      <c r="DO9" s="622"/>
      <c r="DP9" s="623"/>
      <c r="DQ9" s="627">
        <v>13716046</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59" t="s">
        <v>242</v>
      </c>
      <c r="AA10" s="659"/>
      <c r="AB10" s="659"/>
      <c r="AC10" s="659"/>
      <c r="AD10" s="660" t="s">
        <v>190</v>
      </c>
      <c r="AE10" s="660"/>
      <c r="AF10" s="660"/>
      <c r="AG10" s="660"/>
      <c r="AH10" s="660"/>
      <c r="AI10" s="660"/>
      <c r="AJ10" s="660"/>
      <c r="AK10" s="660"/>
      <c r="AL10" s="624" t="s">
        <v>141</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1529781</v>
      </c>
      <c r="BH10" s="622"/>
      <c r="BI10" s="622"/>
      <c r="BJ10" s="622"/>
      <c r="BK10" s="622"/>
      <c r="BL10" s="622"/>
      <c r="BM10" s="622"/>
      <c r="BN10" s="623"/>
      <c r="BO10" s="659">
        <v>1.9</v>
      </c>
      <c r="BP10" s="659"/>
      <c r="BQ10" s="659"/>
      <c r="BR10" s="659"/>
      <c r="BS10" s="660" t="s">
        <v>141</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191022</v>
      </c>
      <c r="CS10" s="622"/>
      <c r="CT10" s="622"/>
      <c r="CU10" s="622"/>
      <c r="CV10" s="622"/>
      <c r="CW10" s="622"/>
      <c r="CX10" s="622"/>
      <c r="CY10" s="623"/>
      <c r="CZ10" s="659">
        <v>0.1</v>
      </c>
      <c r="DA10" s="659"/>
      <c r="DB10" s="659"/>
      <c r="DC10" s="659"/>
      <c r="DD10" s="627" t="s">
        <v>255</v>
      </c>
      <c r="DE10" s="622"/>
      <c r="DF10" s="622"/>
      <c r="DG10" s="622"/>
      <c r="DH10" s="622"/>
      <c r="DI10" s="622"/>
      <c r="DJ10" s="622"/>
      <c r="DK10" s="622"/>
      <c r="DL10" s="622"/>
      <c r="DM10" s="622"/>
      <c r="DN10" s="622"/>
      <c r="DO10" s="622"/>
      <c r="DP10" s="623"/>
      <c r="DQ10" s="627">
        <v>56148</v>
      </c>
      <c r="DR10" s="622"/>
      <c r="DS10" s="622"/>
      <c r="DT10" s="622"/>
      <c r="DU10" s="622"/>
      <c r="DV10" s="622"/>
      <c r="DW10" s="622"/>
      <c r="DX10" s="622"/>
      <c r="DY10" s="622"/>
      <c r="DZ10" s="622"/>
      <c r="EA10" s="622"/>
      <c r="EB10" s="622"/>
      <c r="EC10" s="658"/>
    </row>
    <row r="11" spans="2:143" ht="11.25" customHeight="1" x14ac:dyDescent="0.15">
      <c r="B11" s="618" t="s">
        <v>256</v>
      </c>
      <c r="C11" s="619"/>
      <c r="D11" s="619"/>
      <c r="E11" s="619"/>
      <c r="F11" s="619"/>
      <c r="G11" s="619"/>
      <c r="H11" s="619"/>
      <c r="I11" s="619"/>
      <c r="J11" s="619"/>
      <c r="K11" s="619"/>
      <c r="L11" s="619"/>
      <c r="M11" s="619"/>
      <c r="N11" s="619"/>
      <c r="O11" s="619"/>
      <c r="P11" s="619"/>
      <c r="Q11" s="620"/>
      <c r="R11" s="621">
        <v>11978681</v>
      </c>
      <c r="S11" s="622"/>
      <c r="T11" s="622"/>
      <c r="U11" s="622"/>
      <c r="V11" s="622"/>
      <c r="W11" s="622"/>
      <c r="X11" s="622"/>
      <c r="Y11" s="623"/>
      <c r="Z11" s="624">
        <v>5.5</v>
      </c>
      <c r="AA11" s="625"/>
      <c r="AB11" s="625"/>
      <c r="AC11" s="626"/>
      <c r="AD11" s="627">
        <v>11978681</v>
      </c>
      <c r="AE11" s="622"/>
      <c r="AF11" s="622"/>
      <c r="AG11" s="622"/>
      <c r="AH11" s="622"/>
      <c r="AI11" s="622"/>
      <c r="AJ11" s="622"/>
      <c r="AK11" s="623"/>
      <c r="AL11" s="624">
        <v>11.6</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4278281</v>
      </c>
      <c r="BH11" s="622"/>
      <c r="BI11" s="622"/>
      <c r="BJ11" s="622"/>
      <c r="BK11" s="622"/>
      <c r="BL11" s="622"/>
      <c r="BM11" s="622"/>
      <c r="BN11" s="623"/>
      <c r="BO11" s="659">
        <v>5.3</v>
      </c>
      <c r="BP11" s="659"/>
      <c r="BQ11" s="659"/>
      <c r="BR11" s="659"/>
      <c r="BS11" s="660">
        <v>1220509</v>
      </c>
      <c r="BT11" s="660"/>
      <c r="BU11" s="660"/>
      <c r="BV11" s="660"/>
      <c r="BW11" s="660"/>
      <c r="BX11" s="660"/>
      <c r="BY11" s="660"/>
      <c r="BZ11" s="660"/>
      <c r="CA11" s="660"/>
      <c r="CB11" s="700"/>
      <c r="CD11" s="618" t="s">
        <v>258</v>
      </c>
      <c r="CE11" s="619"/>
      <c r="CF11" s="619"/>
      <c r="CG11" s="619"/>
      <c r="CH11" s="619"/>
      <c r="CI11" s="619"/>
      <c r="CJ11" s="619"/>
      <c r="CK11" s="619"/>
      <c r="CL11" s="619"/>
      <c r="CM11" s="619"/>
      <c r="CN11" s="619"/>
      <c r="CO11" s="619"/>
      <c r="CP11" s="619"/>
      <c r="CQ11" s="620"/>
      <c r="CR11" s="621">
        <v>2555098</v>
      </c>
      <c r="CS11" s="622"/>
      <c r="CT11" s="622"/>
      <c r="CU11" s="622"/>
      <c r="CV11" s="622"/>
      <c r="CW11" s="622"/>
      <c r="CX11" s="622"/>
      <c r="CY11" s="623"/>
      <c r="CZ11" s="659">
        <v>1.2</v>
      </c>
      <c r="DA11" s="659"/>
      <c r="DB11" s="659"/>
      <c r="DC11" s="659"/>
      <c r="DD11" s="627">
        <v>956287</v>
      </c>
      <c r="DE11" s="622"/>
      <c r="DF11" s="622"/>
      <c r="DG11" s="622"/>
      <c r="DH11" s="622"/>
      <c r="DI11" s="622"/>
      <c r="DJ11" s="622"/>
      <c r="DK11" s="622"/>
      <c r="DL11" s="622"/>
      <c r="DM11" s="622"/>
      <c r="DN11" s="622"/>
      <c r="DO11" s="622"/>
      <c r="DP11" s="623"/>
      <c r="DQ11" s="627">
        <v>1469719</v>
      </c>
      <c r="DR11" s="622"/>
      <c r="DS11" s="622"/>
      <c r="DT11" s="622"/>
      <c r="DU11" s="622"/>
      <c r="DV11" s="622"/>
      <c r="DW11" s="622"/>
      <c r="DX11" s="622"/>
      <c r="DY11" s="622"/>
      <c r="DZ11" s="622"/>
      <c r="EA11" s="622"/>
      <c r="EB11" s="622"/>
      <c r="EC11" s="658"/>
    </row>
    <row r="12" spans="2:143" ht="11.25" customHeight="1" x14ac:dyDescent="0.15">
      <c r="B12" s="618" t="s">
        <v>259</v>
      </c>
      <c r="C12" s="619"/>
      <c r="D12" s="619"/>
      <c r="E12" s="619"/>
      <c r="F12" s="619"/>
      <c r="G12" s="619"/>
      <c r="H12" s="619"/>
      <c r="I12" s="619"/>
      <c r="J12" s="619"/>
      <c r="K12" s="619"/>
      <c r="L12" s="619"/>
      <c r="M12" s="619"/>
      <c r="N12" s="619"/>
      <c r="O12" s="619"/>
      <c r="P12" s="619"/>
      <c r="Q12" s="620"/>
      <c r="R12" s="621">
        <v>80747</v>
      </c>
      <c r="S12" s="622"/>
      <c r="T12" s="622"/>
      <c r="U12" s="622"/>
      <c r="V12" s="622"/>
      <c r="W12" s="622"/>
      <c r="X12" s="622"/>
      <c r="Y12" s="623"/>
      <c r="Z12" s="659">
        <v>0</v>
      </c>
      <c r="AA12" s="659"/>
      <c r="AB12" s="659"/>
      <c r="AC12" s="659"/>
      <c r="AD12" s="660">
        <v>80747</v>
      </c>
      <c r="AE12" s="660"/>
      <c r="AF12" s="660"/>
      <c r="AG12" s="660"/>
      <c r="AH12" s="660"/>
      <c r="AI12" s="660"/>
      <c r="AJ12" s="660"/>
      <c r="AK12" s="660"/>
      <c r="AL12" s="624">
        <v>0.1</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36566551</v>
      </c>
      <c r="BH12" s="622"/>
      <c r="BI12" s="622"/>
      <c r="BJ12" s="622"/>
      <c r="BK12" s="622"/>
      <c r="BL12" s="622"/>
      <c r="BM12" s="622"/>
      <c r="BN12" s="623"/>
      <c r="BO12" s="659">
        <v>45.3</v>
      </c>
      <c r="BP12" s="659"/>
      <c r="BQ12" s="659"/>
      <c r="BR12" s="659"/>
      <c r="BS12" s="660" t="s">
        <v>255</v>
      </c>
      <c r="BT12" s="660"/>
      <c r="BU12" s="660"/>
      <c r="BV12" s="660"/>
      <c r="BW12" s="660"/>
      <c r="BX12" s="660"/>
      <c r="BY12" s="660"/>
      <c r="BZ12" s="660"/>
      <c r="CA12" s="660"/>
      <c r="CB12" s="700"/>
      <c r="CD12" s="618" t="s">
        <v>261</v>
      </c>
      <c r="CE12" s="619"/>
      <c r="CF12" s="619"/>
      <c r="CG12" s="619"/>
      <c r="CH12" s="619"/>
      <c r="CI12" s="619"/>
      <c r="CJ12" s="619"/>
      <c r="CK12" s="619"/>
      <c r="CL12" s="619"/>
      <c r="CM12" s="619"/>
      <c r="CN12" s="619"/>
      <c r="CO12" s="619"/>
      <c r="CP12" s="619"/>
      <c r="CQ12" s="620"/>
      <c r="CR12" s="621">
        <v>9478391</v>
      </c>
      <c r="CS12" s="622"/>
      <c r="CT12" s="622"/>
      <c r="CU12" s="622"/>
      <c r="CV12" s="622"/>
      <c r="CW12" s="622"/>
      <c r="CX12" s="622"/>
      <c r="CY12" s="623"/>
      <c r="CZ12" s="659">
        <v>4.5</v>
      </c>
      <c r="DA12" s="659"/>
      <c r="DB12" s="659"/>
      <c r="DC12" s="659"/>
      <c r="DD12" s="627">
        <v>157839</v>
      </c>
      <c r="DE12" s="622"/>
      <c r="DF12" s="622"/>
      <c r="DG12" s="622"/>
      <c r="DH12" s="622"/>
      <c r="DI12" s="622"/>
      <c r="DJ12" s="622"/>
      <c r="DK12" s="622"/>
      <c r="DL12" s="622"/>
      <c r="DM12" s="622"/>
      <c r="DN12" s="622"/>
      <c r="DO12" s="622"/>
      <c r="DP12" s="623"/>
      <c r="DQ12" s="627">
        <v>4122009</v>
      </c>
      <c r="DR12" s="622"/>
      <c r="DS12" s="622"/>
      <c r="DT12" s="622"/>
      <c r="DU12" s="622"/>
      <c r="DV12" s="622"/>
      <c r="DW12" s="622"/>
      <c r="DX12" s="622"/>
      <c r="DY12" s="622"/>
      <c r="DZ12" s="622"/>
      <c r="EA12" s="622"/>
      <c r="EB12" s="622"/>
      <c r="EC12" s="658"/>
    </row>
    <row r="13" spans="2:143" ht="11.25" customHeight="1" x14ac:dyDescent="0.15">
      <c r="B13" s="618" t="s">
        <v>262</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242</v>
      </c>
      <c r="AA13" s="659"/>
      <c r="AB13" s="659"/>
      <c r="AC13" s="659"/>
      <c r="AD13" s="660" t="s">
        <v>190</v>
      </c>
      <c r="AE13" s="660"/>
      <c r="AF13" s="660"/>
      <c r="AG13" s="660"/>
      <c r="AH13" s="660"/>
      <c r="AI13" s="660"/>
      <c r="AJ13" s="660"/>
      <c r="AK13" s="660"/>
      <c r="AL13" s="624" t="s">
        <v>255</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36423520</v>
      </c>
      <c r="BH13" s="622"/>
      <c r="BI13" s="622"/>
      <c r="BJ13" s="622"/>
      <c r="BK13" s="622"/>
      <c r="BL13" s="622"/>
      <c r="BM13" s="622"/>
      <c r="BN13" s="623"/>
      <c r="BO13" s="659">
        <v>45.2</v>
      </c>
      <c r="BP13" s="659"/>
      <c r="BQ13" s="659"/>
      <c r="BR13" s="659"/>
      <c r="BS13" s="660" t="s">
        <v>242</v>
      </c>
      <c r="BT13" s="660"/>
      <c r="BU13" s="660"/>
      <c r="BV13" s="660"/>
      <c r="BW13" s="660"/>
      <c r="BX13" s="660"/>
      <c r="BY13" s="660"/>
      <c r="BZ13" s="660"/>
      <c r="CA13" s="660"/>
      <c r="CB13" s="700"/>
      <c r="CD13" s="618" t="s">
        <v>264</v>
      </c>
      <c r="CE13" s="619"/>
      <c r="CF13" s="619"/>
      <c r="CG13" s="619"/>
      <c r="CH13" s="619"/>
      <c r="CI13" s="619"/>
      <c r="CJ13" s="619"/>
      <c r="CK13" s="619"/>
      <c r="CL13" s="619"/>
      <c r="CM13" s="619"/>
      <c r="CN13" s="619"/>
      <c r="CO13" s="619"/>
      <c r="CP13" s="619"/>
      <c r="CQ13" s="620"/>
      <c r="CR13" s="621">
        <v>19745565</v>
      </c>
      <c r="CS13" s="622"/>
      <c r="CT13" s="622"/>
      <c r="CU13" s="622"/>
      <c r="CV13" s="622"/>
      <c r="CW13" s="622"/>
      <c r="CX13" s="622"/>
      <c r="CY13" s="623"/>
      <c r="CZ13" s="659">
        <v>9.3000000000000007</v>
      </c>
      <c r="DA13" s="659"/>
      <c r="DB13" s="659"/>
      <c r="DC13" s="659"/>
      <c r="DD13" s="627">
        <v>9005335</v>
      </c>
      <c r="DE13" s="622"/>
      <c r="DF13" s="622"/>
      <c r="DG13" s="622"/>
      <c r="DH13" s="622"/>
      <c r="DI13" s="622"/>
      <c r="DJ13" s="622"/>
      <c r="DK13" s="622"/>
      <c r="DL13" s="622"/>
      <c r="DM13" s="622"/>
      <c r="DN13" s="622"/>
      <c r="DO13" s="622"/>
      <c r="DP13" s="623"/>
      <c r="DQ13" s="627">
        <v>11040636</v>
      </c>
      <c r="DR13" s="622"/>
      <c r="DS13" s="622"/>
      <c r="DT13" s="622"/>
      <c r="DU13" s="622"/>
      <c r="DV13" s="622"/>
      <c r="DW13" s="622"/>
      <c r="DX13" s="622"/>
      <c r="DY13" s="622"/>
      <c r="DZ13" s="622"/>
      <c r="EA13" s="622"/>
      <c r="EB13" s="622"/>
      <c r="EC13" s="658"/>
    </row>
    <row r="14" spans="2:143" ht="11.25" customHeight="1" x14ac:dyDescent="0.15">
      <c r="B14" s="618" t="s">
        <v>265</v>
      </c>
      <c r="C14" s="619"/>
      <c r="D14" s="619"/>
      <c r="E14" s="619"/>
      <c r="F14" s="619"/>
      <c r="G14" s="619"/>
      <c r="H14" s="619"/>
      <c r="I14" s="619"/>
      <c r="J14" s="619"/>
      <c r="K14" s="619"/>
      <c r="L14" s="619"/>
      <c r="M14" s="619"/>
      <c r="N14" s="619"/>
      <c r="O14" s="619"/>
      <c r="P14" s="619"/>
      <c r="Q14" s="620"/>
      <c r="R14" s="621">
        <v>19</v>
      </c>
      <c r="S14" s="622"/>
      <c r="T14" s="622"/>
      <c r="U14" s="622"/>
      <c r="V14" s="622"/>
      <c r="W14" s="622"/>
      <c r="X14" s="622"/>
      <c r="Y14" s="623"/>
      <c r="Z14" s="659">
        <v>0</v>
      </c>
      <c r="AA14" s="659"/>
      <c r="AB14" s="659"/>
      <c r="AC14" s="659"/>
      <c r="AD14" s="660">
        <v>19</v>
      </c>
      <c r="AE14" s="660"/>
      <c r="AF14" s="660"/>
      <c r="AG14" s="660"/>
      <c r="AH14" s="660"/>
      <c r="AI14" s="660"/>
      <c r="AJ14" s="660"/>
      <c r="AK14" s="660"/>
      <c r="AL14" s="624">
        <v>0</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1524086</v>
      </c>
      <c r="BH14" s="622"/>
      <c r="BI14" s="622"/>
      <c r="BJ14" s="622"/>
      <c r="BK14" s="622"/>
      <c r="BL14" s="622"/>
      <c r="BM14" s="622"/>
      <c r="BN14" s="623"/>
      <c r="BO14" s="659">
        <v>1.9</v>
      </c>
      <c r="BP14" s="659"/>
      <c r="BQ14" s="659"/>
      <c r="BR14" s="659"/>
      <c r="BS14" s="660" t="s">
        <v>255</v>
      </c>
      <c r="BT14" s="660"/>
      <c r="BU14" s="660"/>
      <c r="BV14" s="660"/>
      <c r="BW14" s="660"/>
      <c r="BX14" s="660"/>
      <c r="BY14" s="660"/>
      <c r="BZ14" s="660"/>
      <c r="CA14" s="660"/>
      <c r="CB14" s="700"/>
      <c r="CD14" s="618" t="s">
        <v>267</v>
      </c>
      <c r="CE14" s="619"/>
      <c r="CF14" s="619"/>
      <c r="CG14" s="619"/>
      <c r="CH14" s="619"/>
      <c r="CI14" s="619"/>
      <c r="CJ14" s="619"/>
      <c r="CK14" s="619"/>
      <c r="CL14" s="619"/>
      <c r="CM14" s="619"/>
      <c r="CN14" s="619"/>
      <c r="CO14" s="619"/>
      <c r="CP14" s="619"/>
      <c r="CQ14" s="620"/>
      <c r="CR14" s="621">
        <v>5036350</v>
      </c>
      <c r="CS14" s="622"/>
      <c r="CT14" s="622"/>
      <c r="CU14" s="622"/>
      <c r="CV14" s="622"/>
      <c r="CW14" s="622"/>
      <c r="CX14" s="622"/>
      <c r="CY14" s="623"/>
      <c r="CZ14" s="659">
        <v>2.4</v>
      </c>
      <c r="DA14" s="659"/>
      <c r="DB14" s="659"/>
      <c r="DC14" s="659"/>
      <c r="DD14" s="627">
        <v>417411</v>
      </c>
      <c r="DE14" s="622"/>
      <c r="DF14" s="622"/>
      <c r="DG14" s="622"/>
      <c r="DH14" s="622"/>
      <c r="DI14" s="622"/>
      <c r="DJ14" s="622"/>
      <c r="DK14" s="622"/>
      <c r="DL14" s="622"/>
      <c r="DM14" s="622"/>
      <c r="DN14" s="622"/>
      <c r="DO14" s="622"/>
      <c r="DP14" s="623"/>
      <c r="DQ14" s="627">
        <v>4669933</v>
      </c>
      <c r="DR14" s="622"/>
      <c r="DS14" s="622"/>
      <c r="DT14" s="622"/>
      <c r="DU14" s="622"/>
      <c r="DV14" s="622"/>
      <c r="DW14" s="622"/>
      <c r="DX14" s="622"/>
      <c r="DY14" s="622"/>
      <c r="DZ14" s="622"/>
      <c r="EA14" s="622"/>
      <c r="EB14" s="622"/>
      <c r="EC14" s="658"/>
    </row>
    <row r="15" spans="2:143" ht="11.25" customHeight="1" x14ac:dyDescent="0.15">
      <c r="B15" s="618" t="s">
        <v>268</v>
      </c>
      <c r="C15" s="619"/>
      <c r="D15" s="619"/>
      <c r="E15" s="619"/>
      <c r="F15" s="619"/>
      <c r="G15" s="619"/>
      <c r="H15" s="619"/>
      <c r="I15" s="619"/>
      <c r="J15" s="619"/>
      <c r="K15" s="619"/>
      <c r="L15" s="619"/>
      <c r="M15" s="619"/>
      <c r="N15" s="619"/>
      <c r="O15" s="619"/>
      <c r="P15" s="619"/>
      <c r="Q15" s="620"/>
      <c r="R15" s="621" t="s">
        <v>255</v>
      </c>
      <c r="S15" s="622"/>
      <c r="T15" s="622"/>
      <c r="U15" s="622"/>
      <c r="V15" s="622"/>
      <c r="W15" s="622"/>
      <c r="X15" s="622"/>
      <c r="Y15" s="623"/>
      <c r="Z15" s="659" t="s">
        <v>255</v>
      </c>
      <c r="AA15" s="659"/>
      <c r="AB15" s="659"/>
      <c r="AC15" s="659"/>
      <c r="AD15" s="660" t="s">
        <v>255</v>
      </c>
      <c r="AE15" s="660"/>
      <c r="AF15" s="660"/>
      <c r="AG15" s="660"/>
      <c r="AH15" s="660"/>
      <c r="AI15" s="660"/>
      <c r="AJ15" s="660"/>
      <c r="AK15" s="660"/>
      <c r="AL15" s="624" t="s">
        <v>141</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3557649</v>
      </c>
      <c r="BH15" s="622"/>
      <c r="BI15" s="622"/>
      <c r="BJ15" s="622"/>
      <c r="BK15" s="622"/>
      <c r="BL15" s="622"/>
      <c r="BM15" s="622"/>
      <c r="BN15" s="623"/>
      <c r="BO15" s="659">
        <v>4.4000000000000004</v>
      </c>
      <c r="BP15" s="659"/>
      <c r="BQ15" s="659"/>
      <c r="BR15" s="659"/>
      <c r="BS15" s="660" t="s">
        <v>242</v>
      </c>
      <c r="BT15" s="660"/>
      <c r="BU15" s="660"/>
      <c r="BV15" s="660"/>
      <c r="BW15" s="660"/>
      <c r="BX15" s="660"/>
      <c r="BY15" s="660"/>
      <c r="BZ15" s="660"/>
      <c r="CA15" s="660"/>
      <c r="CB15" s="700"/>
      <c r="CD15" s="618" t="s">
        <v>270</v>
      </c>
      <c r="CE15" s="619"/>
      <c r="CF15" s="619"/>
      <c r="CG15" s="619"/>
      <c r="CH15" s="619"/>
      <c r="CI15" s="619"/>
      <c r="CJ15" s="619"/>
      <c r="CK15" s="619"/>
      <c r="CL15" s="619"/>
      <c r="CM15" s="619"/>
      <c r="CN15" s="619"/>
      <c r="CO15" s="619"/>
      <c r="CP15" s="619"/>
      <c r="CQ15" s="620"/>
      <c r="CR15" s="621">
        <v>25599808</v>
      </c>
      <c r="CS15" s="622"/>
      <c r="CT15" s="622"/>
      <c r="CU15" s="622"/>
      <c r="CV15" s="622"/>
      <c r="CW15" s="622"/>
      <c r="CX15" s="622"/>
      <c r="CY15" s="623"/>
      <c r="CZ15" s="659">
        <v>12.1</v>
      </c>
      <c r="DA15" s="659"/>
      <c r="DB15" s="659"/>
      <c r="DC15" s="659"/>
      <c r="DD15" s="627">
        <v>8091331</v>
      </c>
      <c r="DE15" s="622"/>
      <c r="DF15" s="622"/>
      <c r="DG15" s="622"/>
      <c r="DH15" s="622"/>
      <c r="DI15" s="622"/>
      <c r="DJ15" s="622"/>
      <c r="DK15" s="622"/>
      <c r="DL15" s="622"/>
      <c r="DM15" s="622"/>
      <c r="DN15" s="622"/>
      <c r="DO15" s="622"/>
      <c r="DP15" s="623"/>
      <c r="DQ15" s="627">
        <v>14619773</v>
      </c>
      <c r="DR15" s="622"/>
      <c r="DS15" s="622"/>
      <c r="DT15" s="622"/>
      <c r="DU15" s="622"/>
      <c r="DV15" s="622"/>
      <c r="DW15" s="622"/>
      <c r="DX15" s="622"/>
      <c r="DY15" s="622"/>
      <c r="DZ15" s="622"/>
      <c r="EA15" s="622"/>
      <c r="EB15" s="622"/>
      <c r="EC15" s="658"/>
    </row>
    <row r="16" spans="2:143" ht="11.25" customHeight="1" x14ac:dyDescent="0.15">
      <c r="B16" s="618" t="s">
        <v>271</v>
      </c>
      <c r="C16" s="619"/>
      <c r="D16" s="619"/>
      <c r="E16" s="619"/>
      <c r="F16" s="619"/>
      <c r="G16" s="619"/>
      <c r="H16" s="619"/>
      <c r="I16" s="619"/>
      <c r="J16" s="619"/>
      <c r="K16" s="619"/>
      <c r="L16" s="619"/>
      <c r="M16" s="619"/>
      <c r="N16" s="619"/>
      <c r="O16" s="619"/>
      <c r="P16" s="619"/>
      <c r="Q16" s="620"/>
      <c r="R16" s="621">
        <v>73159</v>
      </c>
      <c r="S16" s="622"/>
      <c r="T16" s="622"/>
      <c r="U16" s="622"/>
      <c r="V16" s="622"/>
      <c r="W16" s="622"/>
      <c r="X16" s="622"/>
      <c r="Y16" s="623"/>
      <c r="Z16" s="659">
        <v>0</v>
      </c>
      <c r="AA16" s="659"/>
      <c r="AB16" s="659"/>
      <c r="AC16" s="659"/>
      <c r="AD16" s="660">
        <v>73159</v>
      </c>
      <c r="AE16" s="660"/>
      <c r="AF16" s="660"/>
      <c r="AG16" s="660"/>
      <c r="AH16" s="660"/>
      <c r="AI16" s="660"/>
      <c r="AJ16" s="660"/>
      <c r="AK16" s="660"/>
      <c r="AL16" s="624">
        <v>0.1</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141</v>
      </c>
      <c r="BH16" s="622"/>
      <c r="BI16" s="622"/>
      <c r="BJ16" s="622"/>
      <c r="BK16" s="622"/>
      <c r="BL16" s="622"/>
      <c r="BM16" s="622"/>
      <c r="BN16" s="623"/>
      <c r="BO16" s="659" t="s">
        <v>190</v>
      </c>
      <c r="BP16" s="659"/>
      <c r="BQ16" s="659"/>
      <c r="BR16" s="659"/>
      <c r="BS16" s="660" t="s">
        <v>141</v>
      </c>
      <c r="BT16" s="660"/>
      <c r="BU16" s="660"/>
      <c r="BV16" s="660"/>
      <c r="BW16" s="660"/>
      <c r="BX16" s="660"/>
      <c r="BY16" s="660"/>
      <c r="BZ16" s="660"/>
      <c r="CA16" s="660"/>
      <c r="CB16" s="700"/>
      <c r="CD16" s="618" t="s">
        <v>273</v>
      </c>
      <c r="CE16" s="619"/>
      <c r="CF16" s="619"/>
      <c r="CG16" s="619"/>
      <c r="CH16" s="619"/>
      <c r="CI16" s="619"/>
      <c r="CJ16" s="619"/>
      <c r="CK16" s="619"/>
      <c r="CL16" s="619"/>
      <c r="CM16" s="619"/>
      <c r="CN16" s="619"/>
      <c r="CO16" s="619"/>
      <c r="CP16" s="619"/>
      <c r="CQ16" s="620"/>
      <c r="CR16" s="621">
        <v>396821</v>
      </c>
      <c r="CS16" s="622"/>
      <c r="CT16" s="622"/>
      <c r="CU16" s="622"/>
      <c r="CV16" s="622"/>
      <c r="CW16" s="622"/>
      <c r="CX16" s="622"/>
      <c r="CY16" s="623"/>
      <c r="CZ16" s="659">
        <v>0.2</v>
      </c>
      <c r="DA16" s="659"/>
      <c r="DB16" s="659"/>
      <c r="DC16" s="659"/>
      <c r="DD16" s="627" t="s">
        <v>190</v>
      </c>
      <c r="DE16" s="622"/>
      <c r="DF16" s="622"/>
      <c r="DG16" s="622"/>
      <c r="DH16" s="622"/>
      <c r="DI16" s="622"/>
      <c r="DJ16" s="622"/>
      <c r="DK16" s="622"/>
      <c r="DL16" s="622"/>
      <c r="DM16" s="622"/>
      <c r="DN16" s="622"/>
      <c r="DO16" s="622"/>
      <c r="DP16" s="623"/>
      <c r="DQ16" s="627">
        <v>201399</v>
      </c>
      <c r="DR16" s="622"/>
      <c r="DS16" s="622"/>
      <c r="DT16" s="622"/>
      <c r="DU16" s="622"/>
      <c r="DV16" s="622"/>
      <c r="DW16" s="622"/>
      <c r="DX16" s="622"/>
      <c r="DY16" s="622"/>
      <c r="DZ16" s="622"/>
      <c r="EA16" s="622"/>
      <c r="EB16" s="622"/>
      <c r="EC16" s="658"/>
    </row>
    <row r="17" spans="2:133" ht="11.25" customHeight="1" x14ac:dyDescent="0.15">
      <c r="B17" s="618" t="s">
        <v>274</v>
      </c>
      <c r="C17" s="619"/>
      <c r="D17" s="619"/>
      <c r="E17" s="619"/>
      <c r="F17" s="619"/>
      <c r="G17" s="619"/>
      <c r="H17" s="619"/>
      <c r="I17" s="619"/>
      <c r="J17" s="619"/>
      <c r="K17" s="619"/>
      <c r="L17" s="619"/>
      <c r="M17" s="619"/>
      <c r="N17" s="619"/>
      <c r="O17" s="619"/>
      <c r="P17" s="619"/>
      <c r="Q17" s="620"/>
      <c r="R17" s="621">
        <v>1053546</v>
      </c>
      <c r="S17" s="622"/>
      <c r="T17" s="622"/>
      <c r="U17" s="622"/>
      <c r="V17" s="622"/>
      <c r="W17" s="622"/>
      <c r="X17" s="622"/>
      <c r="Y17" s="623"/>
      <c r="Z17" s="659">
        <v>0.5</v>
      </c>
      <c r="AA17" s="659"/>
      <c r="AB17" s="659"/>
      <c r="AC17" s="659"/>
      <c r="AD17" s="660">
        <v>1053546</v>
      </c>
      <c r="AE17" s="660"/>
      <c r="AF17" s="660"/>
      <c r="AG17" s="660"/>
      <c r="AH17" s="660"/>
      <c r="AI17" s="660"/>
      <c r="AJ17" s="660"/>
      <c r="AK17" s="660"/>
      <c r="AL17" s="624">
        <v>1</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255</v>
      </c>
      <c r="BH17" s="622"/>
      <c r="BI17" s="622"/>
      <c r="BJ17" s="622"/>
      <c r="BK17" s="622"/>
      <c r="BL17" s="622"/>
      <c r="BM17" s="622"/>
      <c r="BN17" s="623"/>
      <c r="BO17" s="659" t="s">
        <v>255</v>
      </c>
      <c r="BP17" s="659"/>
      <c r="BQ17" s="659"/>
      <c r="BR17" s="659"/>
      <c r="BS17" s="660" t="s">
        <v>141</v>
      </c>
      <c r="BT17" s="660"/>
      <c r="BU17" s="660"/>
      <c r="BV17" s="660"/>
      <c r="BW17" s="660"/>
      <c r="BX17" s="660"/>
      <c r="BY17" s="660"/>
      <c r="BZ17" s="660"/>
      <c r="CA17" s="660"/>
      <c r="CB17" s="700"/>
      <c r="CD17" s="618" t="s">
        <v>276</v>
      </c>
      <c r="CE17" s="619"/>
      <c r="CF17" s="619"/>
      <c r="CG17" s="619"/>
      <c r="CH17" s="619"/>
      <c r="CI17" s="619"/>
      <c r="CJ17" s="619"/>
      <c r="CK17" s="619"/>
      <c r="CL17" s="619"/>
      <c r="CM17" s="619"/>
      <c r="CN17" s="619"/>
      <c r="CO17" s="619"/>
      <c r="CP17" s="619"/>
      <c r="CQ17" s="620"/>
      <c r="CR17" s="621">
        <v>19097645</v>
      </c>
      <c r="CS17" s="622"/>
      <c r="CT17" s="622"/>
      <c r="CU17" s="622"/>
      <c r="CV17" s="622"/>
      <c r="CW17" s="622"/>
      <c r="CX17" s="622"/>
      <c r="CY17" s="623"/>
      <c r="CZ17" s="659">
        <v>9</v>
      </c>
      <c r="DA17" s="659"/>
      <c r="DB17" s="659"/>
      <c r="DC17" s="659"/>
      <c r="DD17" s="627" t="s">
        <v>255</v>
      </c>
      <c r="DE17" s="622"/>
      <c r="DF17" s="622"/>
      <c r="DG17" s="622"/>
      <c r="DH17" s="622"/>
      <c r="DI17" s="622"/>
      <c r="DJ17" s="622"/>
      <c r="DK17" s="622"/>
      <c r="DL17" s="622"/>
      <c r="DM17" s="622"/>
      <c r="DN17" s="622"/>
      <c r="DO17" s="622"/>
      <c r="DP17" s="623"/>
      <c r="DQ17" s="627">
        <v>18261259</v>
      </c>
      <c r="DR17" s="622"/>
      <c r="DS17" s="622"/>
      <c r="DT17" s="622"/>
      <c r="DU17" s="622"/>
      <c r="DV17" s="622"/>
      <c r="DW17" s="622"/>
      <c r="DX17" s="622"/>
      <c r="DY17" s="622"/>
      <c r="DZ17" s="622"/>
      <c r="EA17" s="622"/>
      <c r="EB17" s="622"/>
      <c r="EC17" s="658"/>
    </row>
    <row r="18" spans="2:133" ht="11.25" customHeight="1" x14ac:dyDescent="0.15">
      <c r="B18" s="618" t="s">
        <v>277</v>
      </c>
      <c r="C18" s="619"/>
      <c r="D18" s="619"/>
      <c r="E18" s="619"/>
      <c r="F18" s="619"/>
      <c r="G18" s="619"/>
      <c r="H18" s="619"/>
      <c r="I18" s="619"/>
      <c r="J18" s="619"/>
      <c r="K18" s="619"/>
      <c r="L18" s="619"/>
      <c r="M18" s="619"/>
      <c r="N18" s="619"/>
      <c r="O18" s="619"/>
      <c r="P18" s="619"/>
      <c r="Q18" s="620"/>
      <c r="R18" s="621">
        <v>650300</v>
      </c>
      <c r="S18" s="622"/>
      <c r="T18" s="622"/>
      <c r="U18" s="622"/>
      <c r="V18" s="622"/>
      <c r="W18" s="622"/>
      <c r="X18" s="622"/>
      <c r="Y18" s="623"/>
      <c r="Z18" s="659">
        <v>0.3</v>
      </c>
      <c r="AA18" s="659"/>
      <c r="AB18" s="659"/>
      <c r="AC18" s="659"/>
      <c r="AD18" s="660">
        <v>650300</v>
      </c>
      <c r="AE18" s="660"/>
      <c r="AF18" s="660"/>
      <c r="AG18" s="660"/>
      <c r="AH18" s="660"/>
      <c r="AI18" s="660"/>
      <c r="AJ18" s="660"/>
      <c r="AK18" s="660"/>
      <c r="AL18" s="624">
        <v>0.6</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190</v>
      </c>
      <c r="BH18" s="622"/>
      <c r="BI18" s="622"/>
      <c r="BJ18" s="622"/>
      <c r="BK18" s="622"/>
      <c r="BL18" s="622"/>
      <c r="BM18" s="622"/>
      <c r="BN18" s="623"/>
      <c r="BO18" s="659" t="s">
        <v>255</v>
      </c>
      <c r="BP18" s="659"/>
      <c r="BQ18" s="659"/>
      <c r="BR18" s="659"/>
      <c r="BS18" s="660" t="s">
        <v>255</v>
      </c>
      <c r="BT18" s="660"/>
      <c r="BU18" s="660"/>
      <c r="BV18" s="660"/>
      <c r="BW18" s="660"/>
      <c r="BX18" s="660"/>
      <c r="BY18" s="660"/>
      <c r="BZ18" s="660"/>
      <c r="CA18" s="660"/>
      <c r="CB18" s="700"/>
      <c r="CD18" s="618" t="s">
        <v>279</v>
      </c>
      <c r="CE18" s="619"/>
      <c r="CF18" s="619"/>
      <c r="CG18" s="619"/>
      <c r="CH18" s="619"/>
      <c r="CI18" s="619"/>
      <c r="CJ18" s="619"/>
      <c r="CK18" s="619"/>
      <c r="CL18" s="619"/>
      <c r="CM18" s="619"/>
      <c r="CN18" s="619"/>
      <c r="CO18" s="619"/>
      <c r="CP18" s="619"/>
      <c r="CQ18" s="620"/>
      <c r="CR18" s="621" t="s">
        <v>255</v>
      </c>
      <c r="CS18" s="622"/>
      <c r="CT18" s="622"/>
      <c r="CU18" s="622"/>
      <c r="CV18" s="622"/>
      <c r="CW18" s="622"/>
      <c r="CX18" s="622"/>
      <c r="CY18" s="623"/>
      <c r="CZ18" s="659" t="s">
        <v>242</v>
      </c>
      <c r="DA18" s="659"/>
      <c r="DB18" s="659"/>
      <c r="DC18" s="659"/>
      <c r="DD18" s="627" t="s">
        <v>190</v>
      </c>
      <c r="DE18" s="622"/>
      <c r="DF18" s="622"/>
      <c r="DG18" s="622"/>
      <c r="DH18" s="622"/>
      <c r="DI18" s="622"/>
      <c r="DJ18" s="622"/>
      <c r="DK18" s="622"/>
      <c r="DL18" s="622"/>
      <c r="DM18" s="622"/>
      <c r="DN18" s="622"/>
      <c r="DO18" s="622"/>
      <c r="DP18" s="623"/>
      <c r="DQ18" s="627" t="s">
        <v>141</v>
      </c>
      <c r="DR18" s="622"/>
      <c r="DS18" s="622"/>
      <c r="DT18" s="622"/>
      <c r="DU18" s="622"/>
      <c r="DV18" s="622"/>
      <c r="DW18" s="622"/>
      <c r="DX18" s="622"/>
      <c r="DY18" s="622"/>
      <c r="DZ18" s="622"/>
      <c r="EA18" s="622"/>
      <c r="EB18" s="622"/>
      <c r="EC18" s="658"/>
    </row>
    <row r="19" spans="2:133" ht="11.25" customHeight="1" x14ac:dyDescent="0.15">
      <c r="B19" s="618" t="s">
        <v>280</v>
      </c>
      <c r="C19" s="619"/>
      <c r="D19" s="619"/>
      <c r="E19" s="619"/>
      <c r="F19" s="619"/>
      <c r="G19" s="619"/>
      <c r="H19" s="619"/>
      <c r="I19" s="619"/>
      <c r="J19" s="619"/>
      <c r="K19" s="619"/>
      <c r="L19" s="619"/>
      <c r="M19" s="619"/>
      <c r="N19" s="619"/>
      <c r="O19" s="619"/>
      <c r="P19" s="619"/>
      <c r="Q19" s="620"/>
      <c r="R19" s="621">
        <v>636458</v>
      </c>
      <c r="S19" s="622"/>
      <c r="T19" s="622"/>
      <c r="U19" s="622"/>
      <c r="V19" s="622"/>
      <c r="W19" s="622"/>
      <c r="X19" s="622"/>
      <c r="Y19" s="623"/>
      <c r="Z19" s="659">
        <v>0.3</v>
      </c>
      <c r="AA19" s="659"/>
      <c r="AB19" s="659"/>
      <c r="AC19" s="659"/>
      <c r="AD19" s="660">
        <v>636458</v>
      </c>
      <c r="AE19" s="660"/>
      <c r="AF19" s="660"/>
      <c r="AG19" s="660"/>
      <c r="AH19" s="660"/>
      <c r="AI19" s="660"/>
      <c r="AJ19" s="660"/>
      <c r="AK19" s="660"/>
      <c r="AL19" s="624">
        <v>0.6</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8017753</v>
      </c>
      <c r="BH19" s="622"/>
      <c r="BI19" s="622"/>
      <c r="BJ19" s="622"/>
      <c r="BK19" s="622"/>
      <c r="BL19" s="622"/>
      <c r="BM19" s="622"/>
      <c r="BN19" s="623"/>
      <c r="BO19" s="659">
        <v>9.9</v>
      </c>
      <c r="BP19" s="659"/>
      <c r="BQ19" s="659"/>
      <c r="BR19" s="659"/>
      <c r="BS19" s="660" t="s">
        <v>141</v>
      </c>
      <c r="BT19" s="660"/>
      <c r="BU19" s="660"/>
      <c r="BV19" s="660"/>
      <c r="BW19" s="660"/>
      <c r="BX19" s="660"/>
      <c r="BY19" s="660"/>
      <c r="BZ19" s="660"/>
      <c r="CA19" s="660"/>
      <c r="CB19" s="700"/>
      <c r="CD19" s="618" t="s">
        <v>282</v>
      </c>
      <c r="CE19" s="619"/>
      <c r="CF19" s="619"/>
      <c r="CG19" s="619"/>
      <c r="CH19" s="619"/>
      <c r="CI19" s="619"/>
      <c r="CJ19" s="619"/>
      <c r="CK19" s="619"/>
      <c r="CL19" s="619"/>
      <c r="CM19" s="619"/>
      <c r="CN19" s="619"/>
      <c r="CO19" s="619"/>
      <c r="CP19" s="619"/>
      <c r="CQ19" s="620"/>
      <c r="CR19" s="621" t="s">
        <v>255</v>
      </c>
      <c r="CS19" s="622"/>
      <c r="CT19" s="622"/>
      <c r="CU19" s="622"/>
      <c r="CV19" s="622"/>
      <c r="CW19" s="622"/>
      <c r="CX19" s="622"/>
      <c r="CY19" s="623"/>
      <c r="CZ19" s="659" t="s">
        <v>141</v>
      </c>
      <c r="DA19" s="659"/>
      <c r="DB19" s="659"/>
      <c r="DC19" s="659"/>
      <c r="DD19" s="627" t="s">
        <v>255</v>
      </c>
      <c r="DE19" s="622"/>
      <c r="DF19" s="622"/>
      <c r="DG19" s="622"/>
      <c r="DH19" s="622"/>
      <c r="DI19" s="622"/>
      <c r="DJ19" s="622"/>
      <c r="DK19" s="622"/>
      <c r="DL19" s="622"/>
      <c r="DM19" s="622"/>
      <c r="DN19" s="622"/>
      <c r="DO19" s="622"/>
      <c r="DP19" s="623"/>
      <c r="DQ19" s="627" t="s">
        <v>190</v>
      </c>
      <c r="DR19" s="622"/>
      <c r="DS19" s="622"/>
      <c r="DT19" s="622"/>
      <c r="DU19" s="622"/>
      <c r="DV19" s="622"/>
      <c r="DW19" s="622"/>
      <c r="DX19" s="622"/>
      <c r="DY19" s="622"/>
      <c r="DZ19" s="622"/>
      <c r="EA19" s="622"/>
      <c r="EB19" s="622"/>
      <c r="EC19" s="658"/>
    </row>
    <row r="20" spans="2:133" ht="11.25" customHeight="1" x14ac:dyDescent="0.15">
      <c r="B20" s="688" t="s">
        <v>283</v>
      </c>
      <c r="C20" s="689"/>
      <c r="D20" s="689"/>
      <c r="E20" s="689"/>
      <c r="F20" s="689"/>
      <c r="G20" s="689"/>
      <c r="H20" s="689"/>
      <c r="I20" s="689"/>
      <c r="J20" s="689"/>
      <c r="K20" s="689"/>
      <c r="L20" s="689"/>
      <c r="M20" s="689"/>
      <c r="N20" s="689"/>
      <c r="O20" s="689"/>
      <c r="P20" s="689"/>
      <c r="Q20" s="690"/>
      <c r="R20" s="621">
        <v>13842</v>
      </c>
      <c r="S20" s="622"/>
      <c r="T20" s="622"/>
      <c r="U20" s="622"/>
      <c r="V20" s="622"/>
      <c r="W20" s="622"/>
      <c r="X20" s="622"/>
      <c r="Y20" s="623"/>
      <c r="Z20" s="659">
        <v>0</v>
      </c>
      <c r="AA20" s="659"/>
      <c r="AB20" s="659"/>
      <c r="AC20" s="659"/>
      <c r="AD20" s="660">
        <v>13842</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8017753</v>
      </c>
      <c r="BH20" s="622"/>
      <c r="BI20" s="622"/>
      <c r="BJ20" s="622"/>
      <c r="BK20" s="622"/>
      <c r="BL20" s="622"/>
      <c r="BM20" s="622"/>
      <c r="BN20" s="623"/>
      <c r="BO20" s="659">
        <v>9.9</v>
      </c>
      <c r="BP20" s="659"/>
      <c r="BQ20" s="659"/>
      <c r="BR20" s="659"/>
      <c r="BS20" s="660" t="s">
        <v>190</v>
      </c>
      <c r="BT20" s="660"/>
      <c r="BU20" s="660"/>
      <c r="BV20" s="660"/>
      <c r="BW20" s="660"/>
      <c r="BX20" s="660"/>
      <c r="BY20" s="660"/>
      <c r="BZ20" s="660"/>
      <c r="CA20" s="660"/>
      <c r="CB20" s="700"/>
      <c r="CD20" s="618" t="s">
        <v>285</v>
      </c>
      <c r="CE20" s="619"/>
      <c r="CF20" s="619"/>
      <c r="CG20" s="619"/>
      <c r="CH20" s="619"/>
      <c r="CI20" s="619"/>
      <c r="CJ20" s="619"/>
      <c r="CK20" s="619"/>
      <c r="CL20" s="619"/>
      <c r="CM20" s="619"/>
      <c r="CN20" s="619"/>
      <c r="CO20" s="619"/>
      <c r="CP20" s="619"/>
      <c r="CQ20" s="620"/>
      <c r="CR20" s="621">
        <v>211823325</v>
      </c>
      <c r="CS20" s="622"/>
      <c r="CT20" s="622"/>
      <c r="CU20" s="622"/>
      <c r="CV20" s="622"/>
      <c r="CW20" s="622"/>
      <c r="CX20" s="622"/>
      <c r="CY20" s="623"/>
      <c r="CZ20" s="659">
        <v>100</v>
      </c>
      <c r="DA20" s="659"/>
      <c r="DB20" s="659"/>
      <c r="DC20" s="659"/>
      <c r="DD20" s="627">
        <v>24788239</v>
      </c>
      <c r="DE20" s="622"/>
      <c r="DF20" s="622"/>
      <c r="DG20" s="622"/>
      <c r="DH20" s="622"/>
      <c r="DI20" s="622"/>
      <c r="DJ20" s="622"/>
      <c r="DK20" s="622"/>
      <c r="DL20" s="622"/>
      <c r="DM20" s="622"/>
      <c r="DN20" s="622"/>
      <c r="DO20" s="622"/>
      <c r="DP20" s="623"/>
      <c r="DQ20" s="627">
        <v>120107409</v>
      </c>
      <c r="DR20" s="622"/>
      <c r="DS20" s="622"/>
      <c r="DT20" s="622"/>
      <c r="DU20" s="622"/>
      <c r="DV20" s="622"/>
      <c r="DW20" s="622"/>
      <c r="DX20" s="622"/>
      <c r="DY20" s="622"/>
      <c r="DZ20" s="622"/>
      <c r="EA20" s="622"/>
      <c r="EB20" s="622"/>
      <c r="EC20" s="658"/>
    </row>
    <row r="21" spans="2:133" ht="11.25" customHeight="1" x14ac:dyDescent="0.15">
      <c r="B21" s="618" t="s">
        <v>286</v>
      </c>
      <c r="C21" s="619"/>
      <c r="D21" s="619"/>
      <c r="E21" s="619"/>
      <c r="F21" s="619"/>
      <c r="G21" s="619"/>
      <c r="H21" s="619"/>
      <c r="I21" s="619"/>
      <c r="J21" s="619"/>
      <c r="K21" s="619"/>
      <c r="L21" s="619"/>
      <c r="M21" s="619"/>
      <c r="N21" s="619"/>
      <c r="O21" s="619"/>
      <c r="P21" s="619"/>
      <c r="Q21" s="620"/>
      <c r="R21" s="621">
        <v>11726025</v>
      </c>
      <c r="S21" s="622"/>
      <c r="T21" s="622"/>
      <c r="U21" s="622"/>
      <c r="V21" s="622"/>
      <c r="W21" s="622"/>
      <c r="X21" s="622"/>
      <c r="Y21" s="623"/>
      <c r="Z21" s="659">
        <v>5.4</v>
      </c>
      <c r="AA21" s="659"/>
      <c r="AB21" s="659"/>
      <c r="AC21" s="659"/>
      <c r="AD21" s="660">
        <v>10630228</v>
      </c>
      <c r="AE21" s="660"/>
      <c r="AF21" s="660"/>
      <c r="AG21" s="660"/>
      <c r="AH21" s="660"/>
      <c r="AI21" s="660"/>
      <c r="AJ21" s="660"/>
      <c r="AK21" s="660"/>
      <c r="AL21" s="624">
        <v>10.3</v>
      </c>
      <c r="AM21" s="625"/>
      <c r="AN21" s="625"/>
      <c r="AO21" s="661"/>
      <c r="AP21" s="618" t="s">
        <v>287</v>
      </c>
      <c r="AQ21" s="698"/>
      <c r="AR21" s="698"/>
      <c r="AS21" s="698"/>
      <c r="AT21" s="698"/>
      <c r="AU21" s="698"/>
      <c r="AV21" s="698"/>
      <c r="AW21" s="698"/>
      <c r="AX21" s="698"/>
      <c r="AY21" s="698"/>
      <c r="AZ21" s="698"/>
      <c r="BA21" s="698"/>
      <c r="BB21" s="698"/>
      <c r="BC21" s="698"/>
      <c r="BD21" s="698"/>
      <c r="BE21" s="698"/>
      <c r="BF21" s="699"/>
      <c r="BG21" s="621">
        <v>26252</v>
      </c>
      <c r="BH21" s="622"/>
      <c r="BI21" s="622"/>
      <c r="BJ21" s="622"/>
      <c r="BK21" s="622"/>
      <c r="BL21" s="622"/>
      <c r="BM21" s="622"/>
      <c r="BN21" s="623"/>
      <c r="BO21" s="659">
        <v>0</v>
      </c>
      <c r="BP21" s="659"/>
      <c r="BQ21" s="659"/>
      <c r="BR21" s="659"/>
      <c r="BS21" s="660" t="s">
        <v>242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288</v>
      </c>
      <c r="C22" s="619"/>
      <c r="D22" s="619"/>
      <c r="E22" s="619"/>
      <c r="F22" s="619"/>
      <c r="G22" s="619"/>
      <c r="H22" s="619"/>
      <c r="I22" s="619"/>
      <c r="J22" s="619"/>
      <c r="K22" s="619"/>
      <c r="L22" s="619"/>
      <c r="M22" s="619"/>
      <c r="N22" s="619"/>
      <c r="O22" s="619"/>
      <c r="P22" s="619"/>
      <c r="Q22" s="620"/>
      <c r="R22" s="621">
        <v>10630228</v>
      </c>
      <c r="S22" s="622"/>
      <c r="T22" s="622"/>
      <c r="U22" s="622"/>
      <c r="V22" s="622"/>
      <c r="W22" s="622"/>
      <c r="X22" s="622"/>
      <c r="Y22" s="623"/>
      <c r="Z22" s="659">
        <v>4.9000000000000004</v>
      </c>
      <c r="AA22" s="659"/>
      <c r="AB22" s="659"/>
      <c r="AC22" s="659"/>
      <c r="AD22" s="660">
        <v>10630228</v>
      </c>
      <c r="AE22" s="660"/>
      <c r="AF22" s="660"/>
      <c r="AG22" s="660"/>
      <c r="AH22" s="660"/>
      <c r="AI22" s="660"/>
      <c r="AJ22" s="660"/>
      <c r="AK22" s="660"/>
      <c r="AL22" s="624">
        <v>10.3</v>
      </c>
      <c r="AM22" s="625"/>
      <c r="AN22" s="625"/>
      <c r="AO22" s="661"/>
      <c r="AP22" s="618" t="s">
        <v>289</v>
      </c>
      <c r="AQ22" s="698"/>
      <c r="AR22" s="698"/>
      <c r="AS22" s="698"/>
      <c r="AT22" s="698"/>
      <c r="AU22" s="698"/>
      <c r="AV22" s="698"/>
      <c r="AW22" s="698"/>
      <c r="AX22" s="698"/>
      <c r="AY22" s="698"/>
      <c r="AZ22" s="698"/>
      <c r="BA22" s="698"/>
      <c r="BB22" s="698"/>
      <c r="BC22" s="698"/>
      <c r="BD22" s="698"/>
      <c r="BE22" s="698"/>
      <c r="BF22" s="699"/>
      <c r="BG22" s="621">
        <v>3122037</v>
      </c>
      <c r="BH22" s="622"/>
      <c r="BI22" s="622"/>
      <c r="BJ22" s="622"/>
      <c r="BK22" s="622"/>
      <c r="BL22" s="622"/>
      <c r="BM22" s="622"/>
      <c r="BN22" s="623"/>
      <c r="BO22" s="659">
        <v>3.9</v>
      </c>
      <c r="BP22" s="659"/>
      <c r="BQ22" s="659"/>
      <c r="BR22" s="659"/>
      <c r="BS22" s="660" t="s">
        <v>242</v>
      </c>
      <c r="BT22" s="660"/>
      <c r="BU22" s="660"/>
      <c r="BV22" s="660"/>
      <c r="BW22" s="660"/>
      <c r="BX22" s="660"/>
      <c r="BY22" s="660"/>
      <c r="BZ22" s="660"/>
      <c r="CA22" s="660"/>
      <c r="CB22" s="700"/>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291</v>
      </c>
      <c r="C23" s="619"/>
      <c r="D23" s="619"/>
      <c r="E23" s="619"/>
      <c r="F23" s="619"/>
      <c r="G23" s="619"/>
      <c r="H23" s="619"/>
      <c r="I23" s="619"/>
      <c r="J23" s="619"/>
      <c r="K23" s="619"/>
      <c r="L23" s="619"/>
      <c r="M23" s="619"/>
      <c r="N23" s="619"/>
      <c r="O23" s="619"/>
      <c r="P23" s="619"/>
      <c r="Q23" s="620"/>
      <c r="R23" s="621">
        <v>1095797</v>
      </c>
      <c r="S23" s="622"/>
      <c r="T23" s="622"/>
      <c r="U23" s="622"/>
      <c r="V23" s="622"/>
      <c r="W23" s="622"/>
      <c r="X23" s="622"/>
      <c r="Y23" s="623"/>
      <c r="Z23" s="659">
        <v>0.5</v>
      </c>
      <c r="AA23" s="659"/>
      <c r="AB23" s="659"/>
      <c r="AC23" s="659"/>
      <c r="AD23" s="660" t="s">
        <v>255</v>
      </c>
      <c r="AE23" s="660"/>
      <c r="AF23" s="660"/>
      <c r="AG23" s="660"/>
      <c r="AH23" s="660"/>
      <c r="AI23" s="660"/>
      <c r="AJ23" s="660"/>
      <c r="AK23" s="660"/>
      <c r="AL23" s="624" t="s">
        <v>242</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v>4869464</v>
      </c>
      <c r="BH23" s="622"/>
      <c r="BI23" s="622"/>
      <c r="BJ23" s="622"/>
      <c r="BK23" s="622"/>
      <c r="BL23" s="622"/>
      <c r="BM23" s="622"/>
      <c r="BN23" s="623"/>
      <c r="BO23" s="659">
        <v>6</v>
      </c>
      <c r="BP23" s="659"/>
      <c r="BQ23" s="659"/>
      <c r="BR23" s="659"/>
      <c r="BS23" s="660" t="s">
        <v>141</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15">
      <c r="B24" s="618" t="s">
        <v>298</v>
      </c>
      <c r="C24" s="619"/>
      <c r="D24" s="619"/>
      <c r="E24" s="619"/>
      <c r="F24" s="619"/>
      <c r="G24" s="619"/>
      <c r="H24" s="619"/>
      <c r="I24" s="619"/>
      <c r="J24" s="619"/>
      <c r="K24" s="619"/>
      <c r="L24" s="619"/>
      <c r="M24" s="619"/>
      <c r="N24" s="619"/>
      <c r="O24" s="619"/>
      <c r="P24" s="619"/>
      <c r="Q24" s="620"/>
      <c r="R24" s="621" t="s">
        <v>255</v>
      </c>
      <c r="S24" s="622"/>
      <c r="T24" s="622"/>
      <c r="U24" s="622"/>
      <c r="V24" s="622"/>
      <c r="W24" s="622"/>
      <c r="X24" s="622"/>
      <c r="Y24" s="623"/>
      <c r="Z24" s="659" t="s">
        <v>255</v>
      </c>
      <c r="AA24" s="659"/>
      <c r="AB24" s="659"/>
      <c r="AC24" s="659"/>
      <c r="AD24" s="660" t="s">
        <v>255</v>
      </c>
      <c r="AE24" s="660"/>
      <c r="AF24" s="660"/>
      <c r="AG24" s="660"/>
      <c r="AH24" s="660"/>
      <c r="AI24" s="660"/>
      <c r="AJ24" s="660"/>
      <c r="AK24" s="660"/>
      <c r="AL24" s="624" t="s">
        <v>255</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255</v>
      </c>
      <c r="BH24" s="622"/>
      <c r="BI24" s="622"/>
      <c r="BJ24" s="622"/>
      <c r="BK24" s="622"/>
      <c r="BL24" s="622"/>
      <c r="BM24" s="622"/>
      <c r="BN24" s="623"/>
      <c r="BO24" s="659" t="s">
        <v>141</v>
      </c>
      <c r="BP24" s="659"/>
      <c r="BQ24" s="659"/>
      <c r="BR24" s="659"/>
      <c r="BS24" s="660" t="s">
        <v>255</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114544280</v>
      </c>
      <c r="CS24" s="677"/>
      <c r="CT24" s="677"/>
      <c r="CU24" s="677"/>
      <c r="CV24" s="677"/>
      <c r="CW24" s="677"/>
      <c r="CX24" s="677"/>
      <c r="CY24" s="702"/>
      <c r="CZ24" s="703">
        <v>54.1</v>
      </c>
      <c r="DA24" s="685"/>
      <c r="DB24" s="685"/>
      <c r="DC24" s="705"/>
      <c r="DD24" s="701">
        <v>65234956</v>
      </c>
      <c r="DE24" s="677"/>
      <c r="DF24" s="677"/>
      <c r="DG24" s="677"/>
      <c r="DH24" s="677"/>
      <c r="DI24" s="677"/>
      <c r="DJ24" s="677"/>
      <c r="DK24" s="702"/>
      <c r="DL24" s="701">
        <v>63650545</v>
      </c>
      <c r="DM24" s="677"/>
      <c r="DN24" s="677"/>
      <c r="DO24" s="677"/>
      <c r="DP24" s="677"/>
      <c r="DQ24" s="677"/>
      <c r="DR24" s="677"/>
      <c r="DS24" s="677"/>
      <c r="DT24" s="677"/>
      <c r="DU24" s="677"/>
      <c r="DV24" s="702"/>
      <c r="DW24" s="703">
        <v>59.6</v>
      </c>
      <c r="DX24" s="685"/>
      <c r="DY24" s="685"/>
      <c r="DZ24" s="685"/>
      <c r="EA24" s="685"/>
      <c r="EB24" s="685"/>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108478986</v>
      </c>
      <c r="S25" s="622"/>
      <c r="T25" s="622"/>
      <c r="U25" s="622"/>
      <c r="V25" s="622"/>
      <c r="W25" s="622"/>
      <c r="X25" s="622"/>
      <c r="Y25" s="623"/>
      <c r="Z25" s="659">
        <v>49.8</v>
      </c>
      <c r="AA25" s="659"/>
      <c r="AB25" s="659"/>
      <c r="AC25" s="659"/>
      <c r="AD25" s="660">
        <v>102513725</v>
      </c>
      <c r="AE25" s="660"/>
      <c r="AF25" s="660"/>
      <c r="AG25" s="660"/>
      <c r="AH25" s="660"/>
      <c r="AI25" s="660"/>
      <c r="AJ25" s="660"/>
      <c r="AK25" s="660"/>
      <c r="AL25" s="624">
        <v>99.2</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242</v>
      </c>
      <c r="BH25" s="622"/>
      <c r="BI25" s="622"/>
      <c r="BJ25" s="622"/>
      <c r="BK25" s="622"/>
      <c r="BL25" s="622"/>
      <c r="BM25" s="622"/>
      <c r="BN25" s="623"/>
      <c r="BO25" s="659" t="s">
        <v>255</v>
      </c>
      <c r="BP25" s="659"/>
      <c r="BQ25" s="659"/>
      <c r="BR25" s="659"/>
      <c r="BS25" s="660" t="s">
        <v>255</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29770590</v>
      </c>
      <c r="CS25" s="634"/>
      <c r="CT25" s="634"/>
      <c r="CU25" s="634"/>
      <c r="CV25" s="634"/>
      <c r="CW25" s="634"/>
      <c r="CX25" s="634"/>
      <c r="CY25" s="635"/>
      <c r="CZ25" s="624">
        <v>14.1</v>
      </c>
      <c r="DA25" s="636"/>
      <c r="DB25" s="636"/>
      <c r="DC25" s="637"/>
      <c r="DD25" s="627">
        <v>28531017</v>
      </c>
      <c r="DE25" s="634"/>
      <c r="DF25" s="634"/>
      <c r="DG25" s="634"/>
      <c r="DH25" s="634"/>
      <c r="DI25" s="634"/>
      <c r="DJ25" s="634"/>
      <c r="DK25" s="635"/>
      <c r="DL25" s="627">
        <v>27707731</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15">
      <c r="B26" s="618" t="s">
        <v>304</v>
      </c>
      <c r="C26" s="619"/>
      <c r="D26" s="619"/>
      <c r="E26" s="619"/>
      <c r="F26" s="619"/>
      <c r="G26" s="619"/>
      <c r="H26" s="619"/>
      <c r="I26" s="619"/>
      <c r="J26" s="619"/>
      <c r="K26" s="619"/>
      <c r="L26" s="619"/>
      <c r="M26" s="619"/>
      <c r="N26" s="619"/>
      <c r="O26" s="619"/>
      <c r="P26" s="619"/>
      <c r="Q26" s="620"/>
      <c r="R26" s="621">
        <v>67593</v>
      </c>
      <c r="S26" s="622"/>
      <c r="T26" s="622"/>
      <c r="U26" s="622"/>
      <c r="V26" s="622"/>
      <c r="W26" s="622"/>
      <c r="X26" s="622"/>
      <c r="Y26" s="623"/>
      <c r="Z26" s="659">
        <v>0</v>
      </c>
      <c r="AA26" s="659"/>
      <c r="AB26" s="659"/>
      <c r="AC26" s="659"/>
      <c r="AD26" s="660">
        <v>67593</v>
      </c>
      <c r="AE26" s="660"/>
      <c r="AF26" s="660"/>
      <c r="AG26" s="660"/>
      <c r="AH26" s="660"/>
      <c r="AI26" s="660"/>
      <c r="AJ26" s="660"/>
      <c r="AK26" s="660"/>
      <c r="AL26" s="624">
        <v>0.1</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141</v>
      </c>
      <c r="BH26" s="622"/>
      <c r="BI26" s="622"/>
      <c r="BJ26" s="622"/>
      <c r="BK26" s="622"/>
      <c r="BL26" s="622"/>
      <c r="BM26" s="622"/>
      <c r="BN26" s="623"/>
      <c r="BO26" s="659" t="s">
        <v>255</v>
      </c>
      <c r="BP26" s="659"/>
      <c r="BQ26" s="659"/>
      <c r="BR26" s="659"/>
      <c r="BS26" s="660" t="s">
        <v>141</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18760551</v>
      </c>
      <c r="CS26" s="622"/>
      <c r="CT26" s="622"/>
      <c r="CU26" s="622"/>
      <c r="CV26" s="622"/>
      <c r="CW26" s="622"/>
      <c r="CX26" s="622"/>
      <c r="CY26" s="623"/>
      <c r="CZ26" s="624">
        <v>8.9</v>
      </c>
      <c r="DA26" s="636"/>
      <c r="DB26" s="636"/>
      <c r="DC26" s="637"/>
      <c r="DD26" s="627">
        <v>18101311</v>
      </c>
      <c r="DE26" s="622"/>
      <c r="DF26" s="622"/>
      <c r="DG26" s="622"/>
      <c r="DH26" s="622"/>
      <c r="DI26" s="622"/>
      <c r="DJ26" s="622"/>
      <c r="DK26" s="623"/>
      <c r="DL26" s="627" t="s">
        <v>141</v>
      </c>
      <c r="DM26" s="622"/>
      <c r="DN26" s="622"/>
      <c r="DO26" s="622"/>
      <c r="DP26" s="622"/>
      <c r="DQ26" s="622"/>
      <c r="DR26" s="622"/>
      <c r="DS26" s="622"/>
      <c r="DT26" s="622"/>
      <c r="DU26" s="622"/>
      <c r="DV26" s="623"/>
      <c r="DW26" s="624" t="s">
        <v>255</v>
      </c>
      <c r="DX26" s="636"/>
      <c r="DY26" s="636"/>
      <c r="DZ26" s="636"/>
      <c r="EA26" s="636"/>
      <c r="EB26" s="636"/>
      <c r="EC26" s="648"/>
    </row>
    <row r="27" spans="2:133" ht="11.25" customHeight="1" x14ac:dyDescent="0.15">
      <c r="B27" s="618" t="s">
        <v>307</v>
      </c>
      <c r="C27" s="619"/>
      <c r="D27" s="619"/>
      <c r="E27" s="619"/>
      <c r="F27" s="619"/>
      <c r="G27" s="619"/>
      <c r="H27" s="619"/>
      <c r="I27" s="619"/>
      <c r="J27" s="619"/>
      <c r="K27" s="619"/>
      <c r="L27" s="619"/>
      <c r="M27" s="619"/>
      <c r="N27" s="619"/>
      <c r="O27" s="619"/>
      <c r="P27" s="619"/>
      <c r="Q27" s="620"/>
      <c r="R27" s="621">
        <v>487593</v>
      </c>
      <c r="S27" s="622"/>
      <c r="T27" s="622"/>
      <c r="U27" s="622"/>
      <c r="V27" s="622"/>
      <c r="W27" s="622"/>
      <c r="X27" s="622"/>
      <c r="Y27" s="623"/>
      <c r="Z27" s="659">
        <v>0.2</v>
      </c>
      <c r="AA27" s="659"/>
      <c r="AB27" s="659"/>
      <c r="AC27" s="659"/>
      <c r="AD27" s="660" t="s">
        <v>255</v>
      </c>
      <c r="AE27" s="660"/>
      <c r="AF27" s="660"/>
      <c r="AG27" s="660"/>
      <c r="AH27" s="660"/>
      <c r="AI27" s="660"/>
      <c r="AJ27" s="660"/>
      <c r="AK27" s="660"/>
      <c r="AL27" s="624" t="s">
        <v>255</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80662416</v>
      </c>
      <c r="BH27" s="622"/>
      <c r="BI27" s="622"/>
      <c r="BJ27" s="622"/>
      <c r="BK27" s="622"/>
      <c r="BL27" s="622"/>
      <c r="BM27" s="622"/>
      <c r="BN27" s="623"/>
      <c r="BO27" s="659">
        <v>100</v>
      </c>
      <c r="BP27" s="659"/>
      <c r="BQ27" s="659"/>
      <c r="BR27" s="659"/>
      <c r="BS27" s="660">
        <v>1220509</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65676045</v>
      </c>
      <c r="CS27" s="634"/>
      <c r="CT27" s="634"/>
      <c r="CU27" s="634"/>
      <c r="CV27" s="634"/>
      <c r="CW27" s="634"/>
      <c r="CX27" s="634"/>
      <c r="CY27" s="635"/>
      <c r="CZ27" s="624">
        <v>31</v>
      </c>
      <c r="DA27" s="636"/>
      <c r="DB27" s="636"/>
      <c r="DC27" s="637"/>
      <c r="DD27" s="627">
        <v>18442680</v>
      </c>
      <c r="DE27" s="634"/>
      <c r="DF27" s="634"/>
      <c r="DG27" s="634"/>
      <c r="DH27" s="634"/>
      <c r="DI27" s="634"/>
      <c r="DJ27" s="634"/>
      <c r="DK27" s="635"/>
      <c r="DL27" s="627">
        <v>17681555</v>
      </c>
      <c r="DM27" s="634"/>
      <c r="DN27" s="634"/>
      <c r="DO27" s="634"/>
      <c r="DP27" s="634"/>
      <c r="DQ27" s="634"/>
      <c r="DR27" s="634"/>
      <c r="DS27" s="634"/>
      <c r="DT27" s="634"/>
      <c r="DU27" s="634"/>
      <c r="DV27" s="635"/>
      <c r="DW27" s="624">
        <v>16.600000000000001</v>
      </c>
      <c r="DX27" s="636"/>
      <c r="DY27" s="636"/>
      <c r="DZ27" s="636"/>
      <c r="EA27" s="636"/>
      <c r="EB27" s="636"/>
      <c r="EC27" s="648"/>
    </row>
    <row r="28" spans="2:133" ht="11.25" customHeight="1" x14ac:dyDescent="0.15">
      <c r="B28" s="618" t="s">
        <v>310</v>
      </c>
      <c r="C28" s="619"/>
      <c r="D28" s="619"/>
      <c r="E28" s="619"/>
      <c r="F28" s="619"/>
      <c r="G28" s="619"/>
      <c r="H28" s="619"/>
      <c r="I28" s="619"/>
      <c r="J28" s="619"/>
      <c r="K28" s="619"/>
      <c r="L28" s="619"/>
      <c r="M28" s="619"/>
      <c r="N28" s="619"/>
      <c r="O28" s="619"/>
      <c r="P28" s="619"/>
      <c r="Q28" s="620"/>
      <c r="R28" s="621">
        <v>2272541</v>
      </c>
      <c r="S28" s="622"/>
      <c r="T28" s="622"/>
      <c r="U28" s="622"/>
      <c r="V28" s="622"/>
      <c r="W28" s="622"/>
      <c r="X28" s="622"/>
      <c r="Y28" s="623"/>
      <c r="Z28" s="659">
        <v>1</v>
      </c>
      <c r="AA28" s="659"/>
      <c r="AB28" s="659"/>
      <c r="AC28" s="659"/>
      <c r="AD28" s="660">
        <v>186390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19097645</v>
      </c>
      <c r="CS28" s="622"/>
      <c r="CT28" s="622"/>
      <c r="CU28" s="622"/>
      <c r="CV28" s="622"/>
      <c r="CW28" s="622"/>
      <c r="CX28" s="622"/>
      <c r="CY28" s="623"/>
      <c r="CZ28" s="624">
        <v>9</v>
      </c>
      <c r="DA28" s="636"/>
      <c r="DB28" s="636"/>
      <c r="DC28" s="637"/>
      <c r="DD28" s="627">
        <v>18261259</v>
      </c>
      <c r="DE28" s="622"/>
      <c r="DF28" s="622"/>
      <c r="DG28" s="622"/>
      <c r="DH28" s="622"/>
      <c r="DI28" s="622"/>
      <c r="DJ28" s="622"/>
      <c r="DK28" s="623"/>
      <c r="DL28" s="627">
        <v>18261259</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15">
      <c r="B29" s="618" t="s">
        <v>312</v>
      </c>
      <c r="C29" s="619"/>
      <c r="D29" s="619"/>
      <c r="E29" s="619"/>
      <c r="F29" s="619"/>
      <c r="G29" s="619"/>
      <c r="H29" s="619"/>
      <c r="I29" s="619"/>
      <c r="J29" s="619"/>
      <c r="K29" s="619"/>
      <c r="L29" s="619"/>
      <c r="M29" s="619"/>
      <c r="N29" s="619"/>
      <c r="O29" s="619"/>
      <c r="P29" s="619"/>
      <c r="Q29" s="620"/>
      <c r="R29" s="621">
        <v>800274</v>
      </c>
      <c r="S29" s="622"/>
      <c r="T29" s="622"/>
      <c r="U29" s="622"/>
      <c r="V29" s="622"/>
      <c r="W29" s="622"/>
      <c r="X29" s="622"/>
      <c r="Y29" s="623"/>
      <c r="Z29" s="659">
        <v>0.4</v>
      </c>
      <c r="AA29" s="659"/>
      <c r="AB29" s="659"/>
      <c r="AC29" s="659"/>
      <c r="AD29" s="660">
        <v>79112</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314</v>
      </c>
      <c r="CG29" s="619"/>
      <c r="CH29" s="619"/>
      <c r="CI29" s="619"/>
      <c r="CJ29" s="619"/>
      <c r="CK29" s="619"/>
      <c r="CL29" s="619"/>
      <c r="CM29" s="619"/>
      <c r="CN29" s="619"/>
      <c r="CO29" s="619"/>
      <c r="CP29" s="619"/>
      <c r="CQ29" s="620"/>
      <c r="CR29" s="621">
        <v>19097614</v>
      </c>
      <c r="CS29" s="634"/>
      <c r="CT29" s="634"/>
      <c r="CU29" s="634"/>
      <c r="CV29" s="634"/>
      <c r="CW29" s="634"/>
      <c r="CX29" s="634"/>
      <c r="CY29" s="635"/>
      <c r="CZ29" s="624">
        <v>9</v>
      </c>
      <c r="DA29" s="636"/>
      <c r="DB29" s="636"/>
      <c r="DC29" s="637"/>
      <c r="DD29" s="627">
        <v>18261228</v>
      </c>
      <c r="DE29" s="634"/>
      <c r="DF29" s="634"/>
      <c r="DG29" s="634"/>
      <c r="DH29" s="634"/>
      <c r="DI29" s="634"/>
      <c r="DJ29" s="634"/>
      <c r="DK29" s="635"/>
      <c r="DL29" s="627">
        <v>18261228</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x14ac:dyDescent="0.15">
      <c r="B30" s="618" t="s">
        <v>315</v>
      </c>
      <c r="C30" s="619"/>
      <c r="D30" s="619"/>
      <c r="E30" s="619"/>
      <c r="F30" s="619"/>
      <c r="G30" s="619"/>
      <c r="H30" s="619"/>
      <c r="I30" s="619"/>
      <c r="J30" s="619"/>
      <c r="K30" s="619"/>
      <c r="L30" s="619"/>
      <c r="M30" s="619"/>
      <c r="N30" s="619"/>
      <c r="O30" s="619"/>
      <c r="P30" s="619"/>
      <c r="Q30" s="620"/>
      <c r="R30" s="621">
        <v>52134475</v>
      </c>
      <c r="S30" s="622"/>
      <c r="T30" s="622"/>
      <c r="U30" s="622"/>
      <c r="V30" s="622"/>
      <c r="W30" s="622"/>
      <c r="X30" s="622"/>
      <c r="Y30" s="623"/>
      <c r="Z30" s="659">
        <v>23.9</v>
      </c>
      <c r="AA30" s="659"/>
      <c r="AB30" s="659"/>
      <c r="AC30" s="659"/>
      <c r="AD30" s="660" t="s">
        <v>242</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316</v>
      </c>
      <c r="BH30" s="691"/>
      <c r="BI30" s="691"/>
      <c r="BJ30" s="691"/>
      <c r="BK30" s="691"/>
      <c r="BL30" s="691"/>
      <c r="BM30" s="691"/>
      <c r="BN30" s="691"/>
      <c r="BO30" s="691"/>
      <c r="BP30" s="691"/>
      <c r="BQ30" s="692"/>
      <c r="BR30" s="673" t="s">
        <v>317</v>
      </c>
      <c r="BS30" s="691"/>
      <c r="BT30" s="691"/>
      <c r="BU30" s="691"/>
      <c r="BV30" s="691"/>
      <c r="BW30" s="691"/>
      <c r="BX30" s="691"/>
      <c r="BY30" s="691"/>
      <c r="BZ30" s="691"/>
      <c r="CA30" s="691"/>
      <c r="CB30" s="692"/>
      <c r="CD30" s="642"/>
      <c r="CE30" s="643"/>
      <c r="CF30" s="618" t="s">
        <v>318</v>
      </c>
      <c r="CG30" s="619"/>
      <c r="CH30" s="619"/>
      <c r="CI30" s="619"/>
      <c r="CJ30" s="619"/>
      <c r="CK30" s="619"/>
      <c r="CL30" s="619"/>
      <c r="CM30" s="619"/>
      <c r="CN30" s="619"/>
      <c r="CO30" s="619"/>
      <c r="CP30" s="619"/>
      <c r="CQ30" s="620"/>
      <c r="CR30" s="621">
        <v>18446188</v>
      </c>
      <c r="CS30" s="622"/>
      <c r="CT30" s="622"/>
      <c r="CU30" s="622"/>
      <c r="CV30" s="622"/>
      <c r="CW30" s="622"/>
      <c r="CX30" s="622"/>
      <c r="CY30" s="623"/>
      <c r="CZ30" s="624">
        <v>8.6999999999999993</v>
      </c>
      <c r="DA30" s="636"/>
      <c r="DB30" s="636"/>
      <c r="DC30" s="637"/>
      <c r="DD30" s="627">
        <v>17623068</v>
      </c>
      <c r="DE30" s="622"/>
      <c r="DF30" s="622"/>
      <c r="DG30" s="622"/>
      <c r="DH30" s="622"/>
      <c r="DI30" s="622"/>
      <c r="DJ30" s="622"/>
      <c r="DK30" s="623"/>
      <c r="DL30" s="627">
        <v>17623068</v>
      </c>
      <c r="DM30" s="622"/>
      <c r="DN30" s="622"/>
      <c r="DO30" s="622"/>
      <c r="DP30" s="622"/>
      <c r="DQ30" s="622"/>
      <c r="DR30" s="622"/>
      <c r="DS30" s="622"/>
      <c r="DT30" s="622"/>
      <c r="DU30" s="622"/>
      <c r="DV30" s="623"/>
      <c r="DW30" s="624">
        <v>16.5</v>
      </c>
      <c r="DX30" s="636"/>
      <c r="DY30" s="636"/>
      <c r="DZ30" s="636"/>
      <c r="EA30" s="636"/>
      <c r="EB30" s="636"/>
      <c r="EC30" s="648"/>
    </row>
    <row r="31" spans="2:133" ht="11.25" customHeight="1" x14ac:dyDescent="0.15">
      <c r="B31" s="688" t="s">
        <v>319</v>
      </c>
      <c r="C31" s="689"/>
      <c r="D31" s="689"/>
      <c r="E31" s="689"/>
      <c r="F31" s="689"/>
      <c r="G31" s="689"/>
      <c r="H31" s="689"/>
      <c r="I31" s="689"/>
      <c r="J31" s="689"/>
      <c r="K31" s="689"/>
      <c r="L31" s="689"/>
      <c r="M31" s="689"/>
      <c r="N31" s="689"/>
      <c r="O31" s="689"/>
      <c r="P31" s="689"/>
      <c r="Q31" s="690"/>
      <c r="R31" s="621">
        <v>17719</v>
      </c>
      <c r="S31" s="622"/>
      <c r="T31" s="622"/>
      <c r="U31" s="622"/>
      <c r="V31" s="622"/>
      <c r="W31" s="622"/>
      <c r="X31" s="622"/>
      <c r="Y31" s="623"/>
      <c r="Z31" s="659">
        <v>0</v>
      </c>
      <c r="AA31" s="659"/>
      <c r="AB31" s="659"/>
      <c r="AC31" s="659"/>
      <c r="AD31" s="660">
        <v>17719</v>
      </c>
      <c r="AE31" s="660"/>
      <c r="AF31" s="660"/>
      <c r="AG31" s="660"/>
      <c r="AH31" s="660"/>
      <c r="AI31" s="660"/>
      <c r="AJ31" s="660"/>
      <c r="AK31" s="660"/>
      <c r="AL31" s="624">
        <v>0</v>
      </c>
      <c r="AM31" s="625"/>
      <c r="AN31" s="625"/>
      <c r="AO31" s="661"/>
      <c r="AP31" s="693" t="s">
        <v>320</v>
      </c>
      <c r="AQ31" s="694"/>
      <c r="AR31" s="694"/>
      <c r="AS31" s="694"/>
      <c r="AT31" s="695" t="s">
        <v>321</v>
      </c>
      <c r="AU31" s="218"/>
      <c r="AV31" s="218"/>
      <c r="AW31" s="218"/>
      <c r="AX31" s="679" t="s">
        <v>193</v>
      </c>
      <c r="AY31" s="680"/>
      <c r="AZ31" s="680"/>
      <c r="BA31" s="680"/>
      <c r="BB31" s="680"/>
      <c r="BC31" s="680"/>
      <c r="BD31" s="680"/>
      <c r="BE31" s="680"/>
      <c r="BF31" s="681"/>
      <c r="BG31" s="683">
        <v>99.9</v>
      </c>
      <c r="BH31" s="684"/>
      <c r="BI31" s="684"/>
      <c r="BJ31" s="684"/>
      <c r="BK31" s="684"/>
      <c r="BL31" s="684"/>
      <c r="BM31" s="685">
        <v>99.5</v>
      </c>
      <c r="BN31" s="684"/>
      <c r="BO31" s="684"/>
      <c r="BP31" s="684"/>
      <c r="BQ31" s="686"/>
      <c r="BR31" s="683">
        <v>99.8</v>
      </c>
      <c r="BS31" s="684"/>
      <c r="BT31" s="684"/>
      <c r="BU31" s="684"/>
      <c r="BV31" s="684"/>
      <c r="BW31" s="684"/>
      <c r="BX31" s="685">
        <v>99.4</v>
      </c>
      <c r="BY31" s="684"/>
      <c r="BZ31" s="684"/>
      <c r="CA31" s="684"/>
      <c r="CB31" s="686"/>
      <c r="CD31" s="642"/>
      <c r="CE31" s="643"/>
      <c r="CF31" s="618" t="s">
        <v>322</v>
      </c>
      <c r="CG31" s="619"/>
      <c r="CH31" s="619"/>
      <c r="CI31" s="619"/>
      <c r="CJ31" s="619"/>
      <c r="CK31" s="619"/>
      <c r="CL31" s="619"/>
      <c r="CM31" s="619"/>
      <c r="CN31" s="619"/>
      <c r="CO31" s="619"/>
      <c r="CP31" s="619"/>
      <c r="CQ31" s="620"/>
      <c r="CR31" s="621">
        <v>651426</v>
      </c>
      <c r="CS31" s="634"/>
      <c r="CT31" s="634"/>
      <c r="CU31" s="634"/>
      <c r="CV31" s="634"/>
      <c r="CW31" s="634"/>
      <c r="CX31" s="634"/>
      <c r="CY31" s="635"/>
      <c r="CZ31" s="624">
        <v>0.3</v>
      </c>
      <c r="DA31" s="636"/>
      <c r="DB31" s="636"/>
      <c r="DC31" s="637"/>
      <c r="DD31" s="627">
        <v>638160</v>
      </c>
      <c r="DE31" s="634"/>
      <c r="DF31" s="634"/>
      <c r="DG31" s="634"/>
      <c r="DH31" s="634"/>
      <c r="DI31" s="634"/>
      <c r="DJ31" s="634"/>
      <c r="DK31" s="635"/>
      <c r="DL31" s="627">
        <v>638160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323</v>
      </c>
      <c r="C32" s="619"/>
      <c r="D32" s="619"/>
      <c r="E32" s="619"/>
      <c r="F32" s="619"/>
      <c r="G32" s="619"/>
      <c r="H32" s="619"/>
      <c r="I32" s="619"/>
      <c r="J32" s="619"/>
      <c r="K32" s="619"/>
      <c r="L32" s="619"/>
      <c r="M32" s="619"/>
      <c r="N32" s="619"/>
      <c r="O32" s="619"/>
      <c r="P32" s="619"/>
      <c r="Q32" s="620"/>
      <c r="R32" s="621">
        <v>18154085</v>
      </c>
      <c r="S32" s="622"/>
      <c r="T32" s="622"/>
      <c r="U32" s="622"/>
      <c r="V32" s="622"/>
      <c r="W32" s="622"/>
      <c r="X32" s="622"/>
      <c r="Y32" s="623"/>
      <c r="Z32" s="659">
        <v>8.3000000000000007</v>
      </c>
      <c r="AA32" s="659"/>
      <c r="AB32" s="659"/>
      <c r="AC32" s="659"/>
      <c r="AD32" s="660" t="s">
        <v>242</v>
      </c>
      <c r="AE32" s="660"/>
      <c r="AF32" s="660"/>
      <c r="AG32" s="660"/>
      <c r="AH32" s="660"/>
      <c r="AI32" s="660"/>
      <c r="AJ32" s="660"/>
      <c r="AK32" s="660"/>
      <c r="AL32" s="624" t="s">
        <v>255</v>
      </c>
      <c r="AM32" s="625"/>
      <c r="AN32" s="625"/>
      <c r="AO32" s="661"/>
      <c r="AP32" s="662"/>
      <c r="AQ32" s="663"/>
      <c r="AR32" s="663"/>
      <c r="AS32" s="663"/>
      <c r="AT32" s="696"/>
      <c r="AU32" s="214" t="s">
        <v>324</v>
      </c>
      <c r="AX32" s="618" t="s">
        <v>325</v>
      </c>
      <c r="AY32" s="619"/>
      <c r="AZ32" s="619"/>
      <c r="BA32" s="619"/>
      <c r="BB32" s="619"/>
      <c r="BC32" s="619"/>
      <c r="BD32" s="619"/>
      <c r="BE32" s="619"/>
      <c r="BF32" s="620"/>
      <c r="BG32" s="687">
        <v>99.8</v>
      </c>
      <c r="BH32" s="634"/>
      <c r="BI32" s="634"/>
      <c r="BJ32" s="634"/>
      <c r="BK32" s="634"/>
      <c r="BL32" s="634"/>
      <c r="BM32" s="625">
        <v>99.3</v>
      </c>
      <c r="BN32" s="634"/>
      <c r="BO32" s="634"/>
      <c r="BP32" s="634"/>
      <c r="BQ32" s="657"/>
      <c r="BR32" s="687">
        <v>99.7</v>
      </c>
      <c r="BS32" s="634"/>
      <c r="BT32" s="634"/>
      <c r="BU32" s="634"/>
      <c r="BV32" s="634"/>
      <c r="BW32" s="634"/>
      <c r="BX32" s="625">
        <v>99.2</v>
      </c>
      <c r="BY32" s="634"/>
      <c r="BZ32" s="634"/>
      <c r="CA32" s="634"/>
      <c r="CB32" s="657"/>
      <c r="CD32" s="644"/>
      <c r="CE32" s="645"/>
      <c r="CF32" s="618" t="s">
        <v>326</v>
      </c>
      <c r="CG32" s="619"/>
      <c r="CH32" s="619"/>
      <c r="CI32" s="619"/>
      <c r="CJ32" s="619"/>
      <c r="CK32" s="619"/>
      <c r="CL32" s="619"/>
      <c r="CM32" s="619"/>
      <c r="CN32" s="619"/>
      <c r="CO32" s="619"/>
      <c r="CP32" s="619"/>
      <c r="CQ32" s="620"/>
      <c r="CR32" s="621">
        <v>31</v>
      </c>
      <c r="CS32" s="622"/>
      <c r="CT32" s="622"/>
      <c r="CU32" s="622"/>
      <c r="CV32" s="622"/>
      <c r="CW32" s="622"/>
      <c r="CX32" s="622"/>
      <c r="CY32" s="623"/>
      <c r="CZ32" s="624">
        <v>0</v>
      </c>
      <c r="DA32" s="636"/>
      <c r="DB32" s="636"/>
      <c r="DC32" s="637"/>
      <c r="DD32" s="627">
        <v>31</v>
      </c>
      <c r="DE32" s="622"/>
      <c r="DF32" s="622"/>
      <c r="DG32" s="622"/>
      <c r="DH32" s="622"/>
      <c r="DI32" s="622"/>
      <c r="DJ32" s="622"/>
      <c r="DK32" s="623"/>
      <c r="DL32" s="627">
        <v>31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327</v>
      </c>
      <c r="C33" s="619"/>
      <c r="D33" s="619"/>
      <c r="E33" s="619"/>
      <c r="F33" s="619"/>
      <c r="G33" s="619"/>
      <c r="H33" s="619"/>
      <c r="I33" s="619"/>
      <c r="J33" s="619"/>
      <c r="K33" s="619"/>
      <c r="L33" s="619"/>
      <c r="M33" s="619"/>
      <c r="N33" s="619"/>
      <c r="O33" s="619"/>
      <c r="P33" s="619"/>
      <c r="Q33" s="620"/>
      <c r="R33" s="621">
        <v>363693</v>
      </c>
      <c r="S33" s="622"/>
      <c r="T33" s="622"/>
      <c r="U33" s="622"/>
      <c r="V33" s="622"/>
      <c r="W33" s="622"/>
      <c r="X33" s="622"/>
      <c r="Y33" s="623"/>
      <c r="Z33" s="659">
        <v>0.2</v>
      </c>
      <c r="AA33" s="659"/>
      <c r="AB33" s="659"/>
      <c r="AC33" s="659"/>
      <c r="AD33" s="660" t="s">
        <v>141</v>
      </c>
      <c r="AE33" s="660"/>
      <c r="AF33" s="660"/>
      <c r="AG33" s="660"/>
      <c r="AH33" s="660"/>
      <c r="AI33" s="660"/>
      <c r="AJ33" s="660"/>
      <c r="AK33" s="660"/>
      <c r="AL33" s="624" t="s">
        <v>141</v>
      </c>
      <c r="AM33" s="625"/>
      <c r="AN33" s="625"/>
      <c r="AO33" s="661"/>
      <c r="AP33" s="664"/>
      <c r="AQ33" s="665"/>
      <c r="AR33" s="665"/>
      <c r="AS33" s="665"/>
      <c r="AT33" s="697"/>
      <c r="AU33" s="219"/>
      <c r="AV33" s="219"/>
      <c r="AW33" s="219"/>
      <c r="AX33" s="602" t="s">
        <v>328</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99.6</v>
      </c>
      <c r="BY33" s="606"/>
      <c r="BZ33" s="606"/>
      <c r="CA33" s="606"/>
      <c r="CB33" s="669"/>
      <c r="CD33" s="618" t="s">
        <v>329</v>
      </c>
      <c r="CE33" s="619"/>
      <c r="CF33" s="619"/>
      <c r="CG33" s="619"/>
      <c r="CH33" s="619"/>
      <c r="CI33" s="619"/>
      <c r="CJ33" s="619"/>
      <c r="CK33" s="619"/>
      <c r="CL33" s="619"/>
      <c r="CM33" s="619"/>
      <c r="CN33" s="619"/>
      <c r="CO33" s="619"/>
      <c r="CP33" s="619"/>
      <c r="CQ33" s="620"/>
      <c r="CR33" s="621">
        <v>72093985</v>
      </c>
      <c r="CS33" s="634"/>
      <c r="CT33" s="634"/>
      <c r="CU33" s="634"/>
      <c r="CV33" s="634"/>
      <c r="CW33" s="634"/>
      <c r="CX33" s="634"/>
      <c r="CY33" s="635"/>
      <c r="CZ33" s="624">
        <v>34</v>
      </c>
      <c r="DA33" s="636"/>
      <c r="DB33" s="636"/>
      <c r="DC33" s="637"/>
      <c r="DD33" s="627">
        <v>48893764</v>
      </c>
      <c r="DE33" s="634"/>
      <c r="DF33" s="634"/>
      <c r="DG33" s="634"/>
      <c r="DH33" s="634"/>
      <c r="DI33" s="634"/>
      <c r="DJ33" s="634"/>
      <c r="DK33" s="635"/>
      <c r="DL33" s="627">
        <v>38003236</v>
      </c>
      <c r="DM33" s="634"/>
      <c r="DN33" s="634"/>
      <c r="DO33" s="634"/>
      <c r="DP33" s="634"/>
      <c r="DQ33" s="634"/>
      <c r="DR33" s="634"/>
      <c r="DS33" s="634"/>
      <c r="DT33" s="634"/>
      <c r="DU33" s="634"/>
      <c r="DV33" s="635"/>
      <c r="DW33" s="624">
        <v>35.6</v>
      </c>
      <c r="DX33" s="636"/>
      <c r="DY33" s="636"/>
      <c r="DZ33" s="636"/>
      <c r="EA33" s="636"/>
      <c r="EB33" s="636"/>
      <c r="EC33" s="648"/>
    </row>
    <row r="34" spans="2:133" ht="11.25" customHeight="1" x14ac:dyDescent="0.15">
      <c r="B34" s="618" t="s">
        <v>330</v>
      </c>
      <c r="C34" s="619"/>
      <c r="D34" s="619"/>
      <c r="E34" s="619"/>
      <c r="F34" s="619"/>
      <c r="G34" s="619"/>
      <c r="H34" s="619"/>
      <c r="I34" s="619"/>
      <c r="J34" s="619"/>
      <c r="K34" s="619"/>
      <c r="L34" s="619"/>
      <c r="M34" s="619"/>
      <c r="N34" s="619"/>
      <c r="O34" s="619"/>
      <c r="P34" s="619"/>
      <c r="Q34" s="620"/>
      <c r="R34" s="621">
        <v>1008030</v>
      </c>
      <c r="S34" s="622"/>
      <c r="T34" s="622"/>
      <c r="U34" s="622"/>
      <c r="V34" s="622"/>
      <c r="W34" s="622"/>
      <c r="X34" s="622"/>
      <c r="Y34" s="623"/>
      <c r="Z34" s="659">
        <v>0.5</v>
      </c>
      <c r="AA34" s="659"/>
      <c r="AB34" s="659"/>
      <c r="AC34" s="659"/>
      <c r="AD34" s="660" t="s">
        <v>141</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29589256</v>
      </c>
      <c r="CS34" s="622"/>
      <c r="CT34" s="622"/>
      <c r="CU34" s="622"/>
      <c r="CV34" s="622"/>
      <c r="CW34" s="622"/>
      <c r="CX34" s="622"/>
      <c r="CY34" s="623"/>
      <c r="CZ34" s="624">
        <v>14</v>
      </c>
      <c r="DA34" s="636"/>
      <c r="DB34" s="636"/>
      <c r="DC34" s="637"/>
      <c r="DD34" s="627">
        <v>18013340</v>
      </c>
      <c r="DE34" s="622"/>
      <c r="DF34" s="622"/>
      <c r="DG34" s="622"/>
      <c r="DH34" s="622"/>
      <c r="DI34" s="622"/>
      <c r="DJ34" s="622"/>
      <c r="DK34" s="623"/>
      <c r="DL34" s="627">
        <v>15875471</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332</v>
      </c>
      <c r="C35" s="619"/>
      <c r="D35" s="619"/>
      <c r="E35" s="619"/>
      <c r="F35" s="619"/>
      <c r="G35" s="619"/>
      <c r="H35" s="619"/>
      <c r="I35" s="619"/>
      <c r="J35" s="619"/>
      <c r="K35" s="619"/>
      <c r="L35" s="619"/>
      <c r="M35" s="619"/>
      <c r="N35" s="619"/>
      <c r="O35" s="619"/>
      <c r="P35" s="619"/>
      <c r="Q35" s="620"/>
      <c r="R35" s="621">
        <v>851405</v>
      </c>
      <c r="S35" s="622"/>
      <c r="T35" s="622"/>
      <c r="U35" s="622"/>
      <c r="V35" s="622"/>
      <c r="W35" s="622"/>
      <c r="X35" s="622"/>
      <c r="Y35" s="623"/>
      <c r="Z35" s="659">
        <v>0.4</v>
      </c>
      <c r="AA35" s="659"/>
      <c r="AB35" s="659"/>
      <c r="AC35" s="659"/>
      <c r="AD35" s="660" t="s">
        <v>190</v>
      </c>
      <c r="AE35" s="660"/>
      <c r="AF35" s="660"/>
      <c r="AG35" s="660"/>
      <c r="AH35" s="660"/>
      <c r="AI35" s="660"/>
      <c r="AJ35" s="660"/>
      <c r="AK35" s="660"/>
      <c r="AL35" s="624" t="s">
        <v>255</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3078931</v>
      </c>
      <c r="CS35" s="634"/>
      <c r="CT35" s="634"/>
      <c r="CU35" s="634"/>
      <c r="CV35" s="634"/>
      <c r="CW35" s="634"/>
      <c r="CX35" s="634"/>
      <c r="CY35" s="635"/>
      <c r="CZ35" s="624">
        <v>1.5</v>
      </c>
      <c r="DA35" s="636"/>
      <c r="DB35" s="636"/>
      <c r="DC35" s="637"/>
      <c r="DD35" s="627">
        <v>2291782</v>
      </c>
      <c r="DE35" s="634"/>
      <c r="DF35" s="634"/>
      <c r="DG35" s="634"/>
      <c r="DH35" s="634"/>
      <c r="DI35" s="634"/>
      <c r="DJ35" s="634"/>
      <c r="DK35" s="635"/>
      <c r="DL35" s="627">
        <v>2291197</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336</v>
      </c>
      <c r="C36" s="619"/>
      <c r="D36" s="619"/>
      <c r="E36" s="619"/>
      <c r="F36" s="619"/>
      <c r="G36" s="619"/>
      <c r="H36" s="619"/>
      <c r="I36" s="619"/>
      <c r="J36" s="619"/>
      <c r="K36" s="619"/>
      <c r="L36" s="619"/>
      <c r="M36" s="619"/>
      <c r="N36" s="619"/>
      <c r="O36" s="619"/>
      <c r="P36" s="619"/>
      <c r="Q36" s="620"/>
      <c r="R36" s="621">
        <v>7397732</v>
      </c>
      <c r="S36" s="622"/>
      <c r="T36" s="622"/>
      <c r="U36" s="622"/>
      <c r="V36" s="622"/>
      <c r="W36" s="622"/>
      <c r="X36" s="622"/>
      <c r="Y36" s="623"/>
      <c r="Z36" s="659">
        <v>3.4</v>
      </c>
      <c r="AA36" s="659"/>
      <c r="AB36" s="659"/>
      <c r="AC36" s="659"/>
      <c r="AD36" s="660" t="s">
        <v>242</v>
      </c>
      <c r="AE36" s="660"/>
      <c r="AF36" s="660"/>
      <c r="AG36" s="660"/>
      <c r="AH36" s="660"/>
      <c r="AI36" s="660"/>
      <c r="AJ36" s="660"/>
      <c r="AK36" s="660"/>
      <c r="AL36" s="624" t="s">
        <v>141</v>
      </c>
      <c r="AM36" s="625"/>
      <c r="AN36" s="625"/>
      <c r="AO36" s="661"/>
      <c r="AP36" s="222"/>
      <c r="AQ36" s="670" t="s">
        <v>337</v>
      </c>
      <c r="AR36" s="671"/>
      <c r="AS36" s="671"/>
      <c r="AT36" s="671"/>
      <c r="AU36" s="671"/>
      <c r="AV36" s="671"/>
      <c r="AW36" s="671"/>
      <c r="AX36" s="671"/>
      <c r="AY36" s="672"/>
      <c r="AZ36" s="676">
        <v>22507446</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3252590</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15787391</v>
      </c>
      <c r="CS36" s="622"/>
      <c r="CT36" s="622"/>
      <c r="CU36" s="622"/>
      <c r="CV36" s="622"/>
      <c r="CW36" s="622"/>
      <c r="CX36" s="622"/>
      <c r="CY36" s="623"/>
      <c r="CZ36" s="624">
        <v>7.5</v>
      </c>
      <c r="DA36" s="636"/>
      <c r="DB36" s="636"/>
      <c r="DC36" s="637"/>
      <c r="DD36" s="627">
        <v>12664140</v>
      </c>
      <c r="DE36" s="622"/>
      <c r="DF36" s="622"/>
      <c r="DG36" s="622"/>
      <c r="DH36" s="622"/>
      <c r="DI36" s="622"/>
      <c r="DJ36" s="622"/>
      <c r="DK36" s="623"/>
      <c r="DL36" s="627">
        <v>6795197</v>
      </c>
      <c r="DM36" s="622"/>
      <c r="DN36" s="622"/>
      <c r="DO36" s="622"/>
      <c r="DP36" s="622"/>
      <c r="DQ36" s="622"/>
      <c r="DR36" s="622"/>
      <c r="DS36" s="622"/>
      <c r="DT36" s="622"/>
      <c r="DU36" s="622"/>
      <c r="DV36" s="623"/>
      <c r="DW36" s="624">
        <v>6.4</v>
      </c>
      <c r="DX36" s="636"/>
      <c r="DY36" s="636"/>
      <c r="DZ36" s="636"/>
      <c r="EA36" s="636"/>
      <c r="EB36" s="636"/>
      <c r="EC36" s="648"/>
    </row>
    <row r="37" spans="2:133" ht="11.25" customHeight="1" x14ac:dyDescent="0.15">
      <c r="B37" s="618" t="s">
        <v>340</v>
      </c>
      <c r="C37" s="619"/>
      <c r="D37" s="619"/>
      <c r="E37" s="619"/>
      <c r="F37" s="619"/>
      <c r="G37" s="619"/>
      <c r="H37" s="619"/>
      <c r="I37" s="619"/>
      <c r="J37" s="619"/>
      <c r="K37" s="619"/>
      <c r="L37" s="619"/>
      <c r="M37" s="619"/>
      <c r="N37" s="619"/>
      <c r="O37" s="619"/>
      <c r="P37" s="619"/>
      <c r="Q37" s="620"/>
      <c r="R37" s="621">
        <v>8572981</v>
      </c>
      <c r="S37" s="622"/>
      <c r="T37" s="622"/>
      <c r="U37" s="622"/>
      <c r="V37" s="622"/>
      <c r="W37" s="622"/>
      <c r="X37" s="622"/>
      <c r="Y37" s="623"/>
      <c r="Z37" s="659">
        <v>3.9</v>
      </c>
      <c r="AA37" s="659"/>
      <c r="AB37" s="659"/>
      <c r="AC37" s="659"/>
      <c r="AD37" s="660">
        <v>468616</v>
      </c>
      <c r="AE37" s="660"/>
      <c r="AF37" s="660"/>
      <c r="AG37" s="660"/>
      <c r="AH37" s="660"/>
      <c r="AI37" s="660"/>
      <c r="AJ37" s="660"/>
      <c r="AK37" s="660"/>
      <c r="AL37" s="624">
        <v>0.5</v>
      </c>
      <c r="AM37" s="625"/>
      <c r="AN37" s="625"/>
      <c r="AO37" s="661"/>
      <c r="AQ37" s="654" t="s">
        <v>341</v>
      </c>
      <c r="AR37" s="655"/>
      <c r="AS37" s="655"/>
      <c r="AT37" s="655"/>
      <c r="AU37" s="655"/>
      <c r="AV37" s="655"/>
      <c r="AW37" s="655"/>
      <c r="AX37" s="655"/>
      <c r="AY37" s="656"/>
      <c r="AZ37" s="621">
        <v>3869373</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2416795</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26082</v>
      </c>
      <c r="CS37" s="634"/>
      <c r="CT37" s="634"/>
      <c r="CU37" s="634"/>
      <c r="CV37" s="634"/>
      <c r="CW37" s="634"/>
      <c r="CX37" s="634"/>
      <c r="CY37" s="635"/>
      <c r="CZ37" s="624">
        <v>0</v>
      </c>
      <c r="DA37" s="636"/>
      <c r="DB37" s="636"/>
      <c r="DC37" s="637"/>
      <c r="DD37" s="627">
        <v>26082</v>
      </c>
      <c r="DE37" s="634"/>
      <c r="DF37" s="634"/>
      <c r="DG37" s="634"/>
      <c r="DH37" s="634"/>
      <c r="DI37" s="634"/>
      <c r="DJ37" s="634"/>
      <c r="DK37" s="635"/>
      <c r="DL37" s="627">
        <v>10940</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344</v>
      </c>
      <c r="C38" s="619"/>
      <c r="D38" s="619"/>
      <c r="E38" s="619"/>
      <c r="F38" s="619"/>
      <c r="G38" s="619"/>
      <c r="H38" s="619"/>
      <c r="I38" s="619"/>
      <c r="J38" s="619"/>
      <c r="K38" s="619"/>
      <c r="L38" s="619"/>
      <c r="M38" s="619"/>
      <c r="N38" s="619"/>
      <c r="O38" s="619"/>
      <c r="P38" s="619"/>
      <c r="Q38" s="620"/>
      <c r="R38" s="621">
        <v>17197800</v>
      </c>
      <c r="S38" s="622"/>
      <c r="T38" s="622"/>
      <c r="U38" s="622"/>
      <c r="V38" s="622"/>
      <c r="W38" s="622"/>
      <c r="X38" s="622"/>
      <c r="Y38" s="623"/>
      <c r="Z38" s="659">
        <v>7.9</v>
      </c>
      <c r="AA38" s="659"/>
      <c r="AB38" s="659"/>
      <c r="AC38" s="659"/>
      <c r="AD38" s="660" t="s">
        <v>255</v>
      </c>
      <c r="AE38" s="660"/>
      <c r="AF38" s="660"/>
      <c r="AG38" s="660"/>
      <c r="AH38" s="660"/>
      <c r="AI38" s="660"/>
      <c r="AJ38" s="660"/>
      <c r="AK38" s="660"/>
      <c r="AL38" s="624" t="s">
        <v>242</v>
      </c>
      <c r="AM38" s="625"/>
      <c r="AN38" s="625"/>
      <c r="AO38" s="661"/>
      <c r="AQ38" s="654" t="s">
        <v>345</v>
      </c>
      <c r="AR38" s="655"/>
      <c r="AS38" s="655"/>
      <c r="AT38" s="655"/>
      <c r="AU38" s="655"/>
      <c r="AV38" s="655"/>
      <c r="AW38" s="655"/>
      <c r="AX38" s="655"/>
      <c r="AY38" s="656"/>
      <c r="AZ38" s="621">
        <v>765354</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55468</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17997487</v>
      </c>
      <c r="CS38" s="622"/>
      <c r="CT38" s="622"/>
      <c r="CU38" s="622"/>
      <c r="CV38" s="622"/>
      <c r="CW38" s="622"/>
      <c r="CX38" s="622"/>
      <c r="CY38" s="623"/>
      <c r="CZ38" s="624">
        <v>8.5</v>
      </c>
      <c r="DA38" s="636"/>
      <c r="DB38" s="636"/>
      <c r="DC38" s="637"/>
      <c r="DD38" s="627">
        <v>14472020</v>
      </c>
      <c r="DE38" s="622"/>
      <c r="DF38" s="622"/>
      <c r="DG38" s="622"/>
      <c r="DH38" s="622"/>
      <c r="DI38" s="622"/>
      <c r="DJ38" s="622"/>
      <c r="DK38" s="623"/>
      <c r="DL38" s="627">
        <v>13041371</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348</v>
      </c>
      <c r="C39" s="619"/>
      <c r="D39" s="619"/>
      <c r="E39" s="619"/>
      <c r="F39" s="619"/>
      <c r="G39" s="619"/>
      <c r="H39" s="619"/>
      <c r="I39" s="619"/>
      <c r="J39" s="619"/>
      <c r="K39" s="619"/>
      <c r="L39" s="619"/>
      <c r="M39" s="619"/>
      <c r="N39" s="619"/>
      <c r="O39" s="619"/>
      <c r="P39" s="619"/>
      <c r="Q39" s="620"/>
      <c r="R39" s="621" t="s">
        <v>255</v>
      </c>
      <c r="S39" s="622"/>
      <c r="T39" s="622"/>
      <c r="U39" s="622"/>
      <c r="V39" s="622"/>
      <c r="W39" s="622"/>
      <c r="X39" s="622"/>
      <c r="Y39" s="623"/>
      <c r="Z39" s="659" t="s">
        <v>242</v>
      </c>
      <c r="AA39" s="659"/>
      <c r="AB39" s="659"/>
      <c r="AC39" s="659"/>
      <c r="AD39" s="660" t="s">
        <v>255</v>
      </c>
      <c r="AE39" s="660"/>
      <c r="AF39" s="660"/>
      <c r="AG39" s="660"/>
      <c r="AH39" s="660"/>
      <c r="AI39" s="660"/>
      <c r="AJ39" s="660"/>
      <c r="AK39" s="660"/>
      <c r="AL39" s="624" t="s">
        <v>242</v>
      </c>
      <c r="AM39" s="625"/>
      <c r="AN39" s="625"/>
      <c r="AO39" s="661"/>
      <c r="AQ39" s="654" t="s">
        <v>349</v>
      </c>
      <c r="AR39" s="655"/>
      <c r="AS39" s="655"/>
      <c r="AT39" s="655"/>
      <c r="AU39" s="655"/>
      <c r="AV39" s="655"/>
      <c r="AW39" s="655"/>
      <c r="AX39" s="655"/>
      <c r="AY39" s="656"/>
      <c r="AZ39" s="621" t="s">
        <v>190</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81613</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1431821</v>
      </c>
      <c r="CS39" s="634"/>
      <c r="CT39" s="634"/>
      <c r="CU39" s="634"/>
      <c r="CV39" s="634"/>
      <c r="CW39" s="634"/>
      <c r="CX39" s="634"/>
      <c r="CY39" s="635"/>
      <c r="CZ39" s="624">
        <v>0.7</v>
      </c>
      <c r="DA39" s="636"/>
      <c r="DB39" s="636"/>
      <c r="DC39" s="637"/>
      <c r="DD39" s="627">
        <v>1339060</v>
      </c>
      <c r="DE39" s="634"/>
      <c r="DF39" s="634"/>
      <c r="DG39" s="634"/>
      <c r="DH39" s="634"/>
      <c r="DI39" s="634"/>
      <c r="DJ39" s="634"/>
      <c r="DK39" s="635"/>
      <c r="DL39" s="627" t="s">
        <v>141</v>
      </c>
      <c r="DM39" s="634"/>
      <c r="DN39" s="634"/>
      <c r="DO39" s="634"/>
      <c r="DP39" s="634"/>
      <c r="DQ39" s="634"/>
      <c r="DR39" s="634"/>
      <c r="DS39" s="634"/>
      <c r="DT39" s="634"/>
      <c r="DU39" s="634"/>
      <c r="DV39" s="635"/>
      <c r="DW39" s="624" t="s">
        <v>255</v>
      </c>
      <c r="DX39" s="636"/>
      <c r="DY39" s="636"/>
      <c r="DZ39" s="636"/>
      <c r="EA39" s="636"/>
      <c r="EB39" s="636"/>
      <c r="EC39" s="648"/>
    </row>
    <row r="40" spans="2:133" ht="11.25" customHeight="1" x14ac:dyDescent="0.15">
      <c r="B40" s="618" t="s">
        <v>352</v>
      </c>
      <c r="C40" s="619"/>
      <c r="D40" s="619"/>
      <c r="E40" s="619"/>
      <c r="F40" s="619"/>
      <c r="G40" s="619"/>
      <c r="H40" s="619"/>
      <c r="I40" s="619"/>
      <c r="J40" s="619"/>
      <c r="K40" s="619"/>
      <c r="L40" s="619"/>
      <c r="M40" s="619"/>
      <c r="N40" s="619"/>
      <c r="O40" s="619"/>
      <c r="P40" s="619"/>
      <c r="Q40" s="620"/>
      <c r="R40" s="621">
        <v>3504000</v>
      </c>
      <c r="S40" s="622"/>
      <c r="T40" s="622"/>
      <c r="U40" s="622"/>
      <c r="V40" s="622"/>
      <c r="W40" s="622"/>
      <c r="X40" s="622"/>
      <c r="Y40" s="623"/>
      <c r="Z40" s="659">
        <v>1.6</v>
      </c>
      <c r="AA40" s="659"/>
      <c r="AB40" s="659"/>
      <c r="AC40" s="659"/>
      <c r="AD40" s="660" t="s">
        <v>141</v>
      </c>
      <c r="AE40" s="660"/>
      <c r="AF40" s="660"/>
      <c r="AG40" s="660"/>
      <c r="AH40" s="660"/>
      <c r="AI40" s="660"/>
      <c r="AJ40" s="660"/>
      <c r="AK40" s="660"/>
      <c r="AL40" s="624" t="s">
        <v>242</v>
      </c>
      <c r="AM40" s="625"/>
      <c r="AN40" s="625"/>
      <c r="AO40" s="661"/>
      <c r="AQ40" s="654" t="s">
        <v>353</v>
      </c>
      <c r="AR40" s="655"/>
      <c r="AS40" s="655"/>
      <c r="AT40" s="655"/>
      <c r="AU40" s="655"/>
      <c r="AV40" s="655"/>
      <c r="AW40" s="655"/>
      <c r="AX40" s="655"/>
      <c r="AY40" s="656"/>
      <c r="AZ40" s="621" t="s">
        <v>242</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92</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4209099</v>
      </c>
      <c r="CS40" s="622"/>
      <c r="CT40" s="622"/>
      <c r="CU40" s="622"/>
      <c r="CV40" s="622"/>
      <c r="CW40" s="622"/>
      <c r="CX40" s="622"/>
      <c r="CY40" s="623"/>
      <c r="CZ40" s="624">
        <v>2</v>
      </c>
      <c r="DA40" s="636"/>
      <c r="DB40" s="636"/>
      <c r="DC40" s="637"/>
      <c r="DD40" s="627">
        <v>113422</v>
      </c>
      <c r="DE40" s="622"/>
      <c r="DF40" s="622"/>
      <c r="DG40" s="622"/>
      <c r="DH40" s="622"/>
      <c r="DI40" s="622"/>
      <c r="DJ40" s="622"/>
      <c r="DK40" s="623"/>
      <c r="DL40" s="627" t="s">
        <v>242</v>
      </c>
      <c r="DM40" s="622"/>
      <c r="DN40" s="622"/>
      <c r="DO40" s="622"/>
      <c r="DP40" s="622"/>
      <c r="DQ40" s="622"/>
      <c r="DR40" s="622"/>
      <c r="DS40" s="622"/>
      <c r="DT40" s="622"/>
      <c r="DU40" s="622"/>
      <c r="DV40" s="623"/>
      <c r="DW40" s="624" t="s">
        <v>255</v>
      </c>
      <c r="DX40" s="636"/>
      <c r="DY40" s="636"/>
      <c r="DZ40" s="636"/>
      <c r="EA40" s="636"/>
      <c r="EB40" s="636"/>
      <c r="EC40" s="648"/>
    </row>
    <row r="41" spans="2:133" ht="11.25" customHeight="1" x14ac:dyDescent="0.15">
      <c r="B41" s="602" t="s">
        <v>357</v>
      </c>
      <c r="C41" s="603"/>
      <c r="D41" s="603"/>
      <c r="E41" s="603"/>
      <c r="F41" s="603"/>
      <c r="G41" s="603"/>
      <c r="H41" s="603"/>
      <c r="I41" s="603"/>
      <c r="J41" s="603"/>
      <c r="K41" s="603"/>
      <c r="L41" s="603"/>
      <c r="M41" s="603"/>
      <c r="N41" s="603"/>
      <c r="O41" s="603"/>
      <c r="P41" s="603"/>
      <c r="Q41" s="604"/>
      <c r="R41" s="605">
        <v>217804907</v>
      </c>
      <c r="S41" s="646"/>
      <c r="T41" s="646"/>
      <c r="U41" s="646"/>
      <c r="V41" s="646"/>
      <c r="W41" s="646"/>
      <c r="X41" s="646"/>
      <c r="Y41" s="649"/>
      <c r="Z41" s="650">
        <v>100</v>
      </c>
      <c r="AA41" s="650"/>
      <c r="AB41" s="650"/>
      <c r="AC41" s="650"/>
      <c r="AD41" s="651">
        <v>103333155</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4239960</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255</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190</v>
      </c>
      <c r="CS41" s="634"/>
      <c r="CT41" s="634"/>
      <c r="CU41" s="634"/>
      <c r="CV41" s="634"/>
      <c r="CW41" s="634"/>
      <c r="CX41" s="634"/>
      <c r="CY41" s="635"/>
      <c r="CZ41" s="624" t="s">
        <v>190</v>
      </c>
      <c r="DA41" s="636"/>
      <c r="DB41" s="636"/>
      <c r="DC41" s="637"/>
      <c r="DD41" s="627" t="s">
        <v>255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361</v>
      </c>
      <c r="AR42" s="667"/>
      <c r="AS42" s="667"/>
      <c r="AT42" s="667"/>
      <c r="AU42" s="667"/>
      <c r="AV42" s="667"/>
      <c r="AW42" s="667"/>
      <c r="AX42" s="667"/>
      <c r="AY42" s="668"/>
      <c r="AZ42" s="605">
        <v>13632759</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427</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25185060</v>
      </c>
      <c r="CS42" s="634"/>
      <c r="CT42" s="634"/>
      <c r="CU42" s="634"/>
      <c r="CV42" s="634"/>
      <c r="CW42" s="634"/>
      <c r="CX42" s="634"/>
      <c r="CY42" s="635"/>
      <c r="CZ42" s="624">
        <v>11.9</v>
      </c>
      <c r="DA42" s="636"/>
      <c r="DB42" s="636"/>
      <c r="DC42" s="637"/>
      <c r="DD42" s="627">
        <v>5978689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v>318828</v>
      </c>
      <c r="CS43" s="634"/>
      <c r="CT43" s="634"/>
      <c r="CU43" s="634"/>
      <c r="CV43" s="634"/>
      <c r="CW43" s="634"/>
      <c r="CX43" s="634"/>
      <c r="CY43" s="635"/>
      <c r="CZ43" s="624">
        <v>0.2</v>
      </c>
      <c r="DA43" s="636"/>
      <c r="DB43" s="636"/>
      <c r="DC43" s="637"/>
      <c r="DD43" s="627">
        <v>318828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24788239</v>
      </c>
      <c r="CS44" s="622"/>
      <c r="CT44" s="622"/>
      <c r="CU44" s="622"/>
      <c r="CV44" s="622"/>
      <c r="CW44" s="622"/>
      <c r="CX44" s="622"/>
      <c r="CY44" s="623"/>
      <c r="CZ44" s="624">
        <v>11.7</v>
      </c>
      <c r="DA44" s="625"/>
      <c r="DB44" s="625"/>
      <c r="DC44" s="626"/>
      <c r="DD44" s="627">
        <v>5777290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12033739</v>
      </c>
      <c r="CS45" s="634"/>
      <c r="CT45" s="634"/>
      <c r="CU45" s="634"/>
      <c r="CV45" s="634"/>
      <c r="CW45" s="634"/>
      <c r="CX45" s="634"/>
      <c r="CY45" s="635"/>
      <c r="CZ45" s="624">
        <v>5.7</v>
      </c>
      <c r="DA45" s="636"/>
      <c r="DB45" s="636"/>
      <c r="DC45" s="637"/>
      <c r="DD45" s="627">
        <v>1245759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11439334</v>
      </c>
      <c r="CS46" s="622"/>
      <c r="CT46" s="622"/>
      <c r="CU46" s="622"/>
      <c r="CV46" s="622"/>
      <c r="CW46" s="622"/>
      <c r="CX46" s="622"/>
      <c r="CY46" s="623"/>
      <c r="CZ46" s="624">
        <v>5.4</v>
      </c>
      <c r="DA46" s="625"/>
      <c r="DB46" s="625"/>
      <c r="DC46" s="626"/>
      <c r="DD46" s="627">
        <v>4415700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v>396821</v>
      </c>
      <c r="CS47" s="634"/>
      <c r="CT47" s="634"/>
      <c r="CU47" s="634"/>
      <c r="CV47" s="634"/>
      <c r="CW47" s="634"/>
      <c r="CX47" s="634"/>
      <c r="CY47" s="635"/>
      <c r="CZ47" s="624">
        <v>0.2</v>
      </c>
      <c r="DA47" s="636"/>
      <c r="DB47" s="636"/>
      <c r="DC47" s="637"/>
      <c r="DD47" s="627">
        <v>201399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190</v>
      </c>
      <c r="CS48" s="622"/>
      <c r="CT48" s="622"/>
      <c r="CU48" s="622"/>
      <c r="CV48" s="622"/>
      <c r="CW48" s="622"/>
      <c r="CX48" s="622"/>
      <c r="CY48" s="623"/>
      <c r="CZ48" s="624" t="s">
        <v>190</v>
      </c>
      <c r="DA48" s="625"/>
      <c r="DB48" s="625"/>
      <c r="DC48" s="626"/>
      <c r="DD48" s="627" t="s">
        <v>190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211823325</v>
      </c>
      <c r="CS49" s="606"/>
      <c r="CT49" s="606"/>
      <c r="CU49" s="606"/>
      <c r="CV49" s="606"/>
      <c r="CW49" s="606"/>
      <c r="CX49" s="606"/>
      <c r="CY49" s="607"/>
      <c r="CZ49" s="608">
        <v>100</v>
      </c>
      <c r="DA49" s="609"/>
      <c r="DB49" s="609"/>
      <c r="DC49" s="610"/>
      <c r="DD49" s="611">
        <v>120107409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Exl3EzNOIOXqBL68WKwl0m178k7ojXanSvIYvr7JAMUhOYq01WJ2DZe82R8E4PvOmuxb/FtN1kukpA6aNAcQQ==" saltValue="V3oWodlJPUC4RtP8Eoag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102">
        <v>217129</v>
      </c>
      <c r="R7" s="1103"/>
      <c r="S7" s="1103"/>
      <c r="T7" s="1103"/>
      <c r="U7" s="1103"/>
      <c r="V7" s="1103">
        <v>211259</v>
      </c>
      <c r="W7" s="1103"/>
      <c r="X7" s="1103"/>
      <c r="Y7" s="1103"/>
      <c r="Z7" s="1103"/>
      <c r="AA7" s="1103">
        <v>5871</v>
      </c>
      <c r="AB7" s="1103"/>
      <c r="AC7" s="1103"/>
      <c r="AD7" s="1103"/>
      <c r="AE7" s="1104"/>
      <c r="AF7" s="1105">
        <v>5128</v>
      </c>
      <c r="AG7" s="1106"/>
      <c r="AH7" s="1106"/>
      <c r="AI7" s="1106"/>
      <c r="AJ7" s="1107"/>
      <c r="AK7" s="1108">
        <v>387</v>
      </c>
      <c r="AL7" s="1109"/>
      <c r="AM7" s="1109"/>
      <c r="AN7" s="1109"/>
      <c r="AO7" s="1109"/>
      <c r="AP7" s="1109">
        <v>163029</v>
      </c>
      <c r="AQ7" s="1109"/>
      <c r="AR7" s="1109"/>
      <c r="AS7" s="1109"/>
      <c r="AT7" s="1109"/>
      <c r="AU7" s="1110" t="s">
        <v>602</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-4</v>
      </c>
      <c r="CI7" s="1097"/>
      <c r="CJ7" s="1097"/>
      <c r="CK7" s="1097"/>
      <c r="CL7" s="1098"/>
      <c r="CM7" s="1096">
        <v>178</v>
      </c>
      <c r="CN7" s="1097"/>
      <c r="CO7" s="1097"/>
      <c r="CP7" s="1097"/>
      <c r="CQ7" s="1098"/>
      <c r="CR7" s="1096">
        <v>28</v>
      </c>
      <c r="CS7" s="1097"/>
      <c r="CT7" s="1097"/>
      <c r="CU7" s="1097"/>
      <c r="CV7" s="1098"/>
      <c r="CW7" s="1096">
        <v>8</v>
      </c>
      <c r="CX7" s="1097"/>
      <c r="CY7" s="1097"/>
      <c r="CZ7" s="1097"/>
      <c r="DA7" s="1098"/>
      <c r="DB7" s="1096" t="s">
        <v>615</v>
      </c>
      <c r="DC7" s="1097"/>
      <c r="DD7" s="1097"/>
      <c r="DE7" s="1097"/>
      <c r="DF7" s="1098"/>
      <c r="DG7" s="1096" t="s">
        <v>615</v>
      </c>
      <c r="DH7" s="1097"/>
      <c r="DI7" s="1097"/>
      <c r="DJ7" s="1097"/>
      <c r="DK7" s="1098"/>
      <c r="DL7" s="1096" t="s">
        <v>615</v>
      </c>
      <c r="DM7" s="1097"/>
      <c r="DN7" s="1097"/>
      <c r="DO7" s="1097"/>
      <c r="DP7" s="1098"/>
      <c r="DQ7" s="1096" t="s">
        <v>615</v>
      </c>
      <c r="DR7" s="1097"/>
      <c r="DS7" s="1097"/>
      <c r="DT7" s="1097"/>
      <c r="DU7" s="1098"/>
      <c r="DV7" s="1099"/>
      <c r="DW7" s="1100"/>
      <c r="DX7" s="1100"/>
      <c r="DY7" s="1100"/>
      <c r="DZ7" s="1101"/>
      <c r="EA7" s="234"/>
    </row>
    <row r="8" spans="1:131" s="235" customFormat="1" ht="26.25" customHeight="1" x14ac:dyDescent="0.15">
      <c r="A8" s="238">
        <v>2</v>
      </c>
      <c r="B8" s="1030" t="s">
        <v>397</v>
      </c>
      <c r="C8" s="1031"/>
      <c r="D8" s="1031"/>
      <c r="E8" s="1031"/>
      <c r="F8" s="1031"/>
      <c r="G8" s="1031"/>
      <c r="H8" s="1031"/>
      <c r="I8" s="1031"/>
      <c r="J8" s="1031"/>
      <c r="K8" s="1031"/>
      <c r="L8" s="1031"/>
      <c r="M8" s="1031"/>
      <c r="N8" s="1031"/>
      <c r="O8" s="1031"/>
      <c r="P8" s="1032"/>
      <c r="Q8" s="1038">
        <v>470</v>
      </c>
      <c r="R8" s="1039"/>
      <c r="S8" s="1039"/>
      <c r="T8" s="1039"/>
      <c r="U8" s="1039"/>
      <c r="V8" s="1039">
        <v>470</v>
      </c>
      <c r="W8" s="1039"/>
      <c r="X8" s="1039"/>
      <c r="Y8" s="1039"/>
      <c r="Z8" s="1039"/>
      <c r="AA8" s="1039" t="s">
        <v>609</v>
      </c>
      <c r="AB8" s="1039"/>
      <c r="AC8" s="1039"/>
      <c r="AD8" s="1039"/>
      <c r="AE8" s="1040"/>
      <c r="AF8" s="1035" t="s">
        <v>190</v>
      </c>
      <c r="AG8" s="1036"/>
      <c r="AH8" s="1036"/>
      <c r="AI8" s="1036"/>
      <c r="AJ8" s="1037"/>
      <c r="AK8" s="1080">
        <v>470</v>
      </c>
      <c r="AL8" s="1081"/>
      <c r="AM8" s="1081"/>
      <c r="AN8" s="1081"/>
      <c r="AO8" s="1081"/>
      <c r="AP8" s="1081" t="s">
        <v>604</v>
      </c>
      <c r="AQ8" s="1081"/>
      <c r="AR8" s="1081"/>
      <c r="AS8" s="1081"/>
      <c r="AT8" s="1081"/>
      <c r="AU8" s="1082" t="s">
        <v>603</v>
      </c>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1</v>
      </c>
      <c r="CI8" s="990"/>
      <c r="CJ8" s="990"/>
      <c r="CK8" s="990"/>
      <c r="CL8" s="991"/>
      <c r="CM8" s="989">
        <v>86</v>
      </c>
      <c r="CN8" s="990"/>
      <c r="CO8" s="990"/>
      <c r="CP8" s="990"/>
      <c r="CQ8" s="991"/>
      <c r="CR8" s="989">
        <v>8</v>
      </c>
      <c r="CS8" s="990"/>
      <c r="CT8" s="990"/>
      <c r="CU8" s="990"/>
      <c r="CV8" s="991"/>
      <c r="CW8" s="989" t="s">
        <v>613</v>
      </c>
      <c r="CX8" s="990"/>
      <c r="CY8" s="990"/>
      <c r="CZ8" s="990"/>
      <c r="DA8" s="991"/>
      <c r="DB8" s="989" t="s">
        <v>613</v>
      </c>
      <c r="DC8" s="990"/>
      <c r="DD8" s="990"/>
      <c r="DE8" s="990"/>
      <c r="DF8" s="991"/>
      <c r="DG8" s="989" t="s">
        <v>613</v>
      </c>
      <c r="DH8" s="990"/>
      <c r="DI8" s="990"/>
      <c r="DJ8" s="990"/>
      <c r="DK8" s="991"/>
      <c r="DL8" s="989" t="s">
        <v>613</v>
      </c>
      <c r="DM8" s="990"/>
      <c r="DN8" s="990"/>
      <c r="DO8" s="990"/>
      <c r="DP8" s="991"/>
      <c r="DQ8" s="989" t="s">
        <v>614</v>
      </c>
      <c r="DR8" s="990"/>
      <c r="DS8" s="990"/>
      <c r="DT8" s="990"/>
      <c r="DU8" s="991"/>
      <c r="DV8" s="992"/>
      <c r="DW8" s="993"/>
      <c r="DX8" s="993"/>
      <c r="DY8" s="993"/>
      <c r="DZ8" s="994"/>
      <c r="EA8" s="234"/>
    </row>
    <row r="9" spans="1:131" s="235" customFormat="1" ht="26.25" customHeight="1" x14ac:dyDescent="0.15">
      <c r="A9" s="238">
        <v>3</v>
      </c>
      <c r="B9" s="1030" t="s">
        <v>398</v>
      </c>
      <c r="C9" s="1031"/>
      <c r="D9" s="1031"/>
      <c r="E9" s="1031"/>
      <c r="F9" s="1031"/>
      <c r="G9" s="1031"/>
      <c r="H9" s="1031"/>
      <c r="I9" s="1031"/>
      <c r="J9" s="1031"/>
      <c r="K9" s="1031"/>
      <c r="L9" s="1031"/>
      <c r="M9" s="1031"/>
      <c r="N9" s="1031"/>
      <c r="O9" s="1031"/>
      <c r="P9" s="1032"/>
      <c r="Q9" s="1038">
        <v>131</v>
      </c>
      <c r="R9" s="1039"/>
      <c r="S9" s="1039"/>
      <c r="T9" s="1039"/>
      <c r="U9" s="1039"/>
      <c r="V9" s="1039">
        <v>20</v>
      </c>
      <c r="W9" s="1039"/>
      <c r="X9" s="1039"/>
      <c r="Y9" s="1039"/>
      <c r="Z9" s="1039"/>
      <c r="AA9" s="1039">
        <f t="shared" ref="AA9" si="0">Q9-V9</f>
        <v>111</v>
      </c>
      <c r="AB9" s="1039"/>
      <c r="AC9" s="1039"/>
      <c r="AD9" s="1039"/>
      <c r="AE9" s="1040"/>
      <c r="AF9" s="1035" t="s">
        <v>190</v>
      </c>
      <c r="AG9" s="1036"/>
      <c r="AH9" s="1036"/>
      <c r="AI9" s="1036"/>
      <c r="AJ9" s="1037"/>
      <c r="AK9" s="1080">
        <v>6</v>
      </c>
      <c r="AL9" s="1081"/>
      <c r="AM9" s="1081"/>
      <c r="AN9" s="1081"/>
      <c r="AO9" s="1081"/>
      <c r="AP9" s="1081" t="s">
        <v>596</v>
      </c>
      <c r="AQ9" s="1081"/>
      <c r="AR9" s="1081"/>
      <c r="AS9" s="1081"/>
      <c r="AT9" s="1081"/>
      <c r="AU9" s="1082" t="s">
        <v>606</v>
      </c>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590</v>
      </c>
      <c r="BT9" s="993"/>
      <c r="BU9" s="993"/>
      <c r="BV9" s="993"/>
      <c r="BW9" s="993"/>
      <c r="BX9" s="993"/>
      <c r="BY9" s="993"/>
      <c r="BZ9" s="993"/>
      <c r="CA9" s="993"/>
      <c r="CB9" s="993"/>
      <c r="CC9" s="993"/>
      <c r="CD9" s="993"/>
      <c r="CE9" s="993"/>
      <c r="CF9" s="993"/>
      <c r="CG9" s="1014"/>
      <c r="CH9" s="989">
        <v>1</v>
      </c>
      <c r="CI9" s="990"/>
      <c r="CJ9" s="990"/>
      <c r="CK9" s="990"/>
      <c r="CL9" s="991"/>
      <c r="CM9" s="989">
        <v>62</v>
      </c>
      <c r="CN9" s="990"/>
      <c r="CO9" s="990"/>
      <c r="CP9" s="990"/>
      <c r="CQ9" s="991"/>
      <c r="CR9" s="989">
        <v>5</v>
      </c>
      <c r="CS9" s="990"/>
      <c r="CT9" s="990"/>
      <c r="CU9" s="990"/>
      <c r="CV9" s="991"/>
      <c r="CW9" s="989" t="s">
        <v>613</v>
      </c>
      <c r="CX9" s="990"/>
      <c r="CY9" s="990"/>
      <c r="CZ9" s="990"/>
      <c r="DA9" s="991"/>
      <c r="DB9" s="989" t="s">
        <v>613</v>
      </c>
      <c r="DC9" s="990"/>
      <c r="DD9" s="990"/>
      <c r="DE9" s="990"/>
      <c r="DF9" s="991"/>
      <c r="DG9" s="989" t="s">
        <v>613</v>
      </c>
      <c r="DH9" s="990"/>
      <c r="DI9" s="990"/>
      <c r="DJ9" s="990"/>
      <c r="DK9" s="991"/>
      <c r="DL9" s="989" t="s">
        <v>613</v>
      </c>
      <c r="DM9" s="990"/>
      <c r="DN9" s="990"/>
      <c r="DO9" s="990"/>
      <c r="DP9" s="991"/>
      <c r="DQ9" s="989" t="s">
        <v>613</v>
      </c>
      <c r="DR9" s="990"/>
      <c r="DS9" s="990"/>
      <c r="DT9" s="990"/>
      <c r="DU9" s="991"/>
      <c r="DV9" s="992"/>
      <c r="DW9" s="993"/>
      <c r="DX9" s="993"/>
      <c r="DY9" s="993"/>
      <c r="DZ9" s="994"/>
      <c r="EA9" s="234"/>
    </row>
    <row r="10" spans="1:131" s="235" customFormat="1" ht="26.25" customHeight="1" x14ac:dyDescent="0.15">
      <c r="A10" s="238">
        <v>4</v>
      </c>
      <c r="B10" s="1030" t="s">
        <v>399</v>
      </c>
      <c r="C10" s="1031"/>
      <c r="D10" s="1031"/>
      <c r="E10" s="1031"/>
      <c r="F10" s="1031"/>
      <c r="G10" s="1031"/>
      <c r="H10" s="1031"/>
      <c r="I10" s="1031"/>
      <c r="J10" s="1031"/>
      <c r="K10" s="1031"/>
      <c r="L10" s="1031"/>
      <c r="M10" s="1031"/>
      <c r="N10" s="1031"/>
      <c r="O10" s="1031"/>
      <c r="P10" s="1032"/>
      <c r="Q10" s="1038">
        <v>2</v>
      </c>
      <c r="R10" s="1039"/>
      <c r="S10" s="1039"/>
      <c r="T10" s="1039"/>
      <c r="U10" s="1039"/>
      <c r="V10" s="1039">
        <v>2</v>
      </c>
      <c r="W10" s="1039"/>
      <c r="X10" s="1039"/>
      <c r="Y10" s="1039"/>
      <c r="Z10" s="1039"/>
      <c r="AA10" s="1039" t="s">
        <v>610</v>
      </c>
      <c r="AB10" s="1039"/>
      <c r="AC10" s="1039"/>
      <c r="AD10" s="1039"/>
      <c r="AE10" s="1040"/>
      <c r="AF10" s="1035" t="s">
        <v>190</v>
      </c>
      <c r="AG10" s="1036"/>
      <c r="AH10" s="1036"/>
      <c r="AI10" s="1036"/>
      <c r="AJ10" s="1037"/>
      <c r="AK10" s="1080" t="s">
        <v>596</v>
      </c>
      <c r="AL10" s="1081"/>
      <c r="AM10" s="1081"/>
      <c r="AN10" s="1081"/>
      <c r="AO10" s="1081"/>
      <c r="AP10" s="1081" t="s">
        <v>597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591</v>
      </c>
      <c r="BT10" s="993"/>
      <c r="BU10" s="993"/>
      <c r="BV10" s="993"/>
      <c r="BW10" s="993"/>
      <c r="BX10" s="993"/>
      <c r="BY10" s="993"/>
      <c r="BZ10" s="993"/>
      <c r="CA10" s="993"/>
      <c r="CB10" s="993"/>
      <c r="CC10" s="993"/>
      <c r="CD10" s="993"/>
      <c r="CE10" s="993"/>
      <c r="CF10" s="993"/>
      <c r="CG10" s="1014"/>
      <c r="CH10" s="989">
        <v>87</v>
      </c>
      <c r="CI10" s="990"/>
      <c r="CJ10" s="990"/>
      <c r="CK10" s="990"/>
      <c r="CL10" s="991"/>
      <c r="CM10" s="989">
        <v>2093</v>
      </c>
      <c r="CN10" s="990"/>
      <c r="CO10" s="990"/>
      <c r="CP10" s="990"/>
      <c r="CQ10" s="991"/>
      <c r="CR10" s="989">
        <v>500</v>
      </c>
      <c r="CS10" s="990"/>
      <c r="CT10" s="990"/>
      <c r="CU10" s="990"/>
      <c r="CV10" s="991"/>
      <c r="CW10" s="989">
        <v>22</v>
      </c>
      <c r="CX10" s="990"/>
      <c r="CY10" s="990"/>
      <c r="CZ10" s="990"/>
      <c r="DA10" s="991"/>
      <c r="DB10" s="989" t="s">
        <v>613</v>
      </c>
      <c r="DC10" s="990"/>
      <c r="DD10" s="990"/>
      <c r="DE10" s="990"/>
      <c r="DF10" s="991"/>
      <c r="DG10" s="989" t="s">
        <v>613</v>
      </c>
      <c r="DH10" s="990"/>
      <c r="DI10" s="990"/>
      <c r="DJ10" s="990"/>
      <c r="DK10" s="991"/>
      <c r="DL10" s="989" t="s">
        <v>614</v>
      </c>
      <c r="DM10" s="990"/>
      <c r="DN10" s="990"/>
      <c r="DO10" s="990"/>
      <c r="DP10" s="991"/>
      <c r="DQ10" s="989" t="s">
        <v>613</v>
      </c>
      <c r="DR10" s="990"/>
      <c r="DS10" s="990"/>
      <c r="DT10" s="990"/>
      <c r="DU10" s="991"/>
      <c r="DV10" s="992"/>
      <c r="DW10" s="993"/>
      <c r="DX10" s="993"/>
      <c r="DY10" s="993"/>
      <c r="DZ10" s="994"/>
      <c r="EA10" s="234"/>
    </row>
    <row r="11" spans="1:131" s="235" customFormat="1" ht="26.25" customHeight="1" x14ac:dyDescent="0.15">
      <c r="A11" s="238">
        <v>5</v>
      </c>
      <c r="B11" s="1030" t="s">
        <v>400</v>
      </c>
      <c r="C11" s="1031"/>
      <c r="D11" s="1031"/>
      <c r="E11" s="1031"/>
      <c r="F11" s="1031"/>
      <c r="G11" s="1031"/>
      <c r="H11" s="1031"/>
      <c r="I11" s="1031"/>
      <c r="J11" s="1031"/>
      <c r="K11" s="1031"/>
      <c r="L11" s="1031"/>
      <c r="M11" s="1031"/>
      <c r="N11" s="1031"/>
      <c r="O11" s="1031"/>
      <c r="P11" s="1032"/>
      <c r="Q11" s="1038">
        <v>104</v>
      </c>
      <c r="R11" s="1039"/>
      <c r="S11" s="1039"/>
      <c r="T11" s="1039"/>
      <c r="U11" s="1039"/>
      <c r="V11" s="1039">
        <v>104</v>
      </c>
      <c r="W11" s="1039"/>
      <c r="X11" s="1039"/>
      <c r="Y11" s="1039"/>
      <c r="Z11" s="1039"/>
      <c r="AA11" s="1039" t="s">
        <v>609</v>
      </c>
      <c r="AB11" s="1039"/>
      <c r="AC11" s="1039"/>
      <c r="AD11" s="1039"/>
      <c r="AE11" s="1040"/>
      <c r="AF11" s="1035" t="s">
        <v>190</v>
      </c>
      <c r="AG11" s="1036"/>
      <c r="AH11" s="1036"/>
      <c r="AI11" s="1036"/>
      <c r="AJ11" s="1037"/>
      <c r="AK11" s="1080">
        <v>3</v>
      </c>
      <c r="AL11" s="1081"/>
      <c r="AM11" s="1081"/>
      <c r="AN11" s="1081"/>
      <c r="AO11" s="1081"/>
      <c r="AP11" s="1081" t="s">
        <v>605</v>
      </c>
      <c r="AQ11" s="1081"/>
      <c r="AR11" s="1081"/>
      <c r="AS11" s="1081"/>
      <c r="AT11" s="1081"/>
      <c r="AU11" s="1082" t="s">
        <v>607</v>
      </c>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592</v>
      </c>
      <c r="BT11" s="993"/>
      <c r="BU11" s="993"/>
      <c r="BV11" s="993"/>
      <c r="BW11" s="993"/>
      <c r="BX11" s="993"/>
      <c r="BY11" s="993"/>
      <c r="BZ11" s="993"/>
      <c r="CA11" s="993"/>
      <c r="CB11" s="993"/>
      <c r="CC11" s="993"/>
      <c r="CD11" s="993"/>
      <c r="CE11" s="993"/>
      <c r="CF11" s="993"/>
      <c r="CG11" s="1014"/>
      <c r="CH11" s="989">
        <v>4</v>
      </c>
      <c r="CI11" s="990"/>
      <c r="CJ11" s="990"/>
      <c r="CK11" s="990"/>
      <c r="CL11" s="991"/>
      <c r="CM11" s="989">
        <v>31</v>
      </c>
      <c r="CN11" s="990"/>
      <c r="CO11" s="990"/>
      <c r="CP11" s="990"/>
      <c r="CQ11" s="991"/>
      <c r="CR11" s="989">
        <v>2</v>
      </c>
      <c r="CS11" s="990"/>
      <c r="CT11" s="990"/>
      <c r="CU11" s="990"/>
      <c r="CV11" s="991"/>
      <c r="CW11" s="989">
        <v>5</v>
      </c>
      <c r="CX11" s="990"/>
      <c r="CY11" s="990"/>
      <c r="CZ11" s="990"/>
      <c r="DA11" s="991"/>
      <c r="DB11" s="989" t="s">
        <v>615</v>
      </c>
      <c r="DC11" s="990"/>
      <c r="DD11" s="990"/>
      <c r="DE11" s="990"/>
      <c r="DF11" s="991"/>
      <c r="DG11" s="989" t="s">
        <v>616</v>
      </c>
      <c r="DH11" s="990"/>
      <c r="DI11" s="990"/>
      <c r="DJ11" s="990"/>
      <c r="DK11" s="991"/>
      <c r="DL11" s="989" t="s">
        <v>617</v>
      </c>
      <c r="DM11" s="990"/>
      <c r="DN11" s="990"/>
      <c r="DO11" s="990"/>
      <c r="DP11" s="991"/>
      <c r="DQ11" s="989" t="s">
        <v>618</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402</v>
      </c>
      <c r="B23" s="937" t="s">
        <v>403</v>
      </c>
      <c r="C23" s="938"/>
      <c r="D23" s="938"/>
      <c r="E23" s="938"/>
      <c r="F23" s="938"/>
      <c r="G23" s="938"/>
      <c r="H23" s="938"/>
      <c r="I23" s="938"/>
      <c r="J23" s="938"/>
      <c r="K23" s="938"/>
      <c r="L23" s="938"/>
      <c r="M23" s="938"/>
      <c r="N23" s="938"/>
      <c r="O23" s="938"/>
      <c r="P23" s="948"/>
      <c r="Q23" s="1067">
        <v>217805</v>
      </c>
      <c r="R23" s="1061"/>
      <c r="S23" s="1061"/>
      <c r="T23" s="1061"/>
      <c r="U23" s="1061"/>
      <c r="V23" s="1061">
        <v>211823</v>
      </c>
      <c r="W23" s="1061"/>
      <c r="X23" s="1061"/>
      <c r="Y23" s="1061"/>
      <c r="Z23" s="1061"/>
      <c r="AA23" s="1061">
        <f t="shared" ref="AA23" si="1">Q23-V23</f>
        <v>5982</v>
      </c>
      <c r="AB23" s="1061"/>
      <c r="AC23" s="1061"/>
      <c r="AD23" s="1061"/>
      <c r="AE23" s="1068"/>
      <c r="AF23" s="1069">
        <v>5128</v>
      </c>
      <c r="AG23" s="1061"/>
      <c r="AH23" s="1061"/>
      <c r="AI23" s="1061"/>
      <c r="AJ23" s="1070"/>
      <c r="AK23" s="1071"/>
      <c r="AL23" s="1072"/>
      <c r="AM23" s="1072"/>
      <c r="AN23" s="1072"/>
      <c r="AO23" s="1072"/>
      <c r="AP23" s="1061">
        <v>163029</v>
      </c>
      <c r="AQ23" s="1061"/>
      <c r="AR23" s="1061"/>
      <c r="AS23" s="1061"/>
      <c r="AT23" s="1061"/>
      <c r="AU23" s="1062"/>
      <c r="AV23" s="1062"/>
      <c r="AW23" s="1062"/>
      <c r="AX23" s="1062"/>
      <c r="AY23" s="1063"/>
      <c r="AZ23" s="1064" t="s">
        <v>190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406</v>
      </c>
      <c r="R26" s="1002"/>
      <c r="S26" s="1002"/>
      <c r="T26" s="1002"/>
      <c r="U26" s="1003"/>
      <c r="V26" s="1001" t="s">
        <v>407</v>
      </c>
      <c r="W26" s="1002"/>
      <c r="X26" s="1002"/>
      <c r="Y26" s="1002"/>
      <c r="Z26" s="1003"/>
      <c r="AA26" s="1001" t="s">
        <v>408</v>
      </c>
      <c r="AB26" s="1002"/>
      <c r="AC26" s="1002"/>
      <c r="AD26" s="1002"/>
      <c r="AE26" s="1002"/>
      <c r="AF26" s="1055" t="s">
        <v>409</v>
      </c>
      <c r="AG26" s="1008"/>
      <c r="AH26" s="1008"/>
      <c r="AI26" s="1008"/>
      <c r="AJ26" s="1056"/>
      <c r="AK26" s="1002" t="s">
        <v>410</v>
      </c>
      <c r="AL26" s="1002"/>
      <c r="AM26" s="1002"/>
      <c r="AN26" s="1002"/>
      <c r="AO26" s="1003"/>
      <c r="AP26" s="1001" t="s">
        <v>411</v>
      </c>
      <c r="AQ26" s="1002"/>
      <c r="AR26" s="1002"/>
      <c r="AS26" s="1002"/>
      <c r="AT26" s="1003"/>
      <c r="AU26" s="1001" t="s">
        <v>412</v>
      </c>
      <c r="AV26" s="1002"/>
      <c r="AW26" s="1002"/>
      <c r="AX26" s="1002"/>
      <c r="AY26" s="1003"/>
      <c r="AZ26" s="1001" t="s">
        <v>413</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414</v>
      </c>
      <c r="C28" s="1048"/>
      <c r="D28" s="1048"/>
      <c r="E28" s="1048"/>
      <c r="F28" s="1048"/>
      <c r="G28" s="1048"/>
      <c r="H28" s="1048"/>
      <c r="I28" s="1048"/>
      <c r="J28" s="1048"/>
      <c r="K28" s="1048"/>
      <c r="L28" s="1048"/>
      <c r="M28" s="1048"/>
      <c r="N28" s="1048"/>
      <c r="O28" s="1048"/>
      <c r="P28" s="1049"/>
      <c r="Q28" s="1050">
        <v>51123</v>
      </c>
      <c r="R28" s="1051"/>
      <c r="S28" s="1051"/>
      <c r="T28" s="1051"/>
      <c r="U28" s="1051"/>
      <c r="V28" s="1051">
        <v>47871</v>
      </c>
      <c r="W28" s="1051"/>
      <c r="X28" s="1051"/>
      <c r="Y28" s="1051"/>
      <c r="Z28" s="1051"/>
      <c r="AA28" s="1051">
        <v>3253</v>
      </c>
      <c r="AB28" s="1051"/>
      <c r="AC28" s="1051"/>
      <c r="AD28" s="1051"/>
      <c r="AE28" s="1052"/>
      <c r="AF28" s="1053">
        <v>3253</v>
      </c>
      <c r="AG28" s="1051"/>
      <c r="AH28" s="1051"/>
      <c r="AI28" s="1051"/>
      <c r="AJ28" s="1054"/>
      <c r="AK28" s="1042">
        <f>4240+0</f>
        <v>4240</v>
      </c>
      <c r="AL28" s="1043"/>
      <c r="AM28" s="1043"/>
      <c r="AN28" s="1043"/>
      <c r="AO28" s="1043"/>
      <c r="AP28" s="1043" t="s">
        <v>522</v>
      </c>
      <c r="AQ28" s="1043"/>
      <c r="AR28" s="1043"/>
      <c r="AS28" s="1043"/>
      <c r="AT28" s="1043"/>
      <c r="AU28" s="1043" t="s">
        <v>522</v>
      </c>
      <c r="AV28" s="1043"/>
      <c r="AW28" s="1043"/>
      <c r="AX28" s="1043"/>
      <c r="AY28" s="1043"/>
      <c r="AZ28" s="1044" t="s">
        <v>522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415</v>
      </c>
      <c r="C29" s="1031"/>
      <c r="D29" s="1031"/>
      <c r="E29" s="1031"/>
      <c r="F29" s="1031"/>
      <c r="G29" s="1031"/>
      <c r="H29" s="1031"/>
      <c r="I29" s="1031"/>
      <c r="J29" s="1031"/>
      <c r="K29" s="1031"/>
      <c r="L29" s="1031"/>
      <c r="M29" s="1031"/>
      <c r="N29" s="1031"/>
      <c r="O29" s="1031"/>
      <c r="P29" s="1032"/>
      <c r="Q29" s="1038">
        <v>41607</v>
      </c>
      <c r="R29" s="1039"/>
      <c r="S29" s="1039"/>
      <c r="T29" s="1039"/>
      <c r="U29" s="1039"/>
      <c r="V29" s="1039">
        <v>41447</v>
      </c>
      <c r="W29" s="1039"/>
      <c r="X29" s="1039"/>
      <c r="Y29" s="1039"/>
      <c r="Z29" s="1039"/>
      <c r="AA29" s="1039">
        <f t="shared" ref="AA29:AA33" si="2">Q29-V29</f>
        <v>160</v>
      </c>
      <c r="AB29" s="1039"/>
      <c r="AC29" s="1039"/>
      <c r="AD29" s="1039"/>
      <c r="AE29" s="1040"/>
      <c r="AF29" s="1035">
        <v>160</v>
      </c>
      <c r="AG29" s="1036"/>
      <c r="AH29" s="1036"/>
      <c r="AI29" s="1036"/>
      <c r="AJ29" s="1037"/>
      <c r="AK29" s="980">
        <f>6484+0</f>
        <v>6484</v>
      </c>
      <c r="AL29" s="971"/>
      <c r="AM29" s="971"/>
      <c r="AN29" s="971"/>
      <c r="AO29" s="971"/>
      <c r="AP29" s="971" t="s">
        <v>522</v>
      </c>
      <c r="AQ29" s="971"/>
      <c r="AR29" s="971"/>
      <c r="AS29" s="971"/>
      <c r="AT29" s="971"/>
      <c r="AU29" s="971" t="s">
        <v>522</v>
      </c>
      <c r="AV29" s="971"/>
      <c r="AW29" s="971"/>
      <c r="AX29" s="971"/>
      <c r="AY29" s="971"/>
      <c r="AZ29" s="1041" t="s">
        <v>522</v>
      </c>
      <c r="BA29" s="1041"/>
      <c r="BB29" s="1041"/>
      <c r="BC29" s="1041"/>
      <c r="BD29" s="1041"/>
      <c r="BE29" s="972" t="s">
        <v>611</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416</v>
      </c>
      <c r="C30" s="1031"/>
      <c r="D30" s="1031"/>
      <c r="E30" s="1031"/>
      <c r="F30" s="1031"/>
      <c r="G30" s="1031"/>
      <c r="H30" s="1031"/>
      <c r="I30" s="1031"/>
      <c r="J30" s="1031"/>
      <c r="K30" s="1031"/>
      <c r="L30" s="1031"/>
      <c r="M30" s="1031"/>
      <c r="N30" s="1031"/>
      <c r="O30" s="1031"/>
      <c r="P30" s="1032"/>
      <c r="Q30" s="1038">
        <v>6794</v>
      </c>
      <c r="R30" s="1039"/>
      <c r="S30" s="1039"/>
      <c r="T30" s="1039"/>
      <c r="U30" s="1039"/>
      <c r="V30" s="1039">
        <v>6765</v>
      </c>
      <c r="W30" s="1039"/>
      <c r="X30" s="1039"/>
      <c r="Y30" s="1039"/>
      <c r="Z30" s="1039"/>
      <c r="AA30" s="1039">
        <f t="shared" si="2"/>
        <v>29</v>
      </c>
      <c r="AB30" s="1039"/>
      <c r="AC30" s="1039"/>
      <c r="AD30" s="1039"/>
      <c r="AE30" s="1040"/>
      <c r="AF30" s="1035">
        <v>29</v>
      </c>
      <c r="AG30" s="1036"/>
      <c r="AH30" s="1036"/>
      <c r="AI30" s="1036"/>
      <c r="AJ30" s="1037"/>
      <c r="AK30" s="980">
        <v>1397</v>
      </c>
      <c r="AL30" s="971"/>
      <c r="AM30" s="971"/>
      <c r="AN30" s="971"/>
      <c r="AO30" s="971"/>
      <c r="AP30" s="971" t="s">
        <v>522</v>
      </c>
      <c r="AQ30" s="971"/>
      <c r="AR30" s="971"/>
      <c r="AS30" s="971"/>
      <c r="AT30" s="971"/>
      <c r="AU30" s="971" t="s">
        <v>522</v>
      </c>
      <c r="AV30" s="971"/>
      <c r="AW30" s="971"/>
      <c r="AX30" s="971"/>
      <c r="AY30" s="971"/>
      <c r="AZ30" s="1041" t="s">
        <v>522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417</v>
      </c>
      <c r="C31" s="1031"/>
      <c r="D31" s="1031"/>
      <c r="E31" s="1031"/>
      <c r="F31" s="1031"/>
      <c r="G31" s="1031"/>
      <c r="H31" s="1031"/>
      <c r="I31" s="1031"/>
      <c r="J31" s="1031"/>
      <c r="K31" s="1031"/>
      <c r="L31" s="1031"/>
      <c r="M31" s="1031"/>
      <c r="N31" s="1031"/>
      <c r="O31" s="1031"/>
      <c r="P31" s="1032"/>
      <c r="Q31" s="1038">
        <v>9977</v>
      </c>
      <c r="R31" s="1039"/>
      <c r="S31" s="1039"/>
      <c r="T31" s="1039"/>
      <c r="U31" s="1039"/>
      <c r="V31" s="1039">
        <v>8395</v>
      </c>
      <c r="W31" s="1039"/>
      <c r="X31" s="1039"/>
      <c r="Y31" s="1039"/>
      <c r="Z31" s="1039"/>
      <c r="AA31" s="1039">
        <f t="shared" ref="AA31" si="3">Q31-V31</f>
        <v>1582</v>
      </c>
      <c r="AB31" s="1039"/>
      <c r="AC31" s="1039"/>
      <c r="AD31" s="1039"/>
      <c r="AE31" s="1040"/>
      <c r="AF31" s="1035">
        <v>13018</v>
      </c>
      <c r="AG31" s="1036"/>
      <c r="AH31" s="1036"/>
      <c r="AI31" s="1036"/>
      <c r="AJ31" s="1037"/>
      <c r="AK31" s="980">
        <v>266</v>
      </c>
      <c r="AL31" s="971"/>
      <c r="AM31" s="971"/>
      <c r="AN31" s="971"/>
      <c r="AO31" s="971"/>
      <c r="AP31" s="971">
        <v>20083</v>
      </c>
      <c r="AQ31" s="971"/>
      <c r="AR31" s="971"/>
      <c r="AS31" s="971"/>
      <c r="AT31" s="971"/>
      <c r="AU31" s="971">
        <f>ROUND(DQ121/1000,0)</f>
        <v>703</v>
      </c>
      <c r="AV31" s="971"/>
      <c r="AW31" s="971"/>
      <c r="AX31" s="971"/>
      <c r="AY31" s="971"/>
      <c r="AZ31" s="1041" t="s">
        <v>522</v>
      </c>
      <c r="BA31" s="1041"/>
      <c r="BB31" s="1041"/>
      <c r="BC31" s="1041"/>
      <c r="BD31" s="1041"/>
      <c r="BE31" s="972" t="s">
        <v>418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419</v>
      </c>
      <c r="C32" s="1031"/>
      <c r="D32" s="1031"/>
      <c r="E32" s="1031"/>
      <c r="F32" s="1031"/>
      <c r="G32" s="1031"/>
      <c r="H32" s="1031"/>
      <c r="I32" s="1031"/>
      <c r="J32" s="1031"/>
      <c r="K32" s="1031"/>
      <c r="L32" s="1031"/>
      <c r="M32" s="1031"/>
      <c r="N32" s="1031"/>
      <c r="O32" s="1031"/>
      <c r="P32" s="1032"/>
      <c r="Q32" s="1038">
        <v>12045</v>
      </c>
      <c r="R32" s="1039"/>
      <c r="S32" s="1039"/>
      <c r="T32" s="1039"/>
      <c r="U32" s="1039"/>
      <c r="V32" s="1039">
        <v>12045</v>
      </c>
      <c r="W32" s="1039"/>
      <c r="X32" s="1039"/>
      <c r="Y32" s="1039"/>
      <c r="Z32" s="1039"/>
      <c r="AA32" s="1039" t="s">
        <v>610</v>
      </c>
      <c r="AB32" s="1039"/>
      <c r="AC32" s="1039"/>
      <c r="AD32" s="1039"/>
      <c r="AE32" s="1040"/>
      <c r="AF32" s="1035">
        <v>508</v>
      </c>
      <c r="AG32" s="1036"/>
      <c r="AH32" s="1036"/>
      <c r="AI32" s="1036"/>
      <c r="AJ32" s="1037"/>
      <c r="AK32" s="980">
        <v>3745</v>
      </c>
      <c r="AL32" s="971"/>
      <c r="AM32" s="971"/>
      <c r="AN32" s="971"/>
      <c r="AO32" s="971"/>
      <c r="AP32" s="971">
        <v>77418</v>
      </c>
      <c r="AQ32" s="971"/>
      <c r="AR32" s="971"/>
      <c r="AS32" s="971"/>
      <c r="AT32" s="971"/>
      <c r="AU32" s="971">
        <f>ROUND(DQ120/1000,0)</f>
        <v>37160</v>
      </c>
      <c r="AV32" s="971"/>
      <c r="AW32" s="971"/>
      <c r="AX32" s="971"/>
      <c r="AY32" s="971"/>
      <c r="AZ32" s="1041" t="s">
        <v>522</v>
      </c>
      <c r="BA32" s="1041"/>
      <c r="BB32" s="1041"/>
      <c r="BC32" s="1041"/>
      <c r="BD32" s="1041"/>
      <c r="BE32" s="972" t="s">
        <v>420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421</v>
      </c>
      <c r="C33" s="1031"/>
      <c r="D33" s="1031"/>
      <c r="E33" s="1031"/>
      <c r="F33" s="1031"/>
      <c r="G33" s="1031"/>
      <c r="H33" s="1031"/>
      <c r="I33" s="1031"/>
      <c r="J33" s="1031"/>
      <c r="K33" s="1031"/>
      <c r="L33" s="1031"/>
      <c r="M33" s="1031"/>
      <c r="N33" s="1031"/>
      <c r="O33" s="1031"/>
      <c r="P33" s="1032"/>
      <c r="Q33" s="1038">
        <v>612</v>
      </c>
      <c r="R33" s="1039"/>
      <c r="S33" s="1039"/>
      <c r="T33" s="1039"/>
      <c r="U33" s="1039"/>
      <c r="V33" s="1039">
        <v>329</v>
      </c>
      <c r="W33" s="1039"/>
      <c r="X33" s="1039"/>
      <c r="Y33" s="1039"/>
      <c r="Z33" s="1039"/>
      <c r="AA33" s="1039">
        <f t="shared" si="2"/>
        <v>283</v>
      </c>
      <c r="AB33" s="1039"/>
      <c r="AC33" s="1039"/>
      <c r="AD33" s="1039"/>
      <c r="AE33" s="1040"/>
      <c r="AF33" s="1035">
        <v>283</v>
      </c>
      <c r="AG33" s="1036"/>
      <c r="AH33" s="1036"/>
      <c r="AI33" s="1036"/>
      <c r="AJ33" s="1037"/>
      <c r="AK33" s="980" t="s">
        <v>609</v>
      </c>
      <c r="AL33" s="971"/>
      <c r="AM33" s="971"/>
      <c r="AN33" s="971"/>
      <c r="AO33" s="971"/>
      <c r="AP33" s="971">
        <v>340</v>
      </c>
      <c r="AQ33" s="971"/>
      <c r="AR33" s="971"/>
      <c r="AS33" s="971"/>
      <c r="AT33" s="971"/>
      <c r="AU33" s="971" t="s">
        <v>522</v>
      </c>
      <c r="AV33" s="971"/>
      <c r="AW33" s="971"/>
      <c r="AX33" s="971"/>
      <c r="AY33" s="971"/>
      <c r="AZ33" s="1041" t="s">
        <v>522</v>
      </c>
      <c r="BA33" s="1041"/>
      <c r="BB33" s="1041"/>
      <c r="BC33" s="1041"/>
      <c r="BD33" s="1041"/>
      <c r="BE33" s="972" t="s">
        <v>422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423</v>
      </c>
      <c r="C34" s="1031"/>
      <c r="D34" s="1031"/>
      <c r="E34" s="1031"/>
      <c r="F34" s="1031"/>
      <c r="G34" s="1031"/>
      <c r="H34" s="1031"/>
      <c r="I34" s="1031"/>
      <c r="J34" s="1031"/>
      <c r="K34" s="1031"/>
      <c r="L34" s="1031"/>
      <c r="M34" s="1031"/>
      <c r="N34" s="1031"/>
      <c r="O34" s="1031"/>
      <c r="P34" s="1032"/>
      <c r="Q34" s="1038">
        <v>156</v>
      </c>
      <c r="R34" s="1039"/>
      <c r="S34" s="1039"/>
      <c r="T34" s="1039"/>
      <c r="U34" s="1039"/>
      <c r="V34" s="1039">
        <v>156</v>
      </c>
      <c r="W34" s="1039"/>
      <c r="X34" s="1039"/>
      <c r="Y34" s="1039"/>
      <c r="Z34" s="1039"/>
      <c r="AA34" s="1039" t="s">
        <v>608</v>
      </c>
      <c r="AB34" s="1039"/>
      <c r="AC34" s="1039"/>
      <c r="AD34" s="1039"/>
      <c r="AE34" s="1040"/>
      <c r="AF34" s="1035" t="s">
        <v>190</v>
      </c>
      <c r="AG34" s="1036"/>
      <c r="AH34" s="1036"/>
      <c r="AI34" s="1036"/>
      <c r="AJ34" s="1037"/>
      <c r="AK34" s="980">
        <v>125</v>
      </c>
      <c r="AL34" s="971"/>
      <c r="AM34" s="971"/>
      <c r="AN34" s="971"/>
      <c r="AO34" s="971"/>
      <c r="AP34" s="971">
        <v>572</v>
      </c>
      <c r="AQ34" s="971"/>
      <c r="AR34" s="971"/>
      <c r="AS34" s="971"/>
      <c r="AT34" s="971"/>
      <c r="AU34" s="971">
        <f>ROUND(DQ122/1000,0)</f>
        <v>571</v>
      </c>
      <c r="AV34" s="971"/>
      <c r="AW34" s="971"/>
      <c r="AX34" s="971"/>
      <c r="AY34" s="971"/>
      <c r="AZ34" s="1041" t="s">
        <v>522</v>
      </c>
      <c r="BA34" s="1041"/>
      <c r="BB34" s="1041"/>
      <c r="BC34" s="1041"/>
      <c r="BD34" s="1041"/>
      <c r="BE34" s="972" t="s">
        <v>424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402</v>
      </c>
      <c r="B63" s="937" t="s">
        <v>426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17250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190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430</v>
      </c>
      <c r="W66" s="1002"/>
      <c r="X66" s="1002"/>
      <c r="Y66" s="1002"/>
      <c r="Z66" s="1003"/>
      <c r="AA66" s="1001" t="s">
        <v>431</v>
      </c>
      <c r="AB66" s="1002"/>
      <c r="AC66" s="1002"/>
      <c r="AD66" s="1002"/>
      <c r="AE66" s="1003"/>
      <c r="AF66" s="1007" t="s">
        <v>432</v>
      </c>
      <c r="AG66" s="1008"/>
      <c r="AH66" s="1008"/>
      <c r="AI66" s="1008"/>
      <c r="AJ66" s="1009"/>
      <c r="AK66" s="1001" t="s">
        <v>433</v>
      </c>
      <c r="AL66" s="996"/>
      <c r="AM66" s="996"/>
      <c r="AN66" s="996"/>
      <c r="AO66" s="997"/>
      <c r="AP66" s="1001" t="s">
        <v>434</v>
      </c>
      <c r="AQ66" s="1002"/>
      <c r="AR66" s="1002"/>
      <c r="AS66" s="1002"/>
      <c r="AT66" s="1003"/>
      <c r="AU66" s="1001" t="s">
        <v>435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593</v>
      </c>
      <c r="C68" s="986"/>
      <c r="D68" s="986"/>
      <c r="E68" s="986"/>
      <c r="F68" s="986"/>
      <c r="G68" s="986"/>
      <c r="H68" s="986"/>
      <c r="I68" s="986"/>
      <c r="J68" s="986"/>
      <c r="K68" s="986"/>
      <c r="L68" s="986"/>
      <c r="M68" s="986"/>
      <c r="N68" s="986"/>
      <c r="O68" s="986"/>
      <c r="P68" s="987"/>
      <c r="Q68" s="988">
        <v>204864</v>
      </c>
      <c r="R68" s="982"/>
      <c r="S68" s="982"/>
      <c r="T68" s="982"/>
      <c r="U68" s="982"/>
      <c r="V68" s="982">
        <v>198243</v>
      </c>
      <c r="W68" s="982"/>
      <c r="X68" s="982"/>
      <c r="Y68" s="982"/>
      <c r="Z68" s="982"/>
      <c r="AA68" s="982">
        <v>6621</v>
      </c>
      <c r="AB68" s="982"/>
      <c r="AC68" s="982"/>
      <c r="AD68" s="982"/>
      <c r="AE68" s="982"/>
      <c r="AF68" s="982">
        <v>6621</v>
      </c>
      <c r="AG68" s="982"/>
      <c r="AH68" s="982"/>
      <c r="AI68" s="982"/>
      <c r="AJ68" s="982"/>
      <c r="AK68" s="982" t="s">
        <v>596</v>
      </c>
      <c r="AL68" s="982"/>
      <c r="AM68" s="982"/>
      <c r="AN68" s="982"/>
      <c r="AO68" s="982"/>
      <c r="AP68" s="982" t="s">
        <v>597</v>
      </c>
      <c r="AQ68" s="982"/>
      <c r="AR68" s="982"/>
      <c r="AS68" s="982"/>
      <c r="AT68" s="982"/>
      <c r="AU68" s="982" t="s">
        <v>598</v>
      </c>
      <c r="AV68" s="982"/>
      <c r="AW68" s="982"/>
      <c r="AX68" s="982"/>
      <c r="AY68" s="982"/>
      <c r="AZ68" s="983" t="s">
        <v>599</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594</v>
      </c>
      <c r="C69" s="975"/>
      <c r="D69" s="975"/>
      <c r="E69" s="975"/>
      <c r="F69" s="975"/>
      <c r="G69" s="975"/>
      <c r="H69" s="975"/>
      <c r="I69" s="975"/>
      <c r="J69" s="975"/>
      <c r="K69" s="975"/>
      <c r="L69" s="975"/>
      <c r="M69" s="975"/>
      <c r="N69" s="975"/>
      <c r="O69" s="975"/>
      <c r="P69" s="976"/>
      <c r="Q69" s="977">
        <v>343</v>
      </c>
      <c r="R69" s="971"/>
      <c r="S69" s="971"/>
      <c r="T69" s="971"/>
      <c r="U69" s="971"/>
      <c r="V69" s="971">
        <v>229</v>
      </c>
      <c r="W69" s="971"/>
      <c r="X69" s="971"/>
      <c r="Y69" s="971"/>
      <c r="Z69" s="971"/>
      <c r="AA69" s="971">
        <v>114</v>
      </c>
      <c r="AB69" s="971"/>
      <c r="AC69" s="971"/>
      <c r="AD69" s="971"/>
      <c r="AE69" s="971"/>
      <c r="AF69" s="971">
        <v>114</v>
      </c>
      <c r="AG69" s="971"/>
      <c r="AH69" s="971"/>
      <c r="AI69" s="971"/>
      <c r="AJ69" s="971"/>
      <c r="AK69" s="971">
        <v>133</v>
      </c>
      <c r="AL69" s="971"/>
      <c r="AM69" s="971"/>
      <c r="AN69" s="971"/>
      <c r="AO69" s="971"/>
      <c r="AP69" s="971" t="s">
        <v>596</v>
      </c>
      <c r="AQ69" s="971"/>
      <c r="AR69" s="971"/>
      <c r="AS69" s="971"/>
      <c r="AT69" s="971"/>
      <c r="AU69" s="971" t="s">
        <v>596</v>
      </c>
      <c r="AV69" s="971"/>
      <c r="AW69" s="971"/>
      <c r="AX69" s="971"/>
      <c r="AY69" s="971"/>
      <c r="AZ69" s="972" t="s">
        <v>600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595</v>
      </c>
      <c r="C70" s="975"/>
      <c r="D70" s="975"/>
      <c r="E70" s="975"/>
      <c r="F70" s="975"/>
      <c r="G70" s="975"/>
      <c r="H70" s="975"/>
      <c r="I70" s="975"/>
      <c r="J70" s="975"/>
      <c r="K70" s="975"/>
      <c r="L70" s="975"/>
      <c r="M70" s="975"/>
      <c r="N70" s="975"/>
      <c r="O70" s="975"/>
      <c r="P70" s="976"/>
      <c r="Q70" s="977">
        <v>62</v>
      </c>
      <c r="R70" s="971"/>
      <c r="S70" s="971"/>
      <c r="T70" s="971"/>
      <c r="U70" s="971"/>
      <c r="V70" s="971">
        <v>57</v>
      </c>
      <c r="W70" s="971"/>
      <c r="X70" s="971"/>
      <c r="Y70" s="971"/>
      <c r="Z70" s="971"/>
      <c r="AA70" s="971">
        <v>5</v>
      </c>
      <c r="AB70" s="971"/>
      <c r="AC70" s="971"/>
      <c r="AD70" s="971"/>
      <c r="AE70" s="971"/>
      <c r="AF70" s="971">
        <v>5</v>
      </c>
      <c r="AG70" s="971"/>
      <c r="AH70" s="971"/>
      <c r="AI70" s="971"/>
      <c r="AJ70" s="971"/>
      <c r="AK70" s="971" t="s">
        <v>596</v>
      </c>
      <c r="AL70" s="971"/>
      <c r="AM70" s="971"/>
      <c r="AN70" s="971"/>
      <c r="AO70" s="971"/>
      <c r="AP70" s="971" t="s">
        <v>601</v>
      </c>
      <c r="AQ70" s="971"/>
      <c r="AR70" s="971"/>
      <c r="AS70" s="971"/>
      <c r="AT70" s="971"/>
      <c r="AU70" s="971" t="s">
        <v>596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402</v>
      </c>
      <c r="B88" s="937" t="s">
        <v>436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6740</v>
      </c>
      <c r="AG88" s="959"/>
      <c r="AH88" s="959"/>
      <c r="AI88" s="959"/>
      <c r="AJ88" s="959"/>
      <c r="AK88" s="963"/>
      <c r="AL88" s="963"/>
      <c r="AM88" s="963"/>
      <c r="AN88" s="963"/>
      <c r="AO88" s="963"/>
      <c r="AP88" s="959" t="s">
        <v>596</v>
      </c>
      <c r="AQ88" s="959"/>
      <c r="AR88" s="959"/>
      <c r="AS88" s="959"/>
      <c r="AT88" s="959"/>
      <c r="AU88" s="959" t="s">
        <v>597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402</v>
      </c>
      <c r="BR102" s="937" t="s">
        <v>437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445</v>
      </c>
      <c r="AB109" s="896"/>
      <c r="AC109" s="896"/>
      <c r="AD109" s="896"/>
      <c r="AE109" s="897"/>
      <c r="AF109" s="898" t="s">
        <v>446</v>
      </c>
      <c r="AG109" s="896"/>
      <c r="AH109" s="896"/>
      <c r="AI109" s="896"/>
      <c r="AJ109" s="897"/>
      <c r="AK109" s="898" t="s">
        <v>316</v>
      </c>
      <c r="AL109" s="896"/>
      <c r="AM109" s="896"/>
      <c r="AN109" s="896"/>
      <c r="AO109" s="897"/>
      <c r="AP109" s="898" t="s">
        <v>447</v>
      </c>
      <c r="AQ109" s="896"/>
      <c r="AR109" s="896"/>
      <c r="AS109" s="896"/>
      <c r="AT109" s="929"/>
      <c r="AU109" s="895" t="s">
        <v>444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445</v>
      </c>
      <c r="BR109" s="896"/>
      <c r="BS109" s="896"/>
      <c r="BT109" s="896"/>
      <c r="BU109" s="897"/>
      <c r="BV109" s="898" t="s">
        <v>446</v>
      </c>
      <c r="BW109" s="896"/>
      <c r="BX109" s="896"/>
      <c r="BY109" s="896"/>
      <c r="BZ109" s="897"/>
      <c r="CA109" s="898" t="s">
        <v>316</v>
      </c>
      <c r="CB109" s="896"/>
      <c r="CC109" s="896"/>
      <c r="CD109" s="896"/>
      <c r="CE109" s="897"/>
      <c r="CF109" s="936" t="s">
        <v>447</v>
      </c>
      <c r="CG109" s="936"/>
      <c r="CH109" s="936"/>
      <c r="CI109" s="936"/>
      <c r="CJ109" s="936"/>
      <c r="CK109" s="898" t="s">
        <v>448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445</v>
      </c>
      <c r="DH109" s="896"/>
      <c r="DI109" s="896"/>
      <c r="DJ109" s="896"/>
      <c r="DK109" s="897"/>
      <c r="DL109" s="898" t="s">
        <v>446</v>
      </c>
      <c r="DM109" s="896"/>
      <c r="DN109" s="896"/>
      <c r="DO109" s="896"/>
      <c r="DP109" s="897"/>
      <c r="DQ109" s="898" t="s">
        <v>316</v>
      </c>
      <c r="DR109" s="896"/>
      <c r="DS109" s="896"/>
      <c r="DT109" s="896"/>
      <c r="DU109" s="897"/>
      <c r="DV109" s="898" t="s">
        <v>447</v>
      </c>
      <c r="DW109" s="896"/>
      <c r="DX109" s="896"/>
      <c r="DY109" s="896"/>
      <c r="DZ109" s="929"/>
    </row>
    <row r="110" spans="1:131" s="230" customFormat="1" ht="26.25" customHeight="1" x14ac:dyDescent="0.15">
      <c r="A110" s="807" t="s">
        <v>449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18894997</v>
      </c>
      <c r="AB110" s="889"/>
      <c r="AC110" s="889"/>
      <c r="AD110" s="889"/>
      <c r="AE110" s="890"/>
      <c r="AF110" s="891">
        <v>19041533</v>
      </c>
      <c r="AG110" s="889"/>
      <c r="AH110" s="889"/>
      <c r="AI110" s="889"/>
      <c r="AJ110" s="890"/>
      <c r="AK110" s="891">
        <v>19096583</v>
      </c>
      <c r="AL110" s="889"/>
      <c r="AM110" s="889"/>
      <c r="AN110" s="889"/>
      <c r="AO110" s="890"/>
      <c r="AP110" s="892">
        <v>20.9</v>
      </c>
      <c r="AQ110" s="893"/>
      <c r="AR110" s="893"/>
      <c r="AS110" s="893"/>
      <c r="AT110" s="894"/>
      <c r="AU110" s="930" t="s">
        <v>75</v>
      </c>
      <c r="AV110" s="931"/>
      <c r="AW110" s="931"/>
      <c r="AX110" s="931"/>
      <c r="AY110" s="931"/>
      <c r="AZ110" s="860" t="s">
        <v>450</v>
      </c>
      <c r="BA110" s="808"/>
      <c r="BB110" s="808"/>
      <c r="BC110" s="808"/>
      <c r="BD110" s="808"/>
      <c r="BE110" s="808"/>
      <c r="BF110" s="808"/>
      <c r="BG110" s="808"/>
      <c r="BH110" s="808"/>
      <c r="BI110" s="808"/>
      <c r="BJ110" s="808"/>
      <c r="BK110" s="808"/>
      <c r="BL110" s="808"/>
      <c r="BM110" s="808"/>
      <c r="BN110" s="808"/>
      <c r="BO110" s="808"/>
      <c r="BP110" s="809"/>
      <c r="BQ110" s="861">
        <v>168223780</v>
      </c>
      <c r="BR110" s="842"/>
      <c r="BS110" s="842"/>
      <c r="BT110" s="842"/>
      <c r="BU110" s="842"/>
      <c r="BV110" s="842">
        <v>164277027</v>
      </c>
      <c r="BW110" s="842"/>
      <c r="BX110" s="842"/>
      <c r="BY110" s="842"/>
      <c r="BZ110" s="842"/>
      <c r="CA110" s="842">
        <v>163028639</v>
      </c>
      <c r="CB110" s="842"/>
      <c r="CC110" s="842"/>
      <c r="CD110" s="842"/>
      <c r="CE110" s="842"/>
      <c r="CF110" s="866">
        <v>178.8</v>
      </c>
      <c r="CG110" s="867"/>
      <c r="CH110" s="867"/>
      <c r="CI110" s="867"/>
      <c r="CJ110" s="867"/>
      <c r="CK110" s="926" t="s">
        <v>451</v>
      </c>
      <c r="CL110" s="819"/>
      <c r="CM110" s="860" t="s">
        <v>452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1077243</v>
      </c>
      <c r="DH110" s="842"/>
      <c r="DI110" s="842"/>
      <c r="DJ110" s="842"/>
      <c r="DK110" s="842"/>
      <c r="DL110" s="842">
        <v>879939</v>
      </c>
      <c r="DM110" s="842"/>
      <c r="DN110" s="842"/>
      <c r="DO110" s="842"/>
      <c r="DP110" s="842"/>
      <c r="DQ110" s="842">
        <v>2142870</v>
      </c>
      <c r="DR110" s="842"/>
      <c r="DS110" s="842"/>
      <c r="DT110" s="842"/>
      <c r="DU110" s="842"/>
      <c r="DV110" s="843">
        <v>2.4</v>
      </c>
      <c r="DW110" s="843"/>
      <c r="DX110" s="843"/>
      <c r="DY110" s="843"/>
      <c r="DZ110" s="844"/>
    </row>
    <row r="111" spans="1:131" s="230" customFormat="1" ht="26.25" customHeight="1" x14ac:dyDescent="0.15">
      <c r="A111" s="774" t="s">
        <v>453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190</v>
      </c>
      <c r="AB111" s="919"/>
      <c r="AC111" s="919"/>
      <c r="AD111" s="919"/>
      <c r="AE111" s="920"/>
      <c r="AF111" s="921" t="s">
        <v>190</v>
      </c>
      <c r="AG111" s="919"/>
      <c r="AH111" s="919"/>
      <c r="AI111" s="919"/>
      <c r="AJ111" s="920"/>
      <c r="AK111" s="921" t="s">
        <v>190</v>
      </c>
      <c r="AL111" s="919"/>
      <c r="AM111" s="919"/>
      <c r="AN111" s="919"/>
      <c r="AO111" s="920"/>
      <c r="AP111" s="922" t="s">
        <v>190</v>
      </c>
      <c r="AQ111" s="923"/>
      <c r="AR111" s="923"/>
      <c r="AS111" s="923"/>
      <c r="AT111" s="924"/>
      <c r="AU111" s="932"/>
      <c r="AV111" s="933"/>
      <c r="AW111" s="933"/>
      <c r="AX111" s="933"/>
      <c r="AY111" s="933"/>
      <c r="AZ111" s="815" t="s">
        <v>454</v>
      </c>
      <c r="BA111" s="752"/>
      <c r="BB111" s="752"/>
      <c r="BC111" s="752"/>
      <c r="BD111" s="752"/>
      <c r="BE111" s="752"/>
      <c r="BF111" s="752"/>
      <c r="BG111" s="752"/>
      <c r="BH111" s="752"/>
      <c r="BI111" s="752"/>
      <c r="BJ111" s="752"/>
      <c r="BK111" s="752"/>
      <c r="BL111" s="752"/>
      <c r="BM111" s="752"/>
      <c r="BN111" s="752"/>
      <c r="BO111" s="752"/>
      <c r="BP111" s="753"/>
      <c r="BQ111" s="816">
        <v>1077243</v>
      </c>
      <c r="BR111" s="817"/>
      <c r="BS111" s="817"/>
      <c r="BT111" s="817"/>
      <c r="BU111" s="817"/>
      <c r="BV111" s="817">
        <v>879939</v>
      </c>
      <c r="BW111" s="817"/>
      <c r="BX111" s="817"/>
      <c r="BY111" s="817"/>
      <c r="BZ111" s="817"/>
      <c r="CA111" s="817">
        <v>2142870</v>
      </c>
      <c r="CB111" s="817"/>
      <c r="CC111" s="817"/>
      <c r="CD111" s="817"/>
      <c r="CE111" s="817"/>
      <c r="CF111" s="875">
        <v>2.4</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190</v>
      </c>
      <c r="DH111" s="817"/>
      <c r="DI111" s="817"/>
      <c r="DJ111" s="817"/>
      <c r="DK111" s="817"/>
      <c r="DL111" s="817" t="s">
        <v>190</v>
      </c>
      <c r="DM111" s="817"/>
      <c r="DN111" s="817"/>
      <c r="DO111" s="817"/>
      <c r="DP111" s="817"/>
      <c r="DQ111" s="817" t="s">
        <v>190</v>
      </c>
      <c r="DR111" s="817"/>
      <c r="DS111" s="817"/>
      <c r="DT111" s="817"/>
      <c r="DU111" s="817"/>
      <c r="DV111" s="794" t="s">
        <v>190</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190</v>
      </c>
      <c r="AB112" s="780"/>
      <c r="AC112" s="780"/>
      <c r="AD112" s="780"/>
      <c r="AE112" s="781"/>
      <c r="AF112" s="782" t="s">
        <v>190</v>
      </c>
      <c r="AG112" s="780"/>
      <c r="AH112" s="780"/>
      <c r="AI112" s="780"/>
      <c r="AJ112" s="781"/>
      <c r="AK112" s="782" t="s">
        <v>190</v>
      </c>
      <c r="AL112" s="780"/>
      <c r="AM112" s="780"/>
      <c r="AN112" s="780"/>
      <c r="AO112" s="781"/>
      <c r="AP112" s="824" t="s">
        <v>190</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40828323</v>
      </c>
      <c r="BR112" s="817"/>
      <c r="BS112" s="817"/>
      <c r="BT112" s="817"/>
      <c r="BU112" s="817"/>
      <c r="BV112" s="817">
        <v>38796004</v>
      </c>
      <c r="BW112" s="817"/>
      <c r="BX112" s="817"/>
      <c r="BY112" s="817"/>
      <c r="BZ112" s="817"/>
      <c r="CA112" s="817">
        <v>38434351</v>
      </c>
      <c r="CB112" s="817"/>
      <c r="CC112" s="817"/>
      <c r="CD112" s="817"/>
      <c r="CE112" s="817"/>
      <c r="CF112" s="875">
        <v>42.2</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190</v>
      </c>
      <c r="DH112" s="817"/>
      <c r="DI112" s="817"/>
      <c r="DJ112" s="817"/>
      <c r="DK112" s="817"/>
      <c r="DL112" s="817" t="s">
        <v>190</v>
      </c>
      <c r="DM112" s="817"/>
      <c r="DN112" s="817"/>
      <c r="DO112" s="817"/>
      <c r="DP112" s="817"/>
      <c r="DQ112" s="817" t="s">
        <v>190</v>
      </c>
      <c r="DR112" s="817"/>
      <c r="DS112" s="817"/>
      <c r="DT112" s="817"/>
      <c r="DU112" s="817"/>
      <c r="DV112" s="794" t="s">
        <v>190</v>
      </c>
      <c r="DW112" s="794"/>
      <c r="DX112" s="794"/>
      <c r="DY112" s="794"/>
      <c r="DZ112" s="795"/>
    </row>
    <row r="113" spans="1:130" s="230" customFormat="1" ht="26.25" customHeight="1" x14ac:dyDescent="0.1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3343105</v>
      </c>
      <c r="AB113" s="919"/>
      <c r="AC113" s="919"/>
      <c r="AD113" s="919"/>
      <c r="AE113" s="920"/>
      <c r="AF113" s="921">
        <v>2850072</v>
      </c>
      <c r="AG113" s="919"/>
      <c r="AH113" s="919"/>
      <c r="AI113" s="919"/>
      <c r="AJ113" s="920"/>
      <c r="AK113" s="921">
        <v>3069905</v>
      </c>
      <c r="AL113" s="919"/>
      <c r="AM113" s="919"/>
      <c r="AN113" s="919"/>
      <c r="AO113" s="920"/>
      <c r="AP113" s="922">
        <v>3.4</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t="s">
        <v>190</v>
      </c>
      <c r="BR113" s="817"/>
      <c r="BS113" s="817"/>
      <c r="BT113" s="817"/>
      <c r="BU113" s="817"/>
      <c r="BV113" s="817" t="s">
        <v>190</v>
      </c>
      <c r="BW113" s="817"/>
      <c r="BX113" s="817"/>
      <c r="BY113" s="817"/>
      <c r="BZ113" s="817"/>
      <c r="CA113" s="817" t="s">
        <v>190</v>
      </c>
      <c r="CB113" s="817"/>
      <c r="CC113" s="817"/>
      <c r="CD113" s="817"/>
      <c r="CE113" s="817"/>
      <c r="CF113" s="875" t="s">
        <v>190</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190</v>
      </c>
      <c r="DH113" s="780"/>
      <c r="DI113" s="780"/>
      <c r="DJ113" s="780"/>
      <c r="DK113" s="781"/>
      <c r="DL113" s="782" t="s">
        <v>190</v>
      </c>
      <c r="DM113" s="780"/>
      <c r="DN113" s="780"/>
      <c r="DO113" s="780"/>
      <c r="DP113" s="781"/>
      <c r="DQ113" s="782" t="s">
        <v>190</v>
      </c>
      <c r="DR113" s="780"/>
      <c r="DS113" s="780"/>
      <c r="DT113" s="780"/>
      <c r="DU113" s="781"/>
      <c r="DV113" s="824" t="s">
        <v>190</v>
      </c>
      <c r="DW113" s="825"/>
      <c r="DX113" s="825"/>
      <c r="DY113" s="825"/>
      <c r="DZ113" s="826"/>
    </row>
    <row r="114" spans="1:130" s="230" customFormat="1" ht="26.25" customHeight="1" x14ac:dyDescent="0.1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190</v>
      </c>
      <c r="AB114" s="780"/>
      <c r="AC114" s="780"/>
      <c r="AD114" s="780"/>
      <c r="AE114" s="781"/>
      <c r="AF114" s="782" t="s">
        <v>190</v>
      </c>
      <c r="AG114" s="780"/>
      <c r="AH114" s="780"/>
      <c r="AI114" s="780"/>
      <c r="AJ114" s="781"/>
      <c r="AK114" s="782" t="s">
        <v>190</v>
      </c>
      <c r="AL114" s="780"/>
      <c r="AM114" s="780"/>
      <c r="AN114" s="780"/>
      <c r="AO114" s="781"/>
      <c r="AP114" s="824" t="s">
        <v>190</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23459274</v>
      </c>
      <c r="BR114" s="817"/>
      <c r="BS114" s="817"/>
      <c r="BT114" s="817"/>
      <c r="BU114" s="817"/>
      <c r="BV114" s="817">
        <v>23222269</v>
      </c>
      <c r="BW114" s="817"/>
      <c r="BX114" s="817"/>
      <c r="BY114" s="817"/>
      <c r="BZ114" s="817"/>
      <c r="CA114" s="817">
        <v>23289007</v>
      </c>
      <c r="CB114" s="817"/>
      <c r="CC114" s="817"/>
      <c r="CD114" s="817"/>
      <c r="CE114" s="817"/>
      <c r="CF114" s="875">
        <v>25.5</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190</v>
      </c>
      <c r="DH114" s="780"/>
      <c r="DI114" s="780"/>
      <c r="DJ114" s="780"/>
      <c r="DK114" s="781"/>
      <c r="DL114" s="782" t="s">
        <v>190</v>
      </c>
      <c r="DM114" s="780"/>
      <c r="DN114" s="780"/>
      <c r="DO114" s="780"/>
      <c r="DP114" s="781"/>
      <c r="DQ114" s="782" t="s">
        <v>190</v>
      </c>
      <c r="DR114" s="780"/>
      <c r="DS114" s="780"/>
      <c r="DT114" s="780"/>
      <c r="DU114" s="781"/>
      <c r="DV114" s="824" t="s">
        <v>190</v>
      </c>
      <c r="DW114" s="825"/>
      <c r="DX114" s="825"/>
      <c r="DY114" s="825"/>
      <c r="DZ114" s="826"/>
    </row>
    <row r="115" spans="1:130" s="230" customFormat="1" ht="26.25" customHeight="1" x14ac:dyDescent="0.15">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627433</v>
      </c>
      <c r="AB115" s="919"/>
      <c r="AC115" s="919"/>
      <c r="AD115" s="919"/>
      <c r="AE115" s="920"/>
      <c r="AF115" s="921">
        <v>266889</v>
      </c>
      <c r="AG115" s="919"/>
      <c r="AH115" s="919"/>
      <c r="AI115" s="919"/>
      <c r="AJ115" s="920"/>
      <c r="AK115" s="921">
        <v>1180312</v>
      </c>
      <c r="AL115" s="919"/>
      <c r="AM115" s="919"/>
      <c r="AN115" s="919"/>
      <c r="AO115" s="920"/>
      <c r="AP115" s="922">
        <v>1.3</v>
      </c>
      <c r="AQ115" s="923"/>
      <c r="AR115" s="923"/>
      <c r="AS115" s="923"/>
      <c r="AT115" s="924"/>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v>440</v>
      </c>
      <c r="BR115" s="817"/>
      <c r="BS115" s="817"/>
      <c r="BT115" s="817"/>
      <c r="BU115" s="817"/>
      <c r="BV115" s="817" t="s">
        <v>190</v>
      </c>
      <c r="BW115" s="817"/>
      <c r="BX115" s="817"/>
      <c r="BY115" s="817"/>
      <c r="BZ115" s="817"/>
      <c r="CA115" s="817" t="s">
        <v>190</v>
      </c>
      <c r="CB115" s="817"/>
      <c r="CC115" s="817"/>
      <c r="CD115" s="817"/>
      <c r="CE115" s="817"/>
      <c r="CF115" s="875" t="s">
        <v>190</v>
      </c>
      <c r="CG115" s="876"/>
      <c r="CH115" s="876"/>
      <c r="CI115" s="876"/>
      <c r="CJ115" s="876"/>
      <c r="CK115" s="927"/>
      <c r="CL115" s="821"/>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190</v>
      </c>
      <c r="DH115" s="780"/>
      <c r="DI115" s="780"/>
      <c r="DJ115" s="780"/>
      <c r="DK115" s="781"/>
      <c r="DL115" s="782" t="s">
        <v>190</v>
      </c>
      <c r="DM115" s="780"/>
      <c r="DN115" s="780"/>
      <c r="DO115" s="780"/>
      <c r="DP115" s="781"/>
      <c r="DQ115" s="782" t="s">
        <v>190</v>
      </c>
      <c r="DR115" s="780"/>
      <c r="DS115" s="780"/>
      <c r="DT115" s="780"/>
      <c r="DU115" s="781"/>
      <c r="DV115" s="824" t="s">
        <v>190</v>
      </c>
      <c r="DW115" s="825"/>
      <c r="DX115" s="825"/>
      <c r="DY115" s="825"/>
      <c r="DZ115" s="826"/>
    </row>
    <row r="116" spans="1:130" s="230" customFormat="1" ht="26.25" customHeight="1" x14ac:dyDescent="0.1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190</v>
      </c>
      <c r="AB116" s="780"/>
      <c r="AC116" s="780"/>
      <c r="AD116" s="780"/>
      <c r="AE116" s="781"/>
      <c r="AF116" s="782" t="s">
        <v>190</v>
      </c>
      <c r="AG116" s="780"/>
      <c r="AH116" s="780"/>
      <c r="AI116" s="780"/>
      <c r="AJ116" s="781"/>
      <c r="AK116" s="782" t="s">
        <v>190</v>
      </c>
      <c r="AL116" s="780"/>
      <c r="AM116" s="780"/>
      <c r="AN116" s="780"/>
      <c r="AO116" s="781"/>
      <c r="AP116" s="824" t="s">
        <v>190</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190</v>
      </c>
      <c r="BR116" s="817"/>
      <c r="BS116" s="817"/>
      <c r="BT116" s="817"/>
      <c r="BU116" s="817"/>
      <c r="BV116" s="817" t="s">
        <v>190</v>
      </c>
      <c r="BW116" s="817"/>
      <c r="BX116" s="817"/>
      <c r="BY116" s="817"/>
      <c r="BZ116" s="817"/>
      <c r="CA116" s="817" t="s">
        <v>190</v>
      </c>
      <c r="CB116" s="817"/>
      <c r="CC116" s="817"/>
      <c r="CD116" s="817"/>
      <c r="CE116" s="817"/>
      <c r="CF116" s="875" t="s">
        <v>190</v>
      </c>
      <c r="CG116" s="876"/>
      <c r="CH116" s="876"/>
      <c r="CI116" s="876"/>
      <c r="CJ116" s="876"/>
      <c r="CK116" s="927"/>
      <c r="CL116" s="821"/>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190</v>
      </c>
      <c r="DH116" s="780"/>
      <c r="DI116" s="780"/>
      <c r="DJ116" s="780"/>
      <c r="DK116" s="781"/>
      <c r="DL116" s="782" t="s">
        <v>190</v>
      </c>
      <c r="DM116" s="780"/>
      <c r="DN116" s="780"/>
      <c r="DO116" s="780"/>
      <c r="DP116" s="781"/>
      <c r="DQ116" s="782" t="s">
        <v>190</v>
      </c>
      <c r="DR116" s="780"/>
      <c r="DS116" s="780"/>
      <c r="DT116" s="780"/>
      <c r="DU116" s="781"/>
      <c r="DV116" s="824" t="s">
        <v>190</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22865535</v>
      </c>
      <c r="AB117" s="903"/>
      <c r="AC117" s="903"/>
      <c r="AD117" s="903"/>
      <c r="AE117" s="904"/>
      <c r="AF117" s="905">
        <v>22158494</v>
      </c>
      <c r="AG117" s="903"/>
      <c r="AH117" s="903"/>
      <c r="AI117" s="903"/>
      <c r="AJ117" s="904"/>
      <c r="AK117" s="905">
        <v>23346800</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190</v>
      </c>
      <c r="BR117" s="817"/>
      <c r="BS117" s="817"/>
      <c r="BT117" s="817"/>
      <c r="BU117" s="817"/>
      <c r="BV117" s="817" t="s">
        <v>190</v>
      </c>
      <c r="BW117" s="817"/>
      <c r="BX117" s="817"/>
      <c r="BY117" s="817"/>
      <c r="BZ117" s="817"/>
      <c r="CA117" s="817" t="s">
        <v>190</v>
      </c>
      <c r="CB117" s="817"/>
      <c r="CC117" s="817"/>
      <c r="CD117" s="817"/>
      <c r="CE117" s="817"/>
      <c r="CF117" s="875" t="s">
        <v>190</v>
      </c>
      <c r="CG117" s="876"/>
      <c r="CH117" s="876"/>
      <c r="CI117" s="876"/>
      <c r="CJ117" s="876"/>
      <c r="CK117" s="927"/>
      <c r="CL117" s="821"/>
      <c r="CM117" s="815"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190</v>
      </c>
      <c r="DH117" s="780"/>
      <c r="DI117" s="780"/>
      <c r="DJ117" s="780"/>
      <c r="DK117" s="781"/>
      <c r="DL117" s="782" t="s">
        <v>190</v>
      </c>
      <c r="DM117" s="780"/>
      <c r="DN117" s="780"/>
      <c r="DO117" s="780"/>
      <c r="DP117" s="781"/>
      <c r="DQ117" s="782" t="s">
        <v>190</v>
      </c>
      <c r="DR117" s="780"/>
      <c r="DS117" s="780"/>
      <c r="DT117" s="780"/>
      <c r="DU117" s="781"/>
      <c r="DV117" s="824" t="s">
        <v>190</v>
      </c>
      <c r="DW117" s="825"/>
      <c r="DX117" s="825"/>
      <c r="DY117" s="825"/>
      <c r="DZ117" s="826"/>
    </row>
    <row r="118" spans="1:130" s="230" customFormat="1" ht="26.25" customHeight="1" x14ac:dyDescent="0.15">
      <c r="A118" s="895" t="s">
        <v>448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445</v>
      </c>
      <c r="AB118" s="896"/>
      <c r="AC118" s="896"/>
      <c r="AD118" s="896"/>
      <c r="AE118" s="897"/>
      <c r="AF118" s="898" t="s">
        <v>446</v>
      </c>
      <c r="AG118" s="896"/>
      <c r="AH118" s="896"/>
      <c r="AI118" s="896"/>
      <c r="AJ118" s="897"/>
      <c r="AK118" s="898" t="s">
        <v>316</v>
      </c>
      <c r="AL118" s="896"/>
      <c r="AM118" s="896"/>
      <c r="AN118" s="896"/>
      <c r="AO118" s="897"/>
      <c r="AP118" s="899" t="s">
        <v>447</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190</v>
      </c>
      <c r="BR118" s="845"/>
      <c r="BS118" s="845"/>
      <c r="BT118" s="845"/>
      <c r="BU118" s="845"/>
      <c r="BV118" s="845" t="s">
        <v>190</v>
      </c>
      <c r="BW118" s="845"/>
      <c r="BX118" s="845"/>
      <c r="BY118" s="845"/>
      <c r="BZ118" s="845"/>
      <c r="CA118" s="845" t="s">
        <v>190</v>
      </c>
      <c r="CB118" s="845"/>
      <c r="CC118" s="845"/>
      <c r="CD118" s="845"/>
      <c r="CE118" s="845"/>
      <c r="CF118" s="875" t="s">
        <v>190</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190</v>
      </c>
      <c r="DH118" s="780"/>
      <c r="DI118" s="780"/>
      <c r="DJ118" s="780"/>
      <c r="DK118" s="781"/>
      <c r="DL118" s="782" t="s">
        <v>190</v>
      </c>
      <c r="DM118" s="780"/>
      <c r="DN118" s="780"/>
      <c r="DO118" s="780"/>
      <c r="DP118" s="781"/>
      <c r="DQ118" s="782" t="s">
        <v>190</v>
      </c>
      <c r="DR118" s="780"/>
      <c r="DS118" s="780"/>
      <c r="DT118" s="780"/>
      <c r="DU118" s="781"/>
      <c r="DV118" s="824" t="s">
        <v>190</v>
      </c>
      <c r="DW118" s="825"/>
      <c r="DX118" s="825"/>
      <c r="DY118" s="825"/>
      <c r="DZ118" s="826"/>
    </row>
    <row r="119" spans="1:130" s="230" customFormat="1" ht="26.25" customHeight="1" x14ac:dyDescent="0.15">
      <c r="A119" s="818" t="s">
        <v>451</v>
      </c>
      <c r="B119" s="819"/>
      <c r="C119" s="860" t="s">
        <v>452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451842</v>
      </c>
      <c r="AB119" s="889"/>
      <c r="AC119" s="889"/>
      <c r="AD119" s="889"/>
      <c r="AE119" s="890"/>
      <c r="AF119" s="891">
        <v>266889</v>
      </c>
      <c r="AG119" s="889"/>
      <c r="AH119" s="889"/>
      <c r="AI119" s="889"/>
      <c r="AJ119" s="890"/>
      <c r="AK119" s="891">
        <v>1073731</v>
      </c>
      <c r="AL119" s="889"/>
      <c r="AM119" s="889"/>
      <c r="AN119" s="889"/>
      <c r="AO119" s="890"/>
      <c r="AP119" s="892">
        <v>1.2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477</v>
      </c>
      <c r="BP119" s="878"/>
      <c r="BQ119" s="879">
        <v>233589060</v>
      </c>
      <c r="BR119" s="845"/>
      <c r="BS119" s="845"/>
      <c r="BT119" s="845"/>
      <c r="BU119" s="845"/>
      <c r="BV119" s="845">
        <v>227175239</v>
      </c>
      <c r="BW119" s="845"/>
      <c r="BX119" s="845"/>
      <c r="BY119" s="845"/>
      <c r="BZ119" s="845"/>
      <c r="CA119" s="845">
        <v>226894867</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190</v>
      </c>
      <c r="DH119" s="764"/>
      <c r="DI119" s="764"/>
      <c r="DJ119" s="764"/>
      <c r="DK119" s="765"/>
      <c r="DL119" s="766" t="s">
        <v>190</v>
      </c>
      <c r="DM119" s="764"/>
      <c r="DN119" s="764"/>
      <c r="DO119" s="764"/>
      <c r="DP119" s="765"/>
      <c r="DQ119" s="766" t="s">
        <v>190</v>
      </c>
      <c r="DR119" s="764"/>
      <c r="DS119" s="764"/>
      <c r="DT119" s="764"/>
      <c r="DU119" s="765"/>
      <c r="DV119" s="848" t="s">
        <v>190</v>
      </c>
      <c r="DW119" s="849"/>
      <c r="DX119" s="849"/>
      <c r="DY119" s="849"/>
      <c r="DZ119" s="850"/>
    </row>
    <row r="120" spans="1:130" s="230" customFormat="1" ht="26.25" customHeight="1" x14ac:dyDescent="0.15">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190</v>
      </c>
      <c r="AB120" s="780"/>
      <c r="AC120" s="780"/>
      <c r="AD120" s="780"/>
      <c r="AE120" s="781"/>
      <c r="AF120" s="782" t="s">
        <v>190</v>
      </c>
      <c r="AG120" s="780"/>
      <c r="AH120" s="780"/>
      <c r="AI120" s="780"/>
      <c r="AJ120" s="781"/>
      <c r="AK120" s="782" t="s">
        <v>190</v>
      </c>
      <c r="AL120" s="780"/>
      <c r="AM120" s="780"/>
      <c r="AN120" s="780"/>
      <c r="AO120" s="781"/>
      <c r="AP120" s="824" t="s">
        <v>190</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20879002</v>
      </c>
      <c r="BR120" s="842"/>
      <c r="BS120" s="842"/>
      <c r="BT120" s="842"/>
      <c r="BU120" s="842"/>
      <c r="BV120" s="842">
        <v>20690186</v>
      </c>
      <c r="BW120" s="842"/>
      <c r="BX120" s="842"/>
      <c r="BY120" s="842"/>
      <c r="BZ120" s="842"/>
      <c r="CA120" s="842">
        <v>21977979</v>
      </c>
      <c r="CB120" s="842"/>
      <c r="CC120" s="842"/>
      <c r="CD120" s="842"/>
      <c r="CE120" s="842"/>
      <c r="CF120" s="866">
        <v>24.1</v>
      </c>
      <c r="CG120" s="867"/>
      <c r="CH120" s="867"/>
      <c r="CI120" s="867"/>
      <c r="CJ120" s="867"/>
      <c r="CK120" s="868" t="s">
        <v>481</v>
      </c>
      <c r="CL120" s="852"/>
      <c r="CM120" s="852"/>
      <c r="CN120" s="852"/>
      <c r="CO120" s="853"/>
      <c r="CP120" s="872" t="s">
        <v>419</v>
      </c>
      <c r="CQ120" s="873"/>
      <c r="CR120" s="873"/>
      <c r="CS120" s="873"/>
      <c r="CT120" s="873"/>
      <c r="CU120" s="873"/>
      <c r="CV120" s="873"/>
      <c r="CW120" s="873"/>
      <c r="CX120" s="873"/>
      <c r="CY120" s="873"/>
      <c r="CZ120" s="873"/>
      <c r="DA120" s="873"/>
      <c r="DB120" s="873"/>
      <c r="DC120" s="873"/>
      <c r="DD120" s="873"/>
      <c r="DE120" s="873"/>
      <c r="DF120" s="874"/>
      <c r="DG120" s="861">
        <v>39165540</v>
      </c>
      <c r="DH120" s="842"/>
      <c r="DI120" s="842"/>
      <c r="DJ120" s="842"/>
      <c r="DK120" s="842"/>
      <c r="DL120" s="842">
        <v>37403547</v>
      </c>
      <c r="DM120" s="842"/>
      <c r="DN120" s="842"/>
      <c r="DO120" s="842"/>
      <c r="DP120" s="842"/>
      <c r="DQ120" s="842">
        <v>37160422</v>
      </c>
      <c r="DR120" s="842"/>
      <c r="DS120" s="842"/>
      <c r="DT120" s="842"/>
      <c r="DU120" s="842"/>
      <c r="DV120" s="843">
        <v>40.799999999999997</v>
      </c>
      <c r="DW120" s="843"/>
      <c r="DX120" s="843"/>
      <c r="DY120" s="843"/>
      <c r="DZ120" s="844"/>
    </row>
    <row r="121" spans="1:130" s="230" customFormat="1" ht="26.25" customHeight="1" x14ac:dyDescent="0.15">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190</v>
      </c>
      <c r="AB121" s="780"/>
      <c r="AC121" s="780"/>
      <c r="AD121" s="780"/>
      <c r="AE121" s="781"/>
      <c r="AF121" s="782" t="s">
        <v>190</v>
      </c>
      <c r="AG121" s="780"/>
      <c r="AH121" s="780"/>
      <c r="AI121" s="780"/>
      <c r="AJ121" s="781"/>
      <c r="AK121" s="782" t="s">
        <v>190</v>
      </c>
      <c r="AL121" s="780"/>
      <c r="AM121" s="780"/>
      <c r="AN121" s="780"/>
      <c r="AO121" s="781"/>
      <c r="AP121" s="824" t="s">
        <v>190</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36613138</v>
      </c>
      <c r="BR121" s="817"/>
      <c r="BS121" s="817"/>
      <c r="BT121" s="817"/>
      <c r="BU121" s="817"/>
      <c r="BV121" s="817">
        <v>36856556</v>
      </c>
      <c r="BW121" s="817"/>
      <c r="BX121" s="817"/>
      <c r="BY121" s="817"/>
      <c r="BZ121" s="817"/>
      <c r="CA121" s="817">
        <v>36296935</v>
      </c>
      <c r="CB121" s="817"/>
      <c r="CC121" s="817"/>
      <c r="CD121" s="817"/>
      <c r="CE121" s="817"/>
      <c r="CF121" s="875">
        <v>39.799999999999997</v>
      </c>
      <c r="CG121" s="876"/>
      <c r="CH121" s="876"/>
      <c r="CI121" s="876"/>
      <c r="CJ121" s="876"/>
      <c r="CK121" s="869"/>
      <c r="CL121" s="855"/>
      <c r="CM121" s="855"/>
      <c r="CN121" s="855"/>
      <c r="CO121" s="856"/>
      <c r="CP121" s="835" t="s">
        <v>417</v>
      </c>
      <c r="CQ121" s="836"/>
      <c r="CR121" s="836"/>
      <c r="CS121" s="836"/>
      <c r="CT121" s="836"/>
      <c r="CU121" s="836"/>
      <c r="CV121" s="836"/>
      <c r="CW121" s="836"/>
      <c r="CX121" s="836"/>
      <c r="CY121" s="836"/>
      <c r="CZ121" s="836"/>
      <c r="DA121" s="836"/>
      <c r="DB121" s="836"/>
      <c r="DC121" s="836"/>
      <c r="DD121" s="836"/>
      <c r="DE121" s="836"/>
      <c r="DF121" s="837"/>
      <c r="DG121" s="816">
        <v>932251</v>
      </c>
      <c r="DH121" s="817"/>
      <c r="DI121" s="817"/>
      <c r="DJ121" s="817"/>
      <c r="DK121" s="817"/>
      <c r="DL121" s="817">
        <v>741518</v>
      </c>
      <c r="DM121" s="817"/>
      <c r="DN121" s="817"/>
      <c r="DO121" s="817"/>
      <c r="DP121" s="817"/>
      <c r="DQ121" s="817">
        <v>702905</v>
      </c>
      <c r="DR121" s="817"/>
      <c r="DS121" s="817"/>
      <c r="DT121" s="817"/>
      <c r="DU121" s="817"/>
      <c r="DV121" s="794">
        <v>0.8</v>
      </c>
      <c r="DW121" s="794"/>
      <c r="DX121" s="794"/>
      <c r="DY121" s="794"/>
      <c r="DZ121" s="795"/>
    </row>
    <row r="122" spans="1:130" s="230" customFormat="1" ht="26.25" customHeight="1" x14ac:dyDescent="0.15">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190</v>
      </c>
      <c r="AB122" s="780"/>
      <c r="AC122" s="780"/>
      <c r="AD122" s="780"/>
      <c r="AE122" s="781"/>
      <c r="AF122" s="782" t="s">
        <v>190</v>
      </c>
      <c r="AG122" s="780"/>
      <c r="AH122" s="780"/>
      <c r="AI122" s="780"/>
      <c r="AJ122" s="781"/>
      <c r="AK122" s="782" t="s">
        <v>190</v>
      </c>
      <c r="AL122" s="780"/>
      <c r="AM122" s="780"/>
      <c r="AN122" s="780"/>
      <c r="AO122" s="781"/>
      <c r="AP122" s="824" t="s">
        <v>190</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144024799</v>
      </c>
      <c r="BR122" s="845"/>
      <c r="BS122" s="845"/>
      <c r="BT122" s="845"/>
      <c r="BU122" s="845"/>
      <c r="BV122" s="845">
        <v>143854591</v>
      </c>
      <c r="BW122" s="845"/>
      <c r="BX122" s="845"/>
      <c r="BY122" s="845"/>
      <c r="BZ122" s="845"/>
      <c r="CA122" s="845">
        <v>139431417</v>
      </c>
      <c r="CB122" s="845"/>
      <c r="CC122" s="845"/>
      <c r="CD122" s="845"/>
      <c r="CE122" s="845"/>
      <c r="CF122" s="846">
        <v>152.9</v>
      </c>
      <c r="CG122" s="847"/>
      <c r="CH122" s="847"/>
      <c r="CI122" s="847"/>
      <c r="CJ122" s="847"/>
      <c r="CK122" s="869"/>
      <c r="CL122" s="855"/>
      <c r="CM122" s="855"/>
      <c r="CN122" s="855"/>
      <c r="CO122" s="856"/>
      <c r="CP122" s="835" t="s">
        <v>423</v>
      </c>
      <c r="CQ122" s="836"/>
      <c r="CR122" s="836"/>
      <c r="CS122" s="836"/>
      <c r="CT122" s="836"/>
      <c r="CU122" s="836"/>
      <c r="CV122" s="836"/>
      <c r="CW122" s="836"/>
      <c r="CX122" s="836"/>
      <c r="CY122" s="836"/>
      <c r="CZ122" s="836"/>
      <c r="DA122" s="836"/>
      <c r="DB122" s="836"/>
      <c r="DC122" s="836"/>
      <c r="DD122" s="836"/>
      <c r="DE122" s="836"/>
      <c r="DF122" s="837"/>
      <c r="DG122" s="816">
        <v>730532</v>
      </c>
      <c r="DH122" s="817"/>
      <c r="DI122" s="817"/>
      <c r="DJ122" s="817"/>
      <c r="DK122" s="817"/>
      <c r="DL122" s="817">
        <v>650939</v>
      </c>
      <c r="DM122" s="817"/>
      <c r="DN122" s="817"/>
      <c r="DO122" s="817"/>
      <c r="DP122" s="817"/>
      <c r="DQ122" s="817">
        <v>571024</v>
      </c>
      <c r="DR122" s="817"/>
      <c r="DS122" s="817"/>
      <c r="DT122" s="817"/>
      <c r="DU122" s="817"/>
      <c r="DV122" s="794">
        <v>0.6</v>
      </c>
      <c r="DW122" s="794"/>
      <c r="DX122" s="794"/>
      <c r="DY122" s="794"/>
      <c r="DZ122" s="795"/>
    </row>
    <row r="123" spans="1:130" s="230" customFormat="1" ht="26.25" customHeight="1" x14ac:dyDescent="0.15">
      <c r="A123" s="820"/>
      <c r="B123" s="821"/>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190</v>
      </c>
      <c r="AB123" s="780"/>
      <c r="AC123" s="780"/>
      <c r="AD123" s="780"/>
      <c r="AE123" s="781"/>
      <c r="AF123" s="782" t="s">
        <v>190</v>
      </c>
      <c r="AG123" s="780"/>
      <c r="AH123" s="780"/>
      <c r="AI123" s="780"/>
      <c r="AJ123" s="781"/>
      <c r="AK123" s="782" t="s">
        <v>190</v>
      </c>
      <c r="AL123" s="780"/>
      <c r="AM123" s="780"/>
      <c r="AN123" s="780"/>
      <c r="AO123" s="781"/>
      <c r="AP123" s="824" t="s">
        <v>190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485</v>
      </c>
      <c r="BP123" s="878"/>
      <c r="BQ123" s="832">
        <v>201516939</v>
      </c>
      <c r="BR123" s="833"/>
      <c r="BS123" s="833"/>
      <c r="BT123" s="833"/>
      <c r="BU123" s="833"/>
      <c r="BV123" s="833">
        <v>201401333</v>
      </c>
      <c r="BW123" s="833"/>
      <c r="BX123" s="833"/>
      <c r="BY123" s="833"/>
      <c r="BZ123" s="833"/>
      <c r="CA123" s="833">
        <v>197706331</v>
      </c>
      <c r="CB123" s="833"/>
      <c r="CC123" s="833"/>
      <c r="CD123" s="833"/>
      <c r="CE123" s="833"/>
      <c r="CF123" s="748"/>
      <c r="CG123" s="749"/>
      <c r="CH123" s="749"/>
      <c r="CI123" s="749"/>
      <c r="CJ123" s="834"/>
      <c r="CK123" s="869"/>
      <c r="CL123" s="855"/>
      <c r="CM123" s="855"/>
      <c r="CN123" s="855"/>
      <c r="CO123" s="856"/>
      <c r="CP123" s="835" t="s">
        <v>415</v>
      </c>
      <c r="CQ123" s="836"/>
      <c r="CR123" s="836"/>
      <c r="CS123" s="836"/>
      <c r="CT123" s="836"/>
      <c r="CU123" s="836"/>
      <c r="CV123" s="836"/>
      <c r="CW123" s="836"/>
      <c r="CX123" s="836"/>
      <c r="CY123" s="836"/>
      <c r="CZ123" s="836"/>
      <c r="DA123" s="836"/>
      <c r="DB123" s="836"/>
      <c r="DC123" s="836"/>
      <c r="DD123" s="836"/>
      <c r="DE123" s="836"/>
      <c r="DF123" s="837"/>
      <c r="DG123" s="779" t="s">
        <v>190</v>
      </c>
      <c r="DH123" s="780"/>
      <c r="DI123" s="780"/>
      <c r="DJ123" s="780"/>
      <c r="DK123" s="781"/>
      <c r="DL123" s="782" t="s">
        <v>190</v>
      </c>
      <c r="DM123" s="780"/>
      <c r="DN123" s="780"/>
      <c r="DO123" s="780"/>
      <c r="DP123" s="781"/>
      <c r="DQ123" s="782" t="s">
        <v>190</v>
      </c>
      <c r="DR123" s="780"/>
      <c r="DS123" s="780"/>
      <c r="DT123" s="780"/>
      <c r="DU123" s="781"/>
      <c r="DV123" s="824" t="s">
        <v>190</v>
      </c>
      <c r="DW123" s="825"/>
      <c r="DX123" s="825"/>
      <c r="DY123" s="825"/>
      <c r="DZ123" s="826"/>
    </row>
    <row r="124" spans="1:130" s="230" customFormat="1" ht="26.25" customHeight="1" thickBot="1" x14ac:dyDescent="0.2">
      <c r="A124" s="820"/>
      <c r="B124" s="821"/>
      <c r="C124" s="815"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190</v>
      </c>
      <c r="AB124" s="780"/>
      <c r="AC124" s="780"/>
      <c r="AD124" s="780"/>
      <c r="AE124" s="781"/>
      <c r="AF124" s="782" t="s">
        <v>190</v>
      </c>
      <c r="AG124" s="780"/>
      <c r="AH124" s="780"/>
      <c r="AI124" s="780"/>
      <c r="AJ124" s="781"/>
      <c r="AK124" s="782" t="s">
        <v>190</v>
      </c>
      <c r="AL124" s="780"/>
      <c r="AM124" s="780"/>
      <c r="AN124" s="780"/>
      <c r="AO124" s="781"/>
      <c r="AP124" s="824" t="s">
        <v>190</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36.6</v>
      </c>
      <c r="BR124" s="831"/>
      <c r="BS124" s="831"/>
      <c r="BT124" s="831"/>
      <c r="BU124" s="831"/>
      <c r="BV124" s="831">
        <v>27.8</v>
      </c>
      <c r="BW124" s="831"/>
      <c r="BX124" s="831"/>
      <c r="BY124" s="831"/>
      <c r="BZ124" s="831"/>
      <c r="CA124" s="831">
        <v>32</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190</v>
      </c>
      <c r="DH124" s="764"/>
      <c r="DI124" s="764"/>
      <c r="DJ124" s="764"/>
      <c r="DK124" s="765"/>
      <c r="DL124" s="766" t="s">
        <v>190</v>
      </c>
      <c r="DM124" s="764"/>
      <c r="DN124" s="764"/>
      <c r="DO124" s="764"/>
      <c r="DP124" s="765"/>
      <c r="DQ124" s="766" t="s">
        <v>190</v>
      </c>
      <c r="DR124" s="764"/>
      <c r="DS124" s="764"/>
      <c r="DT124" s="764"/>
      <c r="DU124" s="765"/>
      <c r="DV124" s="848" t="s">
        <v>190</v>
      </c>
      <c r="DW124" s="849"/>
      <c r="DX124" s="849"/>
      <c r="DY124" s="849"/>
      <c r="DZ124" s="850"/>
    </row>
    <row r="125" spans="1:130" s="230" customFormat="1" ht="26.25" customHeight="1" x14ac:dyDescent="0.15">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190</v>
      </c>
      <c r="AB125" s="780"/>
      <c r="AC125" s="780"/>
      <c r="AD125" s="780"/>
      <c r="AE125" s="781"/>
      <c r="AF125" s="782" t="s">
        <v>190</v>
      </c>
      <c r="AG125" s="780"/>
      <c r="AH125" s="780"/>
      <c r="AI125" s="780"/>
      <c r="AJ125" s="781"/>
      <c r="AK125" s="782" t="s">
        <v>190</v>
      </c>
      <c r="AL125" s="780"/>
      <c r="AM125" s="780"/>
      <c r="AN125" s="780"/>
      <c r="AO125" s="781"/>
      <c r="AP125" s="824" t="s">
        <v>190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190</v>
      </c>
      <c r="DH125" s="842"/>
      <c r="DI125" s="842"/>
      <c r="DJ125" s="842"/>
      <c r="DK125" s="842"/>
      <c r="DL125" s="842" t="s">
        <v>190</v>
      </c>
      <c r="DM125" s="842"/>
      <c r="DN125" s="842"/>
      <c r="DO125" s="842"/>
      <c r="DP125" s="842"/>
      <c r="DQ125" s="842" t="s">
        <v>190</v>
      </c>
      <c r="DR125" s="842"/>
      <c r="DS125" s="842"/>
      <c r="DT125" s="842"/>
      <c r="DU125" s="842"/>
      <c r="DV125" s="843" t="s">
        <v>190</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175591</v>
      </c>
      <c r="AB126" s="780"/>
      <c r="AC126" s="780"/>
      <c r="AD126" s="780"/>
      <c r="AE126" s="781"/>
      <c r="AF126" s="782" t="s">
        <v>190</v>
      </c>
      <c r="AG126" s="780"/>
      <c r="AH126" s="780"/>
      <c r="AI126" s="780"/>
      <c r="AJ126" s="781"/>
      <c r="AK126" s="782">
        <v>106581</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190</v>
      </c>
      <c r="DH126" s="817"/>
      <c r="DI126" s="817"/>
      <c r="DJ126" s="817"/>
      <c r="DK126" s="817"/>
      <c r="DL126" s="817" t="s">
        <v>190</v>
      </c>
      <c r="DM126" s="817"/>
      <c r="DN126" s="817"/>
      <c r="DO126" s="817"/>
      <c r="DP126" s="817"/>
      <c r="DQ126" s="817" t="s">
        <v>190</v>
      </c>
      <c r="DR126" s="817"/>
      <c r="DS126" s="817"/>
      <c r="DT126" s="817"/>
      <c r="DU126" s="817"/>
      <c r="DV126" s="794" t="s">
        <v>190</v>
      </c>
      <c r="DW126" s="794"/>
      <c r="DX126" s="794"/>
      <c r="DY126" s="794"/>
      <c r="DZ126" s="795"/>
    </row>
    <row r="127" spans="1:130" s="230" customFormat="1" ht="26.25" customHeight="1" x14ac:dyDescent="0.15">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190</v>
      </c>
      <c r="AB127" s="780"/>
      <c r="AC127" s="780"/>
      <c r="AD127" s="780"/>
      <c r="AE127" s="781"/>
      <c r="AF127" s="782" t="s">
        <v>190</v>
      </c>
      <c r="AG127" s="780"/>
      <c r="AH127" s="780"/>
      <c r="AI127" s="780"/>
      <c r="AJ127" s="781"/>
      <c r="AK127" s="782" t="s">
        <v>190</v>
      </c>
      <c r="AL127" s="780"/>
      <c r="AM127" s="780"/>
      <c r="AN127" s="780"/>
      <c r="AO127" s="781"/>
      <c r="AP127" s="824" t="s">
        <v>190</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190</v>
      </c>
      <c r="DH127" s="817"/>
      <c r="DI127" s="817"/>
      <c r="DJ127" s="817"/>
      <c r="DK127" s="817"/>
      <c r="DL127" s="817" t="s">
        <v>190</v>
      </c>
      <c r="DM127" s="817"/>
      <c r="DN127" s="817"/>
      <c r="DO127" s="817"/>
      <c r="DP127" s="817"/>
      <c r="DQ127" s="817" t="s">
        <v>190</v>
      </c>
      <c r="DR127" s="817"/>
      <c r="DS127" s="817"/>
      <c r="DT127" s="817"/>
      <c r="DU127" s="817"/>
      <c r="DV127" s="794" t="s">
        <v>190</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4581652</v>
      </c>
      <c r="AB128" s="801"/>
      <c r="AC128" s="801"/>
      <c r="AD128" s="801"/>
      <c r="AE128" s="802"/>
      <c r="AF128" s="803">
        <v>4328368</v>
      </c>
      <c r="AG128" s="801"/>
      <c r="AH128" s="801"/>
      <c r="AI128" s="801"/>
      <c r="AJ128" s="802"/>
      <c r="AK128" s="803">
        <v>4363078</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190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v>440</v>
      </c>
      <c r="DH128" s="791"/>
      <c r="DI128" s="791"/>
      <c r="DJ128" s="791"/>
      <c r="DK128" s="791"/>
      <c r="DL128" s="791" t="s">
        <v>190</v>
      </c>
      <c r="DM128" s="791"/>
      <c r="DN128" s="791"/>
      <c r="DO128" s="791"/>
      <c r="DP128" s="791"/>
      <c r="DQ128" s="791" t="s">
        <v>190</v>
      </c>
      <c r="DR128" s="791"/>
      <c r="DS128" s="791"/>
      <c r="DT128" s="791"/>
      <c r="DU128" s="791"/>
      <c r="DV128" s="792" t="s">
        <v>190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100876385</v>
      </c>
      <c r="AB129" s="780"/>
      <c r="AC129" s="780"/>
      <c r="AD129" s="780"/>
      <c r="AE129" s="781"/>
      <c r="AF129" s="782">
        <v>105623602</v>
      </c>
      <c r="AG129" s="780"/>
      <c r="AH129" s="780"/>
      <c r="AI129" s="780"/>
      <c r="AJ129" s="781"/>
      <c r="AK129" s="782">
        <v>103925632</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190</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13443502</v>
      </c>
      <c r="AB130" s="780"/>
      <c r="AC130" s="780"/>
      <c r="AD130" s="780"/>
      <c r="AE130" s="781"/>
      <c r="AF130" s="782">
        <v>12979943</v>
      </c>
      <c r="AG130" s="780"/>
      <c r="AH130" s="780"/>
      <c r="AI130" s="780"/>
      <c r="AJ130" s="781"/>
      <c r="AK130" s="782">
        <v>12756180</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87432883</v>
      </c>
      <c r="AB131" s="764"/>
      <c r="AC131" s="764"/>
      <c r="AD131" s="764"/>
      <c r="AE131" s="765"/>
      <c r="AF131" s="766">
        <v>92643659</v>
      </c>
      <c r="AG131" s="764"/>
      <c r="AH131" s="764"/>
      <c r="AI131" s="764"/>
      <c r="AJ131" s="765"/>
      <c r="AK131" s="766">
        <v>91169452</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5.5361104809999997</v>
      </c>
      <c r="AB132" s="745"/>
      <c r="AC132" s="745"/>
      <c r="AD132" s="745"/>
      <c r="AE132" s="746"/>
      <c r="AF132" s="747">
        <v>5.2353105429999998</v>
      </c>
      <c r="AG132" s="745"/>
      <c r="AH132" s="745"/>
      <c r="AI132" s="745"/>
      <c r="AJ132" s="746"/>
      <c r="AK132" s="747">
        <v>6.8307331710000003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5.2</v>
      </c>
      <c r="AB133" s="724"/>
      <c r="AC133" s="724"/>
      <c r="AD133" s="724"/>
      <c r="AE133" s="725"/>
      <c r="AF133" s="723">
        <v>5.2</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Dj6/P5FnHjdlbSeT3G1o734/IQ8UeQndnxeQHEl997oCySYfj6sDM8EUUmZ2Z0d8evBBeUnYnM2O+2d700Xg==" saltValue="yJxpNR0yojibmWFwl1+Z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7" customHeight="1" zeroHeight="1" x14ac:dyDescent="0.15"/>
  <cols>
    <col min="1" max="120" width="2.75" style="260" customWidth="1"/>
    <col min="121" max="121" width="0" style="259" hidden="1" customWidth="1"/>
    <col min="122" max="16384" width="9" style="259" hidden="1"/>
  </cols>
  <sheetData>
    <row r="1" spans="1:120" ht="13.5"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59"/>
    </row>
    <row r="17" spans="119:120" ht="13.5" x14ac:dyDescent="0.15">
      <c r="DP17" s="259"/>
    </row>
    <row r="18" spans="119:120" ht="13.5" x14ac:dyDescent="0.15"/>
    <row r="19" spans="119:120" ht="13.5" x14ac:dyDescent="0.15"/>
    <row r="20" spans="119:120" ht="13.5" x14ac:dyDescent="0.15">
      <c r="DO20" s="259"/>
      <c r="DP20" s="259"/>
    </row>
    <row r="21" spans="119:120" ht="13.5" x14ac:dyDescent="0.15">
      <c r="DP21" s="259"/>
    </row>
    <row r="22" spans="119:120" ht="13.5" x14ac:dyDescent="0.15"/>
    <row r="23" spans="119:120" ht="13.5" x14ac:dyDescent="0.15">
      <c r="DO23" s="259"/>
      <c r="DP23" s="259"/>
    </row>
    <row r="24" spans="119:120" ht="13.5" x14ac:dyDescent="0.15">
      <c r="DP24" s="259"/>
    </row>
    <row r="25" spans="119:120" ht="13.5" x14ac:dyDescent="0.15">
      <c r="DP25" s="259"/>
    </row>
    <row r="26" spans="119:120" ht="13.5" x14ac:dyDescent="0.15">
      <c r="DO26" s="259"/>
      <c r="DP26" s="259"/>
    </row>
    <row r="27" spans="119:120" ht="13.5" x14ac:dyDescent="0.15"/>
    <row r="28" spans="119:120" ht="13.5" x14ac:dyDescent="0.15">
      <c r="DO28" s="259"/>
      <c r="DP28" s="259"/>
    </row>
    <row r="29" spans="119:120" ht="13.5" x14ac:dyDescent="0.15">
      <c r="DP29" s="259"/>
    </row>
    <row r="30" spans="119:120" ht="13.5" x14ac:dyDescent="0.15"/>
    <row r="31" spans="119:120" ht="13.5" x14ac:dyDescent="0.15">
      <c r="DO31" s="259"/>
      <c r="DP31" s="259"/>
    </row>
    <row r="32" spans="119:120" ht="13.5" x14ac:dyDescent="0.15"/>
    <row r="33" spans="98:120" ht="13.5" x14ac:dyDescent="0.15">
      <c r="DO33" s="259"/>
      <c r="DP33" s="259"/>
    </row>
    <row r="34" spans="98:120" ht="13.5" x14ac:dyDescent="0.15">
      <c r="DM34" s="259"/>
    </row>
    <row r="35" spans="98:120" ht="13.5" x14ac:dyDescent="0.15">
      <c r="CT35" s="259"/>
      <c r="CU35" s="259"/>
      <c r="CV35" s="259"/>
      <c r="CY35" s="259"/>
      <c r="CZ35" s="259"/>
      <c r="DA35" s="259"/>
      <c r="DD35" s="259"/>
      <c r="DE35" s="259"/>
      <c r="DF35" s="259"/>
      <c r="DI35" s="259"/>
      <c r="DJ35" s="259"/>
      <c r="DK35" s="259"/>
      <c r="DM35" s="259"/>
      <c r="DN35" s="259"/>
      <c r="DO35" s="259"/>
      <c r="DP35" s="259"/>
    </row>
    <row r="36" spans="98:120" ht="13.5" x14ac:dyDescent="0.15"/>
    <row r="37" spans="98:120" ht="13.5" x14ac:dyDescent="0.15">
      <c r="CW37" s="259"/>
      <c r="DB37" s="259"/>
      <c r="DG37" s="259"/>
      <c r="DL37" s="259"/>
      <c r="DP37" s="259"/>
    </row>
    <row r="38" spans="98:120" ht="13.5"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59"/>
      <c r="DO49" s="259"/>
      <c r="DP49" s="259"/>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59"/>
      <c r="CS63" s="259"/>
      <c r="CX63" s="259"/>
      <c r="DC63" s="259"/>
      <c r="DH63" s="259"/>
    </row>
    <row r="64" spans="22:120" ht="13.5" x14ac:dyDescent="0.15">
      <c r="V64" s="259"/>
    </row>
    <row r="65" spans="15:120" ht="13.5"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5" x14ac:dyDescent="0.15">
      <c r="Q66" s="259"/>
      <c r="S66" s="259"/>
      <c r="U66" s="259"/>
      <c r="DM66" s="259"/>
    </row>
    <row r="67" spans="15:120" ht="13.5"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5" x14ac:dyDescent="0.15"/>
    <row r="69" spans="15:120" ht="13.5" x14ac:dyDescent="0.15"/>
    <row r="70" spans="15:120" ht="13.5" x14ac:dyDescent="0.15"/>
    <row r="71" spans="15:120" ht="13.5" x14ac:dyDescent="0.15"/>
    <row r="72" spans="15:120" ht="13.5" x14ac:dyDescent="0.15">
      <c r="DP72" s="259"/>
    </row>
    <row r="73" spans="15:120" ht="13.5" x14ac:dyDescent="0.15">
      <c r="DP73" s="259"/>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59"/>
      <c r="CX96" s="259"/>
      <c r="DC96" s="259"/>
      <c r="DH96" s="259"/>
    </row>
    <row r="97" spans="24:120" ht="13.5" x14ac:dyDescent="0.15">
      <c r="CS97" s="259"/>
      <c r="CX97" s="259"/>
      <c r="DC97" s="259"/>
      <c r="DH97" s="259"/>
      <c r="DP97" s="260" t="s">
        <v>623</v>
      </c>
    </row>
    <row r="98" spans="24:120" ht="13.5" hidden="1" x14ac:dyDescent="0.15">
      <c r="CS98" s="259"/>
      <c r="CX98" s="259"/>
      <c r="DC98" s="259"/>
      <c r="DH98" s="259"/>
    </row>
    <row r="99" spans="24:120" ht="13.5"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t="13.5" hidden="1" x14ac:dyDescent="0.15">
      <c r="CT103" s="259"/>
      <c r="CV103" s="259"/>
      <c r="CW103" s="259"/>
      <c r="CY103" s="259"/>
      <c r="DA103" s="259"/>
      <c r="DB103" s="259"/>
      <c r="DD103" s="259"/>
      <c r="DF103" s="259"/>
      <c r="DG103" s="259"/>
      <c r="DI103" s="259"/>
      <c r="DK103" s="259"/>
      <c r="DL103" s="259"/>
      <c r="DM103" s="259"/>
      <c r="DN103" s="259"/>
      <c r="DO103" s="259"/>
      <c r="DP103" s="259"/>
    </row>
    <row r="104" spans="24:120" ht="13.5"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VRslmBrf7+Go6UK7qYd4IDiZtuCmt7aIStZxFYA0NR+Nw/shqmI8lwWQdObx/DQLhxFKrPTLzuBZJGxMJ54rg==" saltValue="CWoA4MryBINvugH6H2VAd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7" customHeight="1" zeroHeight="1" x14ac:dyDescent="0.15"/>
  <cols>
    <col min="1" max="116" width="2.625" style="260" customWidth="1"/>
    <col min="117" max="16384" width="9" style="259" hidden="1"/>
  </cols>
  <sheetData>
    <row r="1" spans="2:116" ht="13.5"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5" x14ac:dyDescent="0.15"/>
    <row r="3" spans="2:116" ht="13.5" x14ac:dyDescent="0.15"/>
    <row r="4" spans="2:116" ht="13.5"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5"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5" x14ac:dyDescent="0.15"/>
    <row r="20" spans="9:116" ht="13.5" x14ac:dyDescent="0.15"/>
    <row r="21" spans="9:116" ht="13.5" x14ac:dyDescent="0.15">
      <c r="DL21" s="259"/>
    </row>
    <row r="22" spans="9:116" ht="13.5" x14ac:dyDescent="0.15">
      <c r="DI22" s="259"/>
      <c r="DJ22" s="259"/>
      <c r="DK22" s="259"/>
      <c r="DL22" s="259"/>
    </row>
    <row r="23" spans="9:116" ht="13.5" x14ac:dyDescent="0.15">
      <c r="CY23" s="259"/>
      <c r="CZ23" s="259"/>
      <c r="DA23" s="259"/>
      <c r="DB23" s="259"/>
      <c r="DC23" s="259"/>
      <c r="DD23" s="259"/>
      <c r="DE23" s="259"/>
      <c r="DF23" s="259"/>
      <c r="DG23" s="259"/>
      <c r="DH23" s="259"/>
      <c r="DI23" s="259"/>
      <c r="DJ23" s="259"/>
      <c r="DK23" s="259"/>
      <c r="DL23" s="259"/>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59"/>
      <c r="DA35" s="259"/>
      <c r="DB35" s="259"/>
      <c r="DC35" s="259"/>
      <c r="DD35" s="259"/>
      <c r="DE35" s="259"/>
      <c r="DF35" s="259"/>
      <c r="DG35" s="259"/>
      <c r="DH35" s="259"/>
      <c r="DI35" s="259"/>
      <c r="DJ35" s="259"/>
      <c r="DK35" s="259"/>
      <c r="DL35" s="259"/>
    </row>
    <row r="36" spans="15:116" ht="13.5" x14ac:dyDescent="0.15"/>
    <row r="37" spans="15:116" ht="13.5" x14ac:dyDescent="0.15">
      <c r="DL37" s="259"/>
    </row>
    <row r="38" spans="15:116" ht="13.5" x14ac:dyDescent="0.15">
      <c r="DI38" s="259"/>
      <c r="DJ38" s="259"/>
      <c r="DK38" s="259"/>
      <c r="DL38" s="259"/>
    </row>
    <row r="39" spans="15:116" ht="13.5" x14ac:dyDescent="0.15"/>
    <row r="40" spans="15:116" ht="13.5" x14ac:dyDescent="0.15"/>
    <row r="41" spans="15:116" ht="13.5" x14ac:dyDescent="0.15"/>
    <row r="42" spans="15:116" ht="13.5" x14ac:dyDescent="0.15"/>
    <row r="43" spans="15:116" ht="13.5"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5" x14ac:dyDescent="0.15">
      <c r="DL44" s="259"/>
    </row>
    <row r="45" spans="15:116" ht="13.5" x14ac:dyDescent="0.15"/>
    <row r="46" spans="15:116" ht="13.5" x14ac:dyDescent="0.15">
      <c r="DA46" s="259"/>
      <c r="DB46" s="259"/>
      <c r="DC46" s="259"/>
      <c r="DD46" s="259"/>
      <c r="DE46" s="259"/>
      <c r="DF46" s="259"/>
      <c r="DG46" s="259"/>
      <c r="DH46" s="259"/>
      <c r="DI46" s="259"/>
      <c r="DJ46" s="259"/>
      <c r="DK46" s="259"/>
      <c r="DL46" s="259"/>
    </row>
    <row r="47" spans="15:116" ht="13.5" x14ac:dyDescent="0.15"/>
    <row r="48" spans="15:116" ht="13.5" x14ac:dyDescent="0.15"/>
    <row r="49" spans="104:116" ht="13.5" x14ac:dyDescent="0.15"/>
    <row r="50" spans="104:116" ht="13.5" x14ac:dyDescent="0.15">
      <c r="CZ50" s="259"/>
      <c r="DA50" s="259"/>
      <c r="DB50" s="259"/>
      <c r="DC50" s="259"/>
      <c r="DD50" s="259"/>
      <c r="DE50" s="259"/>
      <c r="DF50" s="259"/>
      <c r="DG50" s="259"/>
      <c r="DH50" s="259"/>
      <c r="DI50" s="259"/>
      <c r="DJ50" s="259"/>
      <c r="DK50" s="259"/>
      <c r="DL50" s="259"/>
    </row>
    <row r="51" spans="104:116" ht="13.5" x14ac:dyDescent="0.15"/>
    <row r="52" spans="104:116" ht="13.5" x14ac:dyDescent="0.15"/>
    <row r="53" spans="104:116" ht="13.5" x14ac:dyDescent="0.15">
      <c r="DL53" s="259"/>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59"/>
      <c r="DD67" s="259"/>
      <c r="DE67" s="259"/>
      <c r="DF67" s="259"/>
      <c r="DG67" s="259"/>
      <c r="DH67" s="259"/>
      <c r="DI67" s="259"/>
      <c r="DJ67" s="259"/>
      <c r="DK67" s="259"/>
      <c r="DL67" s="259"/>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7jZleejzjMIXg5Yc0TeHRz2cM523ZP0CXqPFeGEbKeCMz/qWxbwIOOszMItLR8wkpVadla+j4cFsBDqEwEz9xQ==" saltValue="E/I/hGKtFx0Rh+zRBrV39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7"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ht="13.5" x14ac:dyDescent="0.15">
      <c r="AS1" s="262"/>
      <c r="AT1" s="262"/>
    </row>
    <row r="2" spans="1:46" ht="13.5" x14ac:dyDescent="0.15">
      <c r="AS2" s="262"/>
      <c r="AT2" s="262"/>
    </row>
    <row r="3" spans="1:46" ht="13.5" x14ac:dyDescent="0.15">
      <c r="AS3" s="262"/>
      <c r="AT3" s="262"/>
    </row>
    <row r="4" spans="1:46" ht="13.5"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5"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7"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5"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5"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29770590</v>
      </c>
      <c r="AP9" s="281">
        <v>62470</v>
      </c>
      <c r="AQ9" s="282">
        <v>63571</v>
      </c>
      <c r="AR9" s="283">
        <v>-1.7</v>
      </c>
    </row>
    <row r="10" spans="1:46" ht="13.7"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143</v>
      </c>
      <c r="AP10" s="284">
        <v>0</v>
      </c>
      <c r="AQ10" s="285">
        <v>1690</v>
      </c>
      <c r="AR10" s="286">
        <v>-100</v>
      </c>
    </row>
    <row r="11" spans="1:46" ht="13.7"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139825</v>
      </c>
      <c r="AP11" s="284">
        <v>293</v>
      </c>
      <c r="AQ11" s="285">
        <v>679</v>
      </c>
      <c r="AR11" s="286">
        <v>-56.8</v>
      </c>
    </row>
    <row r="12" spans="1:46" ht="13.7"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v>23</v>
      </c>
      <c r="AR12" s="286" t="s">
        <v>522</v>
      </c>
    </row>
    <row r="13" spans="1:46" ht="13.7"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694661</v>
      </c>
      <c r="AP13" s="284">
        <v>1458</v>
      </c>
      <c r="AQ13" s="285">
        <v>1992</v>
      </c>
      <c r="AR13" s="286">
        <v>-26.8</v>
      </c>
    </row>
    <row r="14" spans="1:46" ht="13.7"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318828</v>
      </c>
      <c r="AP14" s="284">
        <v>669</v>
      </c>
      <c r="AQ14" s="285">
        <v>1254</v>
      </c>
      <c r="AR14" s="286">
        <v>-46.7</v>
      </c>
    </row>
    <row r="15" spans="1:46" ht="13.7"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-1901070</v>
      </c>
      <c r="AP15" s="284">
        <v>-3989</v>
      </c>
      <c r="AQ15" s="285">
        <v>-3845</v>
      </c>
      <c r="AR15" s="286">
        <v>3.7</v>
      </c>
    </row>
    <row r="16" spans="1:46" ht="13.5"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29022977</v>
      </c>
      <c r="AP16" s="284">
        <v>60902</v>
      </c>
      <c r="AQ16" s="285">
        <v>65365</v>
      </c>
      <c r="AR16" s="286">
        <v>-6.8</v>
      </c>
    </row>
    <row r="17" spans="1:46" ht="13.5"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5"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5"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5"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5"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6.39</v>
      </c>
      <c r="AP21" s="298">
        <v>6.46</v>
      </c>
      <c r="AQ21" s="299">
        <v>-7.0000000000000007E-2</v>
      </c>
      <c r="AR21" s="267"/>
      <c r="AS21" s="300"/>
      <c r="AT21" s="296"/>
    </row>
    <row r="22" spans="1:46" s="301" customFormat="1" ht="13.5"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100.5</v>
      </c>
      <c r="AP22" s="303">
        <v>99.4</v>
      </c>
      <c r="AQ22" s="304">
        <v>1.1000000000000001</v>
      </c>
      <c r="AR22" s="288"/>
      <c r="AS22" s="300"/>
      <c r="AT22" s="296"/>
    </row>
    <row r="23" spans="1:46" s="301" customFormat="1" ht="13.5"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5"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5"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5"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5"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5"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7"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5"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19096583</v>
      </c>
      <c r="AP32" s="312">
        <v>40072</v>
      </c>
      <c r="AQ32" s="313">
        <v>37452</v>
      </c>
      <c r="AR32" s="314">
        <v>7</v>
      </c>
    </row>
    <row r="33" spans="1:46" ht="13.7"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v>45</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3069905</v>
      </c>
      <c r="AP35" s="312">
        <v>6442</v>
      </c>
      <c r="AQ35" s="313">
        <v>8356</v>
      </c>
      <c r="AR35" s="314">
        <v>-22.9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t="s">
        <v>522</v>
      </c>
      <c r="AP36" s="312" t="s">
        <v>522</v>
      </c>
      <c r="AQ36" s="313">
        <v>443</v>
      </c>
      <c r="AR36" s="314" t="s">
        <v>522</v>
      </c>
    </row>
    <row r="37" spans="1:46" ht="13.7"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1180312</v>
      </c>
      <c r="AP37" s="312">
        <v>2477</v>
      </c>
      <c r="AQ37" s="313">
        <v>649</v>
      </c>
      <c r="AR37" s="314">
        <v>281.7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1</v>
      </c>
      <c r="AR38" s="304" t="s">
        <v>522</v>
      </c>
      <c r="AS38" s="311"/>
    </row>
    <row r="39" spans="1:46" ht="13.5"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-4363078</v>
      </c>
      <c r="AP39" s="312">
        <v>-9155</v>
      </c>
      <c r="AQ39" s="313">
        <v>-7867</v>
      </c>
      <c r="AR39" s="314">
        <v>16.399999999999999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-12756180</v>
      </c>
      <c r="AP40" s="312">
        <v>-26767</v>
      </c>
      <c r="AQ40" s="313">
        <v>-28343</v>
      </c>
      <c r="AR40" s="314">
        <v>-5.6</v>
      </c>
      <c r="AS40" s="311"/>
    </row>
    <row r="41" spans="1:46" ht="13.5"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6227542</v>
      </c>
      <c r="AP41" s="312">
        <v>13068</v>
      </c>
      <c r="AQ41" s="313">
        <v>10736</v>
      </c>
      <c r="AR41" s="314">
        <v>21.7</v>
      </c>
      <c r="AS41" s="311"/>
    </row>
    <row r="42" spans="1:46" ht="13.5"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5"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5"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5"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5"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5"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7"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5"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5"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20181161</v>
      </c>
      <c r="AN51" s="334">
        <v>42123</v>
      </c>
      <c r="AO51" s="335">
        <v>-11.5</v>
      </c>
      <c r="AP51" s="336">
        <v>46457</v>
      </c>
      <c r="AQ51" s="337">
        <v>-3.4</v>
      </c>
      <c r="AR51" s="338">
        <v>-8.1</v>
      </c>
    </row>
    <row r="52" spans="1:44" ht="13.5"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10176402</v>
      </c>
      <c r="AN52" s="342">
        <v>21241</v>
      </c>
      <c r="AO52" s="343">
        <v>-35.4</v>
      </c>
      <c r="AP52" s="344">
        <v>24020</v>
      </c>
      <c r="AQ52" s="345">
        <v>-4.5999999999999996</v>
      </c>
      <c r="AR52" s="346">
        <v>-30.8</v>
      </c>
    </row>
    <row r="53" spans="1:44" ht="13.5"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21758129</v>
      </c>
      <c r="AN53" s="334">
        <v>45482</v>
      </c>
      <c r="AO53" s="335">
        <v>8</v>
      </c>
      <c r="AP53" s="336">
        <v>51849</v>
      </c>
      <c r="AQ53" s="337">
        <v>11.6</v>
      </c>
      <c r="AR53" s="338">
        <v>-3.6</v>
      </c>
    </row>
    <row r="54" spans="1:44" ht="13.5"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9915832</v>
      </c>
      <c r="AN54" s="342">
        <v>20727</v>
      </c>
      <c r="AO54" s="343">
        <v>-2.4</v>
      </c>
      <c r="AP54" s="344">
        <v>26326</v>
      </c>
      <c r="AQ54" s="345">
        <v>9.6</v>
      </c>
      <c r="AR54" s="346">
        <v>-12</v>
      </c>
    </row>
    <row r="55" spans="1:44" ht="13.5"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22586351</v>
      </c>
      <c r="AN55" s="334">
        <v>47206</v>
      </c>
      <c r="AO55" s="335">
        <v>3.8</v>
      </c>
      <c r="AP55" s="336">
        <v>52191</v>
      </c>
      <c r="AQ55" s="337">
        <v>0.7</v>
      </c>
      <c r="AR55" s="338">
        <v>3.1</v>
      </c>
    </row>
    <row r="56" spans="1:44" ht="13.5"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11405035</v>
      </c>
      <c r="AN56" s="342">
        <v>23837</v>
      </c>
      <c r="AO56" s="343">
        <v>15</v>
      </c>
      <c r="AP56" s="344">
        <v>26807</v>
      </c>
      <c r="AQ56" s="345">
        <v>1.8</v>
      </c>
      <c r="AR56" s="346">
        <v>13.2</v>
      </c>
    </row>
    <row r="57" spans="1:44" ht="13.5"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19831913</v>
      </c>
      <c r="AN57" s="334">
        <v>41525</v>
      </c>
      <c r="AO57" s="335">
        <v>-12</v>
      </c>
      <c r="AP57" s="336">
        <v>48105</v>
      </c>
      <c r="AQ57" s="337">
        <v>-7.8</v>
      </c>
      <c r="AR57" s="338">
        <v>-4.2</v>
      </c>
    </row>
    <row r="58" spans="1:44" ht="13.5"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10097252</v>
      </c>
      <c r="AN58" s="342">
        <v>21142</v>
      </c>
      <c r="AO58" s="343">
        <v>-11.3</v>
      </c>
      <c r="AP58" s="344">
        <v>24072</v>
      </c>
      <c r="AQ58" s="345">
        <v>-10.199999999999999</v>
      </c>
      <c r="AR58" s="346">
        <v>-1.1000000000000001</v>
      </c>
    </row>
    <row r="59" spans="1:44" ht="13.5"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24788239</v>
      </c>
      <c r="AN59" s="334">
        <v>52015</v>
      </c>
      <c r="AO59" s="335">
        <v>25.3</v>
      </c>
      <c r="AP59" s="336">
        <v>47446</v>
      </c>
      <c r="AQ59" s="337">
        <v>-1.4</v>
      </c>
      <c r="AR59" s="338">
        <v>26.7</v>
      </c>
    </row>
    <row r="60" spans="1:44" ht="13.5"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11439334</v>
      </c>
      <c r="AN60" s="342">
        <v>24004</v>
      </c>
      <c r="AO60" s="343">
        <v>13.5</v>
      </c>
      <c r="AP60" s="344">
        <v>24371</v>
      </c>
      <c r="AQ60" s="345">
        <v>1.2</v>
      </c>
      <c r="AR60" s="346">
        <v>12.3</v>
      </c>
    </row>
    <row r="61" spans="1:44" ht="13.5"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21829159</v>
      </c>
      <c r="AN61" s="349">
        <v>45670</v>
      </c>
      <c r="AO61" s="350">
        <v>2.7</v>
      </c>
      <c r="AP61" s="351">
        <v>49210</v>
      </c>
      <c r="AQ61" s="352">
        <v>-0.1</v>
      </c>
      <c r="AR61" s="338">
        <v>2.8</v>
      </c>
    </row>
    <row r="62" spans="1:44" ht="13.5"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10606771</v>
      </c>
      <c r="AN62" s="342">
        <v>22190</v>
      </c>
      <c r="AO62" s="343">
        <v>-4.0999999999999996</v>
      </c>
      <c r="AP62" s="344">
        <v>25119</v>
      </c>
      <c r="AQ62" s="345">
        <v>-0.4</v>
      </c>
      <c r="AR62" s="346">
        <v>-3.7</v>
      </c>
    </row>
    <row r="63" spans="1:44" ht="13.5"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5"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5"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5"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7" hidden="1" customHeight="1" x14ac:dyDescent="0.15">
      <c r="AK67" s="262"/>
      <c r="AL67" s="262"/>
      <c r="AM67" s="262"/>
      <c r="AN67" s="262"/>
      <c r="AO67" s="262"/>
      <c r="AP67" s="262"/>
      <c r="AQ67" s="262"/>
      <c r="AR67" s="262"/>
      <c r="AS67" s="262"/>
      <c r="AT67" s="262"/>
    </row>
    <row r="68" spans="1:46" ht="13.7" hidden="1" customHeight="1" x14ac:dyDescent="0.15">
      <c r="AK68" s="262"/>
      <c r="AL68" s="262"/>
      <c r="AM68" s="262"/>
      <c r="AN68" s="262"/>
      <c r="AO68" s="262"/>
      <c r="AP68" s="262"/>
      <c r="AQ68" s="262"/>
      <c r="AR68" s="262"/>
    </row>
    <row r="69" spans="1:46" ht="13.7" hidden="1" customHeight="1" x14ac:dyDescent="0.15">
      <c r="AK69" s="262"/>
      <c r="AL69" s="262"/>
      <c r="AM69" s="262"/>
      <c r="AN69" s="262"/>
      <c r="AO69" s="262"/>
      <c r="AP69" s="262"/>
      <c r="AQ69" s="262"/>
      <c r="AR69" s="262"/>
    </row>
    <row r="70" spans="1:46" ht="13.5" hidden="1" x14ac:dyDescent="0.15">
      <c r="AK70" s="262"/>
      <c r="AL70" s="262"/>
      <c r="AM70" s="262"/>
      <c r="AN70" s="262"/>
      <c r="AO70" s="262"/>
      <c r="AP70" s="262"/>
      <c r="AQ70" s="262"/>
      <c r="AR70" s="262"/>
    </row>
    <row r="71" spans="1:46" ht="13.5" hidden="1" x14ac:dyDescent="0.15">
      <c r="AK71" s="262"/>
      <c r="AL71" s="262"/>
      <c r="AM71" s="262"/>
      <c r="AN71" s="262"/>
      <c r="AO71" s="262"/>
      <c r="AP71" s="262"/>
      <c r="AQ71" s="262"/>
      <c r="AR71" s="262"/>
    </row>
    <row r="72" spans="1:46" ht="13.5" hidden="1" x14ac:dyDescent="0.15">
      <c r="AK72" s="262"/>
      <c r="AL72" s="262"/>
      <c r="AM72" s="262"/>
      <c r="AN72" s="262"/>
      <c r="AO72" s="262"/>
      <c r="AP72" s="262"/>
      <c r="AQ72" s="262"/>
      <c r="AR72" s="262"/>
    </row>
    <row r="73" spans="1:46" ht="13.5" hidden="1" x14ac:dyDescent="0.15">
      <c r="AK73" s="262"/>
      <c r="AL73" s="262"/>
      <c r="AM73" s="262"/>
      <c r="AN73" s="262"/>
      <c r="AO73" s="262"/>
      <c r="AP73" s="262"/>
      <c r="AQ73" s="262"/>
      <c r="AR73" s="262"/>
    </row>
  </sheetData>
  <sheetProtection algorithmName="SHA-512" hashValue="2zuhJVkUpFsr++x5t6/sVhNFfiEcUPk1VPpS3bOeTucI1ix34hoeiB7wIpgK1W3MBoeftA/Kh1aZb25hZTgyDQ==" saltValue="gmpDCqbd2lfecGAkNXG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7" customHeight="1" zeroHeight="1" x14ac:dyDescent="0.15"/>
  <cols>
    <col min="1" max="125" width="2.5" style="260" customWidth="1"/>
    <col min="126" max="16384" width="9" style="259" hidden="1"/>
  </cols>
  <sheetData>
    <row r="1" spans="2:125" ht="13.7"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5" x14ac:dyDescent="0.15">
      <c r="B2" s="259"/>
      <c r="DG2" s="259"/>
    </row>
    <row r="3" spans="2:125" ht="13.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5" x14ac:dyDescent="0.15"/>
    <row r="5" spans="2:125" ht="13.5" x14ac:dyDescent="0.15"/>
    <row r="6" spans="2:125" ht="13.5" x14ac:dyDescent="0.15"/>
    <row r="7" spans="2:125" ht="13.5" x14ac:dyDescent="0.15"/>
    <row r="8" spans="2:125" ht="13.5" x14ac:dyDescent="0.15"/>
    <row r="9" spans="2:125" ht="13.5" x14ac:dyDescent="0.15">
      <c r="DU9" s="259"/>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59"/>
    </row>
    <row r="18" spans="125:125" ht="13.5" x14ac:dyDescent="0.15"/>
    <row r="19" spans="125:125" ht="13.5" x14ac:dyDescent="0.15"/>
    <row r="20" spans="125:125" ht="13.5" x14ac:dyDescent="0.15">
      <c r="DU20" s="259"/>
    </row>
    <row r="21" spans="125:125" ht="13.5" x14ac:dyDescent="0.15">
      <c r="DU21" s="259"/>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59"/>
    </row>
    <row r="29" spans="125:125" ht="13.5" x14ac:dyDescent="0.15"/>
    <row r="30" spans="125:125" ht="13.5" x14ac:dyDescent="0.15"/>
    <row r="31" spans="125:125" ht="13.5" x14ac:dyDescent="0.15"/>
    <row r="32" spans="125:125" ht="13.5" x14ac:dyDescent="0.15"/>
    <row r="33" spans="2:125" ht="13.5" x14ac:dyDescent="0.15">
      <c r="B33" s="259"/>
      <c r="G33" s="259"/>
      <c r="I33" s="259"/>
    </row>
    <row r="34" spans="2:125" ht="13.5" x14ac:dyDescent="0.15">
      <c r="C34" s="259"/>
      <c r="P34" s="259"/>
      <c r="DE34" s="259"/>
      <c r="DH34" s="259"/>
    </row>
    <row r="35" spans="2:125" ht="13.5" x14ac:dyDescent="0.15">
      <c r="D35" s="259"/>
      <c r="E35" s="259"/>
      <c r="DG35" s="259"/>
      <c r="DJ35" s="259"/>
      <c r="DP35" s="259"/>
      <c r="DQ35" s="259"/>
      <c r="DR35" s="259"/>
      <c r="DS35" s="259"/>
      <c r="DT35" s="259"/>
      <c r="DU35" s="259"/>
    </row>
    <row r="36" spans="2:125" ht="13.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5" x14ac:dyDescent="0.15">
      <c r="DU37" s="259"/>
    </row>
    <row r="38" spans="2:125" ht="13.5" x14ac:dyDescent="0.15">
      <c r="DT38" s="259"/>
      <c r="DU38" s="259"/>
    </row>
    <row r="39" spans="2:125" ht="13.5" x14ac:dyDescent="0.15"/>
    <row r="40" spans="2:125" ht="13.5" x14ac:dyDescent="0.15">
      <c r="DH40" s="259"/>
    </row>
    <row r="41" spans="2:125" ht="13.5" x14ac:dyDescent="0.15">
      <c r="DE41" s="259"/>
    </row>
    <row r="42" spans="2:125" ht="13.5" x14ac:dyDescent="0.15">
      <c r="DG42" s="259"/>
      <c r="DJ42" s="259"/>
    </row>
    <row r="43" spans="2:125" ht="13.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5" x14ac:dyDescent="0.15">
      <c r="DU44" s="259"/>
    </row>
    <row r="45" spans="2:125" ht="13.5" x14ac:dyDescent="0.15"/>
    <row r="46" spans="2:125" ht="13.5" x14ac:dyDescent="0.15"/>
    <row r="47" spans="2:125" ht="13.5" x14ac:dyDescent="0.15"/>
    <row r="48" spans="2:125" ht="13.5" x14ac:dyDescent="0.15">
      <c r="DT48" s="259"/>
      <c r="DU48" s="259"/>
    </row>
    <row r="49" spans="120:125" ht="13.5" x14ac:dyDescent="0.15">
      <c r="DU49" s="259"/>
    </row>
    <row r="50" spans="120:125" ht="13.5" x14ac:dyDescent="0.15">
      <c r="DU50" s="259"/>
    </row>
    <row r="51" spans="120:125" ht="13.5" x14ac:dyDescent="0.15">
      <c r="DP51" s="259"/>
      <c r="DQ51" s="259"/>
      <c r="DR51" s="259"/>
      <c r="DS51" s="259"/>
      <c r="DT51" s="259"/>
      <c r="DU51" s="259"/>
    </row>
    <row r="52" spans="120:125" ht="13.5" x14ac:dyDescent="0.15"/>
    <row r="53" spans="120:125" ht="13.5" x14ac:dyDescent="0.15"/>
    <row r="54" spans="120:125" ht="13.5" x14ac:dyDescent="0.15">
      <c r="DU54" s="259"/>
    </row>
    <row r="55" spans="120:125" ht="13.5" x14ac:dyDescent="0.15"/>
    <row r="56" spans="120:125" ht="13.5" x14ac:dyDescent="0.15"/>
    <row r="57" spans="120:125" ht="13.5" x14ac:dyDescent="0.15"/>
    <row r="58" spans="120:125" ht="13.5" x14ac:dyDescent="0.15">
      <c r="DU58" s="259"/>
    </row>
    <row r="59" spans="120:125" ht="13.5" x14ac:dyDescent="0.15"/>
    <row r="60" spans="120:125" ht="13.5" x14ac:dyDescent="0.15"/>
    <row r="61" spans="120:125" ht="13.5" x14ac:dyDescent="0.15"/>
    <row r="62" spans="120:125" ht="13.5" x14ac:dyDescent="0.15"/>
    <row r="63" spans="120:125" ht="13.5" x14ac:dyDescent="0.15">
      <c r="DU63" s="259"/>
    </row>
    <row r="64" spans="120:125" ht="13.5" x14ac:dyDescent="0.15">
      <c r="DT64" s="259"/>
      <c r="DU64" s="259"/>
    </row>
    <row r="65" spans="123:125" ht="13.5" x14ac:dyDescent="0.15"/>
    <row r="66" spans="123:125" ht="13.5" x14ac:dyDescent="0.15"/>
    <row r="67" spans="123:125" ht="13.5" x14ac:dyDescent="0.15"/>
    <row r="68" spans="123:125" ht="13.5" x14ac:dyDescent="0.15"/>
    <row r="69" spans="123:125" ht="13.5" x14ac:dyDescent="0.15">
      <c r="DS69" s="259"/>
      <c r="DT69" s="259"/>
      <c r="DU69" s="259"/>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59"/>
    </row>
    <row r="83" spans="116:125" ht="13.5" x14ac:dyDescent="0.15">
      <c r="DM83" s="259"/>
      <c r="DN83" s="259"/>
      <c r="DO83" s="259"/>
      <c r="DP83" s="259"/>
      <c r="DQ83" s="259"/>
      <c r="DR83" s="259"/>
      <c r="DS83" s="259"/>
      <c r="DT83" s="259"/>
      <c r="DU83" s="259"/>
    </row>
    <row r="84" spans="116:125" ht="13.5" x14ac:dyDescent="0.15"/>
    <row r="85" spans="116:125" ht="13.5" x14ac:dyDescent="0.15"/>
    <row r="86" spans="116:125" ht="13.5" x14ac:dyDescent="0.15"/>
    <row r="87" spans="116:125" ht="13.5" x14ac:dyDescent="0.15"/>
    <row r="88" spans="116:125" ht="13.5" x14ac:dyDescent="0.15">
      <c r="DU88" s="259"/>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59"/>
      <c r="DT94" s="259"/>
      <c r="DU94" s="259"/>
    </row>
    <row r="95" spans="116:125" ht="13.7" customHeight="1" x14ac:dyDescent="0.15">
      <c r="DU95" s="259"/>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59"/>
    </row>
    <row r="102" spans="124:125" ht="13.7" customHeight="1" x14ac:dyDescent="0.15"/>
    <row r="103" spans="124:125" ht="13.7" customHeight="1" x14ac:dyDescent="0.15"/>
    <row r="104" spans="124:125" ht="13.7" customHeight="1" x14ac:dyDescent="0.15">
      <c r="DT104" s="259"/>
      <c r="DU104" s="259"/>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9" t="s">
        <v>561</v>
      </c>
    </row>
    <row r="120" spans="125:125" ht="13.7" hidden="1" customHeight="1" x14ac:dyDescent="0.15"/>
    <row r="121" spans="125:125" ht="13.7" hidden="1" customHeight="1" x14ac:dyDescent="0.15">
      <c r="DU121" s="259"/>
    </row>
  </sheetData>
  <sheetProtection algorithmName="SHA-512" hashValue="mI4aB+UskGCuyOrXeh1+B2P+LW/nk7NzmMxFDmQkLmxzHKKDc04lPGUu8oG0oddPvvSWnoNCnUCO+/rpo1ND2g==" saltValue="XX1jxfl5Z9ZS3aENP25KJ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7" customHeight="1" zeroHeight="1" x14ac:dyDescent="0.15"/>
  <cols>
    <col min="1" max="125" width="2.5" style="260" customWidth="1"/>
    <col min="126" max="142" width="0" style="259" hidden="1" customWidth="1"/>
    <col min="143" max="16384" width="9" style="259" hidden="1"/>
  </cols>
  <sheetData>
    <row r="1" spans="1:125" ht="13.7"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5" x14ac:dyDescent="0.15">
      <c r="B2" s="259"/>
      <c r="T2" s="259"/>
    </row>
    <row r="3" spans="1:125" ht="13.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59"/>
      <c r="G33" s="259"/>
      <c r="I33" s="259"/>
    </row>
    <row r="34" spans="2:125" ht="13.5" x14ac:dyDescent="0.15">
      <c r="C34" s="259"/>
      <c r="P34" s="259"/>
      <c r="R34" s="259"/>
      <c r="U34" s="259"/>
    </row>
    <row r="35" spans="2:125" ht="13.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5" x14ac:dyDescent="0.15">
      <c r="F36" s="259"/>
      <c r="H36" s="259"/>
      <c r="J36" s="259"/>
      <c r="K36" s="259"/>
      <c r="L36" s="259"/>
      <c r="M36" s="259"/>
      <c r="N36" s="259"/>
      <c r="O36" s="259"/>
      <c r="Q36" s="259"/>
      <c r="S36" s="259"/>
      <c r="V36" s="259"/>
    </row>
    <row r="37" spans="2:125" ht="13.5" x14ac:dyDescent="0.15"/>
    <row r="38" spans="2:125" ht="13.5" x14ac:dyDescent="0.15"/>
    <row r="39" spans="2:125" ht="13.5" x14ac:dyDescent="0.15"/>
    <row r="40" spans="2:125" ht="13.5" x14ac:dyDescent="0.15">
      <c r="U40" s="259"/>
    </row>
    <row r="41" spans="2:125" ht="13.5" x14ac:dyDescent="0.15">
      <c r="R41" s="259"/>
    </row>
    <row r="42" spans="2:125" ht="13.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5" x14ac:dyDescent="0.15">
      <c r="Q43" s="259"/>
      <c r="S43" s="259"/>
      <c r="V43" s="259"/>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60" t="s">
        <v>562</v>
      </c>
    </row>
  </sheetData>
  <sheetProtection algorithmName="SHA-512" hashValue="EyMLJ+x9ALrMDnvOwLwfGWUY2BrAtm96nQ5kWPFiWlJttEFAsZLWAcnNiQwyXbAfGQoXGrsJ6RZoLtp5mBgAqQ==" saltValue="M4zZoIkt4qz1zVc7bbzUM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6.82</v>
      </c>
      <c r="G47" s="12">
        <v>6.8</v>
      </c>
      <c r="H47" s="12">
        <v>5.41</v>
      </c>
      <c r="I47" s="12">
        <v>4.6500000000000004</v>
      </c>
      <c r="J47" s="13">
        <v>5.69</v>
      </c>
    </row>
    <row r="48" spans="2:10" ht="57.75" customHeight="1" x14ac:dyDescent="0.15">
      <c r="B48" s="14"/>
      <c r="C48" s="1141" t="s">
        <v>4</v>
      </c>
      <c r="D48" s="1141"/>
      <c r="E48" s="1142"/>
      <c r="F48" s="15">
        <v>3.9</v>
      </c>
      <c r="G48" s="16">
        <v>1.78</v>
      </c>
      <c r="H48" s="16">
        <v>2.97</v>
      </c>
      <c r="I48" s="16">
        <v>6.25</v>
      </c>
      <c r="J48" s="17">
        <v>4.93</v>
      </c>
    </row>
    <row r="49" spans="2:10" ht="57.75" customHeight="1" thickBot="1" x14ac:dyDescent="0.2">
      <c r="B49" s="18"/>
      <c r="C49" s="1143" t="s">
        <v>5</v>
      </c>
      <c r="D49" s="1143"/>
      <c r="E49" s="1144"/>
      <c r="F49" s="19" t="s">
        <v>568</v>
      </c>
      <c r="G49" s="20" t="s">
        <v>569</v>
      </c>
      <c r="H49" s="20" t="s">
        <v>570</v>
      </c>
      <c r="I49" s="20">
        <v>2.9</v>
      </c>
      <c r="J49" s="21" t="s">
        <v>571</v>
      </c>
    </row>
    <row r="50" spans="2:10" ht="13.5" x14ac:dyDescent="0.15"/>
  </sheetData>
  <sheetProtection algorithmName="SHA-512" hashValue="5ORJt1J+pq7cjTpV7OpyUabKhqWMQ16Cngg3aghDiZJ/jr2Up2vemDX1NEThWYaWppEC7MPzrjlOm5JhVaFKNw==" saltValue="dxKWFTHkbgOgcJ1dFisJ5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572</v>
      </c>
      <c r="D34" s="1151"/>
      <c r="E34" s="1152"/>
      <c r="F34" s="32">
        <v>8.26</v>
      </c>
      <c r="G34" s="33">
        <v>9.59</v>
      </c>
      <c r="H34" s="33">
        <v>11.07</v>
      </c>
      <c r="I34" s="33">
        <v>11.8</v>
      </c>
      <c r="J34" s="34">
        <v>12.52</v>
      </c>
      <c r="K34" s="22"/>
      <c r="L34" s="22"/>
      <c r="M34" s="22"/>
      <c r="N34" s="22"/>
      <c r="O34" s="22"/>
      <c r="P34" s="22"/>
    </row>
    <row r="35" spans="1:16" ht="39" customHeight="1" x14ac:dyDescent="0.15">
      <c r="A35" s="22"/>
      <c r="B35" s="35"/>
      <c r="C35" s="1145" t="s">
        <v>573</v>
      </c>
      <c r="D35" s="1146"/>
      <c r="E35" s="1147"/>
      <c r="F35" s="36">
        <v>3.89</v>
      </c>
      <c r="G35" s="37">
        <v>1.78</v>
      </c>
      <c r="H35" s="37">
        <v>2.96</v>
      </c>
      <c r="I35" s="37">
        <v>6.25</v>
      </c>
      <c r="J35" s="38">
        <v>4.93</v>
      </c>
      <c r="K35" s="22"/>
      <c r="L35" s="22"/>
      <c r="M35" s="22"/>
      <c r="N35" s="22"/>
      <c r="O35" s="22"/>
      <c r="P35" s="22"/>
    </row>
    <row r="36" spans="1:16" ht="39" customHeight="1" x14ac:dyDescent="0.15">
      <c r="A36" s="22"/>
      <c r="B36" s="35"/>
      <c r="C36" s="1145" t="s">
        <v>574</v>
      </c>
      <c r="D36" s="1146"/>
      <c r="E36" s="1147"/>
      <c r="F36" s="36">
        <v>1.96</v>
      </c>
      <c r="G36" s="37">
        <v>1.66</v>
      </c>
      <c r="H36" s="37">
        <v>1.63</v>
      </c>
      <c r="I36" s="37">
        <v>2.66</v>
      </c>
      <c r="J36" s="38">
        <v>3.12</v>
      </c>
      <c r="K36" s="22"/>
      <c r="L36" s="22"/>
      <c r="M36" s="22"/>
      <c r="N36" s="22"/>
      <c r="O36" s="22"/>
      <c r="P36" s="22"/>
    </row>
    <row r="37" spans="1:16" ht="39" customHeight="1" x14ac:dyDescent="0.15">
      <c r="A37" s="22"/>
      <c r="B37" s="35"/>
      <c r="C37" s="1145" t="s">
        <v>575</v>
      </c>
      <c r="D37" s="1146"/>
      <c r="E37" s="1147"/>
      <c r="F37" s="36">
        <v>1.34</v>
      </c>
      <c r="G37" s="37">
        <v>1.17</v>
      </c>
      <c r="H37" s="37">
        <v>0.98</v>
      </c>
      <c r="I37" s="37">
        <v>0.81</v>
      </c>
      <c r="J37" s="38">
        <v>0.48</v>
      </c>
      <c r="K37" s="22"/>
      <c r="L37" s="22"/>
      <c r="M37" s="22"/>
      <c r="N37" s="22"/>
      <c r="O37" s="22"/>
      <c r="P37" s="22"/>
    </row>
    <row r="38" spans="1:16" ht="39" customHeight="1" x14ac:dyDescent="0.15">
      <c r="A38" s="22"/>
      <c r="B38" s="35"/>
      <c r="C38" s="1145" t="s">
        <v>576</v>
      </c>
      <c r="D38" s="1146"/>
      <c r="E38" s="1147"/>
      <c r="F38" s="36">
        <v>0.12</v>
      </c>
      <c r="G38" s="37">
        <v>0.15</v>
      </c>
      <c r="H38" s="37">
        <v>0.26</v>
      </c>
      <c r="I38" s="37">
        <v>0.27</v>
      </c>
      <c r="J38" s="38">
        <v>0.27</v>
      </c>
      <c r="K38" s="22"/>
      <c r="L38" s="22"/>
      <c r="M38" s="22"/>
      <c r="N38" s="22"/>
      <c r="O38" s="22"/>
      <c r="P38" s="22"/>
    </row>
    <row r="39" spans="1:16" ht="39" customHeight="1" x14ac:dyDescent="0.15">
      <c r="A39" s="22"/>
      <c r="B39" s="35"/>
      <c r="C39" s="1145" t="s">
        <v>577</v>
      </c>
      <c r="D39" s="1146"/>
      <c r="E39" s="1147"/>
      <c r="F39" s="36">
        <v>0.01</v>
      </c>
      <c r="G39" s="37">
        <v>0.02</v>
      </c>
      <c r="H39" s="37">
        <v>0.01</v>
      </c>
      <c r="I39" s="37">
        <v>0.18</v>
      </c>
      <c r="J39" s="38">
        <v>0.15</v>
      </c>
      <c r="K39" s="22"/>
      <c r="L39" s="22"/>
      <c r="M39" s="22"/>
      <c r="N39" s="22"/>
      <c r="O39" s="22"/>
      <c r="P39" s="22"/>
    </row>
    <row r="40" spans="1:16" ht="39" customHeight="1" x14ac:dyDescent="0.15">
      <c r="A40" s="22"/>
      <c r="B40" s="35"/>
      <c r="C40" s="1145" t="s">
        <v>578</v>
      </c>
      <c r="D40" s="1146"/>
      <c r="E40" s="1147"/>
      <c r="F40" s="36">
        <v>0.02</v>
      </c>
      <c r="G40" s="37">
        <v>0.02</v>
      </c>
      <c r="H40" s="37">
        <v>0.01</v>
      </c>
      <c r="I40" s="37">
        <v>0.01</v>
      </c>
      <c r="J40" s="38">
        <v>0.02</v>
      </c>
      <c r="K40" s="22"/>
      <c r="L40" s="22"/>
      <c r="M40" s="22"/>
      <c r="N40" s="22"/>
      <c r="O40" s="22"/>
      <c r="P40" s="22"/>
    </row>
    <row r="41" spans="1:16" ht="39" customHeight="1" x14ac:dyDescent="0.15">
      <c r="A41" s="22"/>
      <c r="B41" s="35"/>
      <c r="C41" s="1145" t="s">
        <v>579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0GBsa1WzSLR+dfkWAirx8y7CdSI8ooP5oc1Z8zt+me0pniQhof1n8OOpdxVsAaKIs5Tz8k6BNMUXHKXWDRFvw==" saltValue="bT5PLlcc+ziVxorcGbg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3"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18699</v>
      </c>
      <c r="L45" s="60">
        <v>19163</v>
      </c>
      <c r="M45" s="60">
        <v>18895</v>
      </c>
      <c r="N45" s="60">
        <v>19042</v>
      </c>
      <c r="O45" s="61">
        <v>19097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3721</v>
      </c>
      <c r="L48" s="64">
        <v>3112</v>
      </c>
      <c r="M48" s="64">
        <v>3343</v>
      </c>
      <c r="N48" s="64">
        <v>2850</v>
      </c>
      <c r="O48" s="65">
        <v>3070</v>
      </c>
      <c r="P48" s="48"/>
      <c r="Q48" s="48"/>
      <c r="R48" s="48"/>
      <c r="S48" s="48"/>
      <c r="T48" s="48"/>
      <c r="U48" s="48"/>
    </row>
    <row r="49" spans="1:21" ht="30.75" customHeight="1" x14ac:dyDescent="0.15">
      <c r="A49" s="48"/>
      <c r="B49" s="1178"/>
      <c r="C49" s="1179"/>
      <c r="D49" s="62"/>
      <c r="E49" s="1155" t="s">
        <v>16</v>
      </c>
      <c r="F49" s="1155"/>
      <c r="G49" s="1155"/>
      <c r="H49" s="1155"/>
      <c r="I49" s="1155"/>
      <c r="J49" s="1156"/>
      <c r="K49" s="63">
        <v>0</v>
      </c>
      <c r="L49" s="64" t="s">
        <v>522</v>
      </c>
      <c r="M49" s="64" t="s">
        <v>522</v>
      </c>
      <c r="N49" s="64" t="s">
        <v>522</v>
      </c>
      <c r="O49" s="65" t="s">
        <v>522</v>
      </c>
      <c r="P49" s="48"/>
      <c r="Q49" s="48"/>
      <c r="R49" s="48"/>
      <c r="S49" s="48"/>
      <c r="T49" s="48"/>
      <c r="U49" s="48"/>
    </row>
    <row r="50" spans="1:21" ht="30.75" customHeight="1" x14ac:dyDescent="0.15">
      <c r="A50" s="48"/>
      <c r="B50" s="1178"/>
      <c r="C50" s="1179"/>
      <c r="D50" s="62"/>
      <c r="E50" s="1155" t="s">
        <v>17</v>
      </c>
      <c r="F50" s="1155"/>
      <c r="G50" s="1155"/>
      <c r="H50" s="1155"/>
      <c r="I50" s="1155"/>
      <c r="J50" s="1156"/>
      <c r="K50" s="63">
        <v>346</v>
      </c>
      <c r="L50" s="64">
        <v>336</v>
      </c>
      <c r="M50" s="64">
        <v>627</v>
      </c>
      <c r="N50" s="64">
        <v>267</v>
      </c>
      <c r="O50" s="65">
        <v>1180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18470</v>
      </c>
      <c r="L52" s="64">
        <v>18304</v>
      </c>
      <c r="M52" s="64">
        <v>18025</v>
      </c>
      <c r="N52" s="64">
        <v>17308</v>
      </c>
      <c r="O52" s="65">
        <v>17119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4296</v>
      </c>
      <c r="L53" s="69">
        <v>4307</v>
      </c>
      <c r="M53" s="69">
        <v>4840</v>
      </c>
      <c r="N53" s="69">
        <v>4851</v>
      </c>
      <c r="O53" s="70">
        <v>6228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7"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7" customHeight="1" x14ac:dyDescent="0.15">
      <c r="B58" s="1161" t="s">
        <v>26</v>
      </c>
      <c r="C58" s="1162"/>
      <c r="D58" s="1167" t="s">
        <v>27</v>
      </c>
      <c r="E58" s="1168"/>
      <c r="F58" s="1168"/>
      <c r="G58" s="1168"/>
      <c r="H58" s="1168"/>
      <c r="I58" s="1168"/>
      <c r="J58" s="1169"/>
      <c r="K58" s="83" t="s">
        <v>624</v>
      </c>
      <c r="L58" s="84" t="s">
        <v>624</v>
      </c>
      <c r="M58" s="84" t="s">
        <v>624</v>
      </c>
      <c r="N58" s="84" t="s">
        <v>625</v>
      </c>
      <c r="O58" s="85" t="s">
        <v>624</v>
      </c>
    </row>
    <row r="59" spans="1:21" ht="31.7" customHeight="1" x14ac:dyDescent="0.15">
      <c r="B59" s="1163"/>
      <c r="C59" s="1164"/>
      <c r="D59" s="1170" t="s">
        <v>28</v>
      </c>
      <c r="E59" s="1171"/>
      <c r="F59" s="1171"/>
      <c r="G59" s="1171"/>
      <c r="H59" s="1171"/>
      <c r="I59" s="1171"/>
      <c r="J59" s="1172"/>
      <c r="K59" s="86" t="s">
        <v>625</v>
      </c>
      <c r="L59" s="87" t="s">
        <v>624</v>
      </c>
      <c r="M59" s="87" t="s">
        <v>624</v>
      </c>
      <c r="N59" s="87" t="s">
        <v>624</v>
      </c>
      <c r="O59" s="88" t="s">
        <v>624</v>
      </c>
    </row>
    <row r="60" spans="1:21" ht="31.7" customHeight="1" thickBot="1" x14ac:dyDescent="0.2">
      <c r="B60" s="1165"/>
      <c r="C60" s="1166"/>
      <c r="D60" s="1173" t="s">
        <v>29</v>
      </c>
      <c r="E60" s="1174"/>
      <c r="F60" s="1174"/>
      <c r="G60" s="1174"/>
      <c r="H60" s="1174"/>
      <c r="I60" s="1174"/>
      <c r="J60" s="1175"/>
      <c r="K60" s="89" t="s">
        <v>624</v>
      </c>
      <c r="L60" s="90" t="s">
        <v>624</v>
      </c>
      <c r="M60" s="90" t="s">
        <v>624</v>
      </c>
      <c r="N60" s="90" t="s">
        <v>624</v>
      </c>
      <c r="O60" s="91" t="s">
        <v>626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TI7IMPib3GjxScY4n2PEndpT98wVYZ4Ojg58Ozk2jCUAas+2lnZzEdBMD8pjr1uXUg4kK5I23zP3bKQz5KLFw==" saltValue="m4zzuMv+3l1ffF54iyZl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7"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6" t="s">
        <v>32</v>
      </c>
      <c r="C41" s="1197"/>
      <c r="D41" s="105"/>
      <c r="E41" s="1198" t="s">
        <v>33</v>
      </c>
      <c r="F41" s="1198"/>
      <c r="G41" s="1198"/>
      <c r="H41" s="1199"/>
      <c r="I41" s="355">
        <v>170166</v>
      </c>
      <c r="J41" s="356">
        <v>168364</v>
      </c>
      <c r="K41" s="356">
        <v>168224</v>
      </c>
      <c r="L41" s="356">
        <v>164277</v>
      </c>
      <c r="M41" s="357">
        <v>163029</v>
      </c>
    </row>
    <row r="42" spans="2:13" ht="27.75" customHeight="1" x14ac:dyDescent="0.15">
      <c r="B42" s="1186"/>
      <c r="C42" s="1187"/>
      <c r="D42" s="106"/>
      <c r="E42" s="1190" t="s">
        <v>34</v>
      </c>
      <c r="F42" s="1190"/>
      <c r="G42" s="1190"/>
      <c r="H42" s="1191"/>
      <c r="I42" s="358">
        <v>3704</v>
      </c>
      <c r="J42" s="359">
        <v>1448</v>
      </c>
      <c r="K42" s="359">
        <v>1077</v>
      </c>
      <c r="L42" s="359">
        <v>880</v>
      </c>
      <c r="M42" s="360">
        <v>2143</v>
      </c>
    </row>
    <row r="43" spans="2:13" ht="27.75" customHeight="1" x14ac:dyDescent="0.15">
      <c r="B43" s="1186"/>
      <c r="C43" s="1187"/>
      <c r="D43" s="106"/>
      <c r="E43" s="1190" t="s">
        <v>35</v>
      </c>
      <c r="F43" s="1190"/>
      <c r="G43" s="1190"/>
      <c r="H43" s="1191"/>
      <c r="I43" s="358">
        <v>47557</v>
      </c>
      <c r="J43" s="359">
        <v>43622</v>
      </c>
      <c r="K43" s="359">
        <v>40828</v>
      </c>
      <c r="L43" s="359">
        <v>38796</v>
      </c>
      <c r="M43" s="360">
        <v>38434</v>
      </c>
    </row>
    <row r="44" spans="2:13" ht="27.75" customHeight="1" x14ac:dyDescent="0.15">
      <c r="B44" s="1186"/>
      <c r="C44" s="1187"/>
      <c r="D44" s="106"/>
      <c r="E44" s="1190" t="s">
        <v>36</v>
      </c>
      <c r="F44" s="1190"/>
      <c r="G44" s="1190"/>
      <c r="H44" s="1191"/>
      <c r="I44" s="358" t="s">
        <v>522</v>
      </c>
      <c r="J44" s="359" t="s">
        <v>522</v>
      </c>
      <c r="K44" s="359" t="s">
        <v>522</v>
      </c>
      <c r="L44" s="359" t="s">
        <v>522</v>
      </c>
      <c r="M44" s="360" t="s">
        <v>522</v>
      </c>
    </row>
    <row r="45" spans="2:13" ht="27.75" customHeight="1" x14ac:dyDescent="0.15">
      <c r="B45" s="1186"/>
      <c r="C45" s="1187"/>
      <c r="D45" s="106"/>
      <c r="E45" s="1190" t="s">
        <v>37</v>
      </c>
      <c r="F45" s="1190"/>
      <c r="G45" s="1190"/>
      <c r="H45" s="1191"/>
      <c r="I45" s="358">
        <v>23057</v>
      </c>
      <c r="J45" s="359">
        <v>23073</v>
      </c>
      <c r="K45" s="359">
        <v>23459</v>
      </c>
      <c r="L45" s="359">
        <v>23222</v>
      </c>
      <c r="M45" s="360">
        <v>23289</v>
      </c>
    </row>
    <row r="46" spans="2:13" ht="27.75" customHeight="1" x14ac:dyDescent="0.15">
      <c r="B46" s="1186"/>
      <c r="C46" s="1187"/>
      <c r="D46" s="107"/>
      <c r="E46" s="1190" t="s">
        <v>38</v>
      </c>
      <c r="F46" s="1190"/>
      <c r="G46" s="1190"/>
      <c r="H46" s="1191"/>
      <c r="I46" s="358" t="s">
        <v>522</v>
      </c>
      <c r="J46" s="359" t="s">
        <v>522</v>
      </c>
      <c r="K46" s="359">
        <v>0</v>
      </c>
      <c r="L46" s="359" t="s">
        <v>522</v>
      </c>
      <c r="M46" s="360" t="s">
        <v>522</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25373</v>
      </c>
      <c r="J50" s="359">
        <v>24928</v>
      </c>
      <c r="K50" s="359">
        <v>20879</v>
      </c>
      <c r="L50" s="359">
        <v>20690</v>
      </c>
      <c r="M50" s="360">
        <v>21978</v>
      </c>
    </row>
    <row r="51" spans="2:13" ht="27.75" customHeight="1" x14ac:dyDescent="0.15">
      <c r="B51" s="1186"/>
      <c r="C51" s="1187"/>
      <c r="D51" s="106"/>
      <c r="E51" s="1190" t="s">
        <v>44</v>
      </c>
      <c r="F51" s="1190"/>
      <c r="G51" s="1190"/>
      <c r="H51" s="1191"/>
      <c r="I51" s="358">
        <v>35499</v>
      </c>
      <c r="J51" s="359">
        <v>35404</v>
      </c>
      <c r="K51" s="359">
        <v>36613</v>
      </c>
      <c r="L51" s="359">
        <v>36857</v>
      </c>
      <c r="M51" s="360">
        <v>36297</v>
      </c>
    </row>
    <row r="52" spans="2:13" ht="27.75" customHeight="1" x14ac:dyDescent="0.15">
      <c r="B52" s="1188"/>
      <c r="C52" s="1189"/>
      <c r="D52" s="106"/>
      <c r="E52" s="1190" t="s">
        <v>45</v>
      </c>
      <c r="F52" s="1190"/>
      <c r="G52" s="1190"/>
      <c r="H52" s="1191"/>
      <c r="I52" s="358">
        <v>147561</v>
      </c>
      <c r="J52" s="359">
        <v>145201</v>
      </c>
      <c r="K52" s="359">
        <v>144025</v>
      </c>
      <c r="L52" s="359">
        <v>143855</v>
      </c>
      <c r="M52" s="360">
        <v>139431</v>
      </c>
    </row>
    <row r="53" spans="2:13" ht="27.75" customHeight="1" thickBot="1" x14ac:dyDescent="0.2">
      <c r="B53" s="1192" t="s">
        <v>46</v>
      </c>
      <c r="C53" s="1193"/>
      <c r="D53" s="110"/>
      <c r="E53" s="1194" t="s">
        <v>47</v>
      </c>
      <c r="F53" s="1194"/>
      <c r="G53" s="1194"/>
      <c r="H53" s="1195"/>
      <c r="I53" s="361">
        <v>36050</v>
      </c>
      <c r="J53" s="362">
        <v>30974</v>
      </c>
      <c r="K53" s="362">
        <v>32072</v>
      </c>
      <c r="L53" s="362">
        <v>25774</v>
      </c>
      <c r="M53" s="363">
        <v>29189</v>
      </c>
    </row>
    <row r="54" spans="2:13" ht="27.75" customHeight="1" x14ac:dyDescent="0.15">
      <c r="B54" s="111" t="s">
        <v>48</v>
      </c>
      <c r="C54" s="112"/>
      <c r="D54" s="112"/>
      <c r="E54" s="113"/>
      <c r="F54" s="113"/>
      <c r="G54" s="113"/>
      <c r="H54" s="113"/>
      <c r="I54" s="114"/>
      <c r="J54" s="114"/>
      <c r="K54" s="114"/>
      <c r="L54" s="114"/>
      <c r="M54" s="114"/>
    </row>
    <row r="55" spans="2:13" ht="13.5" x14ac:dyDescent="0.15"/>
  </sheetData>
  <sheetProtection algorithmName="SHA-512" hashValue="NatYuyFVPShJwMdarlFO3TBXQy/b99H37T1jqlcQ6j4WfuzdtGRFc3Z82QG+YnocrwNLFflDX9YDGePcTIOCLw==" saltValue="OzsL9XFEnak03ln8bbsU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5458</v>
      </c>
      <c r="G55" s="122">
        <v>4910</v>
      </c>
      <c r="H55" s="123">
        <v>5915</v>
      </c>
    </row>
    <row r="56" spans="2:8" ht="52.5" customHeight="1" x14ac:dyDescent="0.15">
      <c r="B56" s="124"/>
      <c r="C56" s="1213" t="s">
        <v>51</v>
      </c>
      <c r="D56" s="1213"/>
      <c r="E56" s="1214"/>
      <c r="F56" s="125">
        <v>3506</v>
      </c>
      <c r="G56" s="125">
        <v>3507</v>
      </c>
      <c r="H56" s="126">
        <v>3507</v>
      </c>
    </row>
    <row r="57" spans="2:8" ht="53.25" customHeight="1" x14ac:dyDescent="0.15">
      <c r="B57" s="124"/>
      <c r="C57" s="1215" t="s">
        <v>52</v>
      </c>
      <c r="D57" s="1215"/>
      <c r="E57" s="1216"/>
      <c r="F57" s="127">
        <v>15294</v>
      </c>
      <c r="G57" s="127">
        <v>15608</v>
      </c>
      <c r="H57" s="128">
        <v>15653</v>
      </c>
    </row>
    <row r="58" spans="2:8" ht="45.75" customHeight="1" x14ac:dyDescent="0.15">
      <c r="B58" s="129"/>
      <c r="C58" s="1203" t="s">
        <v>612</v>
      </c>
      <c r="D58" s="1204"/>
      <c r="E58" s="1205"/>
      <c r="F58" s="130">
        <v>7576</v>
      </c>
      <c r="G58" s="130">
        <v>7789</v>
      </c>
      <c r="H58" s="131">
        <v>7952</v>
      </c>
    </row>
    <row r="59" spans="2:8" ht="45.75" customHeight="1" x14ac:dyDescent="0.15">
      <c r="B59" s="129"/>
      <c r="C59" s="1203" t="s">
        <v>619</v>
      </c>
      <c r="D59" s="1204"/>
      <c r="E59" s="1205"/>
      <c r="F59" s="130">
        <v>4000</v>
      </c>
      <c r="G59" s="130">
        <v>4000</v>
      </c>
      <c r="H59" s="131">
        <v>4000</v>
      </c>
    </row>
    <row r="60" spans="2:8" ht="45.75" customHeight="1" x14ac:dyDescent="0.15">
      <c r="B60" s="129"/>
      <c r="C60" s="1203" t="s">
        <v>620</v>
      </c>
      <c r="D60" s="1204"/>
      <c r="E60" s="1205"/>
      <c r="F60" s="130">
        <v>843</v>
      </c>
      <c r="G60" s="130">
        <v>843</v>
      </c>
      <c r="H60" s="131">
        <v>843</v>
      </c>
    </row>
    <row r="61" spans="2:8" ht="45.75" customHeight="1" x14ac:dyDescent="0.15">
      <c r="B61" s="129"/>
      <c r="C61" s="1203" t="s">
        <v>621</v>
      </c>
      <c r="D61" s="1204"/>
      <c r="E61" s="1205"/>
      <c r="F61" s="130">
        <v>537</v>
      </c>
      <c r="G61" s="130">
        <v>634</v>
      </c>
      <c r="H61" s="131">
        <v>720</v>
      </c>
    </row>
    <row r="62" spans="2:8" ht="45.75" customHeight="1" thickBot="1" x14ac:dyDescent="0.2">
      <c r="B62" s="132"/>
      <c r="C62" s="1206" t="s">
        <v>622</v>
      </c>
      <c r="D62" s="1207"/>
      <c r="E62" s="1208"/>
      <c r="F62" s="133">
        <v>504</v>
      </c>
      <c r="G62" s="133">
        <v>504</v>
      </c>
      <c r="H62" s="134">
        <v>504</v>
      </c>
    </row>
    <row r="63" spans="2:8" ht="52.5" customHeight="1" thickBot="1" x14ac:dyDescent="0.2">
      <c r="B63" s="135"/>
      <c r="C63" s="1209" t="s">
        <v>53</v>
      </c>
      <c r="D63" s="1209"/>
      <c r="E63" s="1210"/>
      <c r="F63" s="136">
        <v>24258</v>
      </c>
      <c r="G63" s="136">
        <v>24024</v>
      </c>
      <c r="H63" s="137">
        <v>25075</v>
      </c>
    </row>
    <row r="64" spans="2:8" ht="13.5" x14ac:dyDescent="0.15"/>
  </sheetData>
  <sheetProtection algorithmName="SHA-512" hashValue="+a1xC6V9orM6TmJdKXVhK3GBtv8FD9a5aIJF9AHT7R28DpFm4vJOzQrykrINmEzwkKI9TJSKvnozo9ejC/xo9g==" saltValue="YKh/DEdCDKJiUl4iFfpy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637</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633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7" customHeight="1" x14ac:dyDescent="0.15">
      <c r="B43" s="1218"/>
      <c r="AN43" s="1275" t="s">
        <v>636</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7" customHeight="1" x14ac:dyDescent="0.15">
      <c r="B51" s="1218"/>
      <c r="G51" s="1233"/>
      <c r="H51" s="1233"/>
      <c r="I51" s="1266"/>
      <c r="J51" s="1266"/>
      <c r="K51" s="1232"/>
      <c r="L51" s="1232"/>
      <c r="M51" s="1232"/>
      <c r="N51" s="1232"/>
      <c r="AM51" s="1231"/>
      <c r="AN51" s="1225" t="s">
        <v>630</v>
      </c>
      <c r="AO51" s="1225"/>
      <c r="AP51" s="1225"/>
      <c r="AQ51" s="1225"/>
      <c r="AR51" s="1225"/>
      <c r="AS51" s="1225"/>
      <c r="AT51" s="1225"/>
      <c r="AU51" s="1225"/>
      <c r="AV51" s="1225"/>
      <c r="AW51" s="1225"/>
      <c r="AX51" s="1225"/>
      <c r="AY51" s="1225"/>
      <c r="AZ51" s="1225"/>
      <c r="BA51" s="1225"/>
      <c r="BB51" s="1225" t="s">
        <v>628</v>
      </c>
      <c r="BC51" s="1225"/>
      <c r="BD51" s="1225"/>
      <c r="BE51" s="1225"/>
      <c r="BF51" s="1225"/>
      <c r="BG51" s="1225"/>
      <c r="BH51" s="1225"/>
      <c r="BI51" s="1225"/>
      <c r="BJ51" s="1225"/>
      <c r="BK51" s="1225"/>
      <c r="BL51" s="1225"/>
      <c r="BM51" s="1225"/>
      <c r="BN51" s="1225"/>
      <c r="BO51" s="1225"/>
      <c r="BP51" s="1224">
        <v>42.3</v>
      </c>
      <c r="BQ51" s="1224"/>
      <c r="BR51" s="1224"/>
      <c r="BS51" s="1224"/>
      <c r="BT51" s="1224"/>
      <c r="BU51" s="1224"/>
      <c r="BV51" s="1224"/>
      <c r="BW51" s="1224"/>
      <c r="BX51" s="1224">
        <v>36.1</v>
      </c>
      <c r="BY51" s="1224"/>
      <c r="BZ51" s="1224"/>
      <c r="CA51" s="1224"/>
      <c r="CB51" s="1224"/>
      <c r="CC51" s="1224"/>
      <c r="CD51" s="1224"/>
      <c r="CE51" s="1224"/>
      <c r="CF51" s="1224">
        <v>36.6</v>
      </c>
      <c r="CG51" s="1224"/>
      <c r="CH51" s="1224"/>
      <c r="CI51" s="1224"/>
      <c r="CJ51" s="1224"/>
      <c r="CK51" s="1224"/>
      <c r="CL51" s="1224"/>
      <c r="CM51" s="1224"/>
      <c r="CN51" s="1224">
        <v>27.8</v>
      </c>
      <c r="CO51" s="1224"/>
      <c r="CP51" s="1224"/>
      <c r="CQ51" s="1224"/>
      <c r="CR51" s="1224"/>
      <c r="CS51" s="1224"/>
      <c r="CT51" s="1224"/>
      <c r="CU51" s="1224"/>
      <c r="CV51" s="1224">
        <v>32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635</v>
      </c>
      <c r="BC53" s="1225"/>
      <c r="BD53" s="1225"/>
      <c r="BE53" s="1225"/>
      <c r="BF53" s="1225"/>
      <c r="BG53" s="1225"/>
      <c r="BH53" s="1225"/>
      <c r="BI53" s="1225"/>
      <c r="BJ53" s="1225"/>
      <c r="BK53" s="1225"/>
      <c r="BL53" s="1225"/>
      <c r="BM53" s="1225"/>
      <c r="BN53" s="1225"/>
      <c r="BO53" s="1225"/>
      <c r="BP53" s="1224">
        <v>57.3</v>
      </c>
      <c r="BQ53" s="1224"/>
      <c r="BR53" s="1224"/>
      <c r="BS53" s="1224"/>
      <c r="BT53" s="1224"/>
      <c r="BU53" s="1224"/>
      <c r="BV53" s="1224"/>
      <c r="BW53" s="1224"/>
      <c r="BX53" s="1224">
        <v>58.4</v>
      </c>
      <c r="BY53" s="1224"/>
      <c r="BZ53" s="1224"/>
      <c r="CA53" s="1224"/>
      <c r="CB53" s="1224"/>
      <c r="CC53" s="1224"/>
      <c r="CD53" s="1224"/>
      <c r="CE53" s="1224"/>
      <c r="CF53" s="1224">
        <v>59.6</v>
      </c>
      <c r="CG53" s="1224"/>
      <c r="CH53" s="1224"/>
      <c r="CI53" s="1224"/>
      <c r="CJ53" s="1224"/>
      <c r="CK53" s="1224"/>
      <c r="CL53" s="1224"/>
      <c r="CM53" s="1224"/>
      <c r="CN53" s="1224">
        <v>60.8</v>
      </c>
      <c r="CO53" s="1224"/>
      <c r="CP53" s="1224"/>
      <c r="CQ53" s="1224"/>
      <c r="CR53" s="1224"/>
      <c r="CS53" s="1224"/>
      <c r="CT53" s="1224"/>
      <c r="CU53" s="1224"/>
      <c r="CV53" s="1224">
        <v>62.2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629</v>
      </c>
      <c r="AO55" s="1226"/>
      <c r="AP55" s="1226"/>
      <c r="AQ55" s="1226"/>
      <c r="AR55" s="1226"/>
      <c r="AS55" s="1226"/>
      <c r="AT55" s="1226"/>
      <c r="AU55" s="1226"/>
      <c r="AV55" s="1226"/>
      <c r="AW55" s="1226"/>
      <c r="AX55" s="1226"/>
      <c r="AY55" s="1226"/>
      <c r="AZ55" s="1226"/>
      <c r="BA55" s="1226"/>
      <c r="BB55" s="1225" t="s">
        <v>628</v>
      </c>
      <c r="BC55" s="1225"/>
      <c r="BD55" s="1225"/>
      <c r="BE55" s="1225"/>
      <c r="BF55" s="1225"/>
      <c r="BG55" s="1225"/>
      <c r="BH55" s="1225"/>
      <c r="BI55" s="1225"/>
      <c r="BJ55" s="1225"/>
      <c r="BK55" s="1225"/>
      <c r="BL55" s="1225"/>
      <c r="BM55" s="1225"/>
      <c r="BN55" s="1225"/>
      <c r="BO55" s="1225"/>
      <c r="BP55" s="1224">
        <v>34</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635</v>
      </c>
      <c r="BC57" s="1225"/>
      <c r="BD57" s="1225"/>
      <c r="BE57" s="1225"/>
      <c r="BF57" s="1225"/>
      <c r="BG57" s="1225"/>
      <c r="BH57" s="1225"/>
      <c r="BI57" s="1225"/>
      <c r="BJ57" s="1225"/>
      <c r="BK57" s="1225"/>
      <c r="BL57" s="1225"/>
      <c r="BM57" s="1225"/>
      <c r="BN57" s="1225"/>
      <c r="BO57" s="1225"/>
      <c r="BP57" s="1224">
        <v>61.1</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634</v>
      </c>
    </row>
    <row r="64" spans="1:109" ht="13.5" x14ac:dyDescent="0.15">
      <c r="B64" s="1218"/>
      <c r="G64" s="1254"/>
      <c r="I64" s="1256"/>
      <c r="J64" s="1256"/>
      <c r="K64" s="1256"/>
      <c r="L64" s="1256"/>
      <c r="M64" s="1256"/>
      <c r="N64" s="1255"/>
      <c r="AM64" s="1254"/>
      <c r="AN64" s="1254" t="s">
        <v>633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632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630</v>
      </c>
      <c r="AO73" s="1225"/>
      <c r="AP73" s="1225"/>
      <c r="AQ73" s="1225"/>
      <c r="AR73" s="1225"/>
      <c r="AS73" s="1225"/>
      <c r="AT73" s="1225"/>
      <c r="AU73" s="1225"/>
      <c r="AV73" s="1225"/>
      <c r="AW73" s="1225"/>
      <c r="AX73" s="1225"/>
      <c r="AY73" s="1225"/>
      <c r="AZ73" s="1225"/>
      <c r="BA73" s="1225"/>
      <c r="BB73" s="1225" t="s">
        <v>628</v>
      </c>
      <c r="BC73" s="1225"/>
      <c r="BD73" s="1225"/>
      <c r="BE73" s="1225"/>
      <c r="BF73" s="1225"/>
      <c r="BG73" s="1225"/>
      <c r="BH73" s="1225"/>
      <c r="BI73" s="1225"/>
      <c r="BJ73" s="1225"/>
      <c r="BK73" s="1225"/>
      <c r="BL73" s="1225"/>
      <c r="BM73" s="1225"/>
      <c r="BN73" s="1225"/>
      <c r="BO73" s="1225"/>
      <c r="BP73" s="1224">
        <v>42.3</v>
      </c>
      <c r="BQ73" s="1224"/>
      <c r="BR73" s="1224"/>
      <c r="BS73" s="1224"/>
      <c r="BT73" s="1224"/>
      <c r="BU73" s="1224"/>
      <c r="BV73" s="1224"/>
      <c r="BW73" s="1224"/>
      <c r="BX73" s="1224">
        <v>36.1</v>
      </c>
      <c r="BY73" s="1224"/>
      <c r="BZ73" s="1224"/>
      <c r="CA73" s="1224"/>
      <c r="CB73" s="1224"/>
      <c r="CC73" s="1224"/>
      <c r="CD73" s="1224"/>
      <c r="CE73" s="1224"/>
      <c r="CF73" s="1224">
        <v>36.6</v>
      </c>
      <c r="CG73" s="1224"/>
      <c r="CH73" s="1224"/>
      <c r="CI73" s="1224"/>
      <c r="CJ73" s="1224"/>
      <c r="CK73" s="1224"/>
      <c r="CL73" s="1224"/>
      <c r="CM73" s="1224"/>
      <c r="CN73" s="1224">
        <v>27.8</v>
      </c>
      <c r="CO73" s="1224"/>
      <c r="CP73" s="1224"/>
      <c r="CQ73" s="1224"/>
      <c r="CR73" s="1224"/>
      <c r="CS73" s="1224"/>
      <c r="CT73" s="1224"/>
      <c r="CU73" s="1224"/>
      <c r="CV73" s="1224">
        <v>32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627</v>
      </c>
      <c r="BC75" s="1225"/>
      <c r="BD75" s="1225"/>
      <c r="BE75" s="1225"/>
      <c r="BF75" s="1225"/>
      <c r="BG75" s="1225"/>
      <c r="BH75" s="1225"/>
      <c r="BI75" s="1225"/>
      <c r="BJ75" s="1225"/>
      <c r="BK75" s="1225"/>
      <c r="BL75" s="1225"/>
      <c r="BM75" s="1225"/>
      <c r="BN75" s="1225"/>
      <c r="BO75" s="1225"/>
      <c r="BP75" s="1224">
        <v>5.3</v>
      </c>
      <c r="BQ75" s="1224"/>
      <c r="BR75" s="1224"/>
      <c r="BS75" s="1224"/>
      <c r="BT75" s="1224"/>
      <c r="BU75" s="1224"/>
      <c r="BV75" s="1224"/>
      <c r="BW75" s="1224"/>
      <c r="BX75" s="1224">
        <v>5.0999999999999996</v>
      </c>
      <c r="BY75" s="1224"/>
      <c r="BZ75" s="1224"/>
      <c r="CA75" s="1224"/>
      <c r="CB75" s="1224"/>
      <c r="CC75" s="1224"/>
      <c r="CD75" s="1224"/>
      <c r="CE75" s="1224"/>
      <c r="CF75" s="1224">
        <v>5.2</v>
      </c>
      <c r="CG75" s="1224"/>
      <c r="CH75" s="1224"/>
      <c r="CI75" s="1224"/>
      <c r="CJ75" s="1224"/>
      <c r="CK75" s="1224"/>
      <c r="CL75" s="1224"/>
      <c r="CM75" s="1224"/>
      <c r="CN75" s="1224">
        <v>5.2</v>
      </c>
      <c r="CO75" s="1224"/>
      <c r="CP75" s="1224"/>
      <c r="CQ75" s="1224"/>
      <c r="CR75" s="1224"/>
      <c r="CS75" s="1224"/>
      <c r="CT75" s="1224"/>
      <c r="CU75" s="1224"/>
      <c r="CV75" s="1224">
        <v>5.8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629</v>
      </c>
      <c r="AO77" s="1226"/>
      <c r="AP77" s="1226"/>
      <c r="AQ77" s="1226"/>
      <c r="AR77" s="1226"/>
      <c r="AS77" s="1226"/>
      <c r="AT77" s="1226"/>
      <c r="AU77" s="1226"/>
      <c r="AV77" s="1226"/>
      <c r="AW77" s="1226"/>
      <c r="AX77" s="1226"/>
      <c r="AY77" s="1226"/>
      <c r="AZ77" s="1226"/>
      <c r="BA77" s="1226"/>
      <c r="BB77" s="1225" t="s">
        <v>628</v>
      </c>
      <c r="BC77" s="1225"/>
      <c r="BD77" s="1225"/>
      <c r="BE77" s="1225"/>
      <c r="BF77" s="1225"/>
      <c r="BG77" s="1225"/>
      <c r="BH77" s="1225"/>
      <c r="BI77" s="1225"/>
      <c r="BJ77" s="1225"/>
      <c r="BK77" s="1225"/>
      <c r="BL77" s="1225"/>
      <c r="BM77" s="1225"/>
      <c r="BN77" s="1225"/>
      <c r="BO77" s="1225"/>
      <c r="BP77" s="1224">
        <v>34</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627</v>
      </c>
      <c r="BC79" s="1225"/>
      <c r="BD79" s="1225"/>
      <c r="BE79" s="1225"/>
      <c r="BF79" s="1225"/>
      <c r="BG79" s="1225"/>
      <c r="BH79" s="1225"/>
      <c r="BI79" s="1225"/>
      <c r="BJ79" s="1225"/>
      <c r="BK79" s="1225"/>
      <c r="BL79" s="1225"/>
      <c r="BM79" s="1225"/>
      <c r="BN79" s="1225"/>
      <c r="BO79" s="1225"/>
      <c r="BP79" s="1224">
        <v>5.9</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6bpliBpxrB68Cl/DoL/YUmKZMBcvD8duK9y7rY4okypRultBWcCOq11m+5JqsQw1oh+MdUsTqlsfBXvojpVBOQ==" saltValue="uVdf3jJu7Ew8hLrcg4B8W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heetViews>
  <sheetFormatPr defaultColWidth="0" defaultRowHeight="13.7" customHeight="1" zeroHeight="1" x14ac:dyDescent="0.15"/>
  <cols>
    <col min="1" max="34" width="2.5" style="260" customWidth="1"/>
    <col min="35" max="122" width="2.5" style="259" customWidth="1"/>
    <col min="123" max="16384" width="2.5" style="259" hidden="1"/>
  </cols>
  <sheetData>
    <row r="1" spans="1:34" ht="13.7"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5" x14ac:dyDescent="0.15">
      <c r="S2" s="259"/>
      <c r="AH2" s="259"/>
    </row>
    <row r="3" spans="1:34" ht="13.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5" x14ac:dyDescent="0.15"/>
    <row r="5" spans="1:34" ht="13.5" x14ac:dyDescent="0.15"/>
    <row r="6" spans="1:34" ht="13.5" x14ac:dyDescent="0.15"/>
    <row r="7" spans="1:34" ht="13.5" x14ac:dyDescent="0.15"/>
    <row r="8" spans="1:34" ht="13.5" x14ac:dyDescent="0.15"/>
    <row r="9" spans="1:34" ht="13.5" x14ac:dyDescent="0.15">
      <c r="AH9" s="259"/>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59"/>
    </row>
    <row r="18" spans="12:34" ht="13.5" x14ac:dyDescent="0.15"/>
    <row r="19" spans="12:34" ht="13.5" x14ac:dyDescent="0.15"/>
    <row r="20" spans="12:34" ht="13.5" x14ac:dyDescent="0.15">
      <c r="AH20" s="259"/>
    </row>
    <row r="21" spans="12:34" ht="13.5" x14ac:dyDescent="0.15">
      <c r="AH21" s="259"/>
    </row>
    <row r="22" spans="12:34" ht="13.5" x14ac:dyDescent="0.15"/>
    <row r="23" spans="12:34" ht="13.5" x14ac:dyDescent="0.15"/>
    <row r="24" spans="12:34" ht="13.5" x14ac:dyDescent="0.15">
      <c r="Q24" s="259"/>
    </row>
    <row r="25" spans="12:34" ht="13.5" x14ac:dyDescent="0.15"/>
    <row r="26" spans="12:34" ht="13.5" x14ac:dyDescent="0.15"/>
    <row r="27" spans="12:34" ht="13.5" x14ac:dyDescent="0.15"/>
    <row r="28" spans="12:34" ht="13.5" x14ac:dyDescent="0.15">
      <c r="O28" s="259"/>
      <c r="T28" s="259"/>
      <c r="AH28" s="259"/>
    </row>
    <row r="29" spans="12:34" ht="13.5" x14ac:dyDescent="0.15"/>
    <row r="30" spans="12:34" ht="13.5" x14ac:dyDescent="0.15"/>
    <row r="31" spans="12:34" ht="13.5" x14ac:dyDescent="0.15">
      <c r="Q31" s="259"/>
    </row>
    <row r="32" spans="12:34" ht="13.5" x14ac:dyDescent="0.15">
      <c r="L32" s="259"/>
    </row>
    <row r="33" spans="2:34" ht="13.5" x14ac:dyDescent="0.15">
      <c r="C33" s="259"/>
      <c r="E33" s="259"/>
      <c r="G33" s="259"/>
      <c r="I33" s="259"/>
      <c r="X33" s="259"/>
    </row>
    <row r="34" spans="2:34" ht="13.5" x14ac:dyDescent="0.15">
      <c r="B34" s="259"/>
      <c r="P34" s="259"/>
      <c r="R34" s="259"/>
      <c r="T34" s="259"/>
    </row>
    <row r="35" spans="2:34" ht="13.5" x14ac:dyDescent="0.15">
      <c r="D35" s="259"/>
      <c r="W35" s="259"/>
      <c r="AC35" s="259"/>
      <c r="AD35" s="259"/>
      <c r="AE35" s="259"/>
      <c r="AF35" s="259"/>
      <c r="AG35" s="259"/>
      <c r="AH35" s="259"/>
    </row>
    <row r="36" spans="2:34" ht="13.5" x14ac:dyDescent="0.15">
      <c r="H36" s="259"/>
      <c r="J36" s="259"/>
      <c r="K36" s="259"/>
      <c r="M36" s="259"/>
      <c r="Y36" s="259"/>
      <c r="Z36" s="259"/>
      <c r="AA36" s="259"/>
      <c r="AB36" s="259"/>
      <c r="AC36" s="259"/>
      <c r="AD36" s="259"/>
      <c r="AE36" s="259"/>
      <c r="AF36" s="259"/>
      <c r="AG36" s="259"/>
      <c r="AH36" s="259"/>
    </row>
    <row r="37" spans="2:34" ht="13.5" x14ac:dyDescent="0.15">
      <c r="AH37" s="259"/>
    </row>
    <row r="38" spans="2:34" ht="13.5" x14ac:dyDescent="0.15">
      <c r="AG38" s="259"/>
      <c r="AH38" s="259"/>
    </row>
    <row r="39" spans="2:34" ht="13.5" x14ac:dyDescent="0.15"/>
    <row r="40" spans="2:34" ht="13.5" x14ac:dyDescent="0.15">
      <c r="X40" s="259"/>
    </row>
    <row r="41" spans="2:34" ht="13.5" x14ac:dyDescent="0.15">
      <c r="R41" s="259"/>
    </row>
    <row r="42" spans="2:34" ht="13.5" x14ac:dyDescent="0.15">
      <c r="W42" s="259"/>
    </row>
    <row r="43" spans="2:34" ht="13.5" x14ac:dyDescent="0.15">
      <c r="Y43" s="259"/>
      <c r="Z43" s="259"/>
      <c r="AA43" s="259"/>
      <c r="AB43" s="259"/>
      <c r="AC43" s="259"/>
      <c r="AD43" s="259"/>
      <c r="AE43" s="259"/>
      <c r="AF43" s="259"/>
      <c r="AG43" s="259"/>
      <c r="AH43" s="259"/>
    </row>
    <row r="44" spans="2:34" ht="13.5" x14ac:dyDescent="0.15">
      <c r="AH44" s="259"/>
    </row>
    <row r="45" spans="2:34" ht="13.5" x14ac:dyDescent="0.15">
      <c r="X45" s="259"/>
    </row>
    <row r="46" spans="2:34" ht="13.5" x14ac:dyDescent="0.15"/>
    <row r="47" spans="2:34" ht="13.5" x14ac:dyDescent="0.15"/>
    <row r="48" spans="2:34" ht="13.5" x14ac:dyDescent="0.15">
      <c r="W48" s="259"/>
      <c r="Y48" s="259"/>
      <c r="Z48" s="259"/>
      <c r="AA48" s="259"/>
      <c r="AB48" s="259"/>
      <c r="AC48" s="259"/>
      <c r="AD48" s="259"/>
      <c r="AE48" s="259"/>
      <c r="AF48" s="259"/>
      <c r="AG48" s="259"/>
      <c r="AH48" s="259"/>
    </row>
    <row r="49" spans="28:34" ht="13.5" x14ac:dyDescent="0.15"/>
    <row r="50" spans="28:34" ht="13.5" x14ac:dyDescent="0.15">
      <c r="AE50" s="259"/>
      <c r="AF50" s="259"/>
      <c r="AG50" s="259"/>
      <c r="AH50" s="259"/>
    </row>
    <row r="51" spans="28:34" ht="13.5" x14ac:dyDescent="0.15">
      <c r="AC51" s="259"/>
      <c r="AD51" s="259"/>
      <c r="AE51" s="259"/>
      <c r="AF51" s="259"/>
      <c r="AG51" s="259"/>
      <c r="AH51" s="259"/>
    </row>
    <row r="52" spans="28:34" ht="13.5" x14ac:dyDescent="0.15"/>
    <row r="53" spans="28:34" ht="13.5" x14ac:dyDescent="0.15">
      <c r="AF53" s="259"/>
      <c r="AG53" s="259"/>
      <c r="AH53" s="259"/>
    </row>
    <row r="54" spans="28:34" ht="13.5" x14ac:dyDescent="0.15">
      <c r="AH54" s="259"/>
    </row>
    <row r="55" spans="28:34" ht="13.5" x14ac:dyDescent="0.15"/>
    <row r="56" spans="28:34" ht="13.5" x14ac:dyDescent="0.15">
      <c r="AB56" s="259"/>
      <c r="AC56" s="259"/>
      <c r="AD56" s="259"/>
      <c r="AE56" s="259"/>
      <c r="AF56" s="259"/>
      <c r="AG56" s="259"/>
      <c r="AH56" s="259"/>
    </row>
    <row r="57" spans="28:34" ht="13.5" x14ac:dyDescent="0.15">
      <c r="AH57" s="259"/>
    </row>
    <row r="58" spans="28:34" ht="13.5" x14ac:dyDescent="0.15">
      <c r="AH58" s="259"/>
    </row>
    <row r="59" spans="28:34" ht="13.5" x14ac:dyDescent="0.15"/>
    <row r="60" spans="28:34" ht="13.5" x14ac:dyDescent="0.15"/>
    <row r="61" spans="28:34" ht="13.5" x14ac:dyDescent="0.15"/>
    <row r="62" spans="28:34" ht="13.5" x14ac:dyDescent="0.15"/>
    <row r="63" spans="28:34" ht="13.5" x14ac:dyDescent="0.15">
      <c r="AH63" s="259"/>
    </row>
    <row r="64" spans="28:34" ht="13.5" x14ac:dyDescent="0.15">
      <c r="AG64" s="259"/>
      <c r="AH64" s="259"/>
    </row>
    <row r="65" spans="28:34" ht="13.5" x14ac:dyDescent="0.15"/>
    <row r="66" spans="28:34" ht="13.5" x14ac:dyDescent="0.15"/>
    <row r="67" spans="28:34" ht="13.5" x14ac:dyDescent="0.15"/>
    <row r="68" spans="28:34" ht="13.5" x14ac:dyDescent="0.15">
      <c r="AB68" s="259"/>
      <c r="AC68" s="259"/>
      <c r="AD68" s="259"/>
      <c r="AE68" s="259"/>
      <c r="AF68" s="259"/>
      <c r="AG68" s="259"/>
      <c r="AH68" s="259"/>
    </row>
    <row r="69" spans="28:34" ht="13.5" x14ac:dyDescent="0.15">
      <c r="AF69" s="259"/>
      <c r="AG69" s="259"/>
      <c r="AH69" s="259"/>
    </row>
    <row r="70" spans="28:34" ht="13.5" x14ac:dyDescent="0.15"/>
    <row r="71" spans="28:34" ht="13.5" x14ac:dyDescent="0.15"/>
    <row r="72" spans="28:34" ht="13.5" x14ac:dyDescent="0.15"/>
    <row r="73" spans="28:34" ht="13.5" x14ac:dyDescent="0.15"/>
    <row r="74" spans="28:34" ht="13.5" x14ac:dyDescent="0.15"/>
    <row r="75" spans="28:34" ht="13.5" x14ac:dyDescent="0.15">
      <c r="AH75" s="259"/>
    </row>
    <row r="76" spans="28:34" ht="13.5" x14ac:dyDescent="0.15">
      <c r="AF76" s="259"/>
      <c r="AG76" s="259"/>
      <c r="AH76" s="259"/>
    </row>
    <row r="77" spans="28:34" ht="13.5" x14ac:dyDescent="0.15">
      <c r="AG77" s="259"/>
      <c r="AH77" s="259"/>
    </row>
    <row r="78" spans="28:34" ht="13.5" x14ac:dyDescent="0.15"/>
    <row r="79" spans="28:34" ht="13.5" x14ac:dyDescent="0.15"/>
    <row r="80" spans="28:34" ht="13.5" x14ac:dyDescent="0.15"/>
    <row r="81" spans="25:34" ht="13.5" x14ac:dyDescent="0.15"/>
    <row r="82" spans="25:34" ht="13.5" x14ac:dyDescent="0.15">
      <c r="Y82" s="259"/>
    </row>
    <row r="83" spans="25:34" ht="13.5" x14ac:dyDescent="0.15">
      <c r="Y83" s="259"/>
      <c r="Z83" s="259"/>
      <c r="AA83" s="259"/>
      <c r="AB83" s="259"/>
      <c r="AC83" s="259"/>
      <c r="AD83" s="259"/>
      <c r="AE83" s="259"/>
      <c r="AF83" s="259"/>
      <c r="AG83" s="259"/>
      <c r="AH83" s="259"/>
    </row>
    <row r="84" spans="25:34" ht="13.5" x14ac:dyDescent="0.15"/>
    <row r="85" spans="25:34" ht="13.5" x14ac:dyDescent="0.15"/>
    <row r="86" spans="25:34" ht="13.5" x14ac:dyDescent="0.15"/>
    <row r="87" spans="25:34" ht="13.5" x14ac:dyDescent="0.15"/>
    <row r="88" spans="25:34" ht="13.5" x14ac:dyDescent="0.15">
      <c r="AH88" s="259"/>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59"/>
      <c r="AG94" s="259"/>
      <c r="AH94" s="259"/>
    </row>
    <row r="95" spans="25:34" ht="13.7" customHeight="1" x14ac:dyDescent="0.15">
      <c r="AH95" s="259"/>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59"/>
    </row>
    <row r="102" spans="33:34" ht="13.7" customHeight="1" x14ac:dyDescent="0.15"/>
    <row r="103" spans="33:34" ht="13.7" customHeight="1" x14ac:dyDescent="0.15"/>
    <row r="104" spans="33:34" ht="13.7" customHeight="1" x14ac:dyDescent="0.15">
      <c r="AG104" s="259"/>
      <c r="AH104" s="259"/>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59"/>
    </row>
    <row r="117" spans="34:122" ht="13.7" customHeight="1" x14ac:dyDescent="0.15"/>
    <row r="118" spans="34:122" ht="13.7" customHeight="1" x14ac:dyDescent="0.15"/>
    <row r="119" spans="34:122" ht="13.7" customHeight="1" x14ac:dyDescent="0.15"/>
    <row r="120" spans="34:122" ht="13.7" customHeight="1" x14ac:dyDescent="0.15">
      <c r="AH120" s="259"/>
    </row>
    <row r="121" spans="34:122" ht="13.7" customHeight="1" x14ac:dyDescent="0.15">
      <c r="AH121" s="259"/>
    </row>
    <row r="122" spans="34:122" ht="13.7" customHeight="1" x14ac:dyDescent="0.15"/>
    <row r="123" spans="34:122" ht="13.7" customHeight="1" x14ac:dyDescent="0.15"/>
    <row r="124" spans="34:122" ht="13.7" customHeight="1" x14ac:dyDescent="0.15"/>
    <row r="125" spans="34:122" ht="13.7" customHeight="1" x14ac:dyDescent="0.15">
      <c r="DR125" s="259" t="s">
        <v>561</v>
      </c>
    </row>
  </sheetData>
  <sheetProtection algorithmName="SHA-512" hashValue="ElQMbYLlPrrEZcS0gK9Y0Nez9YlSGQLikvJzURilgb+5M3l/X+GpIxWK90GxuZZlzmaxWXv+mLknSA/0EcU35A==" saltValue="6ryED56VwcAq4QGRDB+O3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7" customHeight="1" zeroHeight="1" x14ac:dyDescent="0.15"/>
  <cols>
    <col min="1" max="34" width="2.5" style="260" customWidth="1"/>
    <col min="35" max="122" width="2.5" style="259" customWidth="1"/>
    <col min="123" max="16384" width="2.5" style="259" hidden="1"/>
  </cols>
  <sheetData>
    <row r="1" spans="2:34" ht="13.7"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5" x14ac:dyDescent="0.15">
      <c r="S2" s="259"/>
      <c r="AH2" s="259"/>
    </row>
    <row r="3" spans="2:34" ht="13.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5" x14ac:dyDescent="0.15"/>
    <row r="5" spans="2:34" ht="13.5" x14ac:dyDescent="0.15"/>
    <row r="6" spans="2:34" ht="13.5" x14ac:dyDescent="0.15"/>
    <row r="7" spans="2:34" ht="13.5" x14ac:dyDescent="0.15"/>
    <row r="8" spans="2:34" ht="13.5" x14ac:dyDescent="0.15"/>
    <row r="9" spans="2:34" ht="13.5" x14ac:dyDescent="0.15">
      <c r="AH9" s="259"/>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59"/>
    </row>
    <row r="18" spans="12:34" ht="13.5" x14ac:dyDescent="0.15"/>
    <row r="19" spans="12:34" ht="13.5" x14ac:dyDescent="0.15"/>
    <row r="20" spans="12:34" ht="13.5" x14ac:dyDescent="0.15">
      <c r="AH20" s="259"/>
    </row>
    <row r="21" spans="12:34" ht="13.5" x14ac:dyDescent="0.15">
      <c r="AH21" s="259"/>
    </row>
    <row r="22" spans="12:34" ht="13.5" x14ac:dyDescent="0.15"/>
    <row r="23" spans="12:34" ht="13.5" x14ac:dyDescent="0.15"/>
    <row r="24" spans="12:34" ht="13.5" x14ac:dyDescent="0.15">
      <c r="Q24" s="259"/>
    </row>
    <row r="25" spans="12:34" ht="13.5" x14ac:dyDescent="0.15"/>
    <row r="26" spans="12:34" ht="13.5" x14ac:dyDescent="0.15"/>
    <row r="27" spans="12:34" ht="13.5" x14ac:dyDescent="0.15"/>
    <row r="28" spans="12:34" ht="13.5" x14ac:dyDescent="0.15">
      <c r="O28" s="259"/>
      <c r="T28" s="259"/>
      <c r="AH28" s="259"/>
    </row>
    <row r="29" spans="12:34" ht="13.5" x14ac:dyDescent="0.15"/>
    <row r="30" spans="12:34" ht="13.5" x14ac:dyDescent="0.15"/>
    <row r="31" spans="12:34" ht="13.5" x14ac:dyDescent="0.15">
      <c r="Q31" s="259"/>
    </row>
    <row r="32" spans="12:34" ht="13.5" x14ac:dyDescent="0.15">
      <c r="L32" s="259"/>
    </row>
    <row r="33" spans="2:34" ht="13.5" x14ac:dyDescent="0.15">
      <c r="C33" s="259"/>
      <c r="E33" s="259"/>
      <c r="G33" s="259"/>
      <c r="I33" s="259"/>
      <c r="X33" s="259"/>
    </row>
    <row r="34" spans="2:34" ht="13.5" x14ac:dyDescent="0.15">
      <c r="B34" s="259"/>
      <c r="P34" s="259"/>
      <c r="R34" s="259"/>
      <c r="T34" s="259"/>
    </row>
    <row r="35" spans="2:34" ht="13.5" x14ac:dyDescent="0.15">
      <c r="D35" s="259"/>
      <c r="W35" s="259"/>
      <c r="AC35" s="259"/>
      <c r="AD35" s="259"/>
      <c r="AE35" s="259"/>
      <c r="AF35" s="259"/>
      <c r="AG35" s="259"/>
      <c r="AH35" s="259"/>
    </row>
    <row r="36" spans="2:34" ht="13.5" x14ac:dyDescent="0.15">
      <c r="H36" s="259"/>
      <c r="J36" s="259"/>
      <c r="K36" s="259"/>
      <c r="M36" s="259"/>
      <c r="Y36" s="259"/>
      <c r="Z36" s="259"/>
      <c r="AA36" s="259"/>
      <c r="AB36" s="259"/>
      <c r="AC36" s="259"/>
      <c r="AD36" s="259"/>
      <c r="AE36" s="259"/>
      <c r="AF36" s="259"/>
      <c r="AG36" s="259"/>
      <c r="AH36" s="259"/>
    </row>
    <row r="37" spans="2:34" ht="13.5" x14ac:dyDescent="0.15">
      <c r="AH37" s="259"/>
    </row>
    <row r="38" spans="2:34" ht="13.5" x14ac:dyDescent="0.15">
      <c r="AG38" s="259"/>
      <c r="AH38" s="259"/>
    </row>
    <row r="39" spans="2:34" ht="13.5" x14ac:dyDescent="0.15"/>
    <row r="40" spans="2:34" ht="13.5" x14ac:dyDescent="0.15">
      <c r="X40" s="259"/>
    </row>
    <row r="41" spans="2:34" ht="13.5" x14ac:dyDescent="0.15">
      <c r="R41" s="259"/>
    </row>
    <row r="42" spans="2:34" ht="13.5" x14ac:dyDescent="0.15">
      <c r="W42" s="259"/>
    </row>
    <row r="43" spans="2:34" ht="13.5" x14ac:dyDescent="0.15">
      <c r="Y43" s="259"/>
      <c r="Z43" s="259"/>
      <c r="AA43" s="259"/>
      <c r="AB43" s="259"/>
      <c r="AC43" s="259"/>
      <c r="AD43" s="259"/>
      <c r="AE43" s="259"/>
      <c r="AF43" s="259"/>
      <c r="AG43" s="259"/>
      <c r="AH43" s="259"/>
    </row>
    <row r="44" spans="2:34" ht="13.5" x14ac:dyDescent="0.15">
      <c r="AH44" s="259"/>
    </row>
    <row r="45" spans="2:34" ht="13.5" x14ac:dyDescent="0.15">
      <c r="X45" s="259"/>
    </row>
    <row r="46" spans="2:34" ht="13.5" x14ac:dyDescent="0.15"/>
    <row r="47" spans="2:34" ht="13.5" x14ac:dyDescent="0.15"/>
    <row r="48" spans="2:34" ht="13.5" x14ac:dyDescent="0.15">
      <c r="W48" s="259"/>
      <c r="Y48" s="259"/>
      <c r="Z48" s="259"/>
      <c r="AA48" s="259"/>
      <c r="AB48" s="259"/>
      <c r="AC48" s="259"/>
      <c r="AD48" s="259"/>
      <c r="AE48" s="259"/>
      <c r="AF48" s="259"/>
      <c r="AG48" s="259"/>
      <c r="AH48" s="259"/>
    </row>
    <row r="49" spans="28:34" ht="13.5" x14ac:dyDescent="0.15"/>
    <row r="50" spans="28:34" ht="13.5" x14ac:dyDescent="0.15">
      <c r="AE50" s="259"/>
      <c r="AF50" s="259"/>
      <c r="AG50" s="259"/>
      <c r="AH50" s="259"/>
    </row>
    <row r="51" spans="28:34" ht="13.5" x14ac:dyDescent="0.15">
      <c r="AC51" s="259"/>
      <c r="AD51" s="259"/>
      <c r="AE51" s="259"/>
      <c r="AF51" s="259"/>
      <c r="AG51" s="259"/>
      <c r="AH51" s="259"/>
    </row>
    <row r="52" spans="28:34" ht="13.5" x14ac:dyDescent="0.15"/>
    <row r="53" spans="28:34" ht="13.5" x14ac:dyDescent="0.15">
      <c r="AF53" s="259"/>
      <c r="AG53" s="259"/>
      <c r="AH53" s="259"/>
    </row>
    <row r="54" spans="28:34" ht="13.5" x14ac:dyDescent="0.15">
      <c r="AH54" s="259"/>
    </row>
    <row r="55" spans="28:34" ht="13.5" x14ac:dyDescent="0.15"/>
    <row r="56" spans="28:34" ht="13.5" x14ac:dyDescent="0.15">
      <c r="AB56" s="259"/>
      <c r="AC56" s="259"/>
      <c r="AD56" s="259"/>
      <c r="AE56" s="259"/>
      <c r="AF56" s="259"/>
      <c r="AG56" s="259"/>
      <c r="AH56" s="259"/>
    </row>
    <row r="57" spans="28:34" ht="13.5" x14ac:dyDescent="0.15">
      <c r="AH57" s="259"/>
    </row>
    <row r="58" spans="28:34" ht="13.5" x14ac:dyDescent="0.15">
      <c r="AH58" s="259"/>
    </row>
    <row r="59" spans="28:34" ht="13.5" x14ac:dyDescent="0.15">
      <c r="AG59" s="259"/>
      <c r="AH59" s="259"/>
    </row>
    <row r="60" spans="28:34" ht="13.5" x14ac:dyDescent="0.15"/>
    <row r="61" spans="28:34" ht="13.5" x14ac:dyDescent="0.15"/>
    <row r="62" spans="28:34" ht="13.5" x14ac:dyDescent="0.15"/>
    <row r="63" spans="28:34" ht="13.5" x14ac:dyDescent="0.15">
      <c r="AH63" s="259"/>
    </row>
    <row r="64" spans="28:34" ht="13.5" x14ac:dyDescent="0.15">
      <c r="AG64" s="259"/>
      <c r="AH64" s="259"/>
    </row>
    <row r="65" spans="28:34" ht="13.5" x14ac:dyDescent="0.15"/>
    <row r="66" spans="28:34" ht="13.5" x14ac:dyDescent="0.15"/>
    <row r="67" spans="28:34" ht="13.5" x14ac:dyDescent="0.15"/>
    <row r="68" spans="28:34" ht="13.5" x14ac:dyDescent="0.15">
      <c r="AB68" s="259"/>
      <c r="AC68" s="259"/>
      <c r="AD68" s="259"/>
      <c r="AE68" s="259"/>
      <c r="AF68" s="259"/>
      <c r="AG68" s="259"/>
      <c r="AH68" s="259"/>
    </row>
    <row r="69" spans="28:34" ht="13.5" x14ac:dyDescent="0.15">
      <c r="AF69" s="259"/>
      <c r="AG69" s="259"/>
      <c r="AH69" s="259"/>
    </row>
    <row r="70" spans="28:34" ht="13.5" x14ac:dyDescent="0.15"/>
    <row r="71" spans="28:34" ht="13.5" x14ac:dyDescent="0.15"/>
    <row r="72" spans="28:34" ht="13.5" x14ac:dyDescent="0.15"/>
    <row r="73" spans="28:34" ht="13.5" x14ac:dyDescent="0.15"/>
    <row r="74" spans="28:34" ht="13.5" x14ac:dyDescent="0.15"/>
    <row r="75" spans="28:34" ht="13.5" x14ac:dyDescent="0.15">
      <c r="AH75" s="259"/>
    </row>
    <row r="76" spans="28:34" ht="13.5" x14ac:dyDescent="0.15">
      <c r="AF76" s="259"/>
      <c r="AG76" s="259"/>
      <c r="AH76" s="259"/>
    </row>
    <row r="77" spans="28:34" ht="13.5" x14ac:dyDescent="0.15">
      <c r="AG77" s="259"/>
      <c r="AH77" s="259"/>
    </row>
    <row r="78" spans="28:34" ht="13.5" x14ac:dyDescent="0.15"/>
    <row r="79" spans="28:34" ht="13.5" x14ac:dyDescent="0.15"/>
    <row r="80" spans="28:34" ht="13.5" x14ac:dyDescent="0.15"/>
    <row r="81" spans="25:34" ht="13.5" x14ac:dyDescent="0.15"/>
    <row r="82" spans="25:34" ht="13.5" x14ac:dyDescent="0.15">
      <c r="Y82" s="259"/>
    </row>
    <row r="83" spans="25:34" ht="13.5" x14ac:dyDescent="0.15">
      <c r="Y83" s="259"/>
      <c r="Z83" s="259"/>
      <c r="AA83" s="259"/>
      <c r="AB83" s="259"/>
      <c r="AC83" s="259"/>
      <c r="AD83" s="259"/>
      <c r="AE83" s="259"/>
      <c r="AF83" s="259"/>
      <c r="AG83" s="259"/>
      <c r="AH83" s="259"/>
    </row>
    <row r="84" spans="25:34" ht="13.5" x14ac:dyDescent="0.15"/>
    <row r="85" spans="25:34" ht="13.5" x14ac:dyDescent="0.15"/>
    <row r="86" spans="25:34" ht="13.5" x14ac:dyDescent="0.15"/>
    <row r="87" spans="25:34" ht="13.5" x14ac:dyDescent="0.15"/>
    <row r="88" spans="25:34" ht="13.5" x14ac:dyDescent="0.15">
      <c r="AH88" s="259"/>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59"/>
      <c r="AG94" s="259"/>
      <c r="AH94" s="259"/>
    </row>
    <row r="95" spans="25:34" ht="13.7" customHeight="1" x14ac:dyDescent="0.15">
      <c r="AH95" s="259"/>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59"/>
    </row>
    <row r="102" spans="33:34" ht="13.7" customHeight="1" x14ac:dyDescent="0.15"/>
    <row r="103" spans="33:34" ht="13.7" customHeight="1" x14ac:dyDescent="0.15"/>
    <row r="104" spans="33:34" ht="13.7" customHeight="1" x14ac:dyDescent="0.15">
      <c r="AG104" s="259"/>
      <c r="AH104" s="259"/>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59"/>
    </row>
    <row r="117" spans="34:122" ht="13.7" customHeight="1" x14ac:dyDescent="0.15"/>
    <row r="118" spans="34:122" ht="13.7" customHeight="1" x14ac:dyDescent="0.15"/>
    <row r="119" spans="34:122" ht="13.7" customHeight="1" x14ac:dyDescent="0.15"/>
    <row r="120" spans="34:122" ht="13.7" customHeight="1" x14ac:dyDescent="0.15">
      <c r="AH120" s="259"/>
    </row>
    <row r="121" spans="34:122" ht="13.7" customHeight="1" x14ac:dyDescent="0.15">
      <c r="AH121" s="259"/>
    </row>
    <row r="122" spans="34:122" ht="13.7" customHeight="1" x14ac:dyDescent="0.15"/>
    <row r="123" spans="34:122" ht="13.7" customHeight="1" x14ac:dyDescent="0.15"/>
    <row r="124" spans="34:122" ht="13.7" customHeight="1" x14ac:dyDescent="0.15"/>
    <row r="125" spans="34:122" ht="13.7" customHeight="1" x14ac:dyDescent="0.15">
      <c r="DR125" s="259" t="s">
        <v>561</v>
      </c>
    </row>
  </sheetData>
  <sheetProtection algorithmName="SHA-512" hashValue="me6T25FIMT0wiEnlgNU9ysZyPu2rJRUsnIV+7yf/lAzm/V4UH+gb+jewUY52AppidgiNfXESvGlKN/H4VTZCOQ==" saltValue="ST2Qo9ywp+1UsFUn8IA4E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42123</v>
      </c>
      <c r="E3" s="156"/>
      <c r="F3" s="157">
        <v>46457</v>
      </c>
      <c r="G3" s="158"/>
      <c r="H3" s="159"/>
    </row>
    <row r="4" spans="1:8" x14ac:dyDescent="0.15">
      <c r="A4" s="160"/>
      <c r="B4" s="161"/>
      <c r="C4" s="162"/>
      <c r="D4" s="163">
        <v>21241</v>
      </c>
      <c r="E4" s="164"/>
      <c r="F4" s="165">
        <v>24020</v>
      </c>
      <c r="G4" s="166"/>
      <c r="H4" s="167"/>
    </row>
    <row r="5" spans="1:8" x14ac:dyDescent="0.15">
      <c r="A5" s="148" t="s">
        <v>555</v>
      </c>
      <c r="B5" s="153"/>
      <c r="C5" s="154"/>
      <c r="D5" s="155">
        <v>45482</v>
      </c>
      <c r="E5" s="156"/>
      <c r="F5" s="157">
        <v>51849</v>
      </c>
      <c r="G5" s="158"/>
      <c r="H5" s="159"/>
    </row>
    <row r="6" spans="1:8" x14ac:dyDescent="0.15">
      <c r="A6" s="160"/>
      <c r="B6" s="161"/>
      <c r="C6" s="162"/>
      <c r="D6" s="163">
        <v>20727</v>
      </c>
      <c r="E6" s="164"/>
      <c r="F6" s="165">
        <v>26326</v>
      </c>
      <c r="G6" s="166"/>
      <c r="H6" s="167"/>
    </row>
    <row r="7" spans="1:8" x14ac:dyDescent="0.15">
      <c r="A7" s="148" t="s">
        <v>556</v>
      </c>
      <c r="B7" s="153"/>
      <c r="C7" s="154"/>
      <c r="D7" s="155">
        <v>47206</v>
      </c>
      <c r="E7" s="156"/>
      <c r="F7" s="157">
        <v>52191</v>
      </c>
      <c r="G7" s="158"/>
      <c r="H7" s="159"/>
    </row>
    <row r="8" spans="1:8" x14ac:dyDescent="0.15">
      <c r="A8" s="160"/>
      <c r="B8" s="161"/>
      <c r="C8" s="162"/>
      <c r="D8" s="163">
        <v>23837</v>
      </c>
      <c r="E8" s="164"/>
      <c r="F8" s="165">
        <v>26807</v>
      </c>
      <c r="G8" s="166"/>
      <c r="H8" s="167"/>
    </row>
    <row r="9" spans="1:8" x14ac:dyDescent="0.15">
      <c r="A9" s="148" t="s">
        <v>557</v>
      </c>
      <c r="B9" s="153"/>
      <c r="C9" s="154"/>
      <c r="D9" s="155">
        <v>41525</v>
      </c>
      <c r="E9" s="156"/>
      <c r="F9" s="157">
        <v>48105</v>
      </c>
      <c r="G9" s="158"/>
      <c r="H9" s="159"/>
    </row>
    <row r="10" spans="1:8" x14ac:dyDescent="0.15">
      <c r="A10" s="160"/>
      <c r="B10" s="161"/>
      <c r="C10" s="162"/>
      <c r="D10" s="163">
        <v>21142</v>
      </c>
      <c r="E10" s="164"/>
      <c r="F10" s="165">
        <v>24072</v>
      </c>
      <c r="G10" s="166"/>
      <c r="H10" s="167"/>
    </row>
    <row r="11" spans="1:8" x14ac:dyDescent="0.15">
      <c r="A11" s="148" t="s">
        <v>558</v>
      </c>
      <c r="B11" s="153"/>
      <c r="C11" s="154"/>
      <c r="D11" s="155">
        <v>52015</v>
      </c>
      <c r="E11" s="156"/>
      <c r="F11" s="157">
        <v>47446</v>
      </c>
      <c r="G11" s="158"/>
      <c r="H11" s="159"/>
    </row>
    <row r="12" spans="1:8" x14ac:dyDescent="0.15">
      <c r="A12" s="160"/>
      <c r="B12" s="161"/>
      <c r="C12" s="168"/>
      <c r="D12" s="163">
        <v>24004</v>
      </c>
      <c r="E12" s="164"/>
      <c r="F12" s="165">
        <v>24371</v>
      </c>
      <c r="G12" s="166"/>
      <c r="H12" s="167"/>
    </row>
    <row r="13" spans="1:8" x14ac:dyDescent="0.15">
      <c r="A13" s="148"/>
      <c r="B13" s="153"/>
      <c r="C13" s="169"/>
      <c r="D13" s="170">
        <v>45670</v>
      </c>
      <c r="E13" s="171"/>
      <c r="F13" s="172">
        <v>49210</v>
      </c>
      <c r="G13" s="173"/>
      <c r="H13" s="159"/>
    </row>
    <row r="14" spans="1:8" x14ac:dyDescent="0.15">
      <c r="A14" s="160"/>
      <c r="B14" s="161"/>
      <c r="C14" s="162"/>
      <c r="D14" s="163">
        <v>22190</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v>
      </c>
      <c r="C19" s="174">
        <f>ROUND(VALUE(SUBSTITUTE(実質収支比率等に係る経年分析!G$48,"▲","-")),2)</f>
        <v>1.78</v>
      </c>
      <c r="D19" s="174">
        <f>ROUND(VALUE(SUBSTITUTE(実質収支比率等に係る経年分析!H$48,"▲","-")),2)</f>
        <v>2.97</v>
      </c>
      <c r="E19" s="174">
        <f>ROUND(VALUE(SUBSTITUTE(実質収支比率等に係る経年分析!I$48,"▲","-")),2)</f>
        <v>6.25</v>
      </c>
      <c r="F19" s="174">
        <f>ROUND(VALUE(SUBSTITUTE(実質収支比率等に係る経年分析!J$48,"▲","-")),2)</f>
        <v>4.93</v>
      </c>
    </row>
    <row r="20" spans="1:11" x14ac:dyDescent="0.15">
      <c r="A20" s="174" t="s">
        <v>57</v>
      </c>
      <c r="B20" s="174">
        <f>ROUND(VALUE(SUBSTITUTE(実質収支比率等に係る経年分析!F$47,"▲","-")),2)</f>
        <v>6.82</v>
      </c>
      <c r="C20" s="174">
        <f>ROUND(VALUE(SUBSTITUTE(実質収支比率等に係る経年分析!G$47,"▲","-")),2)</f>
        <v>6.8</v>
      </c>
      <c r="D20" s="174">
        <f>ROUND(VALUE(SUBSTITUTE(実質収支比率等に係る経年分析!H$47,"▲","-")),2)</f>
        <v>5.41</v>
      </c>
      <c r="E20" s="174">
        <f>ROUND(VALUE(SUBSTITUTE(実質収支比率等に係る経年分析!I$47,"▲","-")),2)</f>
        <v>4.6500000000000004</v>
      </c>
      <c r="F20" s="174">
        <f>ROUND(VALUE(SUBSTITUTE(実質収支比率等に係る経年分析!J$47,"▲","-")),2)</f>
        <v>5.69</v>
      </c>
    </row>
    <row r="21" spans="1:11" x14ac:dyDescent="0.15">
      <c r="A21" s="174" t="s">
        <v>58</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-7.0000000000000007E-2</v>
      </c>
      <c r="E21" s="174">
        <f>IF(ISNUMBER(VALUE(SUBSTITUTE(実質収支比率等に係る経年分析!I$49,"▲","-"))),ROUND(VALUE(SUBSTITUTE(実質収支比率等に係る経年分析!I$49,"▲","-")),2),NA())</f>
        <v>2.9</v>
      </c>
      <c r="F21" s="174">
        <f>IF(ISNUMBER(VALUE(SUBSTITUTE(実質収支比率等に係る経年分析!J$49,"▲","-"))),ROUND(VALUE(SUBSTITUTE(実質収支比率等に係る経年分析!J$49,"▲","-")),2),NA())</f>
        <v>-0.45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公設地方卸売市場事業特別会計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18470</v>
      </c>
      <c r="E42" s="176"/>
      <c r="F42" s="176"/>
      <c r="G42" s="176">
        <f>'実質公債費比率（分子）の構造'!L$52</f>
        <v>18304</v>
      </c>
      <c r="H42" s="176"/>
      <c r="I42" s="176"/>
      <c r="J42" s="176">
        <f>'実質公債費比率（分子）の構造'!M$52</f>
        <v>18025</v>
      </c>
      <c r="K42" s="176"/>
      <c r="L42" s="176"/>
      <c r="M42" s="176">
        <f>'実質公債費比率（分子）の構造'!N$52</f>
        <v>17308</v>
      </c>
      <c r="N42" s="176"/>
      <c r="O42" s="176"/>
      <c r="P42" s="176">
        <f>'実質公債費比率（分子）の構造'!O$52</f>
        <v>17119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346</v>
      </c>
      <c r="C44" s="176"/>
      <c r="D44" s="176"/>
      <c r="E44" s="176">
        <f>'実質公債費比率（分子）の構造'!L$50</f>
        <v>336</v>
      </c>
      <c r="F44" s="176"/>
      <c r="G44" s="176"/>
      <c r="H44" s="176">
        <f>'実質公債費比率（分子）の構造'!M$50</f>
        <v>627</v>
      </c>
      <c r="I44" s="176"/>
      <c r="J44" s="176"/>
      <c r="K44" s="176">
        <f>'実質公債費比率（分子）の構造'!N$50</f>
        <v>267</v>
      </c>
      <c r="L44" s="176"/>
      <c r="M44" s="176"/>
      <c r="N44" s="176">
        <f>'実質公債費比率（分子）の構造'!O$50</f>
        <v>1180</v>
      </c>
      <c r="O44" s="176"/>
      <c r="P44" s="176"/>
    </row>
    <row r="45" spans="1:16" x14ac:dyDescent="0.15">
      <c r="A45" s="176" t="s">
        <v>68</v>
      </c>
      <c r="B45" s="176">
        <f>'実質公債費比率（分子）の構造'!K$49</f>
        <v>0</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3721</v>
      </c>
      <c r="C46" s="176"/>
      <c r="D46" s="176"/>
      <c r="E46" s="176">
        <f>'実質公債費比率（分子）の構造'!L$48</f>
        <v>3112</v>
      </c>
      <c r="F46" s="176"/>
      <c r="G46" s="176"/>
      <c r="H46" s="176">
        <f>'実質公債費比率（分子）の構造'!M$48</f>
        <v>3343</v>
      </c>
      <c r="I46" s="176"/>
      <c r="J46" s="176"/>
      <c r="K46" s="176">
        <f>'実質公債費比率（分子）の構造'!N$48</f>
        <v>2850</v>
      </c>
      <c r="L46" s="176"/>
      <c r="M46" s="176"/>
      <c r="N46" s="176">
        <f>'実質公債費比率（分子）の構造'!O$48</f>
        <v>3070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18699</v>
      </c>
      <c r="C49" s="176"/>
      <c r="D49" s="176"/>
      <c r="E49" s="176">
        <f>'実質公債費比率（分子）の構造'!L$45</f>
        <v>19163</v>
      </c>
      <c r="F49" s="176"/>
      <c r="G49" s="176"/>
      <c r="H49" s="176">
        <f>'実質公債費比率（分子）の構造'!M$45</f>
        <v>18895</v>
      </c>
      <c r="I49" s="176"/>
      <c r="J49" s="176"/>
      <c r="K49" s="176">
        <f>'実質公債費比率（分子）の構造'!N$45</f>
        <v>19042</v>
      </c>
      <c r="L49" s="176"/>
      <c r="M49" s="176"/>
      <c r="N49" s="176">
        <f>'実質公債費比率（分子）の構造'!O$45</f>
        <v>19097</v>
      </c>
      <c r="O49" s="176"/>
      <c r="P49" s="176"/>
    </row>
    <row r="50" spans="1:16" x14ac:dyDescent="0.15">
      <c r="A50" s="176" t="s">
        <v>73</v>
      </c>
      <c r="B50" s="176" t="e">
        <f>NA()</f>
        <v>#N/A</v>
      </c>
      <c r="C50" s="176">
        <f>IF(ISNUMBER('実質公債費比率（分子）の構造'!K$53),'実質公債費比率（分子）の構造'!K$53,NA())</f>
        <v>4296</v>
      </c>
      <c r="D50" s="176" t="e">
        <f>NA()</f>
        <v>#N/A</v>
      </c>
      <c r="E50" s="176" t="e">
        <f>NA()</f>
        <v>#N/A</v>
      </c>
      <c r="F50" s="176">
        <f>IF(ISNUMBER('実質公債費比率（分子）の構造'!L$53),'実質公債費比率（分子）の構造'!L$53,NA())</f>
        <v>4307</v>
      </c>
      <c r="G50" s="176" t="e">
        <f>NA()</f>
        <v>#N/A</v>
      </c>
      <c r="H50" s="176" t="e">
        <f>NA()</f>
        <v>#N/A</v>
      </c>
      <c r="I50" s="176">
        <f>IF(ISNUMBER('実質公債費比率（分子）の構造'!M$53),'実質公債費比率（分子）の構造'!M$53,NA())</f>
        <v>4840</v>
      </c>
      <c r="J50" s="176" t="e">
        <f>NA()</f>
        <v>#N/A</v>
      </c>
      <c r="K50" s="176" t="e">
        <f>NA()</f>
        <v>#N/A</v>
      </c>
      <c r="L50" s="176">
        <f>IF(ISNUMBER('実質公債費比率（分子）の構造'!N$53),'実質公債費比率（分子）の構造'!N$53,NA())</f>
        <v>4851</v>
      </c>
      <c r="M50" s="176" t="e">
        <f>NA()</f>
        <v>#N/A</v>
      </c>
      <c r="N50" s="176" t="e">
        <f>NA()</f>
        <v>#N/A</v>
      </c>
      <c r="O50" s="176">
        <f>IF(ISNUMBER('実質公債費比率（分子）の構造'!O$53),'実質公債費比率（分子）の構造'!O$53,NA())</f>
        <v>6228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147561</v>
      </c>
      <c r="E56" s="175"/>
      <c r="F56" s="175"/>
      <c r="G56" s="175">
        <f>'将来負担比率（分子）の構造'!J$52</f>
        <v>145201</v>
      </c>
      <c r="H56" s="175"/>
      <c r="I56" s="175"/>
      <c r="J56" s="175">
        <f>'将来負担比率（分子）の構造'!K$52</f>
        <v>144025</v>
      </c>
      <c r="K56" s="175"/>
      <c r="L56" s="175"/>
      <c r="M56" s="175">
        <f>'将来負担比率（分子）の構造'!L$52</f>
        <v>143855</v>
      </c>
      <c r="N56" s="175"/>
      <c r="O56" s="175"/>
      <c r="P56" s="175">
        <f>'将来負担比率（分子）の構造'!M$52</f>
        <v>139431</v>
      </c>
    </row>
    <row r="57" spans="1:16" x14ac:dyDescent="0.15">
      <c r="A57" s="175" t="s">
        <v>44</v>
      </c>
      <c r="B57" s="175"/>
      <c r="C57" s="175"/>
      <c r="D57" s="175">
        <f>'将来負担比率（分子）の構造'!I$51</f>
        <v>35499</v>
      </c>
      <c r="E57" s="175"/>
      <c r="F57" s="175"/>
      <c r="G57" s="175">
        <f>'将来負担比率（分子）の構造'!J$51</f>
        <v>35404</v>
      </c>
      <c r="H57" s="175"/>
      <c r="I57" s="175"/>
      <c r="J57" s="175">
        <f>'将来負担比率（分子）の構造'!K$51</f>
        <v>36613</v>
      </c>
      <c r="K57" s="175"/>
      <c r="L57" s="175"/>
      <c r="M57" s="175">
        <f>'将来負担比率（分子）の構造'!L$51</f>
        <v>36857</v>
      </c>
      <c r="N57" s="175"/>
      <c r="O57" s="175"/>
      <c r="P57" s="175">
        <f>'将来負担比率（分子）の構造'!M$51</f>
        <v>36297</v>
      </c>
    </row>
    <row r="58" spans="1:16" x14ac:dyDescent="0.15">
      <c r="A58" s="175" t="s">
        <v>43</v>
      </c>
      <c r="B58" s="175"/>
      <c r="C58" s="175"/>
      <c r="D58" s="175">
        <f>'将来負担比率（分子）の構造'!I$50</f>
        <v>25373</v>
      </c>
      <c r="E58" s="175"/>
      <c r="F58" s="175"/>
      <c r="G58" s="175">
        <f>'将来負担比率（分子）の構造'!J$50</f>
        <v>24928</v>
      </c>
      <c r="H58" s="175"/>
      <c r="I58" s="175"/>
      <c r="J58" s="175">
        <f>'将来負担比率（分子）の構造'!K$50</f>
        <v>20879</v>
      </c>
      <c r="K58" s="175"/>
      <c r="L58" s="175"/>
      <c r="M58" s="175">
        <f>'将来負担比率（分子）の構造'!L$50</f>
        <v>20690</v>
      </c>
      <c r="N58" s="175"/>
      <c r="O58" s="175"/>
      <c r="P58" s="175">
        <f>'将来負担比率（分子）の構造'!M$50</f>
        <v>21978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23057</v>
      </c>
      <c r="C62" s="175"/>
      <c r="D62" s="175"/>
      <c r="E62" s="175">
        <f>'将来負担比率（分子）の構造'!J$45</f>
        <v>23073</v>
      </c>
      <c r="F62" s="175"/>
      <c r="G62" s="175"/>
      <c r="H62" s="175">
        <f>'将来負担比率（分子）の構造'!K$45</f>
        <v>23459</v>
      </c>
      <c r="I62" s="175"/>
      <c r="J62" s="175"/>
      <c r="K62" s="175">
        <f>'将来負担比率（分子）の構造'!L$45</f>
        <v>23222</v>
      </c>
      <c r="L62" s="175"/>
      <c r="M62" s="175"/>
      <c r="N62" s="175">
        <f>'将来負担比率（分子）の構造'!M$45</f>
        <v>23289</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47557</v>
      </c>
      <c r="C64" s="175"/>
      <c r="D64" s="175"/>
      <c r="E64" s="175">
        <f>'将来負担比率（分子）の構造'!J$43</f>
        <v>43622</v>
      </c>
      <c r="F64" s="175"/>
      <c r="G64" s="175"/>
      <c r="H64" s="175">
        <f>'将来負担比率（分子）の構造'!K$43</f>
        <v>40828</v>
      </c>
      <c r="I64" s="175"/>
      <c r="J64" s="175"/>
      <c r="K64" s="175">
        <f>'将来負担比率（分子）の構造'!L$43</f>
        <v>38796</v>
      </c>
      <c r="L64" s="175"/>
      <c r="M64" s="175"/>
      <c r="N64" s="175">
        <f>'将来負担比率（分子）の構造'!M$43</f>
        <v>38434</v>
      </c>
      <c r="O64" s="175"/>
      <c r="P64" s="175"/>
    </row>
    <row r="65" spans="1:16" x14ac:dyDescent="0.15">
      <c r="A65" s="175" t="s">
        <v>34</v>
      </c>
      <c r="B65" s="175">
        <f>'将来負担比率（分子）の構造'!I$42</f>
        <v>3704</v>
      </c>
      <c r="C65" s="175"/>
      <c r="D65" s="175"/>
      <c r="E65" s="175">
        <f>'将来負担比率（分子）の構造'!J$42</f>
        <v>1448</v>
      </c>
      <c r="F65" s="175"/>
      <c r="G65" s="175"/>
      <c r="H65" s="175">
        <f>'将来負担比率（分子）の構造'!K$42</f>
        <v>1077</v>
      </c>
      <c r="I65" s="175"/>
      <c r="J65" s="175"/>
      <c r="K65" s="175">
        <f>'将来負担比率（分子）の構造'!L$42</f>
        <v>880</v>
      </c>
      <c r="L65" s="175"/>
      <c r="M65" s="175"/>
      <c r="N65" s="175">
        <f>'将来負担比率（分子）の構造'!M$42</f>
        <v>2143</v>
      </c>
      <c r="O65" s="175"/>
      <c r="P65" s="175"/>
    </row>
    <row r="66" spans="1:16" x14ac:dyDescent="0.15">
      <c r="A66" s="175" t="s">
        <v>33</v>
      </c>
      <c r="B66" s="175">
        <f>'将来負担比率（分子）の構造'!I$41</f>
        <v>170166</v>
      </c>
      <c r="C66" s="175"/>
      <c r="D66" s="175"/>
      <c r="E66" s="175">
        <f>'将来負担比率（分子）の構造'!J$41</f>
        <v>168364</v>
      </c>
      <c r="F66" s="175"/>
      <c r="G66" s="175"/>
      <c r="H66" s="175">
        <f>'将来負担比率（分子）の構造'!K$41</f>
        <v>168224</v>
      </c>
      <c r="I66" s="175"/>
      <c r="J66" s="175"/>
      <c r="K66" s="175">
        <f>'将来負担比率（分子）の構造'!L$41</f>
        <v>164277</v>
      </c>
      <c r="L66" s="175"/>
      <c r="M66" s="175"/>
      <c r="N66" s="175">
        <f>'将来負担比率（分子）の構造'!M$41</f>
        <v>163029</v>
      </c>
      <c r="O66" s="175"/>
      <c r="P66" s="175"/>
    </row>
    <row r="67" spans="1:16" x14ac:dyDescent="0.15">
      <c r="A67" s="175" t="s">
        <v>77</v>
      </c>
      <c r="B67" s="175" t="e">
        <f>NA()</f>
        <v>#N/A</v>
      </c>
      <c r="C67" s="175">
        <f>IF(ISNUMBER('将来負担比率（分子）の構造'!I$53), IF('将来負担比率（分子）の構造'!I$53 &lt; 0, 0, '将来負担比率（分子）の構造'!I$53), NA())</f>
        <v>36050</v>
      </c>
      <c r="D67" s="175" t="e">
        <f>NA()</f>
        <v>#N/A</v>
      </c>
      <c r="E67" s="175" t="e">
        <f>NA()</f>
        <v>#N/A</v>
      </c>
      <c r="F67" s="175">
        <f>IF(ISNUMBER('将来負担比率（分子）の構造'!J$53), IF('将来負担比率（分子）の構造'!J$53 &lt; 0, 0, '将来負担比率（分子）の構造'!J$53), NA())</f>
        <v>30974</v>
      </c>
      <c r="G67" s="175" t="e">
        <f>NA()</f>
        <v>#N/A</v>
      </c>
      <c r="H67" s="175" t="e">
        <f>NA()</f>
        <v>#N/A</v>
      </c>
      <c r="I67" s="175">
        <f>IF(ISNUMBER('将来負担比率（分子）の構造'!K$53), IF('将来負担比率（分子）の構造'!K$53 &lt; 0, 0, '将来負担比率（分子）の構造'!K$53), NA())</f>
        <v>32072</v>
      </c>
      <c r="J67" s="175" t="e">
        <f>NA()</f>
        <v>#N/A</v>
      </c>
      <c r="K67" s="175" t="e">
        <f>NA()</f>
        <v>#N/A</v>
      </c>
      <c r="L67" s="175">
        <f>IF(ISNUMBER('将来負担比率（分子）の構造'!L$53), IF('将来負担比率（分子）の構造'!L$53 &lt; 0, 0, '将来負担比率（分子）の構造'!L$53), NA())</f>
        <v>25774</v>
      </c>
      <c r="M67" s="175" t="e">
        <f>NA()</f>
        <v>#N/A</v>
      </c>
      <c r="N67" s="175" t="e">
        <f>NA()</f>
        <v>#N/A</v>
      </c>
      <c r="O67" s="175">
        <f>IF(ISNUMBER('将来負担比率（分子）の構造'!M$53), IF('将来負担比率（分子）の構造'!M$53 &lt; 0, 0, '将来負担比率（分子）の構造'!M$53), NA())</f>
        <v>29189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5458</v>
      </c>
      <c r="C72" s="179">
        <f>基金残高に係る経年分析!G55</f>
        <v>4910</v>
      </c>
      <c r="D72" s="179">
        <f>基金残高に係る経年分析!H55</f>
        <v>5915</v>
      </c>
    </row>
    <row r="73" spans="1:16" x14ac:dyDescent="0.15">
      <c r="A73" s="178" t="s">
        <v>80</v>
      </c>
      <c r="B73" s="179">
        <f>基金残高に係る経年分析!F56</f>
        <v>3506</v>
      </c>
      <c r="C73" s="179">
        <f>基金残高に係る経年分析!G56</f>
        <v>3507</v>
      </c>
      <c r="D73" s="179">
        <f>基金残高に係る経年分析!H56</f>
        <v>3507</v>
      </c>
    </row>
    <row r="74" spans="1:16" x14ac:dyDescent="0.15">
      <c r="A74" s="178" t="s">
        <v>81</v>
      </c>
      <c r="B74" s="179">
        <f>基金残高に係る経年分析!F57</f>
        <v>15294</v>
      </c>
      <c r="C74" s="179">
        <f>基金残高に係る経年分析!G57</f>
        <v>15608</v>
      </c>
      <c r="D74" s="179">
        <f>基金残高に係る経年分析!H57</f>
        <v>15653</v>
      </c>
    </row>
  </sheetData>
  <sheetProtection algorithmName="SHA-512" hashValue="axs/9kCTZ85d3zzptV2XFtzICdE9eQPFFwmHkZUzR7OiE6fAxO2e4FPfDHP2osDo5nH+w+HZUuxRi+BYztrK+w==" saltValue="+j0PhGGbwStbouaZwUpR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2024-03-22T02:50:37Z</cp:lastPrinted>
  <dcterms:created xsi:type="dcterms:W3CDTF">2024-02-05T03:46:29Z</dcterms:created>
  <dcterms:modified xsi:type="dcterms:W3CDTF">2024-09-30T05:48:25Z</dcterms:modified>
  <cp:category/>
</cp:coreProperties>
</file>