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558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/>
</workbook>
</file>

<file path=xl/calcChain.xml><?xml version="1.0" encoding="utf-8"?>
<calcChain xmlns="http://schemas.openxmlformats.org/spreadsheetml/2006/main">
  <c r="S23" i="22" l="1"/>
  <c r="I25" i="22"/>
  <c r="L16" i="22"/>
  <c r="S16" i="22"/>
  <c r="S18" i="22" s="1"/>
  <c r="S17" i="22" s="1"/>
  <c r="Y22" i="13"/>
  <c r="W22" i="13"/>
  <c r="X22" i="13"/>
  <c r="U22" i="13"/>
  <c r="S22" i="13"/>
  <c r="Q22" i="13"/>
  <c r="O22" i="13"/>
  <c r="M22" i="13"/>
  <c r="K22" i="13"/>
  <c r="L22" i="13"/>
  <c r="I22" i="13"/>
  <c r="G22" i="13"/>
  <c r="E22" i="13"/>
  <c r="S22" i="12"/>
  <c r="Q22" i="12"/>
  <c r="O22" i="12"/>
  <c r="M22" i="12"/>
  <c r="K22" i="12"/>
  <c r="I22" i="12"/>
  <c r="G22" i="12"/>
  <c r="E22" i="1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Q25" i="2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3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E15" i="22"/>
  <c r="F15" i="22"/>
  <c r="I15" i="22"/>
  <c r="K15" i="22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8" i="22"/>
  <c r="T12" i="2"/>
  <c r="T8" i="2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G15" i="22"/>
  <c r="T21" i="2"/>
  <c r="W14" i="2"/>
  <c r="Q10" i="22"/>
  <c r="X16" i="2"/>
  <c r="V21" i="2"/>
  <c r="Z32" i="2"/>
  <c r="X35" i="2"/>
  <c r="X13" i="2"/>
  <c r="Z16" i="2"/>
  <c r="X12" i="2"/>
  <c r="V17" i="2"/>
  <c r="P18" i="2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N28" i="2"/>
  <c r="R16" i="2"/>
  <c r="U14" i="2"/>
  <c r="V30" i="2"/>
  <c r="P15" i="22"/>
  <c r="X10" i="2"/>
  <c r="S15" i="22"/>
  <c r="O23" i="22"/>
  <c r="Z35" i="2"/>
  <c r="N22" i="2"/>
  <c r="R9" i="2"/>
  <c r="N7" i="2"/>
  <c r="T6" i="2"/>
  <c r="V5" i="2"/>
  <c r="P7" i="22"/>
  <c r="X27" i="2"/>
  <c r="R14" i="22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Z23" i="2"/>
  <c r="N35" i="2"/>
  <c r="R8" i="2"/>
  <c r="N6" i="2"/>
  <c r="X6" i="2"/>
  <c r="H7" i="22"/>
  <c r="N30" i="2"/>
  <c r="N29" i="2"/>
  <c r="N12" i="2"/>
  <c r="N11" i="2"/>
  <c r="V33" i="2"/>
  <c r="V25" i="2"/>
  <c r="Z5" i="2"/>
  <c r="Z29" i="2"/>
  <c r="Z11" i="2"/>
  <c r="K14" i="22"/>
  <c r="Z27" i="2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W23" i="2"/>
  <c r="X23" i="2"/>
  <c r="R12" i="22"/>
  <c r="R22" i="12"/>
  <c r="P22" i="12"/>
  <c r="U23" i="2"/>
  <c r="U24" i="2"/>
  <c r="D23" i="22"/>
  <c r="R18" i="22"/>
  <c r="P23" i="22"/>
  <c r="L18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X23" i="13"/>
  <c r="J18" i="22"/>
  <c r="Q15" i="12"/>
  <c r="S15" i="12"/>
  <c r="O15" i="12"/>
  <c r="L14" i="12"/>
  <c r="K15" i="12"/>
  <c r="J22" i="13"/>
  <c r="J23" i="2"/>
  <c r="I23" i="2"/>
  <c r="F12" i="22"/>
  <c r="F13" i="12"/>
  <c r="E14" i="12"/>
  <c r="K13" i="2"/>
  <c r="G14" i="2"/>
  <c r="E10" i="22"/>
  <c r="G15" i="13"/>
  <c r="H14" i="13"/>
  <c r="H14" i="2"/>
  <c r="E14" i="13"/>
  <c r="F13" i="13"/>
  <c r="F13" i="2"/>
  <c r="E13" i="2"/>
  <c r="E23" i="2"/>
  <c r="D12" i="22"/>
  <c r="F22" i="13"/>
  <c r="F23" i="2"/>
  <c r="F22" i="12"/>
  <c r="P11" i="2"/>
  <c r="J23" i="22"/>
  <c r="I23" i="22"/>
  <c r="O30" i="13"/>
  <c r="P23" i="13"/>
  <c r="T10" i="2"/>
  <c r="N23" i="22"/>
  <c r="M23" i="22"/>
  <c r="V64" i="10"/>
  <c r="T59" i="10"/>
  <c r="X68" i="10"/>
  <c r="T67" i="10"/>
  <c r="M14" i="13"/>
  <c r="N13" i="13"/>
  <c r="Q23" i="2"/>
  <c r="L22" i="12"/>
  <c r="R13" i="13"/>
  <c r="Q14" i="13"/>
  <c r="G23" i="2"/>
  <c r="E12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M24" i="2"/>
  <c r="H22" i="12"/>
  <c r="H13" i="12"/>
  <c r="G14" i="12"/>
  <c r="M13" i="2"/>
  <c r="O13" i="2"/>
  <c r="J13" i="12"/>
  <c r="I14" i="12"/>
  <c r="N22" i="12"/>
  <c r="S23" i="2"/>
  <c r="J13" i="13"/>
  <c r="J13" i="2"/>
  <c r="I13" i="2"/>
  <c r="I14" i="13"/>
  <c r="L10" i="2"/>
  <c r="G23" i="22"/>
  <c r="O23" i="2"/>
  <c r="I12" i="22"/>
  <c r="J22" i="12"/>
  <c r="N10" i="2"/>
  <c r="H23" i="22"/>
  <c r="S14" i="13"/>
  <c r="T13" i="13"/>
  <c r="R10" i="2"/>
  <c r="L23" i="22"/>
  <c r="K23" i="22"/>
  <c r="Q13" i="2"/>
  <c r="Q12" i="22"/>
  <c r="S11" i="22"/>
  <c r="Z15" i="2"/>
  <c r="V15" i="2"/>
  <c r="P11" i="22"/>
  <c r="O11" i="22"/>
  <c r="Y24" i="2"/>
  <c r="W30" i="13"/>
  <c r="X30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N23" i="2"/>
  <c r="O33" i="13"/>
  <c r="P30" i="13"/>
  <c r="H14" i="12"/>
  <c r="G15" i="12"/>
  <c r="K14" i="2"/>
  <c r="L13" i="2"/>
  <c r="I15" i="12"/>
  <c r="J14" i="12"/>
  <c r="S14" i="2"/>
  <c r="T13" i="2"/>
  <c r="R23" i="2"/>
  <c r="L12" i="22"/>
  <c r="K12" i="22"/>
  <c r="E15" i="13"/>
  <c r="F14" i="13"/>
  <c r="F14" i="2"/>
  <c r="E14" i="2"/>
  <c r="D10" i="22"/>
  <c r="S15" i="13"/>
  <c r="T14" i="13"/>
  <c r="R14" i="13"/>
  <c r="Q15" i="13"/>
  <c r="P23" i="2"/>
  <c r="J12" i="22"/>
  <c r="N14" i="12"/>
  <c r="M15" i="12"/>
  <c r="L15" i="12"/>
  <c r="K23" i="12"/>
  <c r="K30" i="12"/>
  <c r="N13" i="2"/>
  <c r="M14" i="2"/>
  <c r="T23" i="2"/>
  <c r="N12" i="22"/>
  <c r="M12" i="22"/>
  <c r="Q14" i="2"/>
  <c r="R13" i="2"/>
  <c r="P13" i="2"/>
  <c r="O14" i="2"/>
  <c r="M15" i="13"/>
  <c r="N14" i="13"/>
  <c r="G15" i="2"/>
  <c r="E11" i="22"/>
  <c r="G23" i="13"/>
  <c r="H23" i="13"/>
  <c r="H24" i="2"/>
  <c r="H15" i="13"/>
  <c r="H15" i="2"/>
  <c r="S13" i="22"/>
  <c r="S24" i="22" s="1"/>
  <c r="S26" i="22" s="1"/>
  <c r="Z24" i="2"/>
  <c r="U23" i="13"/>
  <c r="V23" i="13"/>
  <c r="W33" i="13"/>
  <c r="Q30" i="12"/>
  <c r="R15" i="13"/>
  <c r="Q23" i="13"/>
  <c r="R23" i="13"/>
  <c r="L23" i="12"/>
  <c r="S15" i="2"/>
  <c r="T14" i="2"/>
  <c r="N10" i="22"/>
  <c r="M10" i="22"/>
  <c r="O35" i="13"/>
  <c r="P35" i="13"/>
  <c r="P33" i="13"/>
  <c r="E23" i="12"/>
  <c r="F23" i="12"/>
  <c r="F15" i="12"/>
  <c r="S23" i="13"/>
  <c r="T15" i="13"/>
  <c r="G24" i="2"/>
  <c r="E13" i="22"/>
  <c r="E16" i="22" s="1"/>
  <c r="E18" i="22" s="1"/>
  <c r="E17" i="22" s="1"/>
  <c r="G30" i="13"/>
  <c r="G31" i="2"/>
  <c r="M23" i="12"/>
  <c r="N15" i="12"/>
  <c r="J15" i="12"/>
  <c r="I23" i="12"/>
  <c r="N14" i="2"/>
  <c r="M15" i="2"/>
  <c r="H10" i="22"/>
  <c r="M23" i="13"/>
  <c r="M30" i="13"/>
  <c r="N15" i="13"/>
  <c r="Q15" i="2"/>
  <c r="R14" i="2"/>
  <c r="L10" i="22"/>
  <c r="K10" i="22"/>
  <c r="E23" i="13"/>
  <c r="E30" i="13"/>
  <c r="F15" i="13"/>
  <c r="F15" i="2"/>
  <c r="E15" i="2"/>
  <c r="D11" i="22"/>
  <c r="K15" i="2"/>
  <c r="L14" i="2"/>
  <c r="G10" i="22"/>
  <c r="L15" i="13"/>
  <c r="P14" i="2"/>
  <c r="J10" i="22"/>
  <c r="I10" i="22"/>
  <c r="O15" i="2"/>
  <c r="G23" i="12"/>
  <c r="H15" i="12"/>
  <c r="J15" i="13"/>
  <c r="J15" i="2"/>
  <c r="I15" i="2"/>
  <c r="F11" i="22"/>
  <c r="I23" i="13"/>
  <c r="W31" i="2"/>
  <c r="X31" i="2"/>
  <c r="R30" i="12"/>
  <c r="U30" i="13"/>
  <c r="V30" i="13"/>
  <c r="W35" i="13"/>
  <c r="X35" i="13"/>
  <c r="Q33" i="12"/>
  <c r="W34" i="2"/>
  <c r="X34" i="2"/>
  <c r="H23" i="12"/>
  <c r="G30" i="12"/>
  <c r="N15" i="2"/>
  <c r="H11" i="22"/>
  <c r="T15" i="2"/>
  <c r="N11" i="22"/>
  <c r="S24" i="2"/>
  <c r="T24" i="2"/>
  <c r="N13" i="22"/>
  <c r="N16" i="22" s="1"/>
  <c r="M11" i="22"/>
  <c r="P15" i="2"/>
  <c r="J11" i="22"/>
  <c r="O24" i="2"/>
  <c r="P24" i="2"/>
  <c r="J13" i="22"/>
  <c r="J16" i="22" s="1"/>
  <c r="I11" i="22"/>
  <c r="J23" i="13"/>
  <c r="J24" i="2"/>
  <c r="I24" i="2"/>
  <c r="F13" i="22"/>
  <c r="F16" i="22" s="1"/>
  <c r="F18" i="22" s="1"/>
  <c r="F17" i="22" s="1"/>
  <c r="F40" i="20" s="1"/>
  <c r="I30" i="13"/>
  <c r="J30" i="13"/>
  <c r="J31" i="2"/>
  <c r="I30" i="12"/>
  <c r="J30" i="12"/>
  <c r="J23" i="12"/>
  <c r="S30" i="13"/>
  <c r="T23" i="13"/>
  <c r="R15" i="2"/>
  <c r="L11" i="22"/>
  <c r="Q24" i="2"/>
  <c r="K13" i="22"/>
  <c r="K16" i="22" s="1"/>
  <c r="K18" i="22" s="1"/>
  <c r="K17" i="22" s="1"/>
  <c r="K11" i="22"/>
  <c r="Q30" i="13"/>
  <c r="Q33" i="13"/>
  <c r="L15" i="2"/>
  <c r="G11" i="22"/>
  <c r="G33" i="13"/>
  <c r="G35" i="13"/>
  <c r="N23" i="12"/>
  <c r="M30" i="12"/>
  <c r="S31" i="2"/>
  <c r="T31" i="2"/>
  <c r="U33" i="13"/>
  <c r="U35" i="13"/>
  <c r="V35" i="13"/>
  <c r="M33" i="12"/>
  <c r="M35" i="12"/>
  <c r="N35" i="12"/>
  <c r="M13" i="22"/>
  <c r="M16" i="22" s="1"/>
  <c r="M18" i="22" s="1"/>
  <c r="M17" i="22" s="1"/>
  <c r="S33" i="13"/>
  <c r="S35" i="13"/>
  <c r="T35" i="13"/>
  <c r="T30" i="13"/>
  <c r="R30" i="13"/>
  <c r="I13" i="22"/>
  <c r="I16" i="22" s="1"/>
  <c r="I18" i="22" s="1"/>
  <c r="G34" i="2"/>
  <c r="N33" i="12"/>
  <c r="M33" i="13"/>
  <c r="N30" i="13"/>
  <c r="H35" i="13"/>
  <c r="H36" i="2"/>
  <c r="G36" i="2"/>
  <c r="R33" i="13"/>
  <c r="Q35" i="13"/>
  <c r="R35" i="13"/>
  <c r="H13" i="22"/>
  <c r="H16" i="22" s="1"/>
  <c r="H18" i="22" s="1"/>
  <c r="N24" i="2"/>
  <c r="T33" i="13"/>
  <c r="H33" i="13"/>
  <c r="H34" i="2"/>
  <c r="I33" i="13"/>
  <c r="K23" i="2"/>
  <c r="I31" i="2"/>
  <c r="N23" i="13"/>
  <c r="V23" i="2"/>
  <c r="P12" i="22"/>
  <c r="Y30" i="13"/>
  <c r="H12" i="22"/>
  <c r="V33" i="13"/>
  <c r="H30" i="13"/>
  <c r="H31" i="2"/>
  <c r="K23" i="13"/>
  <c r="M31" i="2"/>
  <c r="N31" i="2"/>
  <c r="S34" i="2"/>
  <c r="T34" i="2"/>
  <c r="E31" i="2"/>
  <c r="E33" i="13"/>
  <c r="F30" i="13"/>
  <c r="F31" i="2"/>
  <c r="E24" i="2"/>
  <c r="D13" i="22"/>
  <c r="D16" i="22" s="1"/>
  <c r="D18" i="22" s="1"/>
  <c r="D17" i="22" s="1"/>
  <c r="F23" i="13"/>
  <c r="F24" i="2"/>
  <c r="O13" i="22"/>
  <c r="O16" i="22" s="1"/>
  <c r="O18" i="22" s="1"/>
  <c r="O17" i="22" s="1"/>
  <c r="V24" i="2"/>
  <c r="P13" i="22"/>
  <c r="P16" i="22" s="1"/>
  <c r="Q31" i="2"/>
  <c r="R31" i="2"/>
  <c r="L30" i="12"/>
  <c r="K33" i="12"/>
  <c r="H30" i="12"/>
  <c r="O31" i="2"/>
  <c r="P31" i="2"/>
  <c r="O12" i="22"/>
  <c r="W24" i="2"/>
  <c r="S36" i="2"/>
  <c r="T36" i="2"/>
  <c r="R24" i="2"/>
  <c r="L13" i="22"/>
  <c r="G33" i="12"/>
  <c r="I33" i="12"/>
  <c r="N30" i="12"/>
  <c r="Q35" i="12"/>
  <c r="R33" i="12"/>
  <c r="S30" i="12"/>
  <c r="O30" i="12"/>
  <c r="E30" i="12"/>
  <c r="K24" i="2"/>
  <c r="Z30" i="13"/>
  <c r="Y33" i="13"/>
  <c r="N33" i="13"/>
  <c r="M35" i="13"/>
  <c r="N35" i="13"/>
  <c r="L23" i="13"/>
  <c r="K30" i="13"/>
  <c r="G12" i="22"/>
  <c r="L23" i="2"/>
  <c r="J33" i="13"/>
  <c r="J34" i="2"/>
  <c r="I35" i="13"/>
  <c r="I34" i="2"/>
  <c r="E34" i="2"/>
  <c r="E35" i="13"/>
  <c r="F33" i="13"/>
  <c r="F34" i="2"/>
  <c r="K35" i="12"/>
  <c r="Q34" i="2"/>
  <c r="R34" i="2"/>
  <c r="L33" i="12"/>
  <c r="O34" i="2"/>
  <c r="P34" i="2"/>
  <c r="J33" i="12"/>
  <c r="I35" i="12"/>
  <c r="H33" i="12"/>
  <c r="M34" i="2"/>
  <c r="N34" i="2"/>
  <c r="G35" i="12"/>
  <c r="P30" i="12"/>
  <c r="U31" i="2"/>
  <c r="V31" i="2"/>
  <c r="O33" i="12"/>
  <c r="T30" i="12"/>
  <c r="S33" i="12"/>
  <c r="Y31" i="2"/>
  <c r="Z31" i="2"/>
  <c r="X24" i="2"/>
  <c r="R13" i="22"/>
  <c r="R16" i="22" s="1"/>
  <c r="Q13" i="22"/>
  <c r="R35" i="12"/>
  <c r="W36" i="2"/>
  <c r="X36" i="2"/>
  <c r="L24" i="2"/>
  <c r="G13" i="22"/>
  <c r="F30" i="12"/>
  <c r="K31" i="2"/>
  <c r="L31" i="2"/>
  <c r="E33" i="12"/>
  <c r="J35" i="13"/>
  <c r="J36" i="2"/>
  <c r="I36" i="2"/>
  <c r="L30" i="13"/>
  <c r="K33" i="13"/>
  <c r="Z33" i="13"/>
  <c r="Y35" i="13"/>
  <c r="Z35" i="13"/>
  <c r="F35" i="13"/>
  <c r="F36" i="2"/>
  <c r="E36" i="2"/>
  <c r="L35" i="12"/>
  <c r="Q36" i="2"/>
  <c r="R36" i="2"/>
  <c r="M36" i="2"/>
  <c r="N36" i="2"/>
  <c r="H35" i="12"/>
  <c r="Y34" i="2"/>
  <c r="Z34" i="2"/>
  <c r="T33" i="12"/>
  <c r="S35" i="12"/>
  <c r="J35" i="12"/>
  <c r="O36" i="2"/>
  <c r="P36" i="2"/>
  <c r="O35" i="12"/>
  <c r="P33" i="12"/>
  <c r="U34" i="2"/>
  <c r="V34" i="2"/>
  <c r="F33" i="12"/>
  <c r="E35" i="12"/>
  <c r="L33" i="13"/>
  <c r="K35" i="13"/>
  <c r="L35" i="13"/>
  <c r="K34" i="2"/>
  <c r="L34" i="2"/>
  <c r="P35" i="12"/>
  <c r="U36" i="2"/>
  <c r="V36" i="2"/>
  <c r="Y36" i="2"/>
  <c r="Z36" i="2"/>
  <c r="T35" i="12"/>
  <c r="F35" i="12"/>
  <c r="K36" i="2"/>
  <c r="L36" i="2"/>
  <c r="H17" i="22" l="1"/>
  <c r="H24" i="22"/>
  <c r="H26" i="22" s="1"/>
  <c r="I24" i="22"/>
  <c r="I17" i="22"/>
  <c r="H40" i="20" s="1"/>
  <c r="K24" i="22"/>
  <c r="K26" i="22" s="1"/>
  <c r="Q16" i="22"/>
  <c r="Q18" i="22" s="1"/>
  <c r="Q17" i="22" s="1"/>
  <c r="D24" i="22"/>
  <c r="D26" i="22" s="1"/>
  <c r="M24" i="22"/>
  <c r="M26" i="22" s="1"/>
  <c r="E24" i="22"/>
  <c r="E26" i="22" s="1"/>
  <c r="O24" i="22"/>
  <c r="O26" i="22" s="1"/>
  <c r="G16" i="22"/>
  <c r="G18" i="22" s="1"/>
  <c r="G17" i="22" s="1"/>
  <c r="F24" i="22"/>
  <c r="F38" i="20" l="1"/>
  <c r="F26" i="22"/>
  <c r="F39" i="20" s="1"/>
  <c r="G24" i="22"/>
  <c r="G26" i="22" s="1"/>
  <c r="Q24" i="22"/>
  <c r="Q26" i="22" s="1"/>
  <c r="H38" i="20"/>
  <c r="I26" i="22"/>
  <c r="H39" i="20" s="1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0～5を入力してください。</t>
        </r>
      </text>
    </comment>
  </commentList>
</comments>
</file>

<file path=xl/sharedStrings.xml><?xml version="1.0" encoding="utf-8"?>
<sst xmlns="http://schemas.openxmlformats.org/spreadsheetml/2006/main" count="900" uniqueCount="531">
  <si>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</si>
  <si>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</si>
  <si>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</si>
  <si>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</si>
  <si>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</si>
  <si>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</si>
  <si>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</si>
  <si>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</si>
  <si>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</si>
  <si>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</si>
  <si>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</si>
  <si>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</si>
  <si>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</si>
  <si>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</si>
  <si>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</si>
  <si>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</si>
  <si>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</si>
  <si>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</si>
  <si>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</si>
  <si>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</si>
  <si>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</si>
  <si>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</si>
  <si>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</si>
  <si>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</si>
  <si>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</si>
  <si>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</si>
  <si>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</si>
  <si>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</si>
  <si>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</si>
  <si>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</si>
  <si>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</si>
  <si>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</si>
  <si>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</si>
  <si>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</si>
  <si>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</si>
  <si>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</si>
  <si>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</si>
  <si>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</si>
  <si>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</si>
  <si>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</si>
  <si>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</si>
  <si>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</si>
  <si>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</si>
  <si>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</si>
  <si>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</si>
  <si>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</si>
  <si>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</si>
  <si>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</si>
  <si>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</si>
  <si>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</si>
  <si>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</si>
  <si>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</si>
  <si>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</si>
  <si>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</si>
  <si>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</si>
  <si>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</si>
  <si>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</si>
  <si>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</si>
  <si>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</si>
  <si>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</si>
  <si>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</si>
  <si>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</si>
  <si>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</si>
  <si>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</si>
  <si>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</si>
  <si>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</si>
  <si>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</si>
  <si>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</si>
  <si>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</si>
  <si>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</si>
  <si>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</si>
  <si>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</si>
  <si>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</si>
  <si>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</si>
  <si>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</si>
  <si>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</si>
  <si>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</si>
  <si>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</si>
  <si>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</si>
  <si>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</si>
  <si>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</si>
  <si>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</si>
  <si>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</si>
  <si>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</si>
  <si>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</si>
  <si>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</si>
  <si>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</si>
  <si>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</si>
  <si>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</si>
  <si>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</si>
  <si>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</si>
  <si>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</si>
  <si>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</si>
  <si>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</si>
  <si>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</si>
  <si>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</si>
  <si>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</si>
  <si>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</si>
  <si>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</si>
  <si>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</si>
  <si>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</si>
  <si>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</si>
  <si>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</si>
  <si>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</si>
  <si>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</si>
  <si>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</si>
  <si>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</si>
  <si>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</si>
  <si>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</si>
  <si>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</si>
  <si>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</si>
  <si>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</si>
  <si>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</si>
  <si>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</si>
  <si>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</si>
  <si>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</si>
  <si>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</si>
  <si>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</si>
  <si>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</si>
  <si>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</si>
  <si>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</si>
  <si>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</si>
  <si>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</si>
  <si>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</si>
  <si>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</si>
  <si>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</si>
  <si>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</si>
  <si>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</si>
  <si>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</si>
  <si>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</si>
  <si>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</si>
  <si>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</si>
  <si>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</si>
  <si>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</si>
  <si>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</si>
  <si>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</si>
  <si>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</si>
  <si>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</si>
  <si>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</si>
  <si>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</si>
  <si>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</si>
  <si>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</si>
  <si>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</si>
  <si>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</si>
  <si>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</si>
  <si>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</si>
  <si>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</si>
  <si>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</si>
  <si>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</si>
  <si>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</si>
  <si>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</si>
  <si>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</si>
  <si>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</si>
  <si>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</si>
  <si>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</si>
  <si>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</si>
  <si>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</si>
  <si>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</si>
  <si>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</si>
  <si>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</si>
  <si>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</si>
  <si>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</si>
  <si>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</si>
  <si>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</si>
  <si>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</si>
  <si>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</si>
  <si>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</si>
  <si>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</si>
  <si>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</si>
  <si>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</si>
  <si>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</si>
  <si>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</si>
  <si>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</si>
  <si>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</si>
  <si>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</si>
  <si>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</si>
  <si>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</si>
  <si>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</si>
  <si>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</si>
  <si>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</si>
  <si>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</si>
  <si>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</si>
  <si>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</si>
  <si>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</si>
  <si>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</si>
  <si>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</si>
  <si>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</si>
  <si>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</si>
  <si>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</si>
  <si>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</si>
  <si>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</si>
  <si>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</si>
  <si>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</si>
  <si>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</si>
  <si>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</si>
  <si>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</si>
  <si>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</si>
  <si>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</si>
  <si>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</si>
  <si>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</si>
  <si>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</si>
  <si>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</si>
  <si>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</si>
  <si>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</si>
  <si>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</si>
  <si>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</si>
  <si>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</si>
  <si>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</si>
  <si>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</si>
  <si>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</si>
  <si>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</si>
  <si>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</si>
  <si>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</si>
  <si>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</si>
  <si>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</si>
  <si>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</si>
  <si>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</si>
  <si>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</si>
  <si>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</si>
  <si>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</si>
  <si>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</si>
  <si>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</si>
  <si>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</si>
  <si>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</si>
  <si>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</si>
  <si>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</si>
  <si>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</si>
  <si>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</si>
  <si>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</si>
  <si>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</si>
  <si>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</si>
  <si>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</si>
  <si>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</si>
  <si>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</si>
  <si>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</si>
  <si>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</si>
  <si>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</si>
  <si>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</si>
  <si>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</si>
  <si>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</si>
  <si>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</si>
  <si>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</si>
  <si>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</si>
  <si>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</si>
  <si>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</si>
  <si>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</si>
  <si>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</si>
  <si>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</si>
  <si>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</si>
  <si>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</si>
  <si>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</si>
  <si>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</si>
  <si>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</si>
  <si>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</si>
  <si>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</si>
  <si>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</si>
  <si>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</si>
  <si>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</si>
  <si>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</si>
  <si>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</si>
  <si>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</si>
  <si>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</si>
  <si>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</si>
  <si>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</si>
  <si>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</si>
  <si>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</si>
  <si>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</si>
  <si>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</si>
  <si>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</si>
  <si>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</si>
  <si>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</si>
  <si>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</si>
  <si>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</si>
  <si>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</si>
  <si>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</si>
  <si>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</si>
  <si>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</si>
  <si>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</si>
  <si>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</si>
  <si>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</si>
  <si>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</si>
  <si>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</si>
  <si>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</si>
  <si>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</si>
  <si>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</si>
  <si>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</si>
  <si>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</si>
  <si>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</si>
  <si>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</si>
  <si>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</si>
  <si>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</si>
  <si>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</si>
  <si>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</si>
  <si>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</si>
  <si>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</si>
  <si>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</si>
  <si>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</si>
  <si>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</si>
  <si>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</si>
  <si>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</si>
  <si>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</si>
  <si>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</si>
  <si>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</si>
  <si>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</si>
  <si>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</si>
  <si>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</si>
  <si>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</si>
  <si>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</si>
  <si>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</si>
  <si>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</si>
  <si>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</si>
  <si>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</si>
  <si>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</si>
  <si>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</si>
  <si>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</si>
  <si>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</si>
  <si>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</si>
  <si>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</si>
  <si>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</si>
  <si>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</si>
  <si>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</si>
  <si>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</si>
  <si>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</si>
  <si>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</si>
  <si>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</si>
  <si>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</si>
  <si>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</si>
  <si>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</si>
  <si>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</si>
  <si>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</si>
  <si>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</si>
  <si>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</si>
  <si>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</si>
  <si>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</si>
  <si>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</si>
  <si>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</si>
  <si>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</si>
  <si>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</si>
  <si>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</si>
  <si>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</si>
  <si>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</si>
  <si>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</si>
  <si>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</si>
  <si>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</si>
  <si>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</si>
  <si>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</si>
  <si>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</si>
  <si>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</si>
  <si>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</si>
  <si>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</si>
  <si>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</si>
  <si>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</si>
  <si>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</si>
  <si>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</si>
  <si>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</si>
  <si>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</si>
  <si>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</si>
  <si>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</si>
  <si>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</si>
  <si>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</si>
  <si>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</si>
  <si>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</si>
  <si>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</si>
  <si>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</si>
  <si>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</si>
  <si>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</si>
  <si>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</si>
  <si>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</si>
  <si>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</si>
  <si>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</si>
  <si>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</si>
  <si>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</si>
  <si>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</si>
  <si>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</si>
  <si>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</si>
  <si>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</si>
  <si>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</si>
  <si>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</si>
  <si>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</si>
  <si>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</si>
  <si>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</si>
  <si>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</si>
  <si>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</si>
  <si>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</si>
  <si>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</si>
  <si>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</si>
  <si>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</si>
  <si>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</si>
  <si>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</si>
  <si>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</si>
  <si>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</si>
  <si>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</si>
  <si>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</si>
  <si>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</si>
  <si>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</si>
  <si>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</si>
  <si>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</si>
  <si>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</si>
  <si>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</si>
  <si>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</si>
  <si>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</si>
  <si>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</si>
  <si>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</si>
  <si>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</si>
  <si>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</si>
  <si>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</si>
  <si>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</si>
  <si>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</si>
  <si>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</si>
  <si>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</si>
  <si>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</si>
  <si>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</si>
  <si>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</si>
  <si>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</si>
  <si>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</si>
  <si>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</si>
  <si>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</si>
  <si>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</si>
  <si>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</si>
  <si>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</si>
  <si>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</si>
  <si>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</si>
  <si>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</si>
  <si>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</si>
  <si>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</si>
  <si>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</si>
  <si>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</si>
  <si>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</si>
  <si>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</si>
  <si>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</si>
  <si>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</si>
  <si>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</si>
  <si>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</si>
  <si>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</si>
  <si>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</si>
  <si>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</si>
  <si>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</si>
  <si>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</si>
  <si>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</si>
  <si>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</si>
  <si>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</si>
  <si>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</si>
  <si>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</si>
  <si>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</si>
  <si>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</si>
  <si>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</si>
  <si>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</si>
  <si>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</si>
  <si>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</si>
  <si>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</si>
  <si>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</si>
  <si>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</si>
  <si>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</si>
  <si>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</si>
  <si>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</si>
  <si>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</si>
  <si>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</si>
  <si>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</si>
  <si>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</si>
  <si>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</si>
  <si>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</si>
  <si>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</si>
  <si>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</si>
  <si>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</si>
  <si>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</si>
  <si>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</si>
  <si>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</si>
  <si>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</si>
  <si>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</si>
  <si>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</si>
  <si>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</si>
  <si>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</si>
  <si>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</si>
  <si>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</si>
  <si>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</si>
  <si>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</si>
  <si>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</si>
  <si>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</si>
  <si>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</si>
  <si>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</si>
  <si>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</si>
  <si>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</si>
  <si>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</si>
  <si>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</si>
  <si>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</si>
  <si>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</si>
  <si>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</si>
  <si>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</si>
  <si>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</si>
  <si>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</si>
  <si>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</si>
  <si>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</si>
  <si>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</si>
  <si>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</si>
  <si>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</si>
  <si>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</si>
  <si>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</si>
  <si>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</si>
  <si>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</si>
  <si>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</si>
  <si>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</si>
  <si>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</si>
  <si>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</si>
  <si>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</si>
  <si>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</si>
  <si>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</si>
  <si>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</si>
  <si>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</si>
  <si>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</si>
  <si>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</si>
  <si>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</si>
  <si>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</si>
  <si>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</si>
  <si>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</si>
  <si>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</si>
  <si>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</si>
  <si>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</si>
  <si>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研究開発期間（年）</t>
    <rPh sb="0" eb="2">
      <t>ケンキュウ</t>
    </rPh>
    <rPh sb="2" eb="4">
      <t>カイハツ</t>
    </rPh>
    <rPh sb="4" eb="6">
      <t>キカン</t>
    </rPh>
    <rPh sb="7" eb="8">
      <t>ネン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</si>
  <si>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</si>
  <si>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</si>
  <si>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</si>
  <si>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</si>
  <si>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</si>
  <si>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</si>
  <si>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</si>
  <si>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-</t>
    <phoneticPr fontId="3"/>
  </si>
  <si>
    <t>任意</t>
    <rPh sb="0" eb="2">
      <t>ニンイ</t>
    </rPh>
    <phoneticPr fontId="3"/>
  </si>
  <si>
    <t>　住民票（写し）</t>
    <rPh sb="1" eb="4">
      <t>ジュウミンヒョウ</t>
    </rPh>
    <rPh sb="5" eb="6">
      <t>ウツ</t>
    </rPh>
    <phoneticPr fontId="3"/>
  </si>
  <si>
    <t>（新たな取り組みの概要</t>
    <rPh sb="1" eb="2">
      <t>アラ</t>
    </rPh>
    <rPh sb="4" eb="5">
      <t>ト</t>
    </rPh>
    <rPh sb="6" eb="7">
      <t>ク</t>
    </rPh>
    <rPh sb="9" eb="11">
      <t>ガイヨウ</t>
    </rPh>
    <phoneticPr fontId="3"/>
  </si>
  <si>
    <r>
      <t>代表者の</t>
    </r>
    <r>
      <rPr>
        <b/>
        <sz val="11"/>
        <rFont val="ＭＳ 明朝"/>
        <family val="1"/>
        <charset val="128"/>
      </rPr>
      <t>職</t>
    </r>
    <r>
      <rPr>
        <sz val="11"/>
        <rFont val="ＭＳ 明朝"/>
        <family val="1"/>
        <charset val="128"/>
      </rPr>
      <t>氏名</t>
    </r>
    <rPh sb="0" eb="3">
      <t>ダイヒョウシャ</t>
    </rPh>
    <rPh sb="4" eb="5">
      <t>ショク</t>
    </rPh>
    <rPh sb="5" eb="7">
      <t>シメイ</t>
    </rPh>
    <phoneticPr fontId="3"/>
  </si>
  <si>
    <t>※支援機関や当室との協議にあたっては、ます同サイトにある「経営革新計画サマリー・会社概要等様式」（Wordファイル）を作成してください。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</si>
</sst>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  <numFmt numFmtId="183" formatCode="[$-411]ggge&quot;年&quot;m&quot;月&quot;d&quot;日&quot;;@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5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1" fontId="18" fillId="0" borderId="3" xfId="0" applyNumberFormat="1" applyFont="1" applyFill="1" applyBorder="1" applyAlignment="1">
      <alignment horizontal="center"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183" fontId="16" fillId="3" borderId="0" xfId="0" applyNumberFormat="1" applyFont="1" applyFill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  <xf numFmtId="0" fontId="27" fillId="43" borderId="1" xfId="0" applyFont="1" applyFill="1" applyBorder="1" applyAlignment="1" applyProtection="1">
      <alignment horizontal="left" vertical="top" wrapText="1" shrinkToFit="1"/>
      <protection locked="0"/>
    </xf>
    <xf numFmtId="49" fontId="7" fillId="43" borderId="36" xfId="0" applyNumberFormat="1" applyFont="1" applyFill="1" applyBorder="1" applyAlignment="1">
      <alignment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10</xdr:row>
      <xdr:rowOff>123825</xdr:rowOff>
    </xdr:from>
    <xdr:to>
      <xdr:col>9</xdr:col>
      <xdr:colOff>285750</xdr:colOff>
      <xdr:row>10</xdr:row>
      <xdr:rowOff>361950</xdr:rowOff>
    </xdr:to>
    <xdr:sp macro="" textlink="">
      <xdr:nvSpPr>
        <xdr:cNvPr id="21629" name="Oval 1"/>
        <xdr:cNvSpPr>
          <a:spLocks noChangeArrowheads="1"/>
        </xdr:cNvSpPr>
      </xdr:nvSpPr>
      <xdr:spPr bwMode="auto">
        <a:xfrm>
          <a:off x="6019800" y="23907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533400</xdr:colOff>
      <xdr:row>9</xdr:row>
      <xdr:rowOff>142875</xdr:rowOff>
    </xdr:from>
    <xdr:to>
      <xdr:col>9</xdr:col>
      <xdr:colOff>285750</xdr:colOff>
      <xdr:row>9</xdr:row>
      <xdr:rowOff>381000</xdr:rowOff>
    </xdr:to>
    <xdr:sp macro="" textlink="">
      <xdr:nvSpPr>
        <xdr:cNvPr id="21630" name="Oval 1"/>
        <xdr:cNvSpPr>
          <a:spLocks noChangeArrowheads="1"/>
        </xdr:cNvSpPr>
      </xdr:nvSpPr>
      <xdr:spPr bwMode="auto">
        <a:xfrm>
          <a:off x="6019800" y="19050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552450</xdr:colOff>
      <xdr:row>15</xdr:row>
      <xdr:rowOff>104775</xdr:rowOff>
    </xdr:from>
    <xdr:to>
      <xdr:col>9</xdr:col>
      <xdr:colOff>304800</xdr:colOff>
      <xdr:row>15</xdr:row>
      <xdr:rowOff>342900</xdr:rowOff>
    </xdr:to>
    <xdr:sp macro="" textlink="">
      <xdr:nvSpPr>
        <xdr:cNvPr id="21631" name="Oval 1"/>
        <xdr:cNvSpPr>
          <a:spLocks noChangeArrowheads="1"/>
        </xdr:cNvSpPr>
      </xdr:nvSpPr>
      <xdr:spPr bwMode="auto">
        <a:xfrm>
          <a:off x="6038850" y="48958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552450</xdr:colOff>
      <xdr:row>14</xdr:row>
      <xdr:rowOff>133350</xdr:rowOff>
    </xdr:from>
    <xdr:to>
      <xdr:col>9</xdr:col>
      <xdr:colOff>304800</xdr:colOff>
      <xdr:row>14</xdr:row>
      <xdr:rowOff>371475</xdr:rowOff>
    </xdr:to>
    <xdr:sp macro="" textlink="">
      <xdr:nvSpPr>
        <xdr:cNvPr id="21632" name="Oval 1"/>
        <xdr:cNvSpPr>
          <a:spLocks noChangeArrowheads="1"/>
        </xdr:cNvSpPr>
      </xdr:nvSpPr>
      <xdr:spPr bwMode="auto">
        <a:xfrm>
          <a:off x="6038850" y="44196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523875</xdr:colOff>
      <xdr:row>11</xdr:row>
      <xdr:rowOff>152400</xdr:rowOff>
    </xdr:from>
    <xdr:to>
      <xdr:col>9</xdr:col>
      <xdr:colOff>276225</xdr:colOff>
      <xdr:row>11</xdr:row>
      <xdr:rowOff>390525</xdr:rowOff>
    </xdr:to>
    <xdr:sp macro="" textlink="">
      <xdr:nvSpPr>
        <xdr:cNvPr id="21633" name="Oval 1"/>
        <xdr:cNvSpPr>
          <a:spLocks noChangeArrowheads="1"/>
        </xdr:cNvSpPr>
      </xdr:nvSpPr>
      <xdr:spPr bwMode="auto">
        <a:xfrm>
          <a:off x="6010275" y="2924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533400</xdr:colOff>
      <xdr:row>13</xdr:row>
      <xdr:rowOff>133350</xdr:rowOff>
    </xdr:from>
    <xdr:to>
      <xdr:col>9</xdr:col>
      <xdr:colOff>285750</xdr:colOff>
      <xdr:row>13</xdr:row>
      <xdr:rowOff>371475</xdr:rowOff>
    </xdr:to>
    <xdr:sp macro="" textlink="">
      <xdr:nvSpPr>
        <xdr:cNvPr id="21634" name="Oval 1"/>
        <xdr:cNvSpPr>
          <a:spLocks noChangeArrowheads="1"/>
        </xdr:cNvSpPr>
      </xdr:nvSpPr>
      <xdr:spPr bwMode="auto">
        <a:xfrm>
          <a:off x="6019800" y="39147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12</xdr:row>
      <xdr:rowOff>171450</xdr:rowOff>
    </xdr:from>
    <xdr:to>
      <xdr:col>9</xdr:col>
      <xdr:colOff>295275</xdr:colOff>
      <xdr:row>12</xdr:row>
      <xdr:rowOff>409575</xdr:rowOff>
    </xdr:to>
    <xdr:sp macro="" textlink="">
      <xdr:nvSpPr>
        <xdr:cNvPr id="21635" name="Oval 1"/>
        <xdr:cNvSpPr>
          <a:spLocks noChangeArrowheads="1"/>
        </xdr:cNvSpPr>
      </xdr:nvSpPr>
      <xdr:spPr bwMode="auto">
        <a:xfrm>
          <a:off x="6029325" y="34480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161925</xdr:colOff>
      <xdr:row>11</xdr:row>
      <xdr:rowOff>19050</xdr:rowOff>
    </xdr:from>
    <xdr:to>
      <xdr:col>21</xdr:col>
      <xdr:colOff>9525</xdr:colOff>
      <xdr:row>13</xdr:row>
      <xdr:rowOff>428625</xdr:rowOff>
    </xdr:to>
    <xdr:sp macro="" textlink="">
      <xdr:nvSpPr>
        <xdr:cNvPr id="10" name="テキスト ボックス 9"/>
        <xdr:cNvSpPr txBox="1"/>
      </xdr:nvSpPr>
      <xdr:spPr>
        <a:xfrm>
          <a:off x="7467600" y="2619375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  <xdr:twoCellAnchor>
    <xdr:from>
      <xdr:col>11</xdr:col>
      <xdr:colOff>76200</xdr:colOff>
      <xdr:row>1</xdr:row>
      <xdr:rowOff>47625</xdr:rowOff>
    </xdr:from>
    <xdr:to>
      <xdr:col>20</xdr:col>
      <xdr:colOff>609600</xdr:colOff>
      <xdr:row>3</xdr:row>
      <xdr:rowOff>123824</xdr:rowOff>
    </xdr:to>
    <xdr:sp macro="" textlink="">
      <xdr:nvSpPr>
        <xdr:cNvPr id="11" name="テキスト ボックス 10"/>
        <xdr:cNvSpPr txBox="1"/>
      </xdr:nvSpPr>
      <xdr:spPr>
        <a:xfrm>
          <a:off x="7381875" y="21907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171451</xdr:rowOff>
    </xdr:from>
    <xdr:to>
      <xdr:col>20</xdr:col>
      <xdr:colOff>76200</xdr:colOff>
      <xdr:row>11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6962775" y="1333501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257175</xdr:colOff>
      <xdr:row>14</xdr:row>
      <xdr:rowOff>123826</xdr:rowOff>
    </xdr:from>
    <xdr:to>
      <xdr:col>20</xdr:col>
      <xdr:colOff>104775</xdr:colOff>
      <xdr:row>16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6991350" y="3514726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◀個人事業主の場合は「代表」記載のこと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247650</xdr:colOff>
      <xdr:row>0</xdr:row>
      <xdr:rowOff>114301</xdr:rowOff>
    </xdr:from>
    <xdr:to>
      <xdr:col>20</xdr:col>
      <xdr:colOff>95250</xdr:colOff>
      <xdr:row>2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6981825" y="114301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95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149224</xdr:colOff>
      <xdr:row>1</xdr:row>
      <xdr:rowOff>247650</xdr:rowOff>
    </xdr:from>
    <xdr:to>
      <xdr:col>18</xdr:col>
      <xdr:colOff>409574</xdr:colOff>
      <xdr:row>6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102474" y="762000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168275</xdr:colOff>
      <xdr:row>6</xdr:row>
      <xdr:rowOff>161926</xdr:rowOff>
    </xdr:from>
    <xdr:to>
      <xdr:col>18</xdr:col>
      <xdr:colOff>66676</xdr:colOff>
      <xdr:row>11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7121525" y="2038351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501650</xdr:colOff>
      <xdr:row>38</xdr:row>
      <xdr:rowOff>180976</xdr:rowOff>
    </xdr:from>
    <xdr:to>
      <xdr:col>18</xdr:col>
      <xdr:colOff>400051</xdr:colOff>
      <xdr:row>39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7454900" y="9610726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  <xdr:twoCellAnchor>
    <xdr:from>
      <xdr:col>12</xdr:col>
      <xdr:colOff>149225</xdr:colOff>
      <xdr:row>12</xdr:row>
      <xdr:rowOff>66675</xdr:rowOff>
    </xdr:from>
    <xdr:to>
      <xdr:col>18</xdr:col>
      <xdr:colOff>47626</xdr:colOff>
      <xdr:row>35</xdr:row>
      <xdr:rowOff>142875</xdr:rowOff>
    </xdr:to>
    <xdr:sp macro="" textlink="">
      <xdr:nvSpPr>
        <xdr:cNvPr id="6" name="テキスト ボックス 5"/>
        <xdr:cNvSpPr txBox="1"/>
      </xdr:nvSpPr>
      <xdr:spPr>
        <a:xfrm>
          <a:off x="7102475" y="3600450"/>
          <a:ext cx="4251326" cy="49339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171450</xdr:colOff>
      <xdr:row>0</xdr:row>
      <xdr:rowOff>0</xdr:rowOff>
    </xdr:from>
    <xdr:to>
      <xdr:col>21</xdr:col>
      <xdr:colOff>466725</xdr:colOff>
      <xdr:row>1</xdr:row>
      <xdr:rowOff>142874</xdr:rowOff>
    </xdr:to>
    <xdr:sp macro="" textlink="">
      <xdr:nvSpPr>
        <xdr:cNvPr id="8" name="テキスト ボックス 7"/>
        <xdr:cNvSpPr txBox="1"/>
      </xdr:nvSpPr>
      <xdr:spPr>
        <a:xfrm>
          <a:off x="7124700" y="6667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0</xdr:rowOff>
    </xdr:from>
    <xdr:to>
      <xdr:col>19</xdr:col>
      <xdr:colOff>200025</xdr:colOff>
      <xdr:row>1</xdr:row>
      <xdr:rowOff>9524</xdr:rowOff>
    </xdr:to>
    <xdr:sp macro="" textlink="">
      <xdr:nvSpPr>
        <xdr:cNvPr id="2" name="テキスト ボックス 1"/>
        <xdr:cNvSpPr txBox="1"/>
      </xdr:nvSpPr>
      <xdr:spPr>
        <a:xfrm>
          <a:off x="7124700" y="381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628650</xdr:colOff>
      <xdr:row>1</xdr:row>
      <xdr:rowOff>295275</xdr:rowOff>
    </xdr:from>
    <xdr:to>
      <xdr:col>17</xdr:col>
      <xdr:colOff>172152</xdr:colOff>
      <xdr:row>23</xdr:row>
      <xdr:rowOff>67675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581025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19050</xdr:rowOff>
    </xdr:from>
    <xdr:to>
      <xdr:col>8</xdr:col>
      <xdr:colOff>438150</xdr:colOff>
      <xdr:row>34</xdr:row>
      <xdr:rowOff>28575</xdr:rowOff>
    </xdr:to>
    <xdr:sp macro="" textlink="">
      <xdr:nvSpPr>
        <xdr:cNvPr id="2551" name="Oval 1"/>
        <xdr:cNvSpPr>
          <a:spLocks noChangeArrowheads="1"/>
        </xdr:cNvSpPr>
      </xdr:nvSpPr>
      <xdr:spPr bwMode="auto">
        <a:xfrm>
          <a:off x="4276725" y="114681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466725</xdr:colOff>
      <xdr:row>35</xdr:row>
      <xdr:rowOff>57150</xdr:rowOff>
    </xdr:to>
    <xdr:sp macro="" textlink="">
      <xdr:nvSpPr>
        <xdr:cNvPr id="2552" name="Oval 2"/>
        <xdr:cNvSpPr>
          <a:spLocks noChangeArrowheads="1"/>
        </xdr:cNvSpPr>
      </xdr:nvSpPr>
      <xdr:spPr bwMode="auto">
        <a:xfrm>
          <a:off x="4305300" y="11725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35</xdr:row>
      <xdr:rowOff>28575</xdr:rowOff>
    </xdr:from>
    <xdr:to>
      <xdr:col>8</xdr:col>
      <xdr:colOff>495300</xdr:colOff>
      <xdr:row>36</xdr:row>
      <xdr:rowOff>38100</xdr:rowOff>
    </xdr:to>
    <xdr:sp macro="" textlink="">
      <xdr:nvSpPr>
        <xdr:cNvPr id="2553" name="Oval 3"/>
        <xdr:cNvSpPr>
          <a:spLocks noChangeArrowheads="1"/>
        </xdr:cNvSpPr>
      </xdr:nvSpPr>
      <xdr:spPr bwMode="auto">
        <a:xfrm>
          <a:off x="4333875" y="11934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24</xdr:row>
      <xdr:rowOff>19051</xdr:rowOff>
    </xdr:from>
    <xdr:to>
      <xdr:col>23</xdr:col>
      <xdr:colOff>457200</xdr:colOff>
      <xdr:row>25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8210550" y="8258176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295275</xdr:colOff>
      <xdr:row>0</xdr:row>
      <xdr:rowOff>200025</xdr:rowOff>
    </xdr:from>
    <xdr:to>
      <xdr:col>29</xdr:col>
      <xdr:colOff>142875</xdr:colOff>
      <xdr:row>2</xdr:row>
      <xdr:rowOff>19049</xdr:rowOff>
    </xdr:to>
    <xdr:sp macro="" textlink="">
      <xdr:nvSpPr>
        <xdr:cNvPr id="6" name="テキスト ボックス 5"/>
        <xdr:cNvSpPr txBox="1"/>
      </xdr:nvSpPr>
      <xdr:spPr>
        <a:xfrm>
          <a:off x="7886700" y="4572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0</xdr:rowOff>
    </xdr:from>
    <xdr:to>
      <xdr:col>12</xdr:col>
      <xdr:colOff>266700</xdr:colOff>
      <xdr:row>0</xdr:row>
      <xdr:rowOff>285749</xdr:rowOff>
    </xdr:to>
    <xdr:sp macro="" textlink="">
      <xdr:nvSpPr>
        <xdr:cNvPr id="2" name="テキスト ボックス 1"/>
        <xdr:cNvSpPr txBox="1"/>
      </xdr:nvSpPr>
      <xdr:spPr>
        <a:xfrm>
          <a:off x="7191375" y="0"/>
          <a:ext cx="4105275" cy="4857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8</xdr:row>
      <xdr:rowOff>123825</xdr:rowOff>
    </xdr:from>
    <xdr:to>
      <xdr:col>9</xdr:col>
      <xdr:colOff>552450</xdr:colOff>
      <xdr:row>8</xdr:row>
      <xdr:rowOff>361950</xdr:rowOff>
    </xdr:to>
    <xdr:sp macro="" textlink="">
      <xdr:nvSpPr>
        <xdr:cNvPr id="3837" name="Oval 1"/>
        <xdr:cNvSpPr>
          <a:spLocks noChangeArrowheads="1"/>
        </xdr:cNvSpPr>
      </xdr:nvSpPr>
      <xdr:spPr bwMode="auto">
        <a:xfrm>
          <a:off x="6019800" y="25717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7</xdr:row>
      <xdr:rowOff>133350</xdr:rowOff>
    </xdr:from>
    <xdr:to>
      <xdr:col>9</xdr:col>
      <xdr:colOff>552450</xdr:colOff>
      <xdr:row>7</xdr:row>
      <xdr:rowOff>371475</xdr:rowOff>
    </xdr:to>
    <xdr:sp macro="" textlink="">
      <xdr:nvSpPr>
        <xdr:cNvPr id="3838" name="Oval 1"/>
        <xdr:cNvSpPr>
          <a:spLocks noChangeArrowheads="1"/>
        </xdr:cNvSpPr>
      </xdr:nvSpPr>
      <xdr:spPr bwMode="auto">
        <a:xfrm>
          <a:off x="6019800" y="20955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12</xdr:row>
      <xdr:rowOff>114300</xdr:rowOff>
    </xdr:from>
    <xdr:to>
      <xdr:col>9</xdr:col>
      <xdr:colOff>581025</xdr:colOff>
      <xdr:row>12</xdr:row>
      <xdr:rowOff>352425</xdr:rowOff>
    </xdr:to>
    <xdr:sp macro="" textlink="">
      <xdr:nvSpPr>
        <xdr:cNvPr id="3840" name="Oval 1"/>
        <xdr:cNvSpPr>
          <a:spLocks noChangeArrowheads="1"/>
        </xdr:cNvSpPr>
      </xdr:nvSpPr>
      <xdr:spPr bwMode="auto">
        <a:xfrm>
          <a:off x="6048375" y="45434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9</xdr:row>
      <xdr:rowOff>104775</xdr:rowOff>
    </xdr:from>
    <xdr:to>
      <xdr:col>9</xdr:col>
      <xdr:colOff>542925</xdr:colOff>
      <xdr:row>9</xdr:row>
      <xdr:rowOff>342900</xdr:rowOff>
    </xdr:to>
    <xdr:sp macro="" textlink="">
      <xdr:nvSpPr>
        <xdr:cNvPr id="3841" name="Oval 1"/>
        <xdr:cNvSpPr>
          <a:spLocks noChangeArrowheads="1"/>
        </xdr:cNvSpPr>
      </xdr:nvSpPr>
      <xdr:spPr bwMode="auto">
        <a:xfrm>
          <a:off x="6010275" y="30480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11</xdr:row>
      <xdr:rowOff>133350</xdr:rowOff>
    </xdr:from>
    <xdr:to>
      <xdr:col>9</xdr:col>
      <xdr:colOff>561975</xdr:colOff>
      <xdr:row>11</xdr:row>
      <xdr:rowOff>361950</xdr:rowOff>
    </xdr:to>
    <xdr:sp macro="" textlink="">
      <xdr:nvSpPr>
        <xdr:cNvPr id="3842" name="Oval 1"/>
        <xdr:cNvSpPr>
          <a:spLocks noChangeArrowheads="1"/>
        </xdr:cNvSpPr>
      </xdr:nvSpPr>
      <xdr:spPr bwMode="auto">
        <a:xfrm>
          <a:off x="6029325" y="406717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10</xdr:row>
      <xdr:rowOff>133350</xdr:rowOff>
    </xdr:from>
    <xdr:to>
      <xdr:col>9</xdr:col>
      <xdr:colOff>504825</xdr:colOff>
      <xdr:row>10</xdr:row>
      <xdr:rowOff>371475</xdr:rowOff>
    </xdr:to>
    <xdr:sp macro="" textlink="">
      <xdr:nvSpPr>
        <xdr:cNvPr id="3843" name="Oval 1"/>
        <xdr:cNvSpPr>
          <a:spLocks noChangeArrowheads="1"/>
        </xdr:cNvSpPr>
      </xdr:nvSpPr>
      <xdr:spPr bwMode="auto">
        <a:xfrm>
          <a:off x="5972175" y="35718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485775</xdr:colOff>
      <xdr:row>9</xdr:row>
      <xdr:rowOff>209550</xdr:rowOff>
    </xdr:from>
    <xdr:to>
      <xdr:col>20</xdr:col>
      <xdr:colOff>333375</xdr:colOff>
      <xdr:row>10</xdr:row>
      <xdr:rowOff>247649</xdr:rowOff>
    </xdr:to>
    <xdr:sp macro="" textlink="">
      <xdr:nvSpPr>
        <xdr:cNvPr id="9" name="テキスト ボックス 8"/>
        <xdr:cNvSpPr txBox="1"/>
      </xdr:nvSpPr>
      <xdr:spPr>
        <a:xfrm>
          <a:off x="7467600" y="315277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  <xdr:twoCellAnchor>
    <xdr:from>
      <xdr:col>10</xdr:col>
      <xdr:colOff>457200</xdr:colOff>
      <xdr:row>0</xdr:row>
      <xdr:rowOff>76200</xdr:rowOff>
    </xdr:from>
    <xdr:to>
      <xdr:col>20</xdr:col>
      <xdr:colOff>304800</xdr:colOff>
      <xdr:row>2</xdr:row>
      <xdr:rowOff>152399</xdr:rowOff>
    </xdr:to>
    <xdr:sp macro="" textlink="">
      <xdr:nvSpPr>
        <xdr:cNvPr id="10" name="テキスト ボックス 9"/>
        <xdr:cNvSpPr txBox="1"/>
      </xdr:nvSpPr>
      <xdr:spPr>
        <a:xfrm>
          <a:off x="7439025" y="7620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11" sqref="B11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530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colorId="55" zoomScaleNormal="100" workbookViewId="0">
      <selection activeCell="I15" sqref="I15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73"/>
      <c r="L2" s="573"/>
      <c r="M2" s="572"/>
    </row>
    <row r="3" spans="2:19" ht="21.75" customHeight="1">
      <c r="B3" s="215"/>
      <c r="C3" s="499" t="s">
        <v>523</v>
      </c>
      <c r="D3" s="297">
        <f>+別表1!E4</f>
        <v>0</v>
      </c>
      <c r="E3" s="206"/>
      <c r="F3" s="206"/>
      <c r="G3" s="206"/>
      <c r="H3" s="206"/>
      <c r="I3" s="294"/>
      <c r="J3" s="393"/>
      <c r="K3" s="571"/>
      <c r="L3" s="571"/>
      <c r="M3" s="572"/>
      <c r="Q3" s="503"/>
      <c r="R3" s="503"/>
      <c r="S3" s="504" t="s">
        <v>518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490</v>
      </c>
      <c r="P5" s="233"/>
      <c r="Q5" s="233" t="s">
        <v>491</v>
      </c>
      <c r="R5" s="233"/>
      <c r="S5" s="233" t="s">
        <v>492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5">
        <f>総合した利益計画!E5</f>
        <v>0</v>
      </c>
      <c r="E7" s="505">
        <f>総合した利益計画!G5</f>
        <v>0</v>
      </c>
      <c r="F7" s="505">
        <f>総合した利益計画!I5</f>
        <v>0</v>
      </c>
      <c r="G7" s="505">
        <f>総合した利益計画!K5</f>
        <v>0</v>
      </c>
      <c r="H7" s="505">
        <f>総合した利益計画!M5</f>
        <v>0</v>
      </c>
      <c r="I7" s="505">
        <f>総合した利益計画!O5</f>
        <v>0</v>
      </c>
      <c r="J7" s="505" t="e">
        <f>総合した利益計画!P5</f>
        <v>#DIV/0!</v>
      </c>
      <c r="K7" s="505">
        <f>総合した利益計画!Q5</f>
        <v>0</v>
      </c>
      <c r="L7" s="505" t="e">
        <f>総合した利益計画!R5</f>
        <v>#DIV/0!</v>
      </c>
      <c r="M7" s="505">
        <f>総合した利益計画!S5</f>
        <v>0</v>
      </c>
      <c r="N7" s="505" t="e">
        <f>総合した利益計画!T5</f>
        <v>#DIV/0!</v>
      </c>
      <c r="O7" s="505">
        <f>総合した利益計画!U5</f>
        <v>0</v>
      </c>
      <c r="P7" s="505" t="e">
        <f>総合した利益計画!V5</f>
        <v>#DIV/0!</v>
      </c>
      <c r="Q7" s="505">
        <f>総合した利益計画!W5</f>
        <v>0</v>
      </c>
      <c r="R7" s="505" t="e">
        <f>総合した利益計画!X5</f>
        <v>#DIV/0!</v>
      </c>
      <c r="S7" s="505">
        <f>総合した利益計画!Y5</f>
        <v>0</v>
      </c>
    </row>
    <row r="8" spans="2:19" ht="18" customHeight="1">
      <c r="B8" s="245"/>
      <c r="C8" s="266" t="s">
        <v>350</v>
      </c>
      <c r="D8" s="506" t="s">
        <v>480</v>
      </c>
      <c r="E8" s="506" t="s">
        <v>480</v>
      </c>
      <c r="F8" s="506" t="s">
        <v>480</v>
      </c>
      <c r="G8" s="505">
        <f>新しい取組の利益計画!E6</f>
        <v>0</v>
      </c>
      <c r="H8" s="505">
        <f>新しい取組の利益計画!G6</f>
        <v>0</v>
      </c>
      <c r="I8" s="505">
        <f>新しい取組の利益計画!I6</f>
        <v>0</v>
      </c>
      <c r="J8" s="505" t="e">
        <f>新しい取組の利益計画!J6</f>
        <v>#DIV/0!</v>
      </c>
      <c r="K8" s="505">
        <f>新しい取組の利益計画!K6</f>
        <v>0</v>
      </c>
      <c r="L8" s="505" t="e">
        <f>新しい取組の利益計画!L6</f>
        <v>#DIV/0!</v>
      </c>
      <c r="M8" s="505">
        <f>新しい取組の利益計画!M6</f>
        <v>0</v>
      </c>
      <c r="N8" s="505" t="e">
        <f>新しい取組の利益計画!N6</f>
        <v>#DIV/0!</v>
      </c>
      <c r="O8" s="505">
        <f>新しい取組の利益計画!O6</f>
        <v>0</v>
      </c>
      <c r="P8" s="505" t="e">
        <f>新しい取組の利益計画!P6</f>
        <v>#DIV/0!</v>
      </c>
      <c r="Q8" s="505">
        <f>新しい取組の利益計画!Q6</f>
        <v>0</v>
      </c>
      <c r="R8" s="505" t="e">
        <f>新しい取組の利益計画!R6</f>
        <v>#DIV/0!</v>
      </c>
      <c r="S8" s="505">
        <f>新しい取組の利益計画!S6</f>
        <v>0</v>
      </c>
    </row>
    <row r="9" spans="2:19" ht="18" customHeight="1">
      <c r="B9" s="221"/>
      <c r="C9" s="266" t="s">
        <v>349</v>
      </c>
      <c r="D9" s="506" t="s">
        <v>480</v>
      </c>
      <c r="E9" s="506" t="s">
        <v>480</v>
      </c>
      <c r="F9" s="506" t="s">
        <v>480</v>
      </c>
      <c r="G9" s="505">
        <f>既存の利益計画!K6</f>
        <v>0</v>
      </c>
      <c r="H9" s="505">
        <f>既存の利益計画!M6</f>
        <v>0</v>
      </c>
      <c r="I9" s="505">
        <f>既存の利益計画!O6</f>
        <v>0</v>
      </c>
      <c r="J9" s="505" t="e">
        <f>既存の利益計画!P6</f>
        <v>#DIV/0!</v>
      </c>
      <c r="K9" s="505">
        <f>既存の利益計画!Q6</f>
        <v>0</v>
      </c>
      <c r="L9" s="505" t="e">
        <f>既存の利益計画!R6</f>
        <v>#DIV/0!</v>
      </c>
      <c r="M9" s="505">
        <f>既存の利益計画!S6</f>
        <v>0</v>
      </c>
      <c r="N9" s="505" t="e">
        <f>既存の利益計画!T6</f>
        <v>#DIV/0!</v>
      </c>
      <c r="O9" s="505">
        <f>既存の利益計画!U6</f>
        <v>0</v>
      </c>
      <c r="P9" s="505" t="e">
        <f>既存の利益計画!V6</f>
        <v>#DIV/0!</v>
      </c>
      <c r="Q9" s="505">
        <f>既存の利益計画!W6</f>
        <v>0</v>
      </c>
      <c r="R9" s="505" t="e">
        <f>既存の利益計画!X6</f>
        <v>#DIV/0!</v>
      </c>
      <c r="S9" s="505">
        <f>既存の利益計画!Y6</f>
        <v>0</v>
      </c>
    </row>
    <row r="10" spans="2:19" ht="26.1" customHeight="1">
      <c r="B10" s="250"/>
      <c r="C10" s="237" t="s">
        <v>363</v>
      </c>
      <c r="D10" s="505">
        <f>総合した利益計画!E14</f>
        <v>0</v>
      </c>
      <c r="E10" s="505">
        <f>総合した利益計画!G14</f>
        <v>0</v>
      </c>
      <c r="F10" s="505">
        <f>総合した利益計画!I14</f>
        <v>0</v>
      </c>
      <c r="G10" s="505">
        <f>総合した利益計画!K14</f>
        <v>0</v>
      </c>
      <c r="H10" s="505">
        <f>総合した利益計画!M14</f>
        <v>0</v>
      </c>
      <c r="I10" s="505">
        <f>総合した利益計画!O14</f>
        <v>0</v>
      </c>
      <c r="J10" s="505" t="e">
        <f>総合した利益計画!P14</f>
        <v>#DIV/0!</v>
      </c>
      <c r="K10" s="505">
        <f>総合した利益計画!Q14</f>
        <v>0</v>
      </c>
      <c r="L10" s="505" t="e">
        <f>総合した利益計画!R14</f>
        <v>#DIV/0!</v>
      </c>
      <c r="M10" s="505">
        <f>総合した利益計画!S14</f>
        <v>0</v>
      </c>
      <c r="N10" s="505" t="e">
        <f>総合した利益計画!T14</f>
        <v>#DIV/0!</v>
      </c>
      <c r="O10" s="505">
        <f>総合した利益計画!U14</f>
        <v>0</v>
      </c>
      <c r="P10" s="505" t="e">
        <f>総合した利益計画!V14</f>
        <v>#DIV/0!</v>
      </c>
      <c r="Q10" s="505">
        <f>総合した利益計画!W14</f>
        <v>0</v>
      </c>
      <c r="R10" s="505" t="e">
        <f>総合した利益計画!X14</f>
        <v>#DIV/0!</v>
      </c>
      <c r="S10" s="505">
        <f>総合した利益計画!Y14</f>
        <v>0</v>
      </c>
    </row>
    <row r="11" spans="2:19" ht="30" customHeight="1">
      <c r="B11" s="250"/>
      <c r="C11" s="236" t="s">
        <v>364</v>
      </c>
      <c r="D11" s="505">
        <f>総合した利益計画!E15</f>
        <v>0</v>
      </c>
      <c r="E11" s="505">
        <f>総合した利益計画!G15</f>
        <v>0</v>
      </c>
      <c r="F11" s="505">
        <f>総合した利益計画!I15</f>
        <v>0</v>
      </c>
      <c r="G11" s="505">
        <f>総合した利益計画!K15</f>
        <v>0</v>
      </c>
      <c r="H11" s="505">
        <f>総合した利益計画!M15</f>
        <v>0</v>
      </c>
      <c r="I11" s="505">
        <f>総合した利益計画!O15</f>
        <v>0</v>
      </c>
      <c r="J11" s="505" t="e">
        <f>総合した利益計画!P15</f>
        <v>#DIV/0!</v>
      </c>
      <c r="K11" s="505">
        <f>総合した利益計画!Q15</f>
        <v>0</v>
      </c>
      <c r="L11" s="505" t="e">
        <f>総合した利益計画!R15</f>
        <v>#DIV/0!</v>
      </c>
      <c r="M11" s="505">
        <f>総合した利益計画!S15</f>
        <v>0</v>
      </c>
      <c r="N11" s="505" t="e">
        <f>総合した利益計画!T15</f>
        <v>#DIV/0!</v>
      </c>
      <c r="O11" s="505">
        <f>総合した利益計画!U15</f>
        <v>0</v>
      </c>
      <c r="P11" s="505" t="e">
        <f>総合した利益計画!V15</f>
        <v>#DIV/0!</v>
      </c>
      <c r="Q11" s="505">
        <f>総合した利益計画!W15</f>
        <v>0</v>
      </c>
      <c r="R11" s="505" t="e">
        <f>総合した利益計画!X15</f>
        <v>#DIV/0!</v>
      </c>
      <c r="S11" s="505">
        <f>総合した利益計画!Y15</f>
        <v>0</v>
      </c>
    </row>
    <row r="12" spans="2:19" ht="30" customHeight="1">
      <c r="B12" s="250"/>
      <c r="C12" s="236" t="s">
        <v>365</v>
      </c>
      <c r="D12" s="505">
        <f>総合した利益計画!E23</f>
        <v>0</v>
      </c>
      <c r="E12" s="505">
        <f>総合した利益計画!G23</f>
        <v>0</v>
      </c>
      <c r="F12" s="505">
        <f>総合した利益計画!I23</f>
        <v>0</v>
      </c>
      <c r="G12" s="505">
        <f>総合した利益計画!K23</f>
        <v>0</v>
      </c>
      <c r="H12" s="505">
        <f>総合した利益計画!M23</f>
        <v>0</v>
      </c>
      <c r="I12" s="505">
        <f>総合した利益計画!O23</f>
        <v>0</v>
      </c>
      <c r="J12" s="505" t="e">
        <f>総合した利益計画!P23</f>
        <v>#DIV/0!</v>
      </c>
      <c r="K12" s="505">
        <f>総合した利益計画!Q23</f>
        <v>0</v>
      </c>
      <c r="L12" s="505" t="e">
        <f>総合した利益計画!R23</f>
        <v>#DIV/0!</v>
      </c>
      <c r="M12" s="505">
        <f>総合した利益計画!S23</f>
        <v>0</v>
      </c>
      <c r="N12" s="505" t="e">
        <f>総合した利益計画!T23</f>
        <v>#DIV/0!</v>
      </c>
      <c r="O12" s="505">
        <f>総合した利益計画!U23</f>
        <v>0</v>
      </c>
      <c r="P12" s="505" t="e">
        <f>総合した利益計画!V23</f>
        <v>#DIV/0!</v>
      </c>
      <c r="Q12" s="505">
        <f>総合した利益計画!W23</f>
        <v>0</v>
      </c>
      <c r="R12" s="505" t="e">
        <f>総合した利益計画!X23</f>
        <v>#DIV/0!</v>
      </c>
      <c r="S12" s="505">
        <f>総合した利益計画!Y23</f>
        <v>0</v>
      </c>
    </row>
    <row r="13" spans="2:19" ht="30" customHeight="1">
      <c r="B13" s="218"/>
      <c r="C13" s="261" t="s">
        <v>366</v>
      </c>
      <c r="D13" s="505">
        <f>総合した利益計画!E24</f>
        <v>0</v>
      </c>
      <c r="E13" s="505">
        <f>総合した利益計画!G24</f>
        <v>0</v>
      </c>
      <c r="F13" s="505">
        <f>総合した利益計画!I24</f>
        <v>0</v>
      </c>
      <c r="G13" s="505">
        <f>総合した利益計画!K24</f>
        <v>0</v>
      </c>
      <c r="H13" s="505">
        <f>総合した利益計画!M24</f>
        <v>0</v>
      </c>
      <c r="I13" s="505">
        <f>総合した利益計画!O24</f>
        <v>0</v>
      </c>
      <c r="J13" s="505" t="e">
        <f>総合した利益計画!P24</f>
        <v>#DIV/0!</v>
      </c>
      <c r="K13" s="505">
        <f>総合した利益計画!Q24</f>
        <v>0</v>
      </c>
      <c r="L13" s="505" t="e">
        <f>総合した利益計画!R24</f>
        <v>#DIV/0!</v>
      </c>
      <c r="M13" s="505">
        <f>総合した利益計画!S24</f>
        <v>0</v>
      </c>
      <c r="N13" s="505" t="e">
        <f>総合した利益計画!T24</f>
        <v>#DIV/0!</v>
      </c>
      <c r="O13" s="505">
        <f>総合した利益計画!U24</f>
        <v>0</v>
      </c>
      <c r="P13" s="505" t="e">
        <f>総合した利益計画!V24</f>
        <v>#DIV/0!</v>
      </c>
      <c r="Q13" s="505">
        <f>総合した利益計画!W24</f>
        <v>0</v>
      </c>
      <c r="R13" s="505" t="e">
        <f>総合した利益計画!X24</f>
        <v>#DIV/0!</v>
      </c>
      <c r="S13" s="505">
        <f>総合した利益計画!Y24</f>
        <v>0</v>
      </c>
    </row>
    <row r="14" spans="2:19" ht="30" customHeight="1">
      <c r="B14" s="222"/>
      <c r="C14" s="288" t="s">
        <v>494</v>
      </c>
      <c r="D14" s="507">
        <f>総合した利益計画!E27</f>
        <v>0</v>
      </c>
      <c r="E14" s="507">
        <f>総合した利益計画!G27</f>
        <v>0</v>
      </c>
      <c r="F14" s="507">
        <f>総合した利益計画!I27</f>
        <v>0</v>
      </c>
      <c r="G14" s="507">
        <f>総合した利益計画!K27</f>
        <v>0</v>
      </c>
      <c r="H14" s="505">
        <f>総合した利益計画!M27</f>
        <v>0</v>
      </c>
      <c r="I14" s="505">
        <f>総合した利益計画!O27</f>
        <v>0</v>
      </c>
      <c r="J14" s="505" t="e">
        <f>総合した利益計画!P27</f>
        <v>#DIV/0!</v>
      </c>
      <c r="K14" s="505">
        <f>総合した利益計画!Q27</f>
        <v>0</v>
      </c>
      <c r="L14" s="505" t="e">
        <f>総合した利益計画!R27</f>
        <v>#DIV/0!</v>
      </c>
      <c r="M14" s="505">
        <f>総合した利益計画!S27</f>
        <v>0</v>
      </c>
      <c r="N14" s="505" t="e">
        <f>総合した利益計画!T27</f>
        <v>#DIV/0!</v>
      </c>
      <c r="O14" s="505">
        <f>総合した利益計画!U27</f>
        <v>0</v>
      </c>
      <c r="P14" s="505" t="e">
        <f>総合した利益計画!V27</f>
        <v>#DIV/0!</v>
      </c>
      <c r="Q14" s="505">
        <f>総合した利益計画!W27</f>
        <v>0</v>
      </c>
      <c r="R14" s="505" t="e">
        <f>総合した利益計画!X27</f>
        <v>#DIV/0!</v>
      </c>
      <c r="S14" s="505">
        <f>総合した利益計画!Y27</f>
        <v>0</v>
      </c>
    </row>
    <row r="15" spans="2:19" ht="26.1" customHeight="1">
      <c r="B15" s="222"/>
      <c r="C15" s="288" t="s">
        <v>495</v>
      </c>
      <c r="D15" s="507">
        <f>+総合した利益計画!E30</f>
        <v>0</v>
      </c>
      <c r="E15" s="507">
        <f>+総合した利益計画!G30</f>
        <v>0</v>
      </c>
      <c r="F15" s="507">
        <f>+総合した利益計画!I30</f>
        <v>0</v>
      </c>
      <c r="G15" s="507">
        <f>+総合した利益計画!K30</f>
        <v>0</v>
      </c>
      <c r="H15" s="507">
        <f>+総合した利益計画!M30</f>
        <v>0</v>
      </c>
      <c r="I15" s="507">
        <f>+総合した利益計画!O30</f>
        <v>0</v>
      </c>
      <c r="J15" s="507" t="e">
        <f>+総合した利益計画!P30</f>
        <v>#DIV/0!</v>
      </c>
      <c r="K15" s="507">
        <f>+総合した利益計画!Q30</f>
        <v>0</v>
      </c>
      <c r="L15" s="507" t="e">
        <f>+総合した利益計画!R30</f>
        <v>#DIV/0!</v>
      </c>
      <c r="M15" s="507">
        <f>+総合した利益計画!S30</f>
        <v>0</v>
      </c>
      <c r="N15" s="507" t="e">
        <f>+総合した利益計画!T30</f>
        <v>#DIV/0!</v>
      </c>
      <c r="O15" s="507">
        <f>+総合した利益計画!U30</f>
        <v>0</v>
      </c>
      <c r="P15" s="507" t="e">
        <f>+総合した利益計画!V30</f>
        <v>#DIV/0!</v>
      </c>
      <c r="Q15" s="507">
        <f>+総合した利益計画!W30</f>
        <v>0</v>
      </c>
      <c r="R15" s="507" t="e">
        <f>+総合した利益計画!X30</f>
        <v>#DIV/0!</v>
      </c>
      <c r="S15" s="507">
        <f>+総合した利益計画!Y30</f>
        <v>0</v>
      </c>
    </row>
    <row r="16" spans="2:19" ht="39.950000000000003" customHeight="1" thickBot="1">
      <c r="B16" s="486"/>
      <c r="C16" s="487" t="s">
        <v>499</v>
      </c>
      <c r="D16" s="508">
        <f>D13+D14-D15</f>
        <v>0</v>
      </c>
      <c r="E16" s="508">
        <f t="shared" ref="E16:S16" si="0">E13+E14-E15</f>
        <v>0</v>
      </c>
      <c r="F16" s="508">
        <f t="shared" si="0"/>
        <v>0</v>
      </c>
      <c r="G16" s="508">
        <f t="shared" si="0"/>
        <v>0</v>
      </c>
      <c r="H16" s="508">
        <f t="shared" si="0"/>
        <v>0</v>
      </c>
      <c r="I16" s="508">
        <f t="shared" si="0"/>
        <v>0</v>
      </c>
      <c r="J16" s="508" t="e">
        <f t="shared" si="0"/>
        <v>#DIV/0!</v>
      </c>
      <c r="K16" s="508">
        <f t="shared" si="0"/>
        <v>0</v>
      </c>
      <c r="L16" s="508" t="e">
        <f t="shared" si="0"/>
        <v>#DIV/0!</v>
      </c>
      <c r="M16" s="508">
        <f t="shared" si="0"/>
        <v>0</v>
      </c>
      <c r="N16" s="508" t="e">
        <f t="shared" si="0"/>
        <v>#DIV/0!</v>
      </c>
      <c r="O16" s="508">
        <f t="shared" si="0"/>
        <v>0</v>
      </c>
      <c r="P16" s="508" t="e">
        <f t="shared" si="0"/>
        <v>#DIV/0!</v>
      </c>
      <c r="Q16" s="508">
        <f t="shared" si="0"/>
        <v>0</v>
      </c>
      <c r="R16" s="508" t="e">
        <f t="shared" si="0"/>
        <v>#DIV/0!</v>
      </c>
      <c r="S16" s="508">
        <f t="shared" si="0"/>
        <v>0</v>
      </c>
    </row>
    <row r="17" spans="2:19" ht="39.950000000000003" customHeight="1" thickBot="1">
      <c r="B17" s="290"/>
      <c r="C17" s="291" t="s">
        <v>496</v>
      </c>
      <c r="D17" s="509">
        <f>D18-総合した利益計画!E18-総合した利益計画!E19</f>
        <v>0</v>
      </c>
      <c r="E17" s="509">
        <f>E18-総合した利益計画!G18-総合した利益計画!G19</f>
        <v>0</v>
      </c>
      <c r="F17" s="509">
        <f>F18-総合した利益計画!I18-総合した利益計画!I19</f>
        <v>0</v>
      </c>
      <c r="G17" s="509">
        <f>G18-総合した利益計画!K18-総合した利益計画!K19</f>
        <v>0</v>
      </c>
      <c r="H17" s="509">
        <f>H18-総合した利益計画!M18-総合した利益計画!M19</f>
        <v>0</v>
      </c>
      <c r="I17" s="509">
        <f>I18-総合した利益計画!O18-総合した利益計画!O19</f>
        <v>0</v>
      </c>
      <c r="J17" s="509"/>
      <c r="K17" s="509">
        <f>K18-総合した利益計画!Q18-総合した利益計画!Q19</f>
        <v>0</v>
      </c>
      <c r="L17" s="509"/>
      <c r="M17" s="509">
        <f>M18-総合した利益計画!S18-総合した利益計画!S19</f>
        <v>0</v>
      </c>
      <c r="N17" s="509"/>
      <c r="O17" s="509">
        <f>O18-総合した利益計画!U18-総合した利益計画!U19</f>
        <v>0</v>
      </c>
      <c r="P17" s="509"/>
      <c r="Q17" s="509">
        <f>Q18-総合した利益計画!W18-総合した利益計画!W19</f>
        <v>0</v>
      </c>
      <c r="R17" s="509"/>
      <c r="S17" s="509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10">
        <f>総合した利益計画!E9+総合した利益計画!E16+総合した利益計画!E17+D16</f>
        <v>0</v>
      </c>
      <c r="E18" s="510">
        <f>総合した利益計画!G9+総合した利益計画!G16+総合した利益計画!G17+E16</f>
        <v>0</v>
      </c>
      <c r="F18" s="510">
        <f>総合した利益計画!I9+総合した利益計画!I16+総合した利益計画!I17+F16</f>
        <v>0</v>
      </c>
      <c r="G18" s="510">
        <f>総合した利益計画!K9+総合した利益計画!K16+総合した利益計画!K17+G16</f>
        <v>0</v>
      </c>
      <c r="H18" s="510">
        <f>総合した利益計画!M9+総合した利益計画!M16+総合した利益計画!M17+H16</f>
        <v>0</v>
      </c>
      <c r="I18" s="510">
        <f>総合した利益計画!O9+総合した利益計画!O16+総合した利益計画!O17+I16</f>
        <v>0</v>
      </c>
      <c r="J18" s="510" t="e">
        <f>総合した利益計画!P9+総合した利益計画!P16+総合した利益計画!P17</f>
        <v>#DIV/0!</v>
      </c>
      <c r="K18" s="510">
        <f>総合した利益計画!Q9+総合した利益計画!Q16+総合した利益計画!Q17+K16</f>
        <v>0</v>
      </c>
      <c r="L18" s="510" t="e">
        <f>総合した利益計画!R9+総合した利益計画!R16+総合した利益計画!R17</f>
        <v>#DIV/0!</v>
      </c>
      <c r="M18" s="510">
        <f>総合した利益計画!S9+総合した利益計画!S16+総合した利益計画!S17+M16</f>
        <v>0</v>
      </c>
      <c r="N18" s="510" t="e">
        <f>総合した利益計画!T9+総合した利益計画!T16+総合した利益計画!T17</f>
        <v>#DIV/0!</v>
      </c>
      <c r="O18" s="510">
        <f>総合した利益計画!U9+総合した利益計画!U16+総合した利益計画!U17+O16</f>
        <v>0</v>
      </c>
      <c r="P18" s="510" t="e">
        <f>総合した利益計画!V9+総合した利益計画!V16+総合した利益計画!V17</f>
        <v>#DIV/0!</v>
      </c>
      <c r="Q18" s="510">
        <f>総合した利益計画!W9+総合した利益計画!W16+総合した利益計画!W17+Q16</f>
        <v>0</v>
      </c>
      <c r="R18" s="510" t="e">
        <f>総合した利益計画!X9+総合した利益計画!X16+総合した利益計画!X17</f>
        <v>#DIV/0!</v>
      </c>
      <c r="S18" s="510">
        <f>総合した利益計画!Y9+総合した利益計画!Y16+総合した利益計画!Y17+S16</f>
        <v>0</v>
      </c>
    </row>
    <row r="19" spans="2:19" ht="30" customHeight="1">
      <c r="B19" s="218"/>
      <c r="C19" s="237" t="s">
        <v>368</v>
      </c>
      <c r="D19" s="511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</row>
    <row r="20" spans="2:19" ht="30" customHeight="1">
      <c r="B20" s="218"/>
      <c r="C20" s="237" t="s">
        <v>376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</row>
    <row r="21" spans="2:19" ht="18" customHeight="1">
      <c r="B21" s="219"/>
      <c r="C21" s="237" t="s">
        <v>370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</row>
    <row r="22" spans="2:19" ht="18" customHeight="1">
      <c r="B22" s="245"/>
      <c r="C22" s="237" t="s">
        <v>371</v>
      </c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</row>
    <row r="23" spans="2:19" ht="26.1" customHeight="1" thickBot="1">
      <c r="B23" s="284"/>
      <c r="C23" s="288" t="s">
        <v>369</v>
      </c>
      <c r="D23" s="507">
        <f>総合した利益計画!E10+総合した利益計画!E20</f>
        <v>0</v>
      </c>
      <c r="E23" s="507">
        <f>総合した利益計画!G10+総合した利益計画!G20</f>
        <v>0</v>
      </c>
      <c r="F23" s="507">
        <f>総合した利益計画!I10+総合した利益計画!I20</f>
        <v>0</v>
      </c>
      <c r="G23" s="507">
        <f>総合した利益計画!K10+総合した利益計画!K11+総合した利益計画!K20+総合した利益計画!K21</f>
        <v>0</v>
      </c>
      <c r="H23" s="507">
        <f>総合した利益計画!M10+総合した利益計画!M11+総合した利益計画!M20+総合した利益計画!M21</f>
        <v>0</v>
      </c>
      <c r="I23" s="507">
        <f>総合した利益計画!O10+総合した利益計画!O11+総合した利益計画!O20+総合した利益計画!O21</f>
        <v>0</v>
      </c>
      <c r="J23" s="507" t="e">
        <f>総合した利益計画!P10+総合した利益計画!P11+総合した利益計画!P20+総合した利益計画!P21</f>
        <v>#DIV/0!</v>
      </c>
      <c r="K23" s="507">
        <f>総合した利益計画!Q10+総合した利益計画!Q11+総合した利益計画!Q20+総合した利益計画!Q21</f>
        <v>0</v>
      </c>
      <c r="L23" s="507" t="e">
        <f>総合した利益計画!R10+総合した利益計画!R11+総合した利益計画!R20+総合した利益計画!R21</f>
        <v>#DIV/0!</v>
      </c>
      <c r="M23" s="507">
        <f>総合した利益計画!S10+総合した利益計画!S11+総合した利益計画!S20+総合した利益計画!S21</f>
        <v>0</v>
      </c>
      <c r="N23" s="507" t="e">
        <f>総合した利益計画!T10+総合した利益計画!T11+総合した利益計画!T20+総合した利益計画!T21</f>
        <v>#DIV/0!</v>
      </c>
      <c r="O23" s="507">
        <f>総合した利益計画!U10+総合した利益計画!U11+総合した利益計画!U20+総合した利益計画!U21</f>
        <v>0</v>
      </c>
      <c r="P23" s="507" t="e">
        <f>総合した利益計画!V10+総合した利益計画!V11+総合した利益計画!V20+総合した利益計画!V21</f>
        <v>#DIV/0!</v>
      </c>
      <c r="Q23" s="507">
        <f>総合した利益計画!W10+総合した利益計画!W11+総合した利益計画!W20+総合した利益計画!W21</f>
        <v>0</v>
      </c>
      <c r="R23" s="507" t="e">
        <f>総合した利益計画!X10+総合した利益計画!X11+総合した利益計画!X20+総合した利益計画!X21</f>
        <v>#DIV/0!</v>
      </c>
      <c r="S23" s="507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9">
        <f t="shared" ref="D24:I24" si="1">D13+D18+D23-D16</f>
        <v>0</v>
      </c>
      <c r="E24" s="509">
        <f t="shared" si="1"/>
        <v>0</v>
      </c>
      <c r="F24" s="509">
        <f t="shared" si="1"/>
        <v>0</v>
      </c>
      <c r="G24" s="509">
        <f t="shared" si="1"/>
        <v>0</v>
      </c>
      <c r="H24" s="509">
        <f t="shared" si="1"/>
        <v>0</v>
      </c>
      <c r="I24" s="509">
        <f t="shared" si="1"/>
        <v>0</v>
      </c>
      <c r="J24" s="509"/>
      <c r="K24" s="509">
        <f>K13+K18+K23-K16</f>
        <v>0</v>
      </c>
      <c r="L24" s="509"/>
      <c r="M24" s="509">
        <f>M13+M18+M23-M16</f>
        <v>0</v>
      </c>
      <c r="N24" s="509"/>
      <c r="O24" s="509">
        <f>O13+O18+O23-O16</f>
        <v>0</v>
      </c>
      <c r="P24" s="509"/>
      <c r="Q24" s="509">
        <f>Q13+Q18+Q23-Q16</f>
        <v>0</v>
      </c>
      <c r="R24" s="509"/>
      <c r="S24" s="509">
        <f>S13+S18+S23-S16</f>
        <v>0</v>
      </c>
    </row>
    <row r="25" spans="2:19" ht="26.1" customHeight="1" thickBot="1">
      <c r="B25" s="284"/>
      <c r="C25" s="289" t="s">
        <v>372</v>
      </c>
      <c r="D25" s="510">
        <f>総合した利益計画!E38</f>
        <v>0</v>
      </c>
      <c r="E25" s="510">
        <f>総合した利益計画!G38</f>
        <v>0</v>
      </c>
      <c r="F25" s="510">
        <f>総合した利益計画!I38</f>
        <v>0</v>
      </c>
      <c r="G25" s="510">
        <f>総合した利益計画!K38</f>
        <v>0</v>
      </c>
      <c r="H25" s="510">
        <f>総合した利益計画!M38</f>
        <v>0</v>
      </c>
      <c r="I25" s="510">
        <f>総合した利益計画!O38</f>
        <v>0</v>
      </c>
      <c r="J25" s="510" t="str">
        <f>総合した利益計画!P38</f>
        <v>人</v>
      </c>
      <c r="K25" s="510">
        <f>総合した利益計画!Q38</f>
        <v>0</v>
      </c>
      <c r="L25" s="510" t="str">
        <f>総合した利益計画!R38</f>
        <v>人</v>
      </c>
      <c r="M25" s="510">
        <f>総合した利益計画!S38</f>
        <v>0</v>
      </c>
      <c r="N25" s="510" t="str">
        <f>総合した利益計画!T38</f>
        <v>人</v>
      </c>
      <c r="O25" s="510">
        <f>総合した利益計画!U38</f>
        <v>0</v>
      </c>
      <c r="P25" s="510" t="str">
        <f>総合した利益計画!V38</f>
        <v>人</v>
      </c>
      <c r="Q25" s="510">
        <f>総合した利益計画!W38</f>
        <v>0</v>
      </c>
      <c r="R25" s="510" t="str">
        <f>総合した利益計画!X38</f>
        <v>人</v>
      </c>
      <c r="S25" s="510">
        <f>総合した利益計画!Y38</f>
        <v>0</v>
      </c>
    </row>
    <row r="26" spans="2:19" ht="34.5" customHeight="1" thickBot="1">
      <c r="B26" s="290"/>
      <c r="C26" s="291" t="s">
        <v>406</v>
      </c>
      <c r="D26" s="509" t="e">
        <f t="shared" ref="D26:M26" si="2">D24/D25</f>
        <v>#DIV/0!</v>
      </c>
      <c r="E26" s="509" t="e">
        <f t="shared" si="2"/>
        <v>#DIV/0!</v>
      </c>
      <c r="F26" s="509" t="e">
        <f t="shared" si="2"/>
        <v>#DIV/0!</v>
      </c>
      <c r="G26" s="509" t="e">
        <f t="shared" si="2"/>
        <v>#DIV/0!</v>
      </c>
      <c r="H26" s="509" t="e">
        <f t="shared" si="2"/>
        <v>#DIV/0!</v>
      </c>
      <c r="I26" s="509" t="e">
        <f t="shared" si="2"/>
        <v>#DIV/0!</v>
      </c>
      <c r="J26" s="509"/>
      <c r="K26" s="509" t="e">
        <f t="shared" si="2"/>
        <v>#DIV/0!</v>
      </c>
      <c r="L26" s="509"/>
      <c r="M26" s="509" t="e">
        <f t="shared" si="2"/>
        <v>#DIV/0!</v>
      </c>
      <c r="N26" s="509"/>
      <c r="O26" s="509" t="e">
        <f>O24/O25</f>
        <v>#DIV/0!</v>
      </c>
      <c r="P26" s="509"/>
      <c r="Q26" s="509" t="e">
        <f>Q24/Q25</f>
        <v>#DIV/0!</v>
      </c>
      <c r="R26" s="509"/>
      <c r="S26" s="509" t="e">
        <f>S24/S25</f>
        <v>#DIV/0!</v>
      </c>
    </row>
    <row r="27" spans="2:19" ht="39.950000000000003" customHeight="1">
      <c r="B27" s="569" t="s">
        <v>375</v>
      </c>
      <c r="C27" s="292" t="s">
        <v>373</v>
      </c>
      <c r="D27" s="513" t="s">
        <v>480</v>
      </c>
      <c r="E27" s="513" t="s">
        <v>480</v>
      </c>
      <c r="F27" s="513" t="s">
        <v>480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</row>
    <row r="28" spans="2:19" ht="26.1" customHeight="1">
      <c r="B28" s="569"/>
      <c r="C28" s="238" t="s">
        <v>374</v>
      </c>
      <c r="D28" s="506" t="s">
        <v>480</v>
      </c>
      <c r="E28" s="506" t="s">
        <v>480</v>
      </c>
      <c r="F28" s="506" t="s">
        <v>480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</row>
    <row r="29" spans="2:19" ht="26.1" customHeight="1">
      <c r="B29" s="569"/>
      <c r="C29" s="220" t="s">
        <v>174</v>
      </c>
      <c r="D29" s="506" t="s">
        <v>480</v>
      </c>
      <c r="E29" s="506" t="s">
        <v>480</v>
      </c>
      <c r="F29" s="506" t="s">
        <v>480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</row>
    <row r="30" spans="2:19" ht="26.1" customHeight="1">
      <c r="B30" s="569"/>
      <c r="C30" s="220" t="s">
        <v>175</v>
      </c>
      <c r="D30" s="506" t="s">
        <v>480</v>
      </c>
      <c r="E30" s="506" t="s">
        <v>480</v>
      </c>
      <c r="F30" s="506" t="s">
        <v>480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</row>
    <row r="31" spans="2:19" ht="26.1" customHeight="1">
      <c r="B31" s="570"/>
      <c r="C31" s="224" t="s">
        <v>345</v>
      </c>
      <c r="D31" s="506" t="s">
        <v>480</v>
      </c>
      <c r="E31" s="506" t="s">
        <v>480</v>
      </c>
      <c r="F31" s="506" t="s">
        <v>480</v>
      </c>
      <c r="G31" s="505">
        <f>SUM(G27:G30)</f>
        <v>0</v>
      </c>
      <c r="H31" s="505">
        <f>SUM(H27:H30)</f>
        <v>0</v>
      </c>
      <c r="I31" s="505">
        <f>SUM(I27:I30)</f>
        <v>0</v>
      </c>
      <c r="J31" s="505"/>
      <c r="K31" s="505">
        <f>SUM(K27:K30)</f>
        <v>0</v>
      </c>
      <c r="L31" s="505"/>
      <c r="M31" s="505">
        <f>SUM(M27:M30)</f>
        <v>0</v>
      </c>
      <c r="N31" s="505"/>
      <c r="O31" s="505">
        <f>SUM(O27:O30)</f>
        <v>0</v>
      </c>
      <c r="P31" s="505"/>
      <c r="Q31" s="505">
        <f>SUM(Q27:Q30)</f>
        <v>0</v>
      </c>
      <c r="R31" s="505"/>
      <c r="S31" s="505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colorId="55" zoomScaleNormal="100" workbookViewId="0">
      <selection activeCell="I15" sqref="I15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500" t="s">
        <v>524</v>
      </c>
      <c r="D2" s="574">
        <f>+別表3!D3</f>
        <v>0</v>
      </c>
      <c r="E2" s="574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79" t="s">
        <v>379</v>
      </c>
      <c r="C18" s="580"/>
      <c r="D18" s="579" t="s">
        <v>380</v>
      </c>
      <c r="E18" s="580"/>
      <c r="F18" s="285"/>
    </row>
    <row r="19" spans="2:6" ht="30" customHeight="1">
      <c r="B19" s="577"/>
      <c r="C19" s="578"/>
      <c r="D19" s="575"/>
      <c r="E19" s="576"/>
      <c r="F19" s="285"/>
    </row>
    <row r="20" spans="2:6" ht="30" customHeight="1">
      <c r="B20" s="577"/>
      <c r="C20" s="578"/>
      <c r="D20" s="575"/>
      <c r="E20" s="576"/>
      <c r="F20" s="285"/>
    </row>
    <row r="21" spans="2:6" ht="30" customHeight="1">
      <c r="B21" s="577"/>
      <c r="C21" s="578"/>
      <c r="D21" s="575"/>
      <c r="E21" s="576"/>
      <c r="F21" s="285"/>
    </row>
    <row r="22" spans="2:6" ht="30" customHeight="1">
      <c r="B22" s="577"/>
      <c r="C22" s="578"/>
      <c r="D22" s="575"/>
      <c r="E22" s="576"/>
      <c r="F22" s="285"/>
    </row>
    <row r="23" spans="2:6" ht="30" customHeight="1">
      <c r="B23" s="577"/>
      <c r="C23" s="578"/>
      <c r="D23" s="575"/>
      <c r="E23" s="576"/>
      <c r="F23" s="285"/>
    </row>
  </sheetData>
  <mergeCells count="13"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  <mergeCell ref="D18:E18"/>
    <mergeCell ref="B19:C19"/>
    <mergeCell ref="D19:E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I15" sqref="I15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82" t="s">
        <v>421</v>
      </c>
      <c r="C8" s="583"/>
      <c r="D8" s="583"/>
      <c r="E8" s="583"/>
      <c r="F8" s="583"/>
      <c r="G8" s="584"/>
      <c r="H8" s="585" t="s">
        <v>404</v>
      </c>
      <c r="I8" s="586"/>
      <c r="J8" s="587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85" t="s">
        <v>404</v>
      </c>
      <c r="I9" s="586"/>
      <c r="J9" s="587"/>
    </row>
    <row r="10" spans="1:10" ht="39" customHeight="1">
      <c r="A10" s="183"/>
      <c r="B10" s="591" t="s">
        <v>411</v>
      </c>
      <c r="C10" s="594" t="s">
        <v>415</v>
      </c>
      <c r="D10" s="589" t="s">
        <v>413</v>
      </c>
      <c r="E10" s="589"/>
      <c r="F10" s="589"/>
      <c r="G10" s="590"/>
      <c r="H10" s="585" t="s">
        <v>404</v>
      </c>
      <c r="I10" s="586"/>
      <c r="J10" s="587"/>
    </row>
    <row r="11" spans="1:10" ht="39" customHeight="1">
      <c r="A11" s="183"/>
      <c r="B11" s="592"/>
      <c r="C11" s="594"/>
      <c r="D11" s="589" t="s">
        <v>414</v>
      </c>
      <c r="E11" s="589"/>
      <c r="F11" s="589"/>
      <c r="G11" s="590"/>
      <c r="H11" s="581" t="s">
        <v>404</v>
      </c>
      <c r="I11" s="581"/>
      <c r="J11" s="581"/>
    </row>
    <row r="12" spans="1:10" ht="39" customHeight="1">
      <c r="A12" s="183"/>
      <c r="B12" s="593"/>
      <c r="C12" s="588" t="s">
        <v>412</v>
      </c>
      <c r="D12" s="589"/>
      <c r="E12" s="589"/>
      <c r="F12" s="589"/>
      <c r="G12" s="590"/>
      <c r="H12" s="581" t="s">
        <v>404</v>
      </c>
      <c r="I12" s="581"/>
      <c r="J12" s="581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85" t="s">
        <v>404</v>
      </c>
      <c r="I13" s="586"/>
      <c r="J13" s="587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H12:J12"/>
    <mergeCell ref="B8:G8"/>
    <mergeCell ref="H13:J13"/>
    <mergeCell ref="H8:J8"/>
    <mergeCell ref="H9:J9"/>
    <mergeCell ref="H10:J10"/>
    <mergeCell ref="H11:J11"/>
    <mergeCell ref="C12:G12"/>
    <mergeCell ref="B10:B12"/>
    <mergeCell ref="D10:G10"/>
    <mergeCell ref="D11:G11"/>
    <mergeCell ref="C10:C11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I15" sqref="I15"/>
    </sheetView>
  </sheetViews>
  <sheetFormatPr defaultRowHeight="13.5"/>
  <cols>
    <col min="1" max="1" width="5.875" customWidth="1"/>
    <col min="2" max="2" width="6.25" customWidth="1"/>
    <col min="10" max="10" width="5.125" customWidth="1"/>
  </cols>
  <sheetData>
    <row r="1" spans="2:11">
      <c r="B1" s="183"/>
      <c r="C1" s="183"/>
      <c r="D1" s="183"/>
      <c r="E1" s="183"/>
      <c r="F1" s="183"/>
      <c r="G1" s="183"/>
      <c r="H1" s="183"/>
      <c r="I1" s="183" t="s">
        <v>391</v>
      </c>
      <c r="J1" s="183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595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D6" sqref="D6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527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484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526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526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483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485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1" colorId="23" zoomScaleNormal="100" workbookViewId="0">
      <selection activeCell="K22" sqref="K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482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8" t="s">
        <v>149</v>
      </c>
      <c r="C3" s="519"/>
      <c r="D3" s="520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5"/>
      <c r="C4" s="516"/>
      <c r="D4" s="517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489</v>
      </c>
      <c r="P5" s="239" t="s">
        <v>147</v>
      </c>
      <c r="Q5" s="395" t="s">
        <v>487</v>
      </c>
      <c r="R5" s="239" t="s">
        <v>147</v>
      </c>
      <c r="S5" s="395" t="s">
        <v>488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497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498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E22" sqref="E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482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21" t="s">
        <v>149</v>
      </c>
      <c r="C3" s="522"/>
      <c r="D3" s="523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489</v>
      </c>
      <c r="V5" s="433" t="s">
        <v>147</v>
      </c>
      <c r="W5" s="432" t="s">
        <v>487</v>
      </c>
      <c r="X5" s="433" t="s">
        <v>147</v>
      </c>
      <c r="Y5" s="432" t="s">
        <v>488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497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498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23" sqref="E23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27" t="str">
        <f>既存の利益計画!E3</f>
        <v>第　　期</v>
      </c>
      <c r="F2" s="528"/>
      <c r="G2" s="527" t="str">
        <f>既存の利益計画!G3</f>
        <v>第　　期</v>
      </c>
      <c r="H2" s="528"/>
      <c r="I2" s="527" t="str">
        <f>既存の利益計画!I3</f>
        <v>第　　期</v>
      </c>
      <c r="J2" s="528"/>
      <c r="K2" s="527" t="str">
        <f>既存の利益計画!K3</f>
        <v>第　　期</v>
      </c>
      <c r="L2" s="528"/>
      <c r="M2" s="527" t="str">
        <f>既存の利益計画!M3</f>
        <v>第　　期</v>
      </c>
      <c r="N2" s="528"/>
      <c r="O2" s="527" t="str">
        <f>既存の利益計画!O3</f>
        <v>第　　期</v>
      </c>
      <c r="P2" s="528"/>
      <c r="Q2" s="527" t="str">
        <f>既存の利益計画!Q3</f>
        <v>第　　期</v>
      </c>
      <c r="R2" s="528"/>
      <c r="S2" s="527" t="str">
        <f>既存の利益計画!S3</f>
        <v>第　　期</v>
      </c>
      <c r="T2" s="528"/>
      <c r="U2" s="527" t="str">
        <f>既存の利益計画!U3</f>
        <v>第　　期</v>
      </c>
      <c r="V2" s="528"/>
      <c r="W2" s="527" t="str">
        <f>既存の利益計画!W3</f>
        <v>第　　期</v>
      </c>
      <c r="X2" s="528"/>
      <c r="Y2" s="527" t="str">
        <f>既存の利益計画!Y3</f>
        <v>第　　期</v>
      </c>
      <c r="Z2" s="528"/>
    </row>
    <row r="3" spans="1:26" s="187" customFormat="1" ht="24.95" customHeight="1">
      <c r="A3" s="19"/>
      <c r="B3" s="531">
        <f>新しい取組の利益計画!B4</f>
        <v>0</v>
      </c>
      <c r="C3" s="532"/>
      <c r="D3" s="533"/>
      <c r="E3" s="529" t="str">
        <f>既存の利益計画!E4</f>
        <v>　年　月期</v>
      </c>
      <c r="F3" s="530"/>
      <c r="G3" s="529" t="str">
        <f>既存の利益計画!G4</f>
        <v>　年　月期</v>
      </c>
      <c r="H3" s="530"/>
      <c r="I3" s="529" t="str">
        <f>既存の利益計画!I4</f>
        <v>　年　月期</v>
      </c>
      <c r="J3" s="530"/>
      <c r="K3" s="529" t="str">
        <f>既存の利益計画!K4</f>
        <v>　年　月期</v>
      </c>
      <c r="L3" s="530"/>
      <c r="M3" s="529" t="str">
        <f>既存の利益計画!M4</f>
        <v>　年　月期</v>
      </c>
      <c r="N3" s="530"/>
      <c r="O3" s="529" t="str">
        <f>既存の利益計画!O4</f>
        <v>　年　月期</v>
      </c>
      <c r="P3" s="530"/>
      <c r="Q3" s="529" t="str">
        <f>既存の利益計画!Q4</f>
        <v>　年　月期</v>
      </c>
      <c r="R3" s="530"/>
      <c r="S3" s="529" t="str">
        <f>既存の利益計画!S4</f>
        <v>　年　月期</v>
      </c>
      <c r="T3" s="530"/>
      <c r="U3" s="529" t="str">
        <f>既存の利益計画!U4</f>
        <v>　年　月期</v>
      </c>
      <c r="V3" s="530"/>
      <c r="W3" s="529" t="str">
        <f>既存の利益計画!W4</f>
        <v>　年　月期</v>
      </c>
      <c r="X3" s="530"/>
      <c r="Y3" s="529" t="str">
        <f>既存の利益計画!Y4</f>
        <v>　年　月期</v>
      </c>
      <c r="Z3" s="530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489</v>
      </c>
      <c r="V4" s="214" t="s">
        <v>147</v>
      </c>
      <c r="W4" s="216" t="s">
        <v>487</v>
      </c>
      <c r="X4" s="214" t="s">
        <v>147</v>
      </c>
      <c r="Y4" s="216" t="s">
        <v>488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497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498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U2:V2"/>
    <mergeCell ref="W2:X2"/>
    <mergeCell ref="Y2:Z2"/>
    <mergeCell ref="U3:V3"/>
    <mergeCell ref="W3:X3"/>
    <mergeCell ref="Y3:Z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482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defaultGridColor="0" colorId="55" zoomScaleNormal="100" workbookViewId="0">
      <selection activeCell="I27" sqref="I27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A1" s="501"/>
      <c r="B1" s="365"/>
      <c r="C1" s="501"/>
      <c r="D1" s="501"/>
      <c r="E1" s="501"/>
      <c r="F1" s="501"/>
      <c r="G1" s="501"/>
      <c r="H1" s="501"/>
    </row>
    <row r="2" spans="1:10" ht="20.100000000000001" customHeight="1">
      <c r="B2" s="202" t="s">
        <v>493</v>
      </c>
    </row>
    <row r="3" spans="1:10" ht="20.100000000000001" customHeight="1"/>
    <row r="4" spans="1:10" ht="20.100000000000001" customHeight="1">
      <c r="A4" s="536" t="s">
        <v>182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537">
        <v>45383</v>
      </c>
      <c r="I7" s="537"/>
      <c r="J7" s="537"/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80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82"/>
      <c r="I14" s="480"/>
      <c r="J14" s="480"/>
    </row>
    <row r="15" spans="1:10" ht="20.100000000000001" customHeight="1">
      <c r="B15" s="241"/>
      <c r="C15" s="241"/>
      <c r="D15" s="241"/>
      <c r="E15" s="241"/>
      <c r="F15" s="241" t="s">
        <v>529</v>
      </c>
      <c r="G15" s="241"/>
      <c r="H15" s="480"/>
      <c r="I15" s="480"/>
      <c r="J15" s="483"/>
    </row>
    <row r="16" spans="1:10" ht="20.100000000000001" customHeight="1">
      <c r="B16" s="241"/>
      <c r="C16" s="241"/>
      <c r="D16" s="241"/>
      <c r="E16" s="241"/>
      <c r="F16" s="241"/>
      <c r="G16" s="241"/>
      <c r="H16" s="535"/>
      <c r="I16" s="535"/>
      <c r="J16" s="48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4" t="s">
        <v>486</v>
      </c>
      <c r="C20" s="534"/>
      <c r="D20" s="534"/>
      <c r="E20" s="534"/>
      <c r="F20" s="534"/>
      <c r="G20" s="534"/>
      <c r="H20" s="534"/>
      <c r="I20" s="534"/>
      <c r="J20" s="534"/>
    </row>
    <row r="21" spans="2:10" ht="20.100000000000001" customHeight="1">
      <c r="B21" s="534"/>
      <c r="C21" s="534"/>
      <c r="D21" s="534"/>
      <c r="E21" s="534"/>
      <c r="F21" s="534"/>
      <c r="G21" s="534"/>
      <c r="H21" s="534"/>
      <c r="I21" s="534"/>
      <c r="J21" s="534"/>
    </row>
  </sheetData>
  <mergeCells count="4">
    <mergeCell ref="B20:J21"/>
    <mergeCell ref="H16:I16"/>
    <mergeCell ref="A4:J4"/>
    <mergeCell ref="H7:J7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colorId="55" zoomScaleNormal="100" workbookViewId="0">
      <selection activeCell="I15" sqref="I15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4.25" style="1" customWidth="1"/>
    <col min="15" max="16384" width="9" style="1"/>
  </cols>
  <sheetData>
    <row r="1" spans="2:12" ht="22.5" customHeight="1">
      <c r="C1" s="203" t="s">
        <v>352</v>
      </c>
      <c r="D1" s="203"/>
      <c r="L1" s="227"/>
    </row>
    <row r="2" spans="2:12" ht="24" customHeight="1">
      <c r="C2" s="203" t="s">
        <v>151</v>
      </c>
      <c r="D2" s="203"/>
      <c r="L2" s="227"/>
    </row>
    <row r="3" spans="2:12" ht="24.75" customHeight="1">
      <c r="B3" s="538" t="s">
        <v>152</v>
      </c>
      <c r="C3" s="539"/>
      <c r="D3" s="539"/>
      <c r="E3" s="539"/>
      <c r="F3" s="539"/>
      <c r="G3" s="539"/>
      <c r="H3" s="539"/>
      <c r="I3" s="539"/>
      <c r="J3" s="539"/>
      <c r="K3" s="539"/>
      <c r="L3" s="540"/>
    </row>
    <row r="4" spans="2:12" ht="20.100000000000001" customHeight="1">
      <c r="B4" s="211"/>
      <c r="C4" s="229" t="s">
        <v>153</v>
      </c>
      <c r="D4" s="229"/>
      <c r="E4" s="562"/>
      <c r="F4" s="562"/>
      <c r="G4" s="562"/>
      <c r="H4" s="491" t="s">
        <v>501</v>
      </c>
      <c r="I4" s="562"/>
      <c r="J4" s="562"/>
      <c r="K4" s="562"/>
      <c r="L4" s="564"/>
    </row>
    <row r="5" spans="2:12" ht="20.100000000000001" customHeight="1">
      <c r="B5" s="212"/>
      <c r="C5" s="13" t="s">
        <v>502</v>
      </c>
      <c r="D5" s="13"/>
      <c r="E5" s="563" t="s">
        <v>525</v>
      </c>
      <c r="F5" s="563"/>
      <c r="G5" s="563"/>
      <c r="H5" s="18" t="s">
        <v>500</v>
      </c>
      <c r="I5" s="563" t="s">
        <v>525</v>
      </c>
      <c r="J5" s="563"/>
      <c r="K5" s="563"/>
      <c r="L5" s="565"/>
    </row>
    <row r="6" spans="2:12" ht="20.100000000000001" customHeight="1">
      <c r="B6" s="561" t="s">
        <v>503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</row>
    <row r="7" spans="2:12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2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2" ht="23.25" customHeight="1">
      <c r="B9" s="492" t="s">
        <v>504</v>
      </c>
      <c r="C9" s="13"/>
      <c r="D9" s="13"/>
      <c r="E9" s="71"/>
      <c r="F9" s="209"/>
      <c r="G9" s="555" t="s">
        <v>386</v>
      </c>
      <c r="H9" s="556"/>
      <c r="I9" s="546"/>
      <c r="J9" s="547"/>
      <c r="K9" s="547"/>
      <c r="L9" s="548"/>
    </row>
    <row r="10" spans="2:12" ht="23.25" customHeight="1">
      <c r="B10" s="213" t="s">
        <v>358</v>
      </c>
      <c r="C10" s="230" t="s">
        <v>154</v>
      </c>
      <c r="D10" s="230"/>
      <c r="E10" s="71"/>
      <c r="F10" s="209"/>
      <c r="G10" s="596" t="s">
        <v>528</v>
      </c>
      <c r="H10" s="596"/>
      <c r="I10" s="596"/>
      <c r="J10" s="596"/>
      <c r="K10" s="596"/>
      <c r="L10" s="596"/>
    </row>
    <row r="11" spans="2:12" ht="24" customHeight="1">
      <c r="B11" s="213" t="s">
        <v>359</v>
      </c>
      <c r="C11" s="230" t="s">
        <v>155</v>
      </c>
      <c r="D11" s="230"/>
      <c r="E11" s="71"/>
      <c r="F11" s="209"/>
      <c r="G11" s="596"/>
      <c r="H11" s="596"/>
      <c r="I11" s="596"/>
      <c r="J11" s="596"/>
      <c r="K11" s="596"/>
      <c r="L11" s="596"/>
    </row>
    <row r="12" spans="2:12" ht="17.25" customHeight="1">
      <c r="B12" s="213" t="s">
        <v>360</v>
      </c>
      <c r="C12" s="230" t="s">
        <v>191</v>
      </c>
      <c r="D12" s="230"/>
      <c r="E12" s="71"/>
      <c r="F12" s="209"/>
      <c r="G12" s="596"/>
      <c r="H12" s="596"/>
      <c r="I12" s="596"/>
      <c r="J12" s="596"/>
      <c r="K12" s="596"/>
      <c r="L12" s="596"/>
    </row>
    <row r="13" spans="2:12" ht="17.25" customHeight="1">
      <c r="B13" s="213"/>
      <c r="C13" s="230" t="s">
        <v>192</v>
      </c>
      <c r="D13" s="230"/>
      <c r="E13" s="71"/>
      <c r="F13" s="209"/>
      <c r="G13" s="596"/>
      <c r="H13" s="596"/>
      <c r="I13" s="596"/>
      <c r="J13" s="596"/>
      <c r="K13" s="596"/>
      <c r="L13" s="596"/>
    </row>
    <row r="14" spans="2:12" ht="17.25" customHeight="1">
      <c r="B14" s="213" t="s">
        <v>361</v>
      </c>
      <c r="C14" s="230" t="s">
        <v>156</v>
      </c>
      <c r="D14" s="230"/>
      <c r="E14" s="71"/>
      <c r="F14" s="209"/>
      <c r="G14" s="596"/>
      <c r="H14" s="596"/>
      <c r="I14" s="596"/>
      <c r="J14" s="596"/>
      <c r="K14" s="596"/>
      <c r="L14" s="596"/>
    </row>
    <row r="15" spans="2:12" ht="17.25" customHeight="1">
      <c r="B15" s="213" t="s">
        <v>505</v>
      </c>
      <c r="C15" s="6" t="s">
        <v>508</v>
      </c>
      <c r="D15" s="6"/>
      <c r="F15" s="209"/>
      <c r="G15" s="596"/>
      <c r="H15" s="596"/>
      <c r="I15" s="596"/>
      <c r="J15" s="596"/>
      <c r="K15" s="596"/>
      <c r="L15" s="596"/>
    </row>
    <row r="16" spans="2:12" ht="17.25" customHeight="1">
      <c r="B16" s="213"/>
      <c r="C16" s="6" t="s">
        <v>509</v>
      </c>
      <c r="D16" s="6"/>
      <c r="F16" s="209"/>
      <c r="G16" s="596"/>
      <c r="H16" s="596"/>
      <c r="I16" s="596"/>
      <c r="J16" s="596"/>
      <c r="K16" s="596"/>
      <c r="L16" s="596"/>
    </row>
    <row r="17" spans="2:12" ht="17.25" customHeight="1">
      <c r="B17" s="213" t="s">
        <v>506</v>
      </c>
      <c r="C17" s="230" t="s">
        <v>507</v>
      </c>
      <c r="D17" s="230"/>
      <c r="E17" s="71"/>
      <c r="F17" s="209"/>
      <c r="G17" s="596"/>
      <c r="H17" s="596"/>
      <c r="I17" s="596"/>
      <c r="J17" s="596"/>
      <c r="K17" s="596"/>
      <c r="L17" s="596"/>
    </row>
    <row r="18" spans="2:12" ht="20.25" customHeight="1">
      <c r="B18" s="553" t="s">
        <v>510</v>
      </c>
      <c r="C18" s="554"/>
      <c r="D18" s="554"/>
      <c r="E18" s="554"/>
      <c r="F18" s="597" t="s">
        <v>520</v>
      </c>
      <c r="G18" s="597"/>
      <c r="H18" s="597"/>
      <c r="I18" s="497"/>
      <c r="J18" s="497"/>
      <c r="K18" s="497"/>
      <c r="L18" s="498"/>
    </row>
    <row r="19" spans="2:12" ht="20.25" customHeight="1">
      <c r="B19" s="493" t="s">
        <v>512</v>
      </c>
      <c r="C19" s="494"/>
      <c r="D19" s="559" t="s">
        <v>514</v>
      </c>
      <c r="E19" s="559"/>
      <c r="F19" s="559"/>
      <c r="G19" s="560"/>
      <c r="H19" s="496" t="s">
        <v>513</v>
      </c>
      <c r="I19" s="598" t="s">
        <v>519</v>
      </c>
      <c r="J19" s="598"/>
      <c r="K19" s="598"/>
      <c r="L19" s="599"/>
    </row>
    <row r="20" spans="2:12" ht="19.5" customHeight="1">
      <c r="B20" s="29"/>
      <c r="C20" s="557" t="s">
        <v>521</v>
      </c>
      <c r="D20" s="557"/>
      <c r="E20" s="557"/>
      <c r="F20" s="557"/>
      <c r="G20" s="557"/>
      <c r="H20" s="557"/>
      <c r="I20" s="557"/>
      <c r="J20" s="557"/>
      <c r="K20" s="557"/>
      <c r="L20" s="558"/>
    </row>
    <row r="21" spans="2:12" ht="15.75" customHeight="1">
      <c r="B21" s="212"/>
      <c r="C21" s="600" t="s">
        <v>522</v>
      </c>
      <c r="D21" s="600"/>
      <c r="E21" s="601"/>
      <c r="F21" s="601"/>
      <c r="G21" s="601"/>
      <c r="H21" s="601"/>
      <c r="I21" s="601"/>
      <c r="J21" s="601"/>
      <c r="K21" s="601"/>
      <c r="L21" s="602"/>
    </row>
    <row r="22" spans="2:12" ht="15.75" customHeight="1">
      <c r="B22" s="212"/>
      <c r="C22" s="601"/>
      <c r="D22" s="601"/>
      <c r="E22" s="601"/>
      <c r="F22" s="601"/>
      <c r="G22" s="601"/>
      <c r="H22" s="601"/>
      <c r="I22" s="601"/>
      <c r="J22" s="601"/>
      <c r="K22" s="601"/>
      <c r="L22" s="602"/>
    </row>
    <row r="23" spans="2:12" ht="15.75" customHeight="1">
      <c r="B23" s="212"/>
      <c r="C23" s="601"/>
      <c r="D23" s="601"/>
      <c r="E23" s="601"/>
      <c r="F23" s="601"/>
      <c r="G23" s="601"/>
      <c r="H23" s="601"/>
      <c r="I23" s="601"/>
      <c r="J23" s="601"/>
      <c r="K23" s="601"/>
      <c r="L23" s="602"/>
    </row>
    <row r="24" spans="2:12" ht="15.75" customHeight="1">
      <c r="B24" s="212"/>
      <c r="C24" s="601"/>
      <c r="D24" s="601"/>
      <c r="E24" s="601"/>
      <c r="F24" s="601"/>
      <c r="G24" s="601"/>
      <c r="H24" s="601"/>
      <c r="I24" s="601"/>
      <c r="J24" s="601"/>
      <c r="K24" s="601"/>
      <c r="L24" s="602"/>
    </row>
    <row r="25" spans="2:12" ht="15.75" customHeight="1">
      <c r="B25" s="212"/>
      <c r="C25" s="601"/>
      <c r="D25" s="601"/>
      <c r="E25" s="601"/>
      <c r="F25" s="601"/>
      <c r="G25" s="601"/>
      <c r="H25" s="601"/>
      <c r="I25" s="601"/>
      <c r="J25" s="601"/>
      <c r="K25" s="601"/>
      <c r="L25" s="602"/>
    </row>
    <row r="26" spans="2:12" ht="15.75" customHeight="1">
      <c r="B26" s="212"/>
      <c r="C26" s="601"/>
      <c r="D26" s="601"/>
      <c r="E26" s="601"/>
      <c r="F26" s="601"/>
      <c r="G26" s="601"/>
      <c r="H26" s="601"/>
      <c r="I26" s="601"/>
      <c r="J26" s="601"/>
      <c r="K26" s="601"/>
      <c r="L26" s="602"/>
    </row>
    <row r="27" spans="2:12" ht="15.75" customHeight="1">
      <c r="B27" s="212"/>
      <c r="C27" s="601"/>
      <c r="D27" s="601"/>
      <c r="E27" s="601"/>
      <c r="F27" s="601"/>
      <c r="G27" s="601"/>
      <c r="H27" s="601"/>
      <c r="I27" s="601"/>
      <c r="J27" s="601"/>
      <c r="K27" s="601"/>
      <c r="L27" s="602"/>
    </row>
    <row r="28" spans="2:12" ht="15.75" customHeight="1">
      <c r="B28" s="212"/>
      <c r="C28" s="601"/>
      <c r="D28" s="601"/>
      <c r="E28" s="601"/>
      <c r="F28" s="601"/>
      <c r="G28" s="601"/>
      <c r="H28" s="601"/>
      <c r="I28" s="601"/>
      <c r="J28" s="601"/>
      <c r="K28" s="601"/>
      <c r="L28" s="602"/>
    </row>
    <row r="29" spans="2:12" ht="15.75" customHeight="1">
      <c r="B29" s="212"/>
      <c r="C29" s="601"/>
      <c r="D29" s="601"/>
      <c r="E29" s="601"/>
      <c r="F29" s="601"/>
      <c r="G29" s="601"/>
      <c r="H29" s="601"/>
      <c r="I29" s="601"/>
      <c r="J29" s="601"/>
      <c r="K29" s="601"/>
      <c r="L29" s="602"/>
    </row>
    <row r="30" spans="2:12" ht="15.75" customHeight="1">
      <c r="B30" s="212"/>
      <c r="C30" s="601"/>
      <c r="D30" s="601"/>
      <c r="E30" s="601"/>
      <c r="F30" s="601"/>
      <c r="G30" s="601"/>
      <c r="H30" s="601"/>
      <c r="I30" s="601"/>
      <c r="J30" s="601"/>
      <c r="K30" s="601"/>
      <c r="L30" s="602"/>
    </row>
    <row r="31" spans="2:12" ht="54" customHeight="1">
      <c r="B31" s="212"/>
      <c r="C31" s="601"/>
      <c r="D31" s="601"/>
      <c r="E31" s="601"/>
      <c r="F31" s="601"/>
      <c r="G31" s="601"/>
      <c r="H31" s="601"/>
      <c r="I31" s="601"/>
      <c r="J31" s="601"/>
      <c r="K31" s="601"/>
      <c r="L31" s="602"/>
    </row>
    <row r="32" spans="2:12" ht="15.75" customHeight="1">
      <c r="B32" s="212"/>
      <c r="C32" s="601"/>
      <c r="D32" s="601"/>
      <c r="E32" s="601"/>
      <c r="F32" s="601"/>
      <c r="G32" s="601"/>
      <c r="H32" s="601"/>
      <c r="I32" s="601"/>
      <c r="J32" s="601"/>
      <c r="K32" s="601"/>
      <c r="L32" s="602"/>
    </row>
    <row r="33" spans="2:14" ht="15.75" customHeight="1">
      <c r="B33" s="212"/>
      <c r="C33" s="601"/>
      <c r="D33" s="601"/>
      <c r="E33" s="601"/>
      <c r="F33" s="601"/>
      <c r="G33" s="601"/>
      <c r="H33" s="601"/>
      <c r="I33" s="601"/>
      <c r="J33" s="601"/>
      <c r="K33" s="601"/>
      <c r="L33" s="602"/>
    </row>
    <row r="34" spans="2:14" ht="15.75" customHeight="1">
      <c r="B34" s="212"/>
      <c r="C34" s="601"/>
      <c r="D34" s="601"/>
      <c r="E34" s="601"/>
      <c r="F34" s="601"/>
      <c r="G34" s="601"/>
      <c r="H34" s="601"/>
      <c r="I34" s="601"/>
      <c r="J34" s="601"/>
      <c r="K34" s="601"/>
      <c r="L34" s="602"/>
    </row>
    <row r="35" spans="2:14" ht="15.75" customHeight="1">
      <c r="B35" s="212"/>
      <c r="C35" s="601"/>
      <c r="D35" s="601"/>
      <c r="E35" s="601"/>
      <c r="F35" s="601"/>
      <c r="G35" s="601"/>
      <c r="H35" s="601"/>
      <c r="I35" s="601"/>
      <c r="J35" s="601"/>
      <c r="K35" s="601"/>
      <c r="L35" s="602"/>
    </row>
    <row r="36" spans="2:14" ht="21.75" customHeight="1">
      <c r="B36" s="37"/>
      <c r="C36" s="603"/>
      <c r="D36" s="603"/>
      <c r="E36" s="603"/>
      <c r="F36" s="603"/>
      <c r="G36" s="603"/>
      <c r="H36" s="603"/>
      <c r="I36" s="603"/>
      <c r="J36" s="603"/>
      <c r="K36" s="603"/>
      <c r="L36" s="604"/>
    </row>
    <row r="37" spans="2:14" ht="30" customHeight="1">
      <c r="B37" s="538" t="s">
        <v>157</v>
      </c>
      <c r="C37" s="539"/>
      <c r="D37" s="539"/>
      <c r="E37" s="540"/>
      <c r="F37" s="538" t="s">
        <v>405</v>
      </c>
      <c r="G37" s="540"/>
      <c r="H37" s="538" t="s">
        <v>515</v>
      </c>
      <c r="I37" s="539"/>
      <c r="J37" s="539"/>
      <c r="K37" s="539"/>
      <c r="L37" s="540"/>
      <c r="M37" s="484"/>
      <c r="N37" s="495" t="s">
        <v>517</v>
      </c>
    </row>
    <row r="38" spans="2:14" ht="30" customHeight="1">
      <c r="B38" s="232" t="s">
        <v>355</v>
      </c>
      <c r="C38" s="538" t="s">
        <v>158</v>
      </c>
      <c r="D38" s="539"/>
      <c r="E38" s="540"/>
      <c r="F38" s="542">
        <f>別表3!F24</f>
        <v>0</v>
      </c>
      <c r="G38" s="543"/>
      <c r="H38" s="544" t="e">
        <f>IF(N38=0,(別表3!I24-別表3!F24)/ABS(別表3!F24),IF(N38=1,(別表3!K24-別表3!F24)/ABS(別表3!F24),IF(N38=2,(別表3!M24-別表3!F24)/ABS(別表3!F24),IF(N38=3,(別表3!O24-別表3!F24)/ABS(別表3!F24),IF(N38=4,(別表3!Q24-別表3!F24)/ABS(別表3!F24),IF(N38=5,(別表3!S24-別表3!F24)/ABS(別表3!F24),0))))))</f>
        <v>#DIV/0!</v>
      </c>
      <c r="I38" s="545"/>
      <c r="J38" s="551" t="s">
        <v>516</v>
      </c>
      <c r="K38" s="551"/>
      <c r="L38" s="552"/>
      <c r="M38" s="129"/>
      <c r="N38" s="502">
        <v>0</v>
      </c>
    </row>
    <row r="39" spans="2:14" ht="30" customHeight="1">
      <c r="B39" s="232" t="s">
        <v>356</v>
      </c>
      <c r="C39" s="538" t="s">
        <v>354</v>
      </c>
      <c r="D39" s="539"/>
      <c r="E39" s="540"/>
      <c r="F39" s="542" t="e">
        <f>別表3!F26</f>
        <v>#DIV/0!</v>
      </c>
      <c r="G39" s="543"/>
      <c r="H39" s="544" t="e">
        <f>IF(N38=0,(別表3!I26-別表3!F26)/ABS(別表3!F26),IF(N38=1,(別表3!K26-別表3!F26)/ABS(別表3!F26),IF(N38=2,(別表3!M26-別表3!F26)/ABS(別表3!F26),IF(N38=3,(別表3!O26-別表3!F26)/ABS(別表3!F26),IF(N38=4,(別表3!Q26-別表3!F26)/ABS(別表3!F26),IF(N38=5,(別表3!S26-別表3!F26)/ABS(別表3!F26),0))))))</f>
        <v>#DIV/0!</v>
      </c>
      <c r="I39" s="545"/>
      <c r="J39" s="549"/>
      <c r="K39" s="549"/>
      <c r="L39" s="550"/>
      <c r="M39" s="129"/>
    </row>
    <row r="40" spans="2:14" ht="30" customHeight="1">
      <c r="B40" s="232" t="s">
        <v>357</v>
      </c>
      <c r="C40" s="538" t="s">
        <v>511</v>
      </c>
      <c r="D40" s="539"/>
      <c r="E40" s="540"/>
      <c r="F40" s="542">
        <f>別表3!F17</f>
        <v>0</v>
      </c>
      <c r="G40" s="543"/>
      <c r="H40" s="544" t="e">
        <f>IF(N38=0,(別表3!I17-別表3!F17)/ABS(別表3!F17),IF(N38=1,(別表3!K17-別表3!F17)/ABS(別表3!F17),IF(N38=2,(別表3!M17-別表3!F17)/ABS(別表3!F17),IF(N38=3,(別表3!O17-別表3!F17)/ABS(別表3!F17),IF(N38=4,(別表3!Q17-別表3!F17)/ABS(別表3!F17),IF(N38=5,(別表3!S17-別表3!F17)/ABS(別表3!F17),0))))))</f>
        <v>#DIV/0!</v>
      </c>
      <c r="I40" s="545"/>
      <c r="J40" s="248"/>
      <c r="K40" s="248"/>
      <c r="L40" s="60"/>
      <c r="M40" s="129"/>
    </row>
    <row r="42" spans="2:14">
      <c r="H42" s="541"/>
      <c r="I42" s="541"/>
    </row>
  </sheetData>
  <mergeCells count="29">
    <mergeCell ref="B3:L3"/>
    <mergeCell ref="B6:L6"/>
    <mergeCell ref="E4:G4"/>
    <mergeCell ref="E5:G5"/>
    <mergeCell ref="I4:L4"/>
    <mergeCell ref="I5:L5"/>
    <mergeCell ref="I9:L9"/>
    <mergeCell ref="J39:L39"/>
    <mergeCell ref="C38:E38"/>
    <mergeCell ref="F38:G38"/>
    <mergeCell ref="H38:I38"/>
    <mergeCell ref="J38:L38"/>
    <mergeCell ref="B18:E18"/>
    <mergeCell ref="H37:L37"/>
    <mergeCell ref="G9:H9"/>
    <mergeCell ref="G10:L17"/>
    <mergeCell ref="F39:G39"/>
    <mergeCell ref="H39:I39"/>
    <mergeCell ref="C20:L20"/>
    <mergeCell ref="D19:G19"/>
    <mergeCell ref="I19:L19"/>
    <mergeCell ref="C21:L36"/>
    <mergeCell ref="B37:E37"/>
    <mergeCell ref="F37:G37"/>
    <mergeCell ref="H42:I42"/>
    <mergeCell ref="C40:E40"/>
    <mergeCell ref="F40:G40"/>
    <mergeCell ref="H40:I40"/>
    <mergeCell ref="C39:E39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I15" sqref="I15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66" t="s">
        <v>160</v>
      </c>
      <c r="D3" s="567"/>
      <c r="E3" s="567"/>
      <c r="F3" s="567"/>
      <c r="G3" s="566" t="s">
        <v>161</v>
      </c>
      <c r="H3" s="567"/>
      <c r="I3" s="568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2022-11-04T05:02:05Z</dcterms:created>
  <dcterms:modified xsi:type="dcterms:W3CDTF">2024-05-24T10:29:02Z</dcterms:modified>
  <cp:category/>
</cp:coreProperties>
</file>