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6年度\決算統計\01普通会計\R4財政状況資料集\08HP公開\3月末版\"/>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<sst xmlns="http://schemas.openxmlformats.org/spreadsheetml/2006/main" count="1095" uniqueCount="640">
  <si>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</si>
  <si>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</si>
  <si>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</si>
  <si>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</si>
  <si>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</si>
  <si>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</si>
  <si>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</si>
  <si>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</si>
  <si>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</si>
  <si>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</si>
  <si>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</si>
  <si>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</si>
  <si>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</si>
  <si>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</si>
  <si>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</si>
  <si>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</si>
  <si>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</si>
  <si>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</si>
  <si>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</si>
  <si>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</si>
  <si>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</si>
  <si>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</si>
  <si>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</si>
  <si>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</si>
  <si>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</si>
  <si>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</si>
  <si>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</si>
  <si>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</si>
  <si>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</si>
  <si>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</si>
  <si>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</si>
  <si>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</si>
  <si>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</si>
  <si>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</si>
  <si>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</si>
  <si>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</si>
  <si>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</si>
  <si>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</si>
  <si>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</si>
  <si>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</si>
  <si>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</si>
  <si>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</si>
  <si>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</si>
  <si>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</si>
  <si>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</si>
  <si>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</si>
  <si>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</si>
  <si>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</si>
  <si>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</si>
  <si>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</si>
  <si>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</si>
  <si>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</si>
  <si>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</si>
  <si>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</si>
  <si>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</si>
  <si>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</si>
  <si>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</si>
  <si>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</si>
  <si>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</si>
  <si>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</si>
  <si>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</si>
  <si>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</si>
  <si>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</si>
  <si>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</si>
  <si>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</si>
  <si>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</si>
  <si>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</si>
  <si>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</si>
  <si>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</si>
  <si>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</si>
  <si>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</si>
  <si>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</si>
  <si>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</si>
  <si>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</si>
  <si>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</si>
  <si>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</si>
  <si>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</si>
  <si>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</si>
  <si>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</si>
  <si>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</si>
  <si>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</si>
  <si>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</si>
  <si>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</si>
  <si>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</si>
  <si>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</si>
  <si>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</si>
  <si>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</si>
  <si>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</si>
  <si>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</si>
  <si>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</si>
  <si>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</si>
  <si>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</si>
  <si>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</si>
  <si>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</si>
  <si>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</si>
  <si>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</si>
  <si>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</si>
  <si>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</si>
  <si>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</si>
  <si>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</si>
  <si>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</si>
  <si>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</si>
  <si>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</si>
  <si>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</si>
  <si>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</si>
  <si>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</si>
  <si>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</si>
  <si>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</si>
  <si>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</si>
  <si>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</si>
  <si>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</si>
  <si>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</si>
  <si>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</si>
  <si>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</si>
  <si>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</si>
  <si>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</si>
  <si>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</si>
  <si>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</si>
  <si>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</si>
  <si>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</si>
  <si>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</si>
  <si>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</si>
  <si>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</si>
  <si>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</si>
  <si>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</si>
  <si>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</si>
  <si>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</si>
  <si>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</si>
  <si>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</si>
  <si>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</si>
  <si>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</si>
  <si>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</si>
  <si>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</si>
  <si>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</si>
  <si>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</si>
  <si>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</si>
  <si>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</si>
  <si>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</si>
  <si>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</si>
  <si>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</si>
  <si>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</si>
  <si>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</si>
  <si>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</si>
  <si>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</si>
  <si>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</si>
  <si>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</si>
  <si>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</si>
  <si>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</si>
  <si>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</si>
  <si>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</si>
  <si>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</si>
  <si>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</si>
  <si>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</si>
  <si>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</si>
  <si>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</si>
  <si>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</si>
  <si>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</si>
  <si>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</si>
  <si>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</si>
  <si>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</si>
  <si>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</si>
  <si>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</si>
  <si>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</si>
  <si>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</si>
  <si>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</si>
  <si>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</si>
  <si>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</si>
  <si>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</si>
  <si>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</si>
  <si>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</si>
  <si>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</si>
  <si>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</si>
  <si>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</si>
  <si>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</si>
  <si>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</si>
  <si>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</si>
  <si>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</si>
  <si>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</si>
  <si>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</si>
  <si>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</si>
  <si>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</si>
  <si>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</si>
  <si>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</si>
  <si>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</si>
  <si>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</si>
  <si>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</si>
  <si>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</si>
  <si>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</si>
  <si>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</si>
  <si>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</si>
  <si>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</si>
  <si>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</si>
  <si>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</si>
  <si>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</si>
  <si>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</si>
  <si>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</si>
  <si>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</si>
  <si>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</si>
  <si>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</si>
  <si>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</si>
  <si>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</si>
  <si>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</si>
  <si>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</si>
  <si>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</si>
  <si>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</si>
  <si>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</si>
  <si>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</si>
  <si>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</si>
  <si>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</si>
  <si>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</si>
  <si>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</si>
  <si>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</si>
  <si>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</si>
  <si>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</si>
  <si>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</si>
  <si>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</si>
  <si>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</si>
  <si>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</si>
  <si>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</si>
  <si>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</si>
  <si>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</si>
  <si>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大分県日田市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</si>
  <si>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</si>
  <si>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</si>
  <si>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</si>
  <si>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</si>
  <si>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</si>
  <si>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</si>
  <si>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</si>
  <si>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</si>
  <si>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</si>
  <si>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</si>
  <si>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</si>
  <si>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</si>
  <si>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</si>
  <si>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</si>
  <si>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</si>
  <si>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</si>
  <si>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</si>
  <si>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</si>
  <si>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</si>
  <si>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</si>
  <si>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</si>
  <si>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</si>
  <si>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</si>
  <si>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</si>
  <si>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</si>
  <si>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</si>
  <si>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</si>
  <si>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</si>
  <si>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</si>
  <si>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</si>
  <si>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</si>
  <si>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</si>
  <si>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</si>
  <si>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</si>
  <si>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</si>
  <si>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</si>
  <si>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</si>
  <si>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</si>
  <si>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</si>
  <si>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</si>
  <si>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</si>
  <si>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</si>
  <si>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</si>
  <si>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</si>
  <si>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</si>
  <si>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</si>
  <si>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</si>
  <si>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</si>
  <si>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</si>
  <si>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</si>
  <si>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</si>
  <si>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</si>
  <si>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</si>
  <si>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</si>
  <si>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</si>
  <si>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</si>
  <si>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</si>
  <si>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</si>
  <si>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</si>
  <si>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</si>
  <si>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</si>
  <si>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</si>
  <si>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</si>
  <si>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</si>
  <si>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</si>
  <si>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</si>
  <si>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</si>
  <si>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</si>
  <si>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</si>
  <si>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</si>
  <si>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</si>
  <si>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</si>
  <si>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</si>
  <si>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</si>
  <si>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</si>
  <si>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</si>
  <si>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</si>
  <si>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</si>
  <si>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</si>
  <si>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</si>
  <si>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</si>
  <si>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</si>
  <si>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</si>
  <si>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</si>
  <si>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</si>
  <si>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</si>
  <si>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</si>
  <si>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</si>
  <si>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</si>
  <si>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</si>
  <si>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</si>
  <si>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</si>
  <si>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</si>
  <si>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</si>
  <si>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</si>
  <si>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</si>
  <si>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</si>
  <si>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</si>
  <si>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</si>
  <si>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</si>
  <si>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</si>
  <si>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</si>
  <si>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</si>
  <si>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</si>
  <si>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</si>
  <si>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</si>
  <si>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</si>
  <si>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</si>
  <si>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</si>
  <si>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</si>
  <si>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</si>
  <si>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</si>
  <si>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</si>
  <si>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</si>
  <si>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</si>
  <si>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</si>
  <si>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</si>
  <si>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</si>
  <si>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</si>
  <si>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</si>
  <si>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</si>
  <si>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</si>
  <si>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</si>
  <si>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</si>
  <si>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</si>
  <si>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</si>
  <si>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</si>
  <si>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</si>
  <si>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</si>
  <si>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</si>
  <si>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</si>
  <si>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</si>
  <si>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</si>
  <si>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</si>
  <si>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</si>
  <si>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</si>
  <si>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</si>
  <si>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</si>
  <si>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</si>
  <si>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</si>
  <si>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</si>
  <si>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</si>
  <si>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</si>
  <si>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</si>
  <si>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</si>
  <si>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</si>
  <si>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</si>
  <si>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</si>
  <si>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</si>
  <si>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</si>
  <si>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</si>
  <si>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</si>
  <si>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</si>
  <si>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</si>
  <si>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大分県日田市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</si>
  <si>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</si>
  <si>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</si>
  <si>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</si>
  <si>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</si>
  <si>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</si>
  <si>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</si>
  <si>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</si>
  <si>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</si>
  <si>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</si>
  <si>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</si>
  <si>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</si>
  <si>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</si>
  <si>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</si>
  <si>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</si>
  <si>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</si>
  <si>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</si>
  <si>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</si>
  <si>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</si>
  <si>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</si>
  <si>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</si>
  <si>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</si>
  <si>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給水施設事業特別会計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</si>
  <si>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</si>
  <si>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</si>
  <si>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</si>
  <si>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</si>
  <si>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</si>
  <si>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</si>
  <si>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</si>
  <si>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</si>
  <si>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</si>
  <si>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</si>
  <si>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</si>
  <si>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</si>
  <si>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</si>
  <si>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</si>
  <si>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</si>
  <si>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</si>
  <si>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</si>
  <si>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</si>
  <si>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</si>
  <si>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</si>
  <si>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</si>
  <si>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</si>
  <si>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</si>
  <si>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</si>
  <si>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</si>
  <si>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</si>
  <si>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</si>
  <si>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</si>
  <si>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</si>
  <si>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</si>
  <si>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</si>
  <si>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</si>
  <si>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</si>
  <si>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</si>
  <si>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</si>
  <si>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</si>
  <si>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</si>
  <si>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</si>
  <si>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</si>
  <si>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</si>
  <si>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</si>
  <si>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</si>
  <si>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</si>
  <si>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</si>
  <si>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</si>
  <si>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</si>
  <si>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</si>
  <si>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</si>
  <si>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</si>
  <si>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</si>
  <si>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</si>
  <si>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</si>
  <si>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</si>
  <si>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</si>
  <si>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</si>
  <si>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</si>
  <si>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</si>
  <si>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</si>
  <si>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</si>
  <si>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</si>
  <si>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</si>
  <si>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</si>
  <si>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</si>
  <si>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</si>
  <si>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</si>
  <si>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</si>
  <si>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</si>
  <si>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</si>
  <si>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</si>
  <si>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</si>
  <si>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</si>
  <si>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</si>
  <si>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</si>
  <si>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</si>
  <si>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</si>
  <si>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</si>
  <si>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</si>
  <si>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</si>
  <si>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</si>
  <si>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</si>
  <si>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</si>
  <si>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</si>
  <si>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</si>
  <si>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</si>
  <si>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</si>
  <si>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</si>
  <si>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</si>
  <si>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</si>
  <si>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</si>
  <si>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</si>
  <si>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</si>
  <si>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</si>
  <si>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</si>
  <si>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</si>
  <si>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</si>
  <si>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</si>
  <si>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</si>
  <si>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</si>
  <si>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</si>
  <si>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</si>
  <si>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</si>
  <si>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</si>
  <si>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</si>
  <si>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</si>
  <si>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</si>
  <si>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</si>
  <si>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</si>
  <si>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</si>
  <si>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</si>
  <si>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</si>
  <si>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</si>
  <si>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</si>
  <si>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</si>
  <si>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</si>
  <si>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</si>
  <si>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</si>
  <si>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</si>
  <si>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</si>
  <si>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</si>
  <si>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</si>
  <si>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</si>
  <si>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</si>
  <si>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</si>
  <si>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</si>
  <si>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</si>
  <si>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</si>
  <si>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</si>
  <si>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</si>
  <si>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</si>
  <si>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</si>
  <si>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</si>
  <si>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</si>
  <si>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</si>
  <si>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</si>
  <si>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</si>
  <si>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</si>
  <si>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</si>
  <si>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</si>
  <si>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</si>
  <si>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</si>
  <si>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</si>
  <si>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</si>
  <si>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</si>
  <si>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</si>
  <si>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</si>
  <si>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</si>
  <si>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</si>
  <si>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</si>
  <si>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</si>
  <si>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</si>
  <si>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</si>
  <si>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</si>
  <si>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</si>
  <si>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</si>
  <si>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</si>
  <si>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</si>
  <si>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</si>
  <si>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</si>
  <si>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</si>
  <si>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</si>
  <si>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</si>
  <si>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</si>
  <si>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</si>
  <si>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</si>
  <si>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</si>
  <si>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</si>
  <si>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</si>
  <si>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</si>
  <si>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1.71</t>
  </si>
  <si>
    <t>▲ 5.47</t>
  </si>
  <si>
    <t>▲ 0.28</t>
  </si>
  <si>
    <t>▲ 0.95</t>
  </si>
  <si>
    <t>水道事業会計</t>
  </si>
  <si>
    <t>一般会計</t>
  </si>
  <si>
    <t>下水道事業会計</t>
  </si>
  <si>
    <t>国民健康保険特別会計</t>
  </si>
  <si>
    <t>介護保険特別会計</t>
  </si>
  <si>
    <t>後期高齢者医療特別会計</t>
  </si>
  <si>
    <t>給水施設事業特別会計</t>
  </si>
  <si>
    <t>住宅新築資金等貸付事業特別会計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</si>
  <si>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</si>
  <si>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</si>
  <si>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</si>
  <si>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</si>
  <si>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</si>
  <si>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</si>
  <si>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</si>
  <si>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</si>
  <si>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</si>
  <si>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基金から478百万円繰入</t>
    <rPh sb="0" eb="2">
      <t>キキン</t>
    </rPh>
    <rPh sb="7" eb="10">
      <t>ヒャクマンエン</t>
    </rPh>
    <rPh sb="10" eb="12">
      <t>クリイレ</t>
    </rPh>
    <phoneticPr fontId="2"/>
  </si>
  <si>
    <t>‐</t>
    <phoneticPr fontId="2"/>
  </si>
  <si>
    <t>‐</t>
    <phoneticPr fontId="2"/>
  </si>
  <si>
    <t>基金から7百万円繰入</t>
    <rPh sb="0" eb="2">
      <t>キキン</t>
    </rPh>
    <rPh sb="5" eb="7">
      <t>ヒャクマン</t>
    </rPh>
    <rPh sb="7" eb="8">
      <t>エン</t>
    </rPh>
    <rPh sb="8" eb="10">
      <t>クリイレ</t>
    </rPh>
    <phoneticPr fontId="2"/>
  </si>
  <si>
    <t>‐</t>
    <phoneticPr fontId="2"/>
  </si>
  <si>
    <t>‐</t>
    <phoneticPr fontId="2"/>
  </si>
  <si>
    <t>‐</t>
    <phoneticPr fontId="2"/>
  </si>
  <si>
    <t>‐</t>
    <phoneticPr fontId="2"/>
  </si>
  <si>
    <t>‐</t>
    <phoneticPr fontId="2"/>
  </si>
  <si>
    <t>‐</t>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</si>
  <si>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</si>
  <si>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</si>
  <si>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</si>
  <si>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</si>
  <si>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日田玖珠広域消防組合</t>
    <rPh sb="0" eb="2">
      <t>ヒタ</t>
    </rPh>
    <rPh sb="2" eb="4">
      <t>クス</t>
    </rPh>
    <rPh sb="4" eb="6">
      <t>コウイキ</t>
    </rPh>
    <rPh sb="6" eb="8">
      <t>ショウボウ</t>
    </rPh>
    <rPh sb="8" eb="10">
      <t>クミアイ</t>
    </rPh>
    <phoneticPr fontId="2"/>
  </si>
  <si>
    <t>‐</t>
    <phoneticPr fontId="2"/>
  </si>
  <si>
    <t>‐</t>
    <phoneticPr fontId="2"/>
  </si>
  <si>
    <t>‐</t>
    <phoneticPr fontId="2"/>
  </si>
  <si>
    <t>基金から133百万円繰入</t>
    <rPh sb="0" eb="2">
      <t>キキン</t>
    </rPh>
    <rPh sb="7" eb="10">
      <t>ヒャクマンエン</t>
    </rPh>
    <rPh sb="10" eb="12">
      <t>クリイレ</t>
    </rPh>
    <phoneticPr fontId="2"/>
  </si>
  <si>
    <t>‐</t>
    <phoneticPr fontId="2"/>
  </si>
  <si>
    <t>‐</t>
    <phoneticPr fontId="2"/>
  </si>
  <si>
    <t>日田市市民サービス公社</t>
    <phoneticPr fontId="2"/>
  </si>
  <si>
    <t>日田玖珠地域産業振興センター</t>
    <phoneticPr fontId="2"/>
  </si>
  <si>
    <t>つえエーピー</t>
    <phoneticPr fontId="2"/>
  </si>
  <si>
    <t>中津江村地球財団</t>
    <phoneticPr fontId="2"/>
  </si>
  <si>
    <t>トライ・ウッド</t>
    <phoneticPr fontId="2"/>
  </si>
  <si>
    <t>上津江農業公社</t>
    <phoneticPr fontId="2"/>
  </si>
  <si>
    <t>日田市公民館運営事業団</t>
    <phoneticPr fontId="2"/>
  </si>
  <si>
    <t>‐</t>
    <phoneticPr fontId="2"/>
  </si>
  <si>
    <t>‐</t>
    <phoneticPr fontId="2"/>
  </si>
  <si>
    <t>‐</t>
    <phoneticPr fontId="2"/>
  </si>
  <si>
    <t>‐</t>
    <phoneticPr fontId="2"/>
  </si>
  <si>
    <t>‐</t>
    <phoneticPr fontId="2"/>
  </si>
  <si>
    <t>‐</t>
    <phoneticPr fontId="2"/>
  </si>
  <si>
    <t>‐</t>
    <phoneticPr fontId="2"/>
  </si>
  <si>
    <t>　-</t>
    <phoneticPr fontId="2"/>
  </si>
  <si>
    <t>-</t>
    <phoneticPr fontId="2"/>
  </si>
  <si>
    <t>-</t>
    <phoneticPr fontId="2"/>
  </si>
  <si>
    <t>-</t>
    <phoneticPr fontId="2"/>
  </si>
  <si>
    <t>-</t>
    <phoneticPr fontId="2"/>
  </si>
  <si>
    <t>-</t>
    <phoneticPr fontId="2"/>
  </si>
  <si>
    <t>-</t>
    <phoneticPr fontId="2"/>
  </si>
  <si>
    <t>　-</t>
    <phoneticPr fontId="2"/>
  </si>
  <si>
    <t>-</t>
    <phoneticPr fontId="2"/>
  </si>
  <si>
    <t>-</t>
    <phoneticPr fontId="2"/>
  </si>
  <si>
    <t>-</t>
    <phoneticPr fontId="2"/>
  </si>
  <si>
    <t>地域振興基金</t>
    <rPh sb="0" eb="2">
      <t>チイキ</t>
    </rPh>
    <rPh sb="2" eb="4">
      <t>シンコウ</t>
    </rPh>
    <rPh sb="4" eb="6">
      <t>キキン</t>
    </rPh>
    <phoneticPr fontId="5"/>
  </si>
  <si>
    <t>市有施設整備基金</t>
    <rPh sb="0" eb="2">
      <t>シユウ</t>
    </rPh>
    <rPh sb="2" eb="4">
      <t>シセツ</t>
    </rPh>
    <rPh sb="4" eb="6">
      <t>セイビ</t>
    </rPh>
    <rPh sb="6" eb="8">
      <t>キキン</t>
    </rPh>
    <phoneticPr fontId="2"/>
  </si>
  <si>
    <t>災害対策基金</t>
    <rPh sb="0" eb="6">
      <t>サイガイタイサクキキン</t>
    </rPh>
    <phoneticPr fontId="2"/>
  </si>
  <si>
    <t>地域福祉基金</t>
    <rPh sb="0" eb="4">
      <t>チイキフクシ</t>
    </rPh>
    <rPh sb="4" eb="6">
      <t>キキン</t>
    </rPh>
    <phoneticPr fontId="2"/>
  </si>
  <si>
    <t>市職員退職手当基金</t>
    <rPh sb="0" eb="3">
      <t>シショクイン</t>
    </rPh>
    <rPh sb="3" eb="7">
      <t>タイショクテアテ</t>
    </rPh>
    <rPh sb="7" eb="9">
      <t>キキン</t>
    </rPh>
    <phoneticPr fontId="2"/>
  </si>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</sst>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322C-477F-AA76-AC360D4CDD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52782</c:v>
                </c:pt>
                <c:pt idx="1">
                  <c:v>74408</c:v>
                </c:pt>
                <c:pt idx="2">
                  <c:v>81962</c:v>
                </c:pt>
                <c:pt idx="3">
                  <c:v>78786</c:v>
                </c:pt>
                <c:pt idx="4">
                  <c:v>76486</c:v>
                </c:pt>
              </c:numCache>
            </c:numRef>
          </c:val>
          <c:smooth val="0"/>
          <c:extLst>
            <c:ext xmlns:c16="http://schemas.microsoft.com/office/drawing/2014/chart" uri="{C3380CC4-5D6E-409C-BE32-E72D297353CC}">
              <c16:uniqueId val="{00000001-322C-477F-AA76-AC360D4CDD4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3.14</c:v>
                </c:pt>
                <c:pt idx="1">
                  <c:v>2.82</c:v>
                </c:pt>
                <c:pt idx="2">
                  <c:v>2.4700000000000002</c:v>
                </c:pt>
                <c:pt idx="3">
                  <c:v>7.11</c:v>
                </c:pt>
                <c:pt idx="4">
                  <c:v>6.37</c:v>
                </c:pt>
              </c:numCache>
            </c:numRef>
          </c:val>
          <c:extLst>
            <c:ext xmlns:c16="http://schemas.microsoft.com/office/drawing/2014/chart" uri="{C3380CC4-5D6E-409C-BE32-E72D297353CC}">
              <c16:uniqueId val="{00000000-ED79-4DB0-8246-DF79579B27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24.53</c:v>
                </c:pt>
                <c:pt idx="1">
                  <c:v>19.73</c:v>
                </c:pt>
                <c:pt idx="2">
                  <c:v>21.06</c:v>
                </c:pt>
                <c:pt idx="3">
                  <c:v>21.85</c:v>
                </c:pt>
                <c:pt idx="4">
                  <c:v>26.56</c:v>
                </c:pt>
              </c:numCache>
            </c:numRef>
          </c:val>
          <c:extLst>
            <c:ext xmlns:c16="http://schemas.microsoft.com/office/drawing/2014/chart" uri="{C3380CC4-5D6E-409C-BE32-E72D297353CC}">
              <c16:uniqueId val="{00000001-ED79-4DB0-8246-DF79579B272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-1.71</c:v>
                </c:pt>
                <c:pt idx="1">
                  <c:v>-5.47</c:v>
                </c:pt>
                <c:pt idx="2">
                  <c:v>-0.28000000000000003</c:v>
                </c:pt>
                <c:pt idx="3">
                  <c:v>4.78</c:v>
                </c:pt>
                <c:pt idx="4">
                  <c:v>-0.95</c:v>
                </c:pt>
              </c:numCache>
            </c:numRef>
          </c:val>
          <c:smooth val="0"/>
          <c:extLst>
            <c:ext xmlns:c16="http://schemas.microsoft.com/office/drawing/2014/chart" uri="{C3380CC4-5D6E-409C-BE32-E72D297353CC}">
              <c16:uniqueId val="{00000002-ED79-4DB0-8246-DF79579B272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0-51DC-4E03-BCF9-2B691EF9B1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1DC-4E03-BCF9-2B691EF9B159}"/>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1DC-4E03-BCF9-2B691EF9B159}"/>
            </c:ext>
          </c:extLst>
        </c:ser>
        <c:ser>
          <c:idx val="3"/>
          <c:order val="3"/>
          <c:tx>
            <c:strRef>
              <c:f>データシート!$A$30</c:f>
              <c:strCache>
                <c:ptCount val="1"/>
                <c:pt idx="0">
                  <c:v>給水施設事業特別会計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1DC-4E03-BCF9-2B691EF9B15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4-51DC-4E03-BCF9-2B691EF9B15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c:v>
                </c:pt>
                <c:pt idx="2">
                  <c:v>#N/A</c:v>
                </c:pt>
                <c:pt idx="3">
                  <c:v>0.65</c:v>
                </c:pt>
                <c:pt idx="4">
                  <c:v>#N/A</c:v>
                </c:pt>
                <c:pt idx="5">
                  <c:v>0.69</c:v>
                </c:pt>
                <c:pt idx="6">
                  <c:v>#N/A</c:v>
                </c:pt>
                <c:pt idx="7">
                  <c:v>1.39</c:v>
                </c:pt>
                <c:pt idx="8">
                  <c:v>#N/A</c:v>
                </c:pt>
                <c:pt idx="9">
                  <c:v>1.22</c:v>
                </c:pt>
              </c:numCache>
            </c:numRef>
          </c:val>
          <c:extLst>
            <c:ext xmlns:c16="http://schemas.microsoft.com/office/drawing/2014/chart" uri="{C3380CC4-5D6E-409C-BE32-E72D297353CC}">
              <c16:uniqueId val="{00000005-51DC-4E03-BCF9-2B691EF9B15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1.42</c:v>
                </c:pt>
                <c:pt idx="2">
                  <c:v>#N/A</c:v>
                </c:pt>
                <c:pt idx="3">
                  <c:v>1.57</c:v>
                </c:pt>
                <c:pt idx="4">
                  <c:v>#N/A</c:v>
                </c:pt>
                <c:pt idx="5">
                  <c:v>1.79</c:v>
                </c:pt>
                <c:pt idx="6">
                  <c:v>#N/A</c:v>
                </c:pt>
                <c:pt idx="7">
                  <c:v>2.36</c:v>
                </c:pt>
                <c:pt idx="8">
                  <c:v>#N/A</c:v>
                </c:pt>
                <c:pt idx="9">
                  <c:v>2.75</c:v>
                </c:pt>
              </c:numCache>
            </c:numRef>
          </c:val>
          <c:extLst>
            <c:ext xmlns:c16="http://schemas.microsoft.com/office/drawing/2014/chart" uri="{C3380CC4-5D6E-409C-BE32-E72D297353CC}">
              <c16:uniqueId val="{00000006-51DC-4E03-BCF9-2B691EF9B15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1.1100000000000001</c:v>
                </c:pt>
                <c:pt idx="2">
                  <c:v>#N/A</c:v>
                </c:pt>
                <c:pt idx="3">
                  <c:v>1.79</c:v>
                </c:pt>
                <c:pt idx="4">
                  <c:v>#N/A</c:v>
                </c:pt>
                <c:pt idx="5">
                  <c:v>2.73</c:v>
                </c:pt>
                <c:pt idx="6">
                  <c:v>#N/A</c:v>
                </c:pt>
                <c:pt idx="7">
                  <c:v>3.24</c:v>
                </c:pt>
                <c:pt idx="8">
                  <c:v>#N/A</c:v>
                </c:pt>
                <c:pt idx="9">
                  <c:v>4.28</c:v>
                </c:pt>
              </c:numCache>
            </c:numRef>
          </c:val>
          <c:extLst>
            <c:ext xmlns:c16="http://schemas.microsoft.com/office/drawing/2014/chart" uri="{C3380CC4-5D6E-409C-BE32-E72D297353CC}">
              <c16:uniqueId val="{00000007-51DC-4E03-BCF9-2B691EF9B15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3.14</c:v>
                </c:pt>
                <c:pt idx="2">
                  <c:v>#N/A</c:v>
                </c:pt>
                <c:pt idx="3">
                  <c:v>2.82</c:v>
                </c:pt>
                <c:pt idx="4">
                  <c:v>#N/A</c:v>
                </c:pt>
                <c:pt idx="5">
                  <c:v>2.46</c:v>
                </c:pt>
                <c:pt idx="6">
                  <c:v>#N/A</c:v>
                </c:pt>
                <c:pt idx="7">
                  <c:v>7.11</c:v>
                </c:pt>
                <c:pt idx="8">
                  <c:v>#N/A</c:v>
                </c:pt>
                <c:pt idx="9">
                  <c:v>6.37</c:v>
                </c:pt>
              </c:numCache>
            </c:numRef>
          </c:val>
          <c:extLst>
            <c:ext xmlns:c16="http://schemas.microsoft.com/office/drawing/2014/chart" uri="{C3380CC4-5D6E-409C-BE32-E72D297353CC}">
              <c16:uniqueId val="{00000008-51DC-4E03-BCF9-2B691EF9B15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6.95</c:v>
                </c:pt>
                <c:pt idx="2">
                  <c:v>#N/A</c:v>
                </c:pt>
                <c:pt idx="3">
                  <c:v>7.56</c:v>
                </c:pt>
                <c:pt idx="4">
                  <c:v>#N/A</c:v>
                </c:pt>
                <c:pt idx="5">
                  <c:v>8.2799999999999994</c:v>
                </c:pt>
                <c:pt idx="6">
                  <c:v>#N/A</c:v>
                </c:pt>
                <c:pt idx="7">
                  <c:v>8.83</c:v>
                </c:pt>
                <c:pt idx="8">
                  <c:v>#N/A</c:v>
                </c:pt>
                <c:pt idx="9">
                  <c:v>9.61</c:v>
                </c:pt>
              </c:numCache>
            </c:numRef>
          </c:val>
          <c:extLst>
            <c:ext xmlns:c16="http://schemas.microsoft.com/office/drawing/2014/chart" uri="{C3380CC4-5D6E-409C-BE32-E72D297353CC}">
              <c16:uniqueId val="{00000009-51DC-4E03-BCF9-2B691EF9B15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4672</c:v>
                </c:pt>
                <c:pt idx="5">
                  <c:v>4519</c:v>
                </c:pt>
                <c:pt idx="8">
                  <c:v>4244</c:v>
                </c:pt>
                <c:pt idx="11">
                  <c:v>4138</c:v>
                </c:pt>
                <c:pt idx="14">
                  <c:v>3945</c:v>
                </c:pt>
              </c:numCache>
            </c:numRef>
          </c:val>
          <c:extLst>
            <c:ext xmlns:c16="http://schemas.microsoft.com/office/drawing/2014/chart" uri="{C3380CC4-5D6E-409C-BE32-E72D297353CC}">
              <c16:uniqueId val="{00000000-0996-4CDB-8CFC-1F09F54ADF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0996-4CDB-8CFC-1F09F54ADF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1</c:v>
                </c:pt>
                <c:pt idx="6">
                  <c:v>1</c:v>
                </c:pt>
                <c:pt idx="9">
                  <c:v>2</c:v>
                </c:pt>
                <c:pt idx="12">
                  <c:v>13</c:v>
                </c:pt>
              </c:numCache>
            </c:numRef>
          </c:val>
          <c:extLst>
            <c:ext xmlns:c16="http://schemas.microsoft.com/office/drawing/2014/chart" uri="{C3380CC4-5D6E-409C-BE32-E72D297353CC}">
              <c16:uniqueId val="{00000002-0996-4CDB-8CFC-1F09F54ADF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24</c:v>
                </c:pt>
                <c:pt idx="3">
                  <c:v>26</c:v>
                </c:pt>
                <c:pt idx="6">
                  <c:v>30</c:v>
                </c:pt>
                <c:pt idx="9">
                  <c:v>33</c:v>
                </c:pt>
                <c:pt idx="12">
                  <c:v>34</c:v>
                </c:pt>
              </c:numCache>
            </c:numRef>
          </c:val>
          <c:extLst>
            <c:ext xmlns:c16="http://schemas.microsoft.com/office/drawing/2014/chart" uri="{C3380CC4-5D6E-409C-BE32-E72D297353CC}">
              <c16:uniqueId val="{00000003-0996-4CDB-8CFC-1F09F54ADF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615</c:v>
                </c:pt>
                <c:pt idx="3">
                  <c:v>580</c:v>
                </c:pt>
                <c:pt idx="6">
                  <c:v>602</c:v>
                </c:pt>
                <c:pt idx="9">
                  <c:v>608</c:v>
                </c:pt>
                <c:pt idx="12">
                  <c:v>591</c:v>
                </c:pt>
              </c:numCache>
            </c:numRef>
          </c:val>
          <c:extLst>
            <c:ext xmlns:c16="http://schemas.microsoft.com/office/drawing/2014/chart" uri="{C3380CC4-5D6E-409C-BE32-E72D297353CC}">
              <c16:uniqueId val="{00000004-0996-4CDB-8CFC-1F09F54ADF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96-4CDB-8CFC-1F09F54ADF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96-4CDB-8CFC-1F09F54ADF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4838</c:v>
                </c:pt>
                <c:pt idx="3">
                  <c:v>4538</c:v>
                </c:pt>
                <c:pt idx="6">
                  <c:v>4283</c:v>
                </c:pt>
                <c:pt idx="9">
                  <c:v>4366</c:v>
                </c:pt>
                <c:pt idx="12">
                  <c:v>4382</c:v>
                </c:pt>
              </c:numCache>
            </c:numRef>
          </c:val>
          <c:extLst>
            <c:ext xmlns:c16="http://schemas.microsoft.com/office/drawing/2014/chart" uri="{C3380CC4-5D6E-409C-BE32-E72D297353CC}">
              <c16:uniqueId val="{00000007-0996-4CDB-8CFC-1F09F54ADF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808</c:v>
                </c:pt>
                <c:pt idx="2">
                  <c:v>#N/A</c:v>
                </c:pt>
                <c:pt idx="3">
                  <c:v>#N/A</c:v>
                </c:pt>
                <c:pt idx="4">
                  <c:v>627</c:v>
                </c:pt>
                <c:pt idx="5">
                  <c:v>#N/A</c:v>
                </c:pt>
                <c:pt idx="6">
                  <c:v>#N/A</c:v>
                </c:pt>
                <c:pt idx="7">
                  <c:v>672</c:v>
                </c:pt>
                <c:pt idx="8">
                  <c:v>#N/A</c:v>
                </c:pt>
                <c:pt idx="9">
                  <c:v>#N/A</c:v>
                </c:pt>
                <c:pt idx="10">
                  <c:v>871</c:v>
                </c:pt>
                <c:pt idx="11">
                  <c:v>#N/A</c:v>
                </c:pt>
                <c:pt idx="12">
                  <c:v>#N/A</c:v>
                </c:pt>
                <c:pt idx="13">
                  <c:v>1075</c:v>
                </c:pt>
                <c:pt idx="14">
                  <c:v>#N/A</c:v>
                </c:pt>
              </c:numCache>
            </c:numRef>
          </c:val>
          <c:smooth val="0"/>
          <c:extLst>
            <c:ext xmlns:c16="http://schemas.microsoft.com/office/drawing/2014/chart" uri="{C3380CC4-5D6E-409C-BE32-E72D297353CC}">
              <c16:uniqueId val="{00000008-0996-4CDB-8CFC-1F09F54ADF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35209</c:v>
                </c:pt>
                <c:pt idx="5">
                  <c:v>34497</c:v>
                </c:pt>
                <c:pt idx="8">
                  <c:v>33778</c:v>
                </c:pt>
                <c:pt idx="11">
                  <c:v>32332</c:v>
                </c:pt>
                <c:pt idx="14">
                  <c:v>31681</c:v>
                </c:pt>
              </c:numCache>
            </c:numRef>
          </c:val>
          <c:extLst>
            <c:ext xmlns:c16="http://schemas.microsoft.com/office/drawing/2014/chart" uri="{C3380CC4-5D6E-409C-BE32-E72D297353CC}">
              <c16:uniqueId val="{00000000-174B-4052-AEAD-5201B0CEFC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3497</c:v>
                </c:pt>
                <c:pt idx="5">
                  <c:v>3049</c:v>
                </c:pt>
                <c:pt idx="8">
                  <c:v>3016</c:v>
                </c:pt>
                <c:pt idx="11">
                  <c:v>3226</c:v>
                </c:pt>
                <c:pt idx="14">
                  <c:v>3333</c:v>
                </c:pt>
              </c:numCache>
            </c:numRef>
          </c:val>
          <c:extLst>
            <c:ext xmlns:c16="http://schemas.microsoft.com/office/drawing/2014/chart" uri="{C3380CC4-5D6E-409C-BE32-E72D297353CC}">
              <c16:uniqueId val="{00000001-174B-4052-AEAD-5201B0CEFC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14021</c:v>
                </c:pt>
                <c:pt idx="5">
                  <c:v>12783</c:v>
                </c:pt>
                <c:pt idx="8">
                  <c:v>12536</c:v>
                </c:pt>
                <c:pt idx="11">
                  <c:v>13337</c:v>
                </c:pt>
                <c:pt idx="14">
                  <c:v>14670</c:v>
                </c:pt>
              </c:numCache>
            </c:numRef>
          </c:val>
          <c:extLst>
            <c:ext xmlns:c16="http://schemas.microsoft.com/office/drawing/2014/chart" uri="{C3380CC4-5D6E-409C-BE32-E72D297353CC}">
              <c16:uniqueId val="{00000002-174B-4052-AEAD-5201B0CEFC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4B-4052-AEAD-5201B0CEFC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4B-4052-AEAD-5201B0CEFC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2</c:v>
                </c:pt>
                <c:pt idx="6">
                  <c:v>3</c:v>
                </c:pt>
                <c:pt idx="9">
                  <c:v>1</c:v>
                </c:pt>
                <c:pt idx="12">
                  <c:v>2</c:v>
                </c:pt>
              </c:numCache>
            </c:numRef>
          </c:val>
          <c:extLst>
            <c:ext xmlns:c16="http://schemas.microsoft.com/office/drawing/2014/chart" uri="{C3380CC4-5D6E-409C-BE32-E72D297353CC}">
              <c16:uniqueId val="{00000005-174B-4052-AEAD-5201B0CEFC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4408</c:v>
                </c:pt>
                <c:pt idx="3">
                  <c:v>4081</c:v>
                </c:pt>
                <c:pt idx="6">
                  <c:v>3997</c:v>
                </c:pt>
                <c:pt idx="9">
                  <c:v>4047</c:v>
                </c:pt>
                <c:pt idx="12">
                  <c:v>4012</c:v>
                </c:pt>
              </c:numCache>
            </c:numRef>
          </c:val>
          <c:extLst>
            <c:ext xmlns:c16="http://schemas.microsoft.com/office/drawing/2014/chart" uri="{C3380CC4-5D6E-409C-BE32-E72D297353CC}">
              <c16:uniqueId val="{00000006-174B-4052-AEAD-5201B0CEFC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342</c:v>
                </c:pt>
                <c:pt idx="3">
                  <c:v>359</c:v>
                </c:pt>
                <c:pt idx="6">
                  <c:v>423</c:v>
                </c:pt>
                <c:pt idx="9">
                  <c:v>416</c:v>
                </c:pt>
                <c:pt idx="12">
                  <c:v>381</c:v>
                </c:pt>
              </c:numCache>
            </c:numRef>
          </c:val>
          <c:extLst>
            <c:ext xmlns:c16="http://schemas.microsoft.com/office/drawing/2014/chart" uri="{C3380CC4-5D6E-409C-BE32-E72D297353CC}">
              <c16:uniqueId val="{00000007-174B-4052-AEAD-5201B0CEFC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7494</c:v>
                </c:pt>
                <c:pt idx="3">
                  <c:v>6519</c:v>
                </c:pt>
                <c:pt idx="6">
                  <c:v>4706</c:v>
                </c:pt>
                <c:pt idx="9">
                  <c:v>5394</c:v>
                </c:pt>
                <c:pt idx="12">
                  <c:v>5874</c:v>
                </c:pt>
              </c:numCache>
            </c:numRef>
          </c:val>
          <c:extLst>
            <c:ext xmlns:c16="http://schemas.microsoft.com/office/drawing/2014/chart" uri="{C3380CC4-5D6E-409C-BE32-E72D297353CC}">
              <c16:uniqueId val="{00000008-174B-4052-AEAD-5201B0CEFC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74B-4052-AEAD-5201B0CEFC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36205</c:v>
                </c:pt>
                <c:pt idx="3">
                  <c:v>35124</c:v>
                </c:pt>
                <c:pt idx="6">
                  <c:v>35888</c:v>
                </c:pt>
                <c:pt idx="9">
                  <c:v>35447</c:v>
                </c:pt>
                <c:pt idx="12">
                  <c:v>34332</c:v>
                </c:pt>
              </c:numCache>
            </c:numRef>
          </c:val>
          <c:extLst>
            <c:ext xmlns:c16="http://schemas.microsoft.com/office/drawing/2014/chart" uri="{C3380CC4-5D6E-409C-BE32-E72D297353CC}">
              <c16:uniqueId val="{0000000A-174B-4052-AEAD-5201B0CEFCD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74B-4052-AEAD-5201B0CEFCD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4420</c:v>
                </c:pt>
                <c:pt idx="1">
                  <c:v>4733</c:v>
                </c:pt>
                <c:pt idx="2">
                  <c:v>5545</c:v>
                </c:pt>
              </c:numCache>
            </c:numRef>
          </c:val>
          <c:extLst>
            <c:ext xmlns:c16="http://schemas.microsoft.com/office/drawing/2014/chart" uri="{C3380CC4-5D6E-409C-BE32-E72D297353CC}">
              <c16:uniqueId val="{00000000-37A0-44AD-B96D-61C5CA1E81A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1771</c:v>
                </c:pt>
                <c:pt idx="1">
                  <c:v>1776</c:v>
                </c:pt>
                <c:pt idx="2">
                  <c:v>1780</c:v>
                </c:pt>
              </c:numCache>
            </c:numRef>
          </c:val>
          <c:extLst>
            <c:ext xmlns:c16="http://schemas.microsoft.com/office/drawing/2014/chart" uri="{C3380CC4-5D6E-409C-BE32-E72D297353CC}">
              <c16:uniqueId val="{00000001-37A0-44AD-B96D-61C5CA1E81A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7556</c:v>
                </c:pt>
                <c:pt idx="1">
                  <c:v>8057</c:v>
                </c:pt>
                <c:pt idx="2">
                  <c:v>8337</c:v>
                </c:pt>
              </c:numCache>
            </c:numRef>
          </c:val>
          <c:extLst>
            <c:ext xmlns:c16="http://schemas.microsoft.com/office/drawing/2014/chart" uri="{C3380CC4-5D6E-409C-BE32-E72D297353CC}">
              <c16:uniqueId val="{00000002-37A0-44AD-B96D-61C5CA1E81A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元利償還金等については</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、下水道事業の公営企業債の元利償還金に対する繰入金</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減少したものの</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合併特例事業債や災害復旧事業債等の元利償還金が増となり、さらに、算入公債費等も減少したことによって</a:t>
          </a:r>
          <a:r>
            <a:rPr kumimoji="1"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全体として分子が</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増加</a:t>
          </a:r>
          <a:r>
            <a:rPr kumimoji="1"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地方債の発行の際には、各会計の事業精査により借入額を抑制し、交付税算入の面で有利な地方債の活用を基本とするとともに、繰上償還等も検討しながら実質公債費比率の抑制に努めるものとする。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年度以降、分子がマイナスとなり、将来負担比率が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基準財政需要額算入見込額は減少しているが、充当可能基金が増加し、地方債の現在高も減少したこと等が挙げられる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今後も地方債の借入にあたっては、交付税算入の面で有利な地方債の活用を基本としながら、普通建設事業の精査により借入額の抑制に努めるとともに、より効率的な基金の運用に努めるものとする。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大分県日田市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財政調整基金は運用益や剰余金を積み立てたことにより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万円、減債基金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万円、特定目的基金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それぞれ増加し、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基金全体で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・特定目的基金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の増の要因としては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、水郷ひた応援基金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万円、森林環境譲与税基金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8,990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取り崩したものの、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災害復旧・復興関連経費に充当するため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「災害対策基金」を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「森林環境譲与税」を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万円積み増したこと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よるものである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地域振興や地域福祉に資する事業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への充当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のほか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「令和５年度梅雨前線による大雨」に係る災害復旧事業などに災害対策基金の繰入を見込んでいる。また、新清掃センターの建設では市有施設整備基金を活用するため、推計期間における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特定目的基金の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活用額は、中長期的（令和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年度目途）には、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各年度で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6.8</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億円を見込んでいる。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・水郷ひた応援基金：日田市の将来の発展を願い、その発展に対し貢献し、又は応援しようとする者からの寄附金を活用し、ふるさと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水郷ひた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を守り元気づける施策の推進</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・観光振興基金：市の観光施設整備及び交流人口増加のための施策の推進</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・災害対策基金：災害に対する迅速な対応と災害からの早期復旧・復興を図るもの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・災害対策基金：災害に対する迅速な対応と災害からの早期復旧・復興を図る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ための財源として、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積み立てた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森林環境譲与税基金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森林整備及びその促進に関する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施策を着実に実施するための財源として、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3,070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万円を積み立てたことによる増加</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・災害対策基金：将来の災害発生に備え、災害からの早期復旧・復興を図るため、積み立てを行っていく。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・市有施設整備基金：公共施設等総合管理計画等における施設整備・改修等の施策を着実に実施するための財源として、活用を予定している。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・基金の運用益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万円や剰余金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億円を積み立てたことによる増加</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年度は財政調整基金の取り崩しなし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・財政調整基金については、減債基金・市職員退職手当基金・災害対策基金との総額で標準財政規模の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程度は確保したいと考えるが、国勢調査人口の減少に伴う普通地方交付税額の減少や、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災害による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災害復旧・復興関連経費などの財政需要も引き続き見込まれることから、中長期的（令和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年度目途）には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億円程度減少する見込みである。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・基金の運用益を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万円積み立てたことによる増加</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令和４年度は減債基金の取り崩しなし</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・財政状況を考慮し市債の償還財源として適宜取り崩しを行っていく。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62,080
61,604
666.03
41,432,774
39,929,818
1,330,167
20,880,054
34,332,117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市町村民税や</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森林環境譲与税の増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等により、基準財政収入額が前年</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度</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301,858</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増となり、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公債費の償還額の減等により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154,926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依然として類似団体より低い水準となっていることから、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引き続き自主財源の確保に努めるとともに、各種事務事業の見直しにより、限りある財源の有効活用に努める。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93435</xdr:rowOff>
    </xdr:to>
    <xdr:cxnSp macro="">
      <xdr:nvCxnSpPr>
        <xdr:cNvPr id="71" name="直線コネクタ 70"/>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xdr:cNvSpPr/>
      </xdr:nvSpPr>
      <xdr:spPr>
        <a:xfrm>
          <a:off x="3175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79" name="テキスト ボックス 78"/>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127907</xdr:rowOff>
    </xdr:to>
    <xdr:cxnSp macro="">
      <xdr:nvCxnSpPr>
        <xdr:cNvPr id="80" name="直線コネクタ 79"/>
        <xdr:cNvCxnSpPr/>
      </xdr:nvCxnSpPr>
      <xdr:spPr>
        <a:xfrm flipV="1">
          <a:off x="1447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14712</xdr:rowOff>
    </xdr:from>
    <xdr:ext cx="762000" cy="259045"/>
    <xdr:sp macro="" textlink="">
      <xdr:nvSpPr>
        <xdr:cNvPr id="91" name="財政力該当値テキスト"/>
        <xdr:cNvSpPr txBox="1"/>
      </xdr:nvSpPr>
      <xdr:spPr>
        <a:xfrm>
          <a:off x="5041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93" name="テキスト ボックス 92"/>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95" name="テキスト ボックス 94"/>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97" name="テキスト ボックス 96"/>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99" name="テキスト ボックス 98"/>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歳出における経常</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人件費や物件費等の上昇により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となっている。歳入では、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法人収益の改善などにより地方税や地方消費税交付金は増加したが、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普通地方交付税等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は基準財政需要額の減少等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引き続き自主財源の確保に努めるとともに、各種事務事業の見直しにより、限りある財源の有効活用に努める。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64</xdr:row>
      <xdr:rowOff>111760</xdr:rowOff>
    </xdr:to>
    <xdr:cxnSp macro="">
      <xdr:nvCxnSpPr>
        <xdr:cNvPr id="134" name="直線コネクタ 133"/>
        <xdr:cNvCxnSpPr/>
      </xdr:nvCxnSpPr>
      <xdr:spPr>
        <a:xfrm>
          <a:off x="4114800" y="10674350"/>
          <a:ext cx="8382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5"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64</xdr:row>
      <xdr:rowOff>71544</xdr:rowOff>
    </xdr:to>
    <xdr:cxnSp macro="">
      <xdr:nvCxnSpPr>
        <xdr:cNvPr id="137" name="直線コネクタ 136"/>
        <xdr:cNvCxnSpPr/>
      </xdr:nvCxnSpPr>
      <xdr:spPr>
        <a:xfrm flipV="1">
          <a:off x="3225800" y="10674350"/>
          <a:ext cx="889000" cy="3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9" name="テキスト ボックス 138"/>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71544</xdr:rowOff>
    </xdr:from>
    <xdr:to>
      <xdr:col>15</xdr:col>
      <xdr:colOff>82550</xdr:colOff>
      <xdr:row>65</xdr:row>
      <xdr:rowOff>77046</xdr:rowOff>
    </xdr:to>
    <xdr:cxnSp macro="">
      <xdr:nvCxnSpPr>
        <xdr:cNvPr id="140" name="直線コネクタ 139"/>
        <xdr:cNvCxnSpPr/>
      </xdr:nvCxnSpPr>
      <xdr:spPr>
        <a:xfrm flipV="1">
          <a:off x="2336800" y="1104434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42" name="テキスト ボックス 141"/>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44873</xdr:rowOff>
    </xdr:from>
    <xdr:to>
      <xdr:col>11</xdr:col>
      <xdr:colOff>31750</xdr:colOff>
      <xdr:row>65</xdr:row>
      <xdr:rowOff>77046</xdr:rowOff>
    </xdr:to>
    <xdr:cxnSp macro="">
      <xdr:nvCxnSpPr>
        <xdr:cNvPr id="143" name="直線コネクタ 142"/>
        <xdr:cNvCxnSpPr/>
      </xdr:nvCxnSpPr>
      <xdr:spPr>
        <a:xfrm>
          <a:off x="1447800" y="111891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5" name="テキスト ボックス 144"/>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53" name="楕円 152"/>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54"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5" name="楕円 154"/>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6" name="テキスト ボックス 155"/>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20744</xdr:rowOff>
    </xdr:from>
    <xdr:to>
      <xdr:col>15</xdr:col>
      <xdr:colOff>133350</xdr:colOff>
      <xdr:row>64</xdr:row>
      <xdr:rowOff>122344</xdr:rowOff>
    </xdr:to>
    <xdr:sp macro="" textlink="">
      <xdr:nvSpPr>
        <xdr:cNvPr id="157" name="楕円 156"/>
        <xdr:cNvSpPr/>
      </xdr:nvSpPr>
      <xdr:spPr>
        <a:xfrm>
          <a:off x="3175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107121</xdr:rowOff>
    </xdr:from>
    <xdr:ext cx="762000" cy="259045"/>
    <xdr:sp macro="" textlink="">
      <xdr:nvSpPr>
        <xdr:cNvPr id="158" name="テキスト ボックス 157"/>
        <xdr:cNvSpPr txBox="1"/>
      </xdr:nvSpPr>
      <xdr:spPr>
        <a:xfrm>
          <a:off x="2844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26246</xdr:rowOff>
    </xdr:from>
    <xdr:to>
      <xdr:col>11</xdr:col>
      <xdr:colOff>82550</xdr:colOff>
      <xdr:row>65</xdr:row>
      <xdr:rowOff>127846</xdr:rowOff>
    </xdr:to>
    <xdr:sp macro="" textlink="">
      <xdr:nvSpPr>
        <xdr:cNvPr id="159" name="楕円 158"/>
        <xdr:cNvSpPr/>
      </xdr:nvSpPr>
      <xdr:spPr>
        <a:xfrm>
          <a:off x="2286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112623</xdr:rowOff>
    </xdr:from>
    <xdr:ext cx="762000" cy="259045"/>
    <xdr:sp macro="" textlink="">
      <xdr:nvSpPr>
        <xdr:cNvPr id="160" name="テキスト ボックス 159"/>
        <xdr:cNvSpPr txBox="1"/>
      </xdr:nvSpPr>
      <xdr:spPr>
        <a:xfrm>
          <a:off x="1955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165523</xdr:rowOff>
    </xdr:from>
    <xdr:to>
      <xdr:col>7</xdr:col>
      <xdr:colOff>31750</xdr:colOff>
      <xdr:row>65</xdr:row>
      <xdr:rowOff>95673</xdr:rowOff>
    </xdr:to>
    <xdr:sp macro="" textlink="">
      <xdr:nvSpPr>
        <xdr:cNvPr id="161" name="楕円 160"/>
        <xdr:cNvSpPr/>
      </xdr:nvSpPr>
      <xdr:spPr>
        <a:xfrm>
          <a:off x="1397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80450</xdr:rowOff>
    </xdr:from>
    <xdr:ext cx="762000" cy="259045"/>
    <xdr:sp macro="" textlink="">
      <xdr:nvSpPr>
        <xdr:cNvPr id="162" name="テキスト ボックス 161"/>
        <xdr:cNvSpPr txBox="1"/>
      </xdr:nvSpPr>
      <xdr:spPr>
        <a:xfrm>
          <a:off x="1066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[201,484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年度は前年度と比較し、人口一人当たりの決算額が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8,990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人件費は定年退職者数の増、物件費は電気料及び燃料費の高騰やマイナンバーカード交付業務等の増が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挙げられる。引き続き、事務事業の見直しや公共施設等総合管理計画に基づく施設の適正配置を行い、経費節減に努める。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142827</xdr:rowOff>
    </xdr:from>
    <xdr:to>
      <xdr:col>23</xdr:col>
      <xdr:colOff>133350</xdr:colOff>
      <xdr:row>85</xdr:row>
      <xdr:rowOff>43686</xdr:rowOff>
    </xdr:to>
    <xdr:cxnSp macro="">
      <xdr:nvCxnSpPr>
        <xdr:cNvPr id="197" name="直線コネクタ 196"/>
        <xdr:cNvCxnSpPr/>
      </xdr:nvCxnSpPr>
      <xdr:spPr>
        <a:xfrm>
          <a:off x="4114800" y="14544627"/>
          <a:ext cx="838200" cy="7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149686</xdr:rowOff>
    </xdr:from>
    <xdr:ext cx="762000" cy="259045"/>
    <xdr:sp macro="" textlink="">
      <xdr:nvSpPr>
        <xdr:cNvPr id="198" name="人件費・物件費等の状況平均値テキスト"/>
        <xdr:cNvSpPr txBox="1"/>
      </xdr:nvSpPr>
      <xdr:spPr>
        <a:xfrm>
          <a:off x="5041900" y="14208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142827</xdr:rowOff>
    </xdr:from>
    <xdr:to>
      <xdr:col>19</xdr:col>
      <xdr:colOff>133350</xdr:colOff>
      <xdr:row>84</xdr:row>
      <xdr:rowOff>163264</xdr:rowOff>
    </xdr:to>
    <xdr:cxnSp macro="">
      <xdr:nvCxnSpPr>
        <xdr:cNvPr id="200" name="直線コネクタ 199"/>
        <xdr:cNvCxnSpPr/>
      </xdr:nvCxnSpPr>
      <xdr:spPr>
        <a:xfrm flipV="1">
          <a:off x="3225800" y="14544627"/>
          <a:ext cx="8890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34315</xdr:rowOff>
    </xdr:from>
    <xdr:ext cx="736600" cy="259045"/>
    <xdr:sp macro="" textlink="">
      <xdr:nvSpPr>
        <xdr:cNvPr id="202" name="テキスト ボックス 201"/>
        <xdr:cNvSpPr txBox="1"/>
      </xdr:nvSpPr>
      <xdr:spPr>
        <a:xfrm>
          <a:off x="3733800" y="1409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822</xdr:rowOff>
    </xdr:from>
    <xdr:to>
      <xdr:col>15</xdr:col>
      <xdr:colOff>82550</xdr:colOff>
      <xdr:row>84</xdr:row>
      <xdr:rowOff>163264</xdr:rowOff>
    </xdr:to>
    <xdr:cxnSp macro="">
      <xdr:nvCxnSpPr>
        <xdr:cNvPr id="203" name="直線コネクタ 202"/>
        <xdr:cNvCxnSpPr/>
      </xdr:nvCxnSpPr>
      <xdr:spPr>
        <a:xfrm>
          <a:off x="2336800" y="14402622"/>
          <a:ext cx="889000" cy="16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81311</xdr:rowOff>
    </xdr:from>
    <xdr:ext cx="762000" cy="259045"/>
    <xdr:sp macro="" textlink="">
      <xdr:nvSpPr>
        <xdr:cNvPr id="205" name="テキスト ボックス 204"/>
        <xdr:cNvSpPr txBox="1"/>
      </xdr:nvSpPr>
      <xdr:spPr>
        <a:xfrm>
          <a:off x="2844800" y="1396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115332</xdr:rowOff>
    </xdr:from>
    <xdr:to>
      <xdr:col>11</xdr:col>
      <xdr:colOff>31750</xdr:colOff>
      <xdr:row>84</xdr:row>
      <xdr:rowOff>822</xdr:rowOff>
    </xdr:to>
    <xdr:cxnSp macro="">
      <xdr:nvCxnSpPr>
        <xdr:cNvPr id="206" name="直線コネクタ 205"/>
        <xdr:cNvCxnSpPr/>
      </xdr:nvCxnSpPr>
      <xdr:spPr>
        <a:xfrm>
          <a:off x="1447800" y="14345682"/>
          <a:ext cx="889000" cy="5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147424</xdr:rowOff>
    </xdr:from>
    <xdr:ext cx="762000" cy="259045"/>
    <xdr:sp macro="" textlink="">
      <xdr:nvSpPr>
        <xdr:cNvPr id="208" name="テキスト ボックス 207"/>
        <xdr:cNvSpPr txBox="1"/>
      </xdr:nvSpPr>
      <xdr:spPr>
        <a:xfrm>
          <a:off x="1955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113281</xdr:rowOff>
    </xdr:from>
    <xdr:ext cx="762000" cy="259045"/>
    <xdr:sp macro="" textlink="">
      <xdr:nvSpPr>
        <xdr:cNvPr id="210" name="テキスト ボックス 209"/>
        <xdr:cNvSpPr txBox="1"/>
      </xdr:nvSpPr>
      <xdr:spPr>
        <a:xfrm>
          <a:off x="1066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164336</xdr:rowOff>
    </xdr:from>
    <xdr:to>
      <xdr:col>23</xdr:col>
      <xdr:colOff>184150</xdr:colOff>
      <xdr:row>85</xdr:row>
      <xdr:rowOff>94486</xdr:rowOff>
    </xdr:to>
    <xdr:sp macro="" textlink="">
      <xdr:nvSpPr>
        <xdr:cNvPr id="216" name="楕円 215"/>
        <xdr:cNvSpPr/>
      </xdr:nvSpPr>
      <xdr:spPr>
        <a:xfrm>
          <a:off x="4902200" y="1456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136413</xdr:rowOff>
    </xdr:from>
    <xdr:ext cx="762000" cy="259045"/>
    <xdr:sp macro="" textlink="">
      <xdr:nvSpPr>
        <xdr:cNvPr id="217" name="人件費・物件費等の状況該当値テキスト"/>
        <xdr:cNvSpPr txBox="1"/>
      </xdr:nvSpPr>
      <xdr:spPr>
        <a:xfrm>
          <a:off x="5041900" y="1453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92027</xdr:rowOff>
    </xdr:from>
    <xdr:to>
      <xdr:col>19</xdr:col>
      <xdr:colOff>184150</xdr:colOff>
      <xdr:row>85</xdr:row>
      <xdr:rowOff>22177</xdr:rowOff>
    </xdr:to>
    <xdr:sp macro="" textlink="">
      <xdr:nvSpPr>
        <xdr:cNvPr id="218" name="楕円 217"/>
        <xdr:cNvSpPr/>
      </xdr:nvSpPr>
      <xdr:spPr>
        <a:xfrm>
          <a:off x="4064000" y="1449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6954</xdr:rowOff>
    </xdr:from>
    <xdr:ext cx="736600" cy="259045"/>
    <xdr:sp macro="" textlink="">
      <xdr:nvSpPr>
        <xdr:cNvPr id="219" name="テキスト ボックス 218"/>
        <xdr:cNvSpPr txBox="1"/>
      </xdr:nvSpPr>
      <xdr:spPr>
        <a:xfrm>
          <a:off x="3733800" y="14580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112464</xdr:rowOff>
    </xdr:from>
    <xdr:to>
      <xdr:col>15</xdr:col>
      <xdr:colOff>133350</xdr:colOff>
      <xdr:row>85</xdr:row>
      <xdr:rowOff>42614</xdr:rowOff>
    </xdr:to>
    <xdr:sp macro="" textlink="">
      <xdr:nvSpPr>
        <xdr:cNvPr id="220" name="楕円 219"/>
        <xdr:cNvSpPr/>
      </xdr:nvSpPr>
      <xdr:spPr>
        <a:xfrm>
          <a:off x="3175000" y="145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27391</xdr:rowOff>
    </xdr:from>
    <xdr:ext cx="762000" cy="259045"/>
    <xdr:sp macro="" textlink="">
      <xdr:nvSpPr>
        <xdr:cNvPr id="221" name="テキスト ボックス 220"/>
        <xdr:cNvSpPr txBox="1"/>
      </xdr:nvSpPr>
      <xdr:spPr>
        <a:xfrm>
          <a:off x="2844800" y="146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121472</xdr:rowOff>
    </xdr:from>
    <xdr:to>
      <xdr:col>11</xdr:col>
      <xdr:colOff>82550</xdr:colOff>
      <xdr:row>84</xdr:row>
      <xdr:rowOff>51622</xdr:rowOff>
    </xdr:to>
    <xdr:sp macro="" textlink="">
      <xdr:nvSpPr>
        <xdr:cNvPr id="222" name="楕円 221"/>
        <xdr:cNvSpPr/>
      </xdr:nvSpPr>
      <xdr:spPr>
        <a:xfrm>
          <a:off x="2286000" y="1435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36399</xdr:rowOff>
    </xdr:from>
    <xdr:ext cx="762000" cy="259045"/>
    <xdr:sp macro="" textlink="">
      <xdr:nvSpPr>
        <xdr:cNvPr id="223" name="テキスト ボックス 222"/>
        <xdr:cNvSpPr txBox="1"/>
      </xdr:nvSpPr>
      <xdr:spPr>
        <a:xfrm>
          <a:off x="1955800" y="1443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64532</xdr:rowOff>
    </xdr:from>
    <xdr:to>
      <xdr:col>7</xdr:col>
      <xdr:colOff>31750</xdr:colOff>
      <xdr:row>83</xdr:row>
      <xdr:rowOff>166132</xdr:rowOff>
    </xdr:to>
    <xdr:sp macro="" textlink="">
      <xdr:nvSpPr>
        <xdr:cNvPr id="224" name="楕円 223"/>
        <xdr:cNvSpPr/>
      </xdr:nvSpPr>
      <xdr:spPr>
        <a:xfrm>
          <a:off x="1397000" y="1429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150909</xdr:rowOff>
    </xdr:from>
    <xdr:ext cx="762000" cy="259045"/>
    <xdr:sp macro="" textlink="">
      <xdr:nvSpPr>
        <xdr:cNvPr id="225" name="テキスト ボックス 224"/>
        <xdr:cNvSpPr txBox="1"/>
      </xdr:nvSpPr>
      <xdr:spPr>
        <a:xfrm>
          <a:off x="1066800" y="1438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年度より、行政職給料表等級別基準職務表を８級制から７級制へと見直しを行っている。今後もラスパイレス指数の動向を注視しながら見直しを行うなど、定員管理と併せ給与制度の適正化に努めていく。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51707</xdr:rowOff>
    </xdr:to>
    <xdr:cxnSp macro="">
      <xdr:nvCxnSpPr>
        <xdr:cNvPr id="261" name="直線コネクタ 260"/>
        <xdr:cNvCxnSpPr/>
      </xdr:nvCxnSpPr>
      <xdr:spPr>
        <a:xfrm flipV="1">
          <a:off x="16179800" y="1508760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2" name="給与水準   （国との比較）平均値テキスト"/>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51707</xdr:rowOff>
    </xdr:from>
    <xdr:to>
      <xdr:col>77</xdr:col>
      <xdr:colOff>44450</xdr:colOff>
      <xdr:row>88</xdr:row>
      <xdr:rowOff>68943</xdr:rowOff>
    </xdr:to>
    <xdr:cxnSp macro="">
      <xdr:nvCxnSpPr>
        <xdr:cNvPr id="264" name="直線コネクタ 263"/>
        <xdr:cNvCxnSpPr/>
      </xdr:nvCxnSpPr>
      <xdr:spPr>
        <a:xfrm flipV="1">
          <a:off x="15290800" y="1513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68943</xdr:rowOff>
    </xdr:from>
    <xdr:to>
      <xdr:col>72</xdr:col>
      <xdr:colOff>203200</xdr:colOff>
      <xdr:row>88</xdr:row>
      <xdr:rowOff>120650</xdr:rowOff>
    </xdr:to>
    <xdr:cxnSp macro="">
      <xdr:nvCxnSpPr>
        <xdr:cNvPr id="267" name="直線コネクタ 266"/>
        <xdr:cNvCxnSpPr/>
      </xdr:nvCxnSpPr>
      <xdr:spPr>
        <a:xfrm flipV="1">
          <a:off x="14401800" y="151565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35379</xdr:rowOff>
    </xdr:to>
    <xdr:cxnSp macro="">
      <xdr:nvCxnSpPr>
        <xdr:cNvPr id="270" name="直線コネクタ 269"/>
        <xdr:cNvCxnSpPr/>
      </xdr:nvCxnSpPr>
      <xdr:spPr>
        <a:xfrm flipV="1">
          <a:off x="13512800" y="152082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4" name="テキスト ボックス 273"/>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80" name="楕円 279"/>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81"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907</xdr:rowOff>
    </xdr:from>
    <xdr:to>
      <xdr:col>77</xdr:col>
      <xdr:colOff>95250</xdr:colOff>
      <xdr:row>88</xdr:row>
      <xdr:rowOff>102507</xdr:rowOff>
    </xdr:to>
    <xdr:sp macro="" textlink="">
      <xdr:nvSpPr>
        <xdr:cNvPr id="282" name="楕円 281"/>
        <xdr:cNvSpPr/>
      </xdr:nvSpPr>
      <xdr:spPr>
        <a:xfrm>
          <a:off x="16129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87284</xdr:rowOff>
    </xdr:from>
    <xdr:ext cx="736600" cy="259045"/>
    <xdr:sp macro="" textlink="">
      <xdr:nvSpPr>
        <xdr:cNvPr id="283" name="テキスト ボックス 282"/>
        <xdr:cNvSpPr txBox="1"/>
      </xdr:nvSpPr>
      <xdr:spPr>
        <a:xfrm>
          <a:off x="15798800" y="1517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84" name="楕円 283"/>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85" name="テキスト ボックス 284"/>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6" name="楕円 285"/>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7" name="テキスト ボックス 286"/>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156029</xdr:rowOff>
    </xdr:from>
    <xdr:to>
      <xdr:col>64</xdr:col>
      <xdr:colOff>152400</xdr:colOff>
      <xdr:row>89</xdr:row>
      <xdr:rowOff>86179</xdr:rowOff>
    </xdr:to>
    <xdr:sp macro="" textlink="">
      <xdr:nvSpPr>
        <xdr:cNvPr id="288" name="楕円 287"/>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70956</xdr:rowOff>
    </xdr:from>
    <xdr:ext cx="762000" cy="259045"/>
    <xdr:sp macro="" textlink="">
      <xdr:nvSpPr>
        <xdr:cNvPr id="289" name="テキスト ボックス 288"/>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分権に伴う権限移譲など、事務事業の増加が見込まれるが、最小の人数で最大の成果を挙げるため、組織や事務事業の見直し、民間活力の導入や市民との協働を積極的に進める。今後の行政需要に対応できる効率的な組織運営に向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定年延長による退職者数の変動も踏まえながら、定員管理方針による職員数の適正化を図っていく。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144659</xdr:rowOff>
    </xdr:from>
    <xdr:to>
      <xdr:col>81</xdr:col>
      <xdr:colOff>44450</xdr:colOff>
      <xdr:row>62</xdr:row>
      <xdr:rowOff>786</xdr:rowOff>
    </xdr:to>
    <xdr:cxnSp macro="">
      <xdr:nvCxnSpPr>
        <xdr:cNvPr id="326" name="直線コネクタ 325"/>
        <xdr:cNvCxnSpPr/>
      </xdr:nvCxnSpPr>
      <xdr:spPr>
        <a:xfrm>
          <a:off x="16179800" y="10603109"/>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92001</xdr:rowOff>
    </xdr:from>
    <xdr:ext cx="762000" cy="259045"/>
    <xdr:sp macro="" textlink="">
      <xdr:nvSpPr>
        <xdr:cNvPr id="327" name="定員管理の状況平均値テキスト"/>
        <xdr:cNvSpPr txBox="1"/>
      </xdr:nvSpPr>
      <xdr:spPr>
        <a:xfrm>
          <a:off x="17106900" y="10379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128572</xdr:rowOff>
    </xdr:from>
    <xdr:to>
      <xdr:col>77</xdr:col>
      <xdr:colOff>44450</xdr:colOff>
      <xdr:row>61</xdr:row>
      <xdr:rowOff>144659</xdr:rowOff>
    </xdr:to>
    <xdr:cxnSp macro="">
      <xdr:nvCxnSpPr>
        <xdr:cNvPr id="329" name="直線コネクタ 328"/>
        <xdr:cNvCxnSpPr/>
      </xdr:nvCxnSpPr>
      <xdr:spPr>
        <a:xfrm>
          <a:off x="15290800" y="1058702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5460</xdr:rowOff>
    </xdr:from>
    <xdr:ext cx="736600" cy="259045"/>
    <xdr:sp macro="" textlink="">
      <xdr:nvSpPr>
        <xdr:cNvPr id="331" name="テキスト ボックス 330"/>
        <xdr:cNvSpPr txBox="1"/>
      </xdr:nvSpPr>
      <xdr:spPr>
        <a:xfrm>
          <a:off x="15798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111337</xdr:rowOff>
    </xdr:from>
    <xdr:to>
      <xdr:col>72</xdr:col>
      <xdr:colOff>203200</xdr:colOff>
      <xdr:row>61</xdr:row>
      <xdr:rowOff>128572</xdr:rowOff>
    </xdr:to>
    <xdr:cxnSp macro="">
      <xdr:nvCxnSpPr>
        <xdr:cNvPr id="332" name="直線コネクタ 331"/>
        <xdr:cNvCxnSpPr/>
      </xdr:nvCxnSpPr>
      <xdr:spPr>
        <a:xfrm>
          <a:off x="14401800" y="10569787"/>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102144</xdr:rowOff>
    </xdr:from>
    <xdr:to>
      <xdr:col>68</xdr:col>
      <xdr:colOff>152400</xdr:colOff>
      <xdr:row>61</xdr:row>
      <xdr:rowOff>111337</xdr:rowOff>
    </xdr:to>
    <xdr:cxnSp macro="">
      <xdr:nvCxnSpPr>
        <xdr:cNvPr id="335" name="直線コネクタ 334"/>
        <xdr:cNvCxnSpPr/>
      </xdr:nvCxnSpPr>
      <xdr:spPr>
        <a:xfrm>
          <a:off x="13512800" y="10560594"/>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xdr:cNvSpPr/>
      </xdr:nvSpPr>
      <xdr:spPr>
        <a:xfrm>
          <a:off x="14351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137842</xdr:rowOff>
    </xdr:from>
    <xdr:ext cx="762000" cy="259045"/>
    <xdr:sp macro="" textlink="">
      <xdr:nvSpPr>
        <xdr:cNvPr id="337" name="テキスト ボックス 336"/>
        <xdr:cNvSpPr txBox="1"/>
      </xdr:nvSpPr>
      <xdr:spPr>
        <a:xfrm>
          <a:off x="14020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xdr:cNvSpPr/>
      </xdr:nvSpPr>
      <xdr:spPr>
        <a:xfrm>
          <a:off x="13462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133246</xdr:rowOff>
    </xdr:from>
    <xdr:ext cx="762000" cy="259045"/>
    <xdr:sp macro="" textlink="">
      <xdr:nvSpPr>
        <xdr:cNvPr id="339" name="テキスト ボックス 338"/>
        <xdr:cNvSpPr txBox="1"/>
      </xdr:nvSpPr>
      <xdr:spPr>
        <a:xfrm>
          <a:off x="13131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121436</xdr:rowOff>
    </xdr:from>
    <xdr:to>
      <xdr:col>81</xdr:col>
      <xdr:colOff>95250</xdr:colOff>
      <xdr:row>62</xdr:row>
      <xdr:rowOff>51586</xdr:rowOff>
    </xdr:to>
    <xdr:sp macro="" textlink="">
      <xdr:nvSpPr>
        <xdr:cNvPr id="345" name="楕円 344"/>
        <xdr:cNvSpPr/>
      </xdr:nvSpPr>
      <xdr:spPr>
        <a:xfrm>
          <a:off x="16967200" y="105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93513</xdr:rowOff>
    </xdr:from>
    <xdr:ext cx="762000" cy="259045"/>
    <xdr:sp macro="" textlink="">
      <xdr:nvSpPr>
        <xdr:cNvPr id="346" name="定員管理の状況該当値テキスト"/>
        <xdr:cNvSpPr txBox="1"/>
      </xdr:nvSpPr>
      <xdr:spPr>
        <a:xfrm>
          <a:off x="17106900" y="105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93859</xdr:rowOff>
    </xdr:from>
    <xdr:to>
      <xdr:col>77</xdr:col>
      <xdr:colOff>95250</xdr:colOff>
      <xdr:row>62</xdr:row>
      <xdr:rowOff>24009</xdr:rowOff>
    </xdr:to>
    <xdr:sp macro="" textlink="">
      <xdr:nvSpPr>
        <xdr:cNvPr id="347" name="楕円 346"/>
        <xdr:cNvSpPr/>
      </xdr:nvSpPr>
      <xdr:spPr>
        <a:xfrm>
          <a:off x="16129000" y="105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8786</xdr:rowOff>
    </xdr:from>
    <xdr:ext cx="736600" cy="259045"/>
    <xdr:sp macro="" textlink="">
      <xdr:nvSpPr>
        <xdr:cNvPr id="348" name="テキスト ボックス 347"/>
        <xdr:cNvSpPr txBox="1"/>
      </xdr:nvSpPr>
      <xdr:spPr>
        <a:xfrm>
          <a:off x="15798800" y="10638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77772</xdr:rowOff>
    </xdr:from>
    <xdr:to>
      <xdr:col>73</xdr:col>
      <xdr:colOff>44450</xdr:colOff>
      <xdr:row>62</xdr:row>
      <xdr:rowOff>7922</xdr:rowOff>
    </xdr:to>
    <xdr:sp macro="" textlink="">
      <xdr:nvSpPr>
        <xdr:cNvPr id="349" name="楕円 348"/>
        <xdr:cNvSpPr/>
      </xdr:nvSpPr>
      <xdr:spPr>
        <a:xfrm>
          <a:off x="15240000" y="105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164149</xdr:rowOff>
    </xdr:from>
    <xdr:ext cx="762000" cy="259045"/>
    <xdr:sp macro="" textlink="">
      <xdr:nvSpPr>
        <xdr:cNvPr id="350" name="テキスト ボックス 349"/>
        <xdr:cNvSpPr txBox="1"/>
      </xdr:nvSpPr>
      <xdr:spPr>
        <a:xfrm>
          <a:off x="14909800" y="1062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60537</xdr:rowOff>
    </xdr:from>
    <xdr:to>
      <xdr:col>68</xdr:col>
      <xdr:colOff>203200</xdr:colOff>
      <xdr:row>61</xdr:row>
      <xdr:rowOff>162137</xdr:rowOff>
    </xdr:to>
    <xdr:sp macro="" textlink="">
      <xdr:nvSpPr>
        <xdr:cNvPr id="351" name="楕円 350"/>
        <xdr:cNvSpPr/>
      </xdr:nvSpPr>
      <xdr:spPr>
        <a:xfrm>
          <a:off x="14351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146914</xdr:rowOff>
    </xdr:from>
    <xdr:ext cx="762000" cy="259045"/>
    <xdr:sp macro="" textlink="">
      <xdr:nvSpPr>
        <xdr:cNvPr id="352" name="テキスト ボックス 351"/>
        <xdr:cNvSpPr txBox="1"/>
      </xdr:nvSpPr>
      <xdr:spPr>
        <a:xfrm>
          <a:off x="14020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51344</xdr:rowOff>
    </xdr:from>
    <xdr:to>
      <xdr:col>64</xdr:col>
      <xdr:colOff>152400</xdr:colOff>
      <xdr:row>61</xdr:row>
      <xdr:rowOff>152944</xdr:rowOff>
    </xdr:to>
    <xdr:sp macro="" textlink="">
      <xdr:nvSpPr>
        <xdr:cNvPr id="353" name="楕円 352"/>
        <xdr:cNvSpPr/>
      </xdr:nvSpPr>
      <xdr:spPr>
        <a:xfrm>
          <a:off x="13462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137721</xdr:rowOff>
    </xdr:from>
    <xdr:ext cx="762000" cy="259045"/>
    <xdr:sp macro="" textlink="">
      <xdr:nvSpPr>
        <xdr:cNvPr id="354" name="テキスト ボックス 353"/>
        <xdr:cNvSpPr txBox="1"/>
      </xdr:nvSpPr>
      <xdr:spPr>
        <a:xfrm>
          <a:off x="13131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今後も地方債の借入にあたっては、交付税算入の面で有利な地方債の活用を基本とするとともに、普通建設事業の精査により借入額の抑制を行う。また、繰上償還等も検討しながら実質公債費比率の抑制に努めるもの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79224</xdr:rowOff>
    </xdr:from>
    <xdr:to>
      <xdr:col>81</xdr:col>
      <xdr:colOff>44450</xdr:colOff>
      <xdr:row>38</xdr:row>
      <xdr:rowOff>171148</xdr:rowOff>
    </xdr:to>
    <xdr:cxnSp macro="">
      <xdr:nvCxnSpPr>
        <xdr:cNvPr id="390" name="直線コネクタ 389"/>
        <xdr:cNvCxnSpPr/>
      </xdr:nvCxnSpPr>
      <xdr:spPr>
        <a:xfrm>
          <a:off x="16179800" y="6594324"/>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105729</xdr:rowOff>
    </xdr:from>
    <xdr:ext cx="762000" cy="259045"/>
    <xdr:sp macro="" textlink="">
      <xdr:nvSpPr>
        <xdr:cNvPr id="391" name="公債費負担の状況平均値テキスト"/>
        <xdr:cNvSpPr txBox="1"/>
      </xdr:nvSpPr>
      <xdr:spPr>
        <a:xfrm>
          <a:off x="17106900" y="696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79224</xdr:rowOff>
    </xdr:from>
    <xdr:to>
      <xdr:col>77</xdr:col>
      <xdr:colOff>44450</xdr:colOff>
      <xdr:row>38</xdr:row>
      <xdr:rowOff>79224</xdr:rowOff>
    </xdr:to>
    <xdr:cxnSp macro="">
      <xdr:nvCxnSpPr>
        <xdr:cNvPr id="393" name="直線コネクタ 392"/>
        <xdr:cNvCxnSpPr/>
      </xdr:nvCxnSpPr>
      <xdr:spPr>
        <a:xfrm>
          <a:off x="15290800" y="6594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48579</xdr:rowOff>
    </xdr:from>
    <xdr:ext cx="736600" cy="259045"/>
    <xdr:sp macro="" textlink="">
      <xdr:nvSpPr>
        <xdr:cNvPr id="395" name="テキスト ボックス 394"/>
        <xdr:cNvSpPr txBox="1"/>
      </xdr:nvSpPr>
      <xdr:spPr>
        <a:xfrm>
          <a:off x="15798800" y="707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79224</xdr:rowOff>
    </xdr:from>
    <xdr:to>
      <xdr:col>72</xdr:col>
      <xdr:colOff>203200</xdr:colOff>
      <xdr:row>38</xdr:row>
      <xdr:rowOff>136676</xdr:rowOff>
    </xdr:to>
    <xdr:cxnSp macro="">
      <xdr:nvCxnSpPr>
        <xdr:cNvPr id="396" name="直線コネクタ 395"/>
        <xdr:cNvCxnSpPr/>
      </xdr:nvCxnSpPr>
      <xdr:spPr>
        <a:xfrm flipV="1">
          <a:off x="14401800" y="659432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8" name="テキスト ボックス 397"/>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136676</xdr:rowOff>
    </xdr:from>
    <xdr:to>
      <xdr:col>68</xdr:col>
      <xdr:colOff>152400</xdr:colOff>
      <xdr:row>38</xdr:row>
      <xdr:rowOff>148167</xdr:rowOff>
    </xdr:to>
    <xdr:cxnSp macro="">
      <xdr:nvCxnSpPr>
        <xdr:cNvPr id="399" name="直線コネクタ 398"/>
        <xdr:cNvCxnSpPr/>
      </xdr:nvCxnSpPr>
      <xdr:spPr>
        <a:xfrm flipV="1">
          <a:off x="13512800" y="66517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xdr:cNvSpPr/>
      </xdr:nvSpPr>
      <xdr:spPr>
        <a:xfrm>
          <a:off x="14351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14108</xdr:rowOff>
    </xdr:from>
    <xdr:ext cx="762000" cy="259045"/>
    <xdr:sp macro="" textlink="">
      <xdr:nvSpPr>
        <xdr:cNvPr id="401" name="テキスト ボックス 400"/>
        <xdr:cNvSpPr txBox="1"/>
      </xdr:nvSpPr>
      <xdr:spPr>
        <a:xfrm>
          <a:off x="140208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403" name="テキスト ボックス 402"/>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120348</xdr:rowOff>
    </xdr:from>
    <xdr:to>
      <xdr:col>81</xdr:col>
      <xdr:colOff>95250</xdr:colOff>
      <xdr:row>39</xdr:row>
      <xdr:rowOff>50498</xdr:rowOff>
    </xdr:to>
    <xdr:sp macro="" textlink="">
      <xdr:nvSpPr>
        <xdr:cNvPr id="409" name="楕円 408"/>
        <xdr:cNvSpPr/>
      </xdr:nvSpPr>
      <xdr:spPr>
        <a:xfrm>
          <a:off x="169672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136875</xdr:rowOff>
    </xdr:from>
    <xdr:ext cx="762000" cy="259045"/>
    <xdr:sp macro="" textlink="">
      <xdr:nvSpPr>
        <xdr:cNvPr id="410" name="公債費負担の状況該当値テキスト"/>
        <xdr:cNvSpPr txBox="1"/>
      </xdr:nvSpPr>
      <xdr:spPr>
        <a:xfrm>
          <a:off x="17106900" y="648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28424</xdr:rowOff>
    </xdr:from>
    <xdr:to>
      <xdr:col>77</xdr:col>
      <xdr:colOff>95250</xdr:colOff>
      <xdr:row>38</xdr:row>
      <xdr:rowOff>130024</xdr:rowOff>
    </xdr:to>
    <xdr:sp macro="" textlink="">
      <xdr:nvSpPr>
        <xdr:cNvPr id="411" name="楕円 410"/>
        <xdr:cNvSpPr/>
      </xdr:nvSpPr>
      <xdr:spPr>
        <a:xfrm>
          <a:off x="16129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140201</xdr:rowOff>
    </xdr:from>
    <xdr:ext cx="736600" cy="259045"/>
    <xdr:sp macro="" textlink="">
      <xdr:nvSpPr>
        <xdr:cNvPr id="412" name="テキスト ボックス 411"/>
        <xdr:cNvSpPr txBox="1"/>
      </xdr:nvSpPr>
      <xdr:spPr>
        <a:xfrm>
          <a:off x="15798800" y="631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28424</xdr:rowOff>
    </xdr:from>
    <xdr:to>
      <xdr:col>73</xdr:col>
      <xdr:colOff>44450</xdr:colOff>
      <xdr:row>38</xdr:row>
      <xdr:rowOff>130024</xdr:rowOff>
    </xdr:to>
    <xdr:sp macro="" textlink="">
      <xdr:nvSpPr>
        <xdr:cNvPr id="413" name="楕円 412"/>
        <xdr:cNvSpPr/>
      </xdr:nvSpPr>
      <xdr:spPr>
        <a:xfrm>
          <a:off x="15240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140201</xdr:rowOff>
    </xdr:from>
    <xdr:ext cx="762000" cy="259045"/>
    <xdr:sp macro="" textlink="">
      <xdr:nvSpPr>
        <xdr:cNvPr id="414" name="テキスト ボックス 413"/>
        <xdr:cNvSpPr txBox="1"/>
      </xdr:nvSpPr>
      <xdr:spPr>
        <a:xfrm>
          <a:off x="14909800" y="631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85876</xdr:rowOff>
    </xdr:from>
    <xdr:to>
      <xdr:col>68</xdr:col>
      <xdr:colOff>203200</xdr:colOff>
      <xdr:row>39</xdr:row>
      <xdr:rowOff>16026</xdr:rowOff>
    </xdr:to>
    <xdr:sp macro="" textlink="">
      <xdr:nvSpPr>
        <xdr:cNvPr id="415" name="楕円 414"/>
        <xdr:cNvSpPr/>
      </xdr:nvSpPr>
      <xdr:spPr>
        <a:xfrm>
          <a:off x="14351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26203</xdr:rowOff>
    </xdr:from>
    <xdr:ext cx="762000" cy="259045"/>
    <xdr:sp macro="" textlink="">
      <xdr:nvSpPr>
        <xdr:cNvPr id="416" name="テキスト ボックス 415"/>
        <xdr:cNvSpPr txBox="1"/>
      </xdr:nvSpPr>
      <xdr:spPr>
        <a:xfrm>
          <a:off x="14020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97367</xdr:rowOff>
    </xdr:from>
    <xdr:to>
      <xdr:col>64</xdr:col>
      <xdr:colOff>152400</xdr:colOff>
      <xdr:row>39</xdr:row>
      <xdr:rowOff>27517</xdr:rowOff>
    </xdr:to>
    <xdr:sp macro="" textlink="">
      <xdr:nvSpPr>
        <xdr:cNvPr id="417" name="楕円 416"/>
        <xdr:cNvSpPr/>
      </xdr:nvSpPr>
      <xdr:spPr>
        <a:xfrm>
          <a:off x="13462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37694</xdr:rowOff>
    </xdr:from>
    <xdr:ext cx="762000" cy="259045"/>
    <xdr:sp macro="" textlink="">
      <xdr:nvSpPr>
        <xdr:cNvPr id="418" name="テキスト ボックス 417"/>
        <xdr:cNvSpPr txBox="1"/>
      </xdr:nvSpPr>
      <xdr:spPr>
        <a:xfrm>
          <a:off x="13131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年度以降、将来負担比率は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今後も公債費等義務的経費の削減を図るとともに、より効率的な基金の運用を行い財政の健全化に努める。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5" name="直線コネクタ 43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6" name="テキスト ボックス 43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7" name="直線コネクタ 43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8" name="テキスト ボックス 43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0" name="テキスト ボックス 43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1" name="直線コネクタ 44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2" name="テキスト ボックス 44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3" name="直線コネクタ 44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4" name="テキスト ボックス 44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7" name="直線コネクタ 446"/>
        <xdr:cNvCxnSpPr/>
      </xdr:nvCxnSpPr>
      <xdr:spPr>
        <a:xfrm flipV="1">
          <a:off x="17018000" y="2370667"/>
          <a:ext cx="0" cy="1610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8" name="将来負担の状況最小値テキスト"/>
        <xdr:cNvSpPr txBox="1"/>
      </xdr:nvSpPr>
      <xdr:spPr>
        <a:xfrm>
          <a:off x="17106900" y="3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9" name="直線コネクタ 448"/>
        <xdr:cNvCxnSpPr/>
      </xdr:nvCxnSpPr>
      <xdr:spPr>
        <a:xfrm>
          <a:off x="16929100" y="39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1" name="直線コネクタ 45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116716</xdr:rowOff>
    </xdr:from>
    <xdr:ext cx="762000" cy="259045"/>
    <xdr:sp macro="" textlink="">
      <xdr:nvSpPr>
        <xdr:cNvPr id="452" name="将来負担の状況平均値テキスト"/>
        <xdr:cNvSpPr txBox="1"/>
      </xdr:nvSpPr>
      <xdr:spPr>
        <a:xfrm>
          <a:off x="17106900" y="2345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53" name="フローチャート: 判断 452"/>
        <xdr:cNvSpPr/>
      </xdr:nvSpPr>
      <xdr:spPr>
        <a:xfrm>
          <a:off x="16967200" y="23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4" name="フローチャート: 判断 453"/>
        <xdr:cNvSpPr/>
      </xdr:nvSpPr>
      <xdr:spPr>
        <a:xfrm>
          <a:off x="161290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117280</xdr:rowOff>
    </xdr:from>
    <xdr:ext cx="736600" cy="259045"/>
    <xdr:sp macro="" textlink="">
      <xdr:nvSpPr>
        <xdr:cNvPr id="455" name="テキスト ボックス 454"/>
        <xdr:cNvSpPr txBox="1"/>
      </xdr:nvSpPr>
      <xdr:spPr>
        <a:xfrm>
          <a:off x="15798800" y="234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123472</xdr:rowOff>
    </xdr:from>
    <xdr:to>
      <xdr:col>73</xdr:col>
      <xdr:colOff>44450</xdr:colOff>
      <xdr:row>16</xdr:row>
      <xdr:rowOff>53622</xdr:rowOff>
    </xdr:to>
    <xdr:sp macro="" textlink="">
      <xdr:nvSpPr>
        <xdr:cNvPr id="456" name="フローチャート: 判断 455"/>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63799</xdr:rowOff>
    </xdr:from>
    <xdr:ext cx="762000" cy="259045"/>
    <xdr:sp macro="" textlink="">
      <xdr:nvSpPr>
        <xdr:cNvPr id="457" name="テキスト ボックス 456"/>
        <xdr:cNvSpPr txBox="1"/>
      </xdr:nvSpPr>
      <xdr:spPr>
        <a:xfrm>
          <a:off x="14909800" y="246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56444</xdr:rowOff>
    </xdr:from>
    <xdr:to>
      <xdr:col>68</xdr:col>
      <xdr:colOff>203200</xdr:colOff>
      <xdr:row>15</xdr:row>
      <xdr:rowOff>158044</xdr:rowOff>
    </xdr:to>
    <xdr:sp macro="" textlink="">
      <xdr:nvSpPr>
        <xdr:cNvPr id="458" name="フローチャート: 判断 457"/>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59" name="テキスト ボックス 458"/>
        <xdr:cNvSpPr txBox="1"/>
      </xdr:nvSpPr>
      <xdr:spPr>
        <a:xfrm>
          <a:off x="14020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0" name="フローチャート: 判断 459"/>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1" name="テキスト ボックス 460"/>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62,080
61,604
666.03
41,432,774
39,929,818
1,330,167
20,880,054
34,332,117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人件費に係る経常収支比率は前年度より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と同一である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職員数は減となったものの、定年退職者数の増が主な要因である。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今後も計画的な職員採用や組織及び事務事業の見直しにより適正な定員管理に努める。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165100</xdr:rowOff>
    </xdr:to>
    <xdr:cxnSp macro="">
      <xdr:nvCxnSpPr>
        <xdr:cNvPr id="66" name="直線コネクタ 65"/>
        <xdr:cNvCxnSpPr/>
      </xdr:nvCxnSpPr>
      <xdr:spPr>
        <a:xfrm>
          <a:off x="3987800" y="62382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37</xdr:row>
      <xdr:rowOff>54610</xdr:rowOff>
    </xdr:to>
    <xdr:cxnSp macro="">
      <xdr:nvCxnSpPr>
        <xdr:cNvPr id="69" name="直線コネクタ 68"/>
        <xdr:cNvCxnSpPr/>
      </xdr:nvCxnSpPr>
      <xdr:spPr>
        <a:xfrm flipV="1">
          <a:off x="3098800" y="62382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54610</xdr:rowOff>
    </xdr:to>
    <xdr:cxnSp macro="">
      <xdr:nvCxnSpPr>
        <xdr:cNvPr id="72" name="直線コネクタ 71"/>
        <xdr:cNvCxnSpPr/>
      </xdr:nvCxnSpPr>
      <xdr:spPr>
        <a:xfrm>
          <a:off x="2209800" y="637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74" name="テキスト ボックス 73"/>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31750</xdr:rowOff>
    </xdr:to>
    <xdr:cxnSp macro="">
      <xdr:nvCxnSpPr>
        <xdr:cNvPr id="75" name="直線コネクタ 74"/>
        <xdr:cNvCxnSpPr/>
      </xdr:nvCxnSpPr>
      <xdr:spPr>
        <a:xfrm>
          <a:off x="1320800" y="634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90" name="テキスト ボックス 89"/>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94" name="テキスト ボックス 93"/>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ポイント増となり、依然として類似団体平均より高くなっている。主に電気料及び燃料費の高騰やマイナンバーカード交付業務等の増によるものである。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今後は、公共施設等総合管理計画に基づく施設の適正配置を行い、施設の維持管理等に係る委託料などの業務内容の見直し等、経費節減に努める。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101600</xdr:rowOff>
    </xdr:from>
    <xdr:to>
      <xdr:col>82</xdr:col>
      <xdr:colOff>107950</xdr:colOff>
      <xdr:row>19</xdr:row>
      <xdr:rowOff>107950</xdr:rowOff>
    </xdr:to>
    <xdr:cxnSp macro="">
      <xdr:nvCxnSpPr>
        <xdr:cNvPr id="127" name="直線コネクタ 126"/>
        <xdr:cNvCxnSpPr/>
      </xdr:nvCxnSpPr>
      <xdr:spPr>
        <a:xfrm>
          <a:off x="15671800" y="31877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101600</xdr:rowOff>
    </xdr:from>
    <xdr:to>
      <xdr:col>78</xdr:col>
      <xdr:colOff>69850</xdr:colOff>
      <xdr:row>18</xdr:row>
      <xdr:rowOff>139700</xdr:rowOff>
    </xdr:to>
    <xdr:cxnSp macro="">
      <xdr:nvCxnSpPr>
        <xdr:cNvPr id="130" name="直線コネクタ 129"/>
        <xdr:cNvCxnSpPr/>
      </xdr:nvCxnSpPr>
      <xdr:spPr>
        <a:xfrm flipV="1">
          <a:off x="14782800" y="318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32" name="テキスト ボックス 131"/>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139700</xdr:rowOff>
    </xdr:from>
    <xdr:to>
      <xdr:col>73</xdr:col>
      <xdr:colOff>180975</xdr:colOff>
      <xdr:row>19</xdr:row>
      <xdr:rowOff>44450</xdr:rowOff>
    </xdr:to>
    <xdr:cxnSp macro="">
      <xdr:nvCxnSpPr>
        <xdr:cNvPr id="133" name="直線コネクタ 132"/>
        <xdr:cNvCxnSpPr/>
      </xdr:nvCxnSpPr>
      <xdr:spPr>
        <a:xfrm flipV="1">
          <a:off x="13893800" y="322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35" name="テキスト ボックス 134"/>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165100</xdr:rowOff>
    </xdr:from>
    <xdr:to>
      <xdr:col>69</xdr:col>
      <xdr:colOff>92075</xdr:colOff>
      <xdr:row>19</xdr:row>
      <xdr:rowOff>44450</xdr:rowOff>
    </xdr:to>
    <xdr:cxnSp macro="">
      <xdr:nvCxnSpPr>
        <xdr:cNvPr id="136" name="直線コネクタ 135"/>
        <xdr:cNvCxnSpPr/>
      </xdr:nvCxnSpPr>
      <xdr:spPr>
        <a:xfrm>
          <a:off x="13004800" y="325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38" name="テキスト ボックス 137"/>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40" name="テキスト ボックス 139"/>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6" name="楕円 145"/>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47"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50800</xdr:rowOff>
    </xdr:from>
    <xdr:to>
      <xdr:col>78</xdr:col>
      <xdr:colOff>120650</xdr:colOff>
      <xdr:row>18</xdr:row>
      <xdr:rowOff>152400</xdr:rowOff>
    </xdr:to>
    <xdr:sp macro="" textlink="">
      <xdr:nvSpPr>
        <xdr:cNvPr id="148" name="楕円 147"/>
        <xdr:cNvSpPr/>
      </xdr:nvSpPr>
      <xdr:spPr>
        <a:xfrm>
          <a:off x="15621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137177</xdr:rowOff>
    </xdr:from>
    <xdr:ext cx="736600" cy="259045"/>
    <xdr:sp macro="" textlink="">
      <xdr:nvSpPr>
        <xdr:cNvPr id="149" name="テキスト ボックス 148"/>
        <xdr:cNvSpPr txBox="1"/>
      </xdr:nvSpPr>
      <xdr:spPr>
        <a:xfrm>
          <a:off x="15290800" y="322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88900</xdr:rowOff>
    </xdr:from>
    <xdr:to>
      <xdr:col>74</xdr:col>
      <xdr:colOff>31750</xdr:colOff>
      <xdr:row>19</xdr:row>
      <xdr:rowOff>19050</xdr:rowOff>
    </xdr:to>
    <xdr:sp macro="" textlink="">
      <xdr:nvSpPr>
        <xdr:cNvPr id="150" name="楕円 149"/>
        <xdr:cNvSpPr/>
      </xdr:nvSpPr>
      <xdr:spPr>
        <a:xfrm>
          <a:off x="14732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51" name="テキスト ボックス 150"/>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165100</xdr:rowOff>
    </xdr:from>
    <xdr:to>
      <xdr:col>69</xdr:col>
      <xdr:colOff>142875</xdr:colOff>
      <xdr:row>19</xdr:row>
      <xdr:rowOff>95250</xdr:rowOff>
    </xdr:to>
    <xdr:sp macro="" textlink="">
      <xdr:nvSpPr>
        <xdr:cNvPr id="152" name="楕円 151"/>
        <xdr:cNvSpPr/>
      </xdr:nvSpPr>
      <xdr:spPr>
        <a:xfrm>
          <a:off x="13843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80027</xdr:rowOff>
    </xdr:from>
    <xdr:ext cx="762000" cy="259045"/>
    <xdr:sp macro="" textlink="">
      <xdr:nvSpPr>
        <xdr:cNvPr id="153" name="テキスト ボックス 152"/>
        <xdr:cNvSpPr txBox="1"/>
      </xdr:nvSpPr>
      <xdr:spPr>
        <a:xfrm>
          <a:off x="13512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114300</xdr:rowOff>
    </xdr:from>
    <xdr:to>
      <xdr:col>65</xdr:col>
      <xdr:colOff>53975</xdr:colOff>
      <xdr:row>19</xdr:row>
      <xdr:rowOff>44450</xdr:rowOff>
    </xdr:to>
    <xdr:sp macro="" textlink="">
      <xdr:nvSpPr>
        <xdr:cNvPr id="154" name="楕円 153"/>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29227</xdr:rowOff>
    </xdr:from>
    <xdr:ext cx="762000" cy="259045"/>
    <xdr:sp macro="" textlink="">
      <xdr:nvSpPr>
        <xdr:cNvPr id="155" name="テキスト ボックス 154"/>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児童手当給付事業や公立教育・保育施設民間委託事業が減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となったこと等が挙げられる。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今後も障害福祉サービスの介護給付費の増が見込まれるが、児童数減少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より、扶助費は中長期的には減少すると見込まれる。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113284</xdr:rowOff>
    </xdr:from>
    <xdr:to>
      <xdr:col>24</xdr:col>
      <xdr:colOff>25400</xdr:colOff>
      <xdr:row>56</xdr:row>
      <xdr:rowOff>122428</xdr:rowOff>
    </xdr:to>
    <xdr:cxnSp macro="">
      <xdr:nvCxnSpPr>
        <xdr:cNvPr id="186" name="直線コネクタ 185"/>
        <xdr:cNvCxnSpPr/>
      </xdr:nvCxnSpPr>
      <xdr:spPr>
        <a:xfrm flipV="1">
          <a:off x="3987800" y="97144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87" name="扶助費平均値テキスト"/>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122428</xdr:rowOff>
    </xdr:from>
    <xdr:to>
      <xdr:col>19</xdr:col>
      <xdr:colOff>187325</xdr:colOff>
      <xdr:row>56</xdr:row>
      <xdr:rowOff>149860</xdr:rowOff>
    </xdr:to>
    <xdr:cxnSp macro="">
      <xdr:nvCxnSpPr>
        <xdr:cNvPr id="189" name="直線コネクタ 188"/>
        <xdr:cNvCxnSpPr/>
      </xdr:nvCxnSpPr>
      <xdr:spPr>
        <a:xfrm flipV="1">
          <a:off x="3098800" y="9723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162831</xdr:rowOff>
    </xdr:from>
    <xdr:ext cx="736600" cy="259045"/>
    <xdr:sp macro="" textlink="">
      <xdr:nvSpPr>
        <xdr:cNvPr id="191" name="テキスト ボックス 190"/>
        <xdr:cNvSpPr txBox="1"/>
      </xdr:nvSpPr>
      <xdr:spPr>
        <a:xfrm>
          <a:off x="3606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149860</xdr:rowOff>
    </xdr:from>
    <xdr:to>
      <xdr:col>15</xdr:col>
      <xdr:colOff>98425</xdr:colOff>
      <xdr:row>57</xdr:row>
      <xdr:rowOff>33274</xdr:rowOff>
    </xdr:to>
    <xdr:cxnSp macro="">
      <xdr:nvCxnSpPr>
        <xdr:cNvPr id="192" name="直線コネクタ 191"/>
        <xdr:cNvCxnSpPr/>
      </xdr:nvCxnSpPr>
      <xdr:spPr>
        <a:xfrm flipV="1">
          <a:off x="2209800" y="97510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91965</xdr:rowOff>
    </xdr:from>
    <xdr:ext cx="762000" cy="259045"/>
    <xdr:sp macro="" textlink="">
      <xdr:nvSpPr>
        <xdr:cNvPr id="194" name="テキスト ボックス 193"/>
        <xdr:cNvSpPr txBox="1"/>
      </xdr:nvSpPr>
      <xdr:spPr>
        <a:xfrm>
          <a:off x="2717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168148</xdr:rowOff>
    </xdr:from>
    <xdr:to>
      <xdr:col>11</xdr:col>
      <xdr:colOff>9525</xdr:colOff>
      <xdr:row>57</xdr:row>
      <xdr:rowOff>33274</xdr:rowOff>
    </xdr:to>
    <xdr:cxnSp macro="">
      <xdr:nvCxnSpPr>
        <xdr:cNvPr id="195" name="直線コネクタ 194"/>
        <xdr:cNvCxnSpPr/>
      </xdr:nvCxnSpPr>
      <xdr:spPr>
        <a:xfrm>
          <a:off x="1320800" y="9769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2811</xdr:rowOff>
    </xdr:from>
    <xdr:ext cx="762000" cy="259045"/>
    <xdr:sp macro="" textlink="">
      <xdr:nvSpPr>
        <xdr:cNvPr id="197" name="テキスト ボックス 196"/>
        <xdr:cNvSpPr txBox="1"/>
      </xdr:nvSpPr>
      <xdr:spPr>
        <a:xfrm>
          <a:off x="1828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128541</xdr:rowOff>
    </xdr:from>
    <xdr:ext cx="762000" cy="259045"/>
    <xdr:sp macro="" textlink="">
      <xdr:nvSpPr>
        <xdr:cNvPr id="199" name="テキスト ボックス 198"/>
        <xdr:cNvSpPr txBox="1"/>
      </xdr:nvSpPr>
      <xdr:spPr>
        <a:xfrm>
          <a:off x="939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205" name="楕円 204"/>
        <xdr:cNvSpPr/>
      </xdr:nvSpPr>
      <xdr:spPr>
        <a:xfrm>
          <a:off x="47752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34561</xdr:rowOff>
    </xdr:from>
    <xdr:ext cx="762000" cy="259045"/>
    <xdr:sp macro="" textlink="">
      <xdr:nvSpPr>
        <xdr:cNvPr id="206" name="扶助費該当値テキスト"/>
        <xdr:cNvSpPr txBox="1"/>
      </xdr:nvSpPr>
      <xdr:spPr>
        <a:xfrm>
          <a:off x="4914900" y="963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71628</xdr:rowOff>
    </xdr:from>
    <xdr:to>
      <xdr:col>20</xdr:col>
      <xdr:colOff>38100</xdr:colOff>
      <xdr:row>57</xdr:row>
      <xdr:rowOff>1778</xdr:rowOff>
    </xdr:to>
    <xdr:sp macro="" textlink="">
      <xdr:nvSpPr>
        <xdr:cNvPr id="207" name="楕円 206"/>
        <xdr:cNvSpPr/>
      </xdr:nvSpPr>
      <xdr:spPr>
        <a:xfrm>
          <a:off x="3937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158005</xdr:rowOff>
    </xdr:from>
    <xdr:ext cx="736600" cy="259045"/>
    <xdr:sp macro="" textlink="">
      <xdr:nvSpPr>
        <xdr:cNvPr id="208" name="テキスト ボックス 207"/>
        <xdr:cNvSpPr txBox="1"/>
      </xdr:nvSpPr>
      <xdr:spPr>
        <a:xfrm>
          <a:off x="3606800" y="975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99060</xdr:rowOff>
    </xdr:from>
    <xdr:to>
      <xdr:col>15</xdr:col>
      <xdr:colOff>149225</xdr:colOff>
      <xdr:row>57</xdr:row>
      <xdr:rowOff>29210</xdr:rowOff>
    </xdr:to>
    <xdr:sp macro="" textlink="">
      <xdr:nvSpPr>
        <xdr:cNvPr id="209" name="楕円 208"/>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210" name="テキスト ボックス 209"/>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153924</xdr:rowOff>
    </xdr:from>
    <xdr:to>
      <xdr:col>11</xdr:col>
      <xdr:colOff>60325</xdr:colOff>
      <xdr:row>57</xdr:row>
      <xdr:rowOff>84074</xdr:rowOff>
    </xdr:to>
    <xdr:sp macro="" textlink="">
      <xdr:nvSpPr>
        <xdr:cNvPr id="211" name="楕円 210"/>
        <xdr:cNvSpPr/>
      </xdr:nvSpPr>
      <xdr:spPr>
        <a:xfrm>
          <a:off x="2159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68851</xdr:rowOff>
    </xdr:from>
    <xdr:ext cx="762000" cy="259045"/>
    <xdr:sp macro="" textlink="">
      <xdr:nvSpPr>
        <xdr:cNvPr id="212" name="テキスト ボックス 211"/>
        <xdr:cNvSpPr txBox="1"/>
      </xdr:nvSpPr>
      <xdr:spPr>
        <a:xfrm>
          <a:off x="1828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117348</xdr:rowOff>
    </xdr:from>
    <xdr:to>
      <xdr:col>6</xdr:col>
      <xdr:colOff>171450</xdr:colOff>
      <xdr:row>57</xdr:row>
      <xdr:rowOff>47498</xdr:rowOff>
    </xdr:to>
    <xdr:sp macro="" textlink="">
      <xdr:nvSpPr>
        <xdr:cNvPr id="213" name="楕円 212"/>
        <xdr:cNvSpPr/>
      </xdr:nvSpPr>
      <xdr:spPr>
        <a:xfrm>
          <a:off x="1270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32275</xdr:rowOff>
    </xdr:from>
    <xdr:ext cx="762000" cy="259045"/>
    <xdr:sp macro="" textlink="">
      <xdr:nvSpPr>
        <xdr:cNvPr id="214" name="テキスト ボックス 213"/>
        <xdr:cNvSpPr txBox="1"/>
      </xdr:nvSpPr>
      <xdr:spPr>
        <a:xfrm>
          <a:off x="939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特別会計への繰出金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や道路補修事業費の増等で前年度より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ポイント増となったものの、類似団体平均より低い水準となっている。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4" name="直線コネクタ 243"/>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5"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6" name="直線コネクタ 245"/>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7" name="その他最大値テキスト"/>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48" name="直線コネクタ 247"/>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29028</xdr:rowOff>
    </xdr:from>
    <xdr:to>
      <xdr:col>82</xdr:col>
      <xdr:colOff>107950</xdr:colOff>
      <xdr:row>56</xdr:row>
      <xdr:rowOff>159657</xdr:rowOff>
    </xdr:to>
    <xdr:cxnSp macro="">
      <xdr:nvCxnSpPr>
        <xdr:cNvPr id="249" name="直線コネクタ 248"/>
        <xdr:cNvCxnSpPr/>
      </xdr:nvCxnSpPr>
      <xdr:spPr>
        <a:xfrm>
          <a:off x="15671800" y="96302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7455</xdr:rowOff>
    </xdr:from>
    <xdr:ext cx="762000" cy="259045"/>
    <xdr:sp macro="" textlink="">
      <xdr:nvSpPr>
        <xdr:cNvPr id="250" name="その他平均値テキスト"/>
        <xdr:cNvSpPr txBox="1"/>
      </xdr:nvSpPr>
      <xdr:spPr>
        <a:xfrm>
          <a:off x="16598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1" name="フローチャート: 判断 250"/>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29028</xdr:rowOff>
    </xdr:from>
    <xdr:to>
      <xdr:col>78</xdr:col>
      <xdr:colOff>69850</xdr:colOff>
      <xdr:row>57</xdr:row>
      <xdr:rowOff>20865</xdr:rowOff>
    </xdr:to>
    <xdr:cxnSp macro="">
      <xdr:nvCxnSpPr>
        <xdr:cNvPr id="252" name="直線コネクタ 251"/>
        <xdr:cNvCxnSpPr/>
      </xdr:nvCxnSpPr>
      <xdr:spPr>
        <a:xfrm flipV="1">
          <a:off x="14782800" y="96302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3" name="フローチャート: 判断 252"/>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54" name="テキスト ボックス 253"/>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20865</xdr:rowOff>
    </xdr:from>
    <xdr:to>
      <xdr:col>73</xdr:col>
      <xdr:colOff>180975</xdr:colOff>
      <xdr:row>57</xdr:row>
      <xdr:rowOff>86178</xdr:rowOff>
    </xdr:to>
    <xdr:cxnSp macro="">
      <xdr:nvCxnSpPr>
        <xdr:cNvPr id="255" name="直線コネクタ 254"/>
        <xdr:cNvCxnSpPr/>
      </xdr:nvCxnSpPr>
      <xdr:spPr>
        <a:xfrm flipV="1">
          <a:off x="13893800" y="97935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35378</xdr:rowOff>
    </xdr:from>
    <xdr:to>
      <xdr:col>74</xdr:col>
      <xdr:colOff>31750</xdr:colOff>
      <xdr:row>57</xdr:row>
      <xdr:rowOff>136978</xdr:rowOff>
    </xdr:to>
    <xdr:sp macro="" textlink="">
      <xdr:nvSpPr>
        <xdr:cNvPr id="256" name="フローチャート: 判断 255"/>
        <xdr:cNvSpPr/>
      </xdr:nvSpPr>
      <xdr:spPr>
        <a:xfrm>
          <a:off x="14732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121755</xdr:rowOff>
    </xdr:from>
    <xdr:ext cx="762000" cy="259045"/>
    <xdr:sp macro="" textlink="">
      <xdr:nvSpPr>
        <xdr:cNvPr id="257" name="テキスト ボックス 256"/>
        <xdr:cNvSpPr txBox="1"/>
      </xdr:nvSpPr>
      <xdr:spPr>
        <a:xfrm>
          <a:off x="14401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86178</xdr:rowOff>
    </xdr:from>
    <xdr:to>
      <xdr:col>69</xdr:col>
      <xdr:colOff>92075</xdr:colOff>
      <xdr:row>57</xdr:row>
      <xdr:rowOff>118835</xdr:rowOff>
    </xdr:to>
    <xdr:cxnSp macro="">
      <xdr:nvCxnSpPr>
        <xdr:cNvPr id="258" name="直線コネクタ 257"/>
        <xdr:cNvCxnSpPr/>
      </xdr:nvCxnSpPr>
      <xdr:spPr>
        <a:xfrm flipV="1">
          <a:off x="13004800" y="98588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157843</xdr:rowOff>
    </xdr:from>
    <xdr:to>
      <xdr:col>69</xdr:col>
      <xdr:colOff>142875</xdr:colOff>
      <xdr:row>59</xdr:row>
      <xdr:rowOff>87993</xdr:rowOff>
    </xdr:to>
    <xdr:sp macro="" textlink="">
      <xdr:nvSpPr>
        <xdr:cNvPr id="259" name="フローチャート: 判断 258"/>
        <xdr:cNvSpPr/>
      </xdr:nvSpPr>
      <xdr:spPr>
        <a:xfrm>
          <a:off x="13843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72770</xdr:rowOff>
    </xdr:from>
    <xdr:ext cx="762000" cy="259045"/>
    <xdr:sp macro="" textlink="">
      <xdr:nvSpPr>
        <xdr:cNvPr id="260" name="テキスト ボックス 259"/>
        <xdr:cNvSpPr txBox="1"/>
      </xdr:nvSpPr>
      <xdr:spPr>
        <a:xfrm>
          <a:off x="13512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108857</xdr:rowOff>
    </xdr:from>
    <xdr:to>
      <xdr:col>82</xdr:col>
      <xdr:colOff>158750</xdr:colOff>
      <xdr:row>57</xdr:row>
      <xdr:rowOff>39007</xdr:rowOff>
    </xdr:to>
    <xdr:sp macro="" textlink="">
      <xdr:nvSpPr>
        <xdr:cNvPr id="268" name="楕円 267"/>
        <xdr:cNvSpPr/>
      </xdr:nvSpPr>
      <xdr:spPr>
        <a:xfrm>
          <a:off x="16459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125384</xdr:rowOff>
    </xdr:from>
    <xdr:ext cx="762000" cy="259045"/>
    <xdr:sp macro="" textlink="">
      <xdr:nvSpPr>
        <xdr:cNvPr id="269" name="その他該当値テキスト"/>
        <xdr:cNvSpPr txBox="1"/>
      </xdr:nvSpPr>
      <xdr:spPr>
        <a:xfrm>
          <a:off x="16598900" y="955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149678</xdr:rowOff>
    </xdr:from>
    <xdr:to>
      <xdr:col>78</xdr:col>
      <xdr:colOff>120650</xdr:colOff>
      <xdr:row>56</xdr:row>
      <xdr:rowOff>79828</xdr:rowOff>
    </xdr:to>
    <xdr:sp macro="" textlink="">
      <xdr:nvSpPr>
        <xdr:cNvPr id="270" name="楕円 269"/>
        <xdr:cNvSpPr/>
      </xdr:nvSpPr>
      <xdr:spPr>
        <a:xfrm>
          <a:off x="15621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90005</xdr:rowOff>
    </xdr:from>
    <xdr:ext cx="736600" cy="259045"/>
    <xdr:sp macro="" textlink="">
      <xdr:nvSpPr>
        <xdr:cNvPr id="271" name="テキスト ボックス 270"/>
        <xdr:cNvSpPr txBox="1"/>
      </xdr:nvSpPr>
      <xdr:spPr>
        <a:xfrm>
          <a:off x="15290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141515</xdr:rowOff>
    </xdr:from>
    <xdr:to>
      <xdr:col>74</xdr:col>
      <xdr:colOff>31750</xdr:colOff>
      <xdr:row>57</xdr:row>
      <xdr:rowOff>71665</xdr:rowOff>
    </xdr:to>
    <xdr:sp macro="" textlink="">
      <xdr:nvSpPr>
        <xdr:cNvPr id="272" name="楕円 271"/>
        <xdr:cNvSpPr/>
      </xdr:nvSpPr>
      <xdr:spPr>
        <a:xfrm>
          <a:off x="14732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81842</xdr:rowOff>
    </xdr:from>
    <xdr:ext cx="762000" cy="259045"/>
    <xdr:sp macro="" textlink="">
      <xdr:nvSpPr>
        <xdr:cNvPr id="273" name="テキスト ボックス 272"/>
        <xdr:cNvSpPr txBox="1"/>
      </xdr:nvSpPr>
      <xdr:spPr>
        <a:xfrm>
          <a:off x="14401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35378</xdr:rowOff>
    </xdr:from>
    <xdr:to>
      <xdr:col>69</xdr:col>
      <xdr:colOff>142875</xdr:colOff>
      <xdr:row>57</xdr:row>
      <xdr:rowOff>136978</xdr:rowOff>
    </xdr:to>
    <xdr:sp macro="" textlink="">
      <xdr:nvSpPr>
        <xdr:cNvPr id="274" name="楕円 273"/>
        <xdr:cNvSpPr/>
      </xdr:nvSpPr>
      <xdr:spPr>
        <a:xfrm>
          <a:off x="13843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147155</xdr:rowOff>
    </xdr:from>
    <xdr:ext cx="762000" cy="259045"/>
    <xdr:sp macro="" textlink="">
      <xdr:nvSpPr>
        <xdr:cNvPr id="275" name="テキスト ボックス 274"/>
        <xdr:cNvSpPr txBox="1"/>
      </xdr:nvSpPr>
      <xdr:spPr>
        <a:xfrm>
          <a:off x="13512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68035</xdr:rowOff>
    </xdr:from>
    <xdr:to>
      <xdr:col>65</xdr:col>
      <xdr:colOff>53975</xdr:colOff>
      <xdr:row>57</xdr:row>
      <xdr:rowOff>169635</xdr:rowOff>
    </xdr:to>
    <xdr:sp macro="" textlink="">
      <xdr:nvSpPr>
        <xdr:cNvPr id="276" name="楕円 275"/>
        <xdr:cNvSpPr/>
      </xdr:nvSpPr>
      <xdr:spPr>
        <a:xfrm>
          <a:off x="12954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8362</xdr:rowOff>
    </xdr:from>
    <xdr:ext cx="762000" cy="259045"/>
    <xdr:sp macro="" textlink="">
      <xdr:nvSpPr>
        <xdr:cNvPr id="277" name="テキスト ボックス 276"/>
        <xdr:cNvSpPr txBox="1"/>
      </xdr:nvSpPr>
      <xdr:spPr>
        <a:xfrm>
          <a:off x="12623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補助費等に係る経常収支比率は、類似団体平均より低い水準を維持している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新型コロナウイルス感染症拡大予防のため、中止していたイベントが再開されたことなどによるもので、運営補助額の増などが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挙げられる。今後も補助金交付事業を精査し、補助金の適正化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の取組み</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1" name="補助費等最小値テキスト"/>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2" name="直線コネクタ 301"/>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64135</xdr:rowOff>
    </xdr:from>
    <xdr:to>
      <xdr:col>82</xdr:col>
      <xdr:colOff>107950</xdr:colOff>
      <xdr:row>36</xdr:row>
      <xdr:rowOff>115570</xdr:rowOff>
    </xdr:to>
    <xdr:cxnSp macro="">
      <xdr:nvCxnSpPr>
        <xdr:cNvPr id="305" name="直線コネクタ 304"/>
        <xdr:cNvCxnSpPr/>
      </xdr:nvCxnSpPr>
      <xdr:spPr>
        <a:xfrm>
          <a:off x="15671800" y="623633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111142</xdr:rowOff>
    </xdr:from>
    <xdr:ext cx="762000" cy="259045"/>
    <xdr:sp macro="" textlink="">
      <xdr:nvSpPr>
        <xdr:cNvPr id="306" name="補助費等平均値テキスト"/>
        <xdr:cNvSpPr txBox="1"/>
      </xdr:nvSpPr>
      <xdr:spPr>
        <a:xfrm>
          <a:off x="16598900" y="645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64135</xdr:rowOff>
    </xdr:from>
    <xdr:to>
      <xdr:col>78</xdr:col>
      <xdr:colOff>69850</xdr:colOff>
      <xdr:row>36</xdr:row>
      <xdr:rowOff>86995</xdr:rowOff>
    </xdr:to>
    <xdr:cxnSp macro="">
      <xdr:nvCxnSpPr>
        <xdr:cNvPr id="308" name="直線コネクタ 307"/>
        <xdr:cNvCxnSpPr/>
      </xdr:nvCxnSpPr>
      <xdr:spPr>
        <a:xfrm flipV="1">
          <a:off x="14782800" y="62363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10" name="テキスト ボックス 309"/>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75565</xdr:rowOff>
    </xdr:from>
    <xdr:to>
      <xdr:col>73</xdr:col>
      <xdr:colOff>180975</xdr:colOff>
      <xdr:row>36</xdr:row>
      <xdr:rowOff>86995</xdr:rowOff>
    </xdr:to>
    <xdr:cxnSp macro="">
      <xdr:nvCxnSpPr>
        <xdr:cNvPr id="311" name="直線コネクタ 310"/>
        <xdr:cNvCxnSpPr/>
      </xdr:nvCxnSpPr>
      <xdr:spPr>
        <a:xfrm>
          <a:off x="13893800" y="62477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42562</xdr:rowOff>
    </xdr:from>
    <xdr:ext cx="762000" cy="259045"/>
    <xdr:sp macro="" textlink="">
      <xdr:nvSpPr>
        <xdr:cNvPr id="313" name="テキスト ボックス 312"/>
        <xdr:cNvSpPr txBox="1"/>
      </xdr:nvSpPr>
      <xdr:spPr>
        <a:xfrm>
          <a:off x="14401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46990</xdr:rowOff>
    </xdr:from>
    <xdr:to>
      <xdr:col>69</xdr:col>
      <xdr:colOff>92075</xdr:colOff>
      <xdr:row>36</xdr:row>
      <xdr:rowOff>75565</xdr:rowOff>
    </xdr:to>
    <xdr:cxnSp macro="">
      <xdr:nvCxnSpPr>
        <xdr:cNvPr id="314" name="直線コネクタ 313"/>
        <xdr:cNvCxnSpPr/>
      </xdr:nvCxnSpPr>
      <xdr:spPr>
        <a:xfrm>
          <a:off x="13004800" y="62191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5" name="フローチャート: 判断 314"/>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134002</xdr:rowOff>
    </xdr:from>
    <xdr:ext cx="762000" cy="259045"/>
    <xdr:sp macro="" textlink="">
      <xdr:nvSpPr>
        <xdr:cNvPr id="316" name="テキスト ボックス 315"/>
        <xdr:cNvSpPr txBox="1"/>
      </xdr:nvSpPr>
      <xdr:spPr>
        <a:xfrm>
          <a:off x="13512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7" name="フローチャート: 判断 316"/>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111142</xdr:rowOff>
    </xdr:from>
    <xdr:ext cx="762000" cy="259045"/>
    <xdr:sp macro="" textlink="">
      <xdr:nvSpPr>
        <xdr:cNvPr id="318" name="テキスト ボックス 317"/>
        <xdr:cNvSpPr txBox="1"/>
      </xdr:nvSpPr>
      <xdr:spPr>
        <a:xfrm>
          <a:off x="12623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64770</xdr:rowOff>
    </xdr:from>
    <xdr:to>
      <xdr:col>82</xdr:col>
      <xdr:colOff>158750</xdr:colOff>
      <xdr:row>36</xdr:row>
      <xdr:rowOff>166370</xdr:rowOff>
    </xdr:to>
    <xdr:sp macro="" textlink="">
      <xdr:nvSpPr>
        <xdr:cNvPr id="324" name="楕円 323"/>
        <xdr:cNvSpPr/>
      </xdr:nvSpPr>
      <xdr:spPr>
        <a:xfrm>
          <a:off x="164592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81297</xdr:rowOff>
    </xdr:from>
    <xdr:ext cx="762000" cy="259045"/>
    <xdr:sp macro="" textlink="">
      <xdr:nvSpPr>
        <xdr:cNvPr id="325" name="補助費等該当値テキスト"/>
        <xdr:cNvSpPr txBox="1"/>
      </xdr:nvSpPr>
      <xdr:spPr>
        <a:xfrm>
          <a:off x="16598900" y="608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13335</xdr:rowOff>
    </xdr:from>
    <xdr:to>
      <xdr:col>78</xdr:col>
      <xdr:colOff>120650</xdr:colOff>
      <xdr:row>36</xdr:row>
      <xdr:rowOff>114935</xdr:rowOff>
    </xdr:to>
    <xdr:sp macro="" textlink="">
      <xdr:nvSpPr>
        <xdr:cNvPr id="326" name="楕円 325"/>
        <xdr:cNvSpPr/>
      </xdr:nvSpPr>
      <xdr:spPr>
        <a:xfrm>
          <a:off x="156210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125112</xdr:rowOff>
    </xdr:from>
    <xdr:ext cx="736600" cy="259045"/>
    <xdr:sp macro="" textlink="">
      <xdr:nvSpPr>
        <xdr:cNvPr id="327" name="テキスト ボックス 326"/>
        <xdr:cNvSpPr txBox="1"/>
      </xdr:nvSpPr>
      <xdr:spPr>
        <a:xfrm>
          <a:off x="15290800" y="5954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36195</xdr:rowOff>
    </xdr:from>
    <xdr:to>
      <xdr:col>74</xdr:col>
      <xdr:colOff>31750</xdr:colOff>
      <xdr:row>36</xdr:row>
      <xdr:rowOff>137795</xdr:rowOff>
    </xdr:to>
    <xdr:sp macro="" textlink="">
      <xdr:nvSpPr>
        <xdr:cNvPr id="328" name="楕円 327"/>
        <xdr:cNvSpPr/>
      </xdr:nvSpPr>
      <xdr:spPr>
        <a:xfrm>
          <a:off x="147320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147972</xdr:rowOff>
    </xdr:from>
    <xdr:ext cx="762000" cy="259045"/>
    <xdr:sp macro="" textlink="">
      <xdr:nvSpPr>
        <xdr:cNvPr id="329" name="テキスト ボックス 328"/>
        <xdr:cNvSpPr txBox="1"/>
      </xdr:nvSpPr>
      <xdr:spPr>
        <a:xfrm>
          <a:off x="14401800" y="5977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24765</xdr:rowOff>
    </xdr:from>
    <xdr:to>
      <xdr:col>69</xdr:col>
      <xdr:colOff>142875</xdr:colOff>
      <xdr:row>36</xdr:row>
      <xdr:rowOff>126365</xdr:rowOff>
    </xdr:to>
    <xdr:sp macro="" textlink="">
      <xdr:nvSpPr>
        <xdr:cNvPr id="330" name="楕円 329"/>
        <xdr:cNvSpPr/>
      </xdr:nvSpPr>
      <xdr:spPr>
        <a:xfrm>
          <a:off x="138430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136542</xdr:rowOff>
    </xdr:from>
    <xdr:ext cx="762000" cy="259045"/>
    <xdr:sp macro="" textlink="">
      <xdr:nvSpPr>
        <xdr:cNvPr id="331" name="テキスト ボックス 330"/>
        <xdr:cNvSpPr txBox="1"/>
      </xdr:nvSpPr>
      <xdr:spPr>
        <a:xfrm>
          <a:off x="13512800" y="596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167640</xdr:rowOff>
    </xdr:from>
    <xdr:to>
      <xdr:col>65</xdr:col>
      <xdr:colOff>53975</xdr:colOff>
      <xdr:row>36</xdr:row>
      <xdr:rowOff>97790</xdr:rowOff>
    </xdr:to>
    <xdr:sp macro="" textlink="">
      <xdr:nvSpPr>
        <xdr:cNvPr id="332" name="楕円 331"/>
        <xdr:cNvSpPr/>
      </xdr:nvSpPr>
      <xdr:spPr>
        <a:xfrm>
          <a:off x="12954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107967</xdr:rowOff>
    </xdr:from>
    <xdr:ext cx="762000" cy="259045"/>
    <xdr:sp macro="" textlink="">
      <xdr:nvSpPr>
        <xdr:cNvPr id="333" name="テキスト ボックス 332"/>
        <xdr:cNvSpPr txBox="1"/>
      </xdr:nvSpPr>
      <xdr:spPr>
        <a:xfrm>
          <a:off x="12623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旧合併特例事業債</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や災害復旧事業債の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依然として経常一般財源に占める割合は高い。今後も交付税算入の面で有利な地方債の活用を基本とし、普通建設事業の精査、繰上償還等の検討により借入額の抑制に努める。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3" name="直線コネクタ 362"/>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4"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5" name="直線コネクタ 364"/>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6"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7" name="直線コネクタ 366"/>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58964</xdr:rowOff>
    </xdr:from>
    <xdr:to>
      <xdr:col>24</xdr:col>
      <xdr:colOff>25400</xdr:colOff>
      <xdr:row>77</xdr:row>
      <xdr:rowOff>146050</xdr:rowOff>
    </xdr:to>
    <xdr:cxnSp macro="">
      <xdr:nvCxnSpPr>
        <xdr:cNvPr id="368" name="直線コネクタ 367"/>
        <xdr:cNvCxnSpPr/>
      </xdr:nvCxnSpPr>
      <xdr:spPr>
        <a:xfrm>
          <a:off x="3987800" y="132606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141713</xdr:rowOff>
    </xdr:from>
    <xdr:ext cx="762000" cy="259045"/>
    <xdr:sp macro="" textlink="">
      <xdr:nvSpPr>
        <xdr:cNvPr id="369" name="公債費平均値テキスト"/>
        <xdr:cNvSpPr txBox="1"/>
      </xdr:nvSpPr>
      <xdr:spPr>
        <a:xfrm>
          <a:off x="4914900" y="1300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0" name="フローチャート: 判断 369"/>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58964</xdr:rowOff>
    </xdr:from>
    <xdr:to>
      <xdr:col>19</xdr:col>
      <xdr:colOff>187325</xdr:colOff>
      <xdr:row>77</xdr:row>
      <xdr:rowOff>113393</xdr:rowOff>
    </xdr:to>
    <xdr:cxnSp macro="">
      <xdr:nvCxnSpPr>
        <xdr:cNvPr id="371" name="直線コネクタ 370"/>
        <xdr:cNvCxnSpPr/>
      </xdr:nvCxnSpPr>
      <xdr:spPr>
        <a:xfrm flipV="1">
          <a:off x="3098800" y="132606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2" name="フローチャート: 判断 371"/>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73" name="テキスト ボックス 372"/>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113393</xdr:rowOff>
    </xdr:from>
    <xdr:to>
      <xdr:col>15</xdr:col>
      <xdr:colOff>98425</xdr:colOff>
      <xdr:row>78</xdr:row>
      <xdr:rowOff>61686</xdr:rowOff>
    </xdr:to>
    <xdr:cxnSp macro="">
      <xdr:nvCxnSpPr>
        <xdr:cNvPr id="374" name="直線コネクタ 373"/>
        <xdr:cNvCxnSpPr/>
      </xdr:nvCxnSpPr>
      <xdr:spPr>
        <a:xfrm flipV="1">
          <a:off x="2209800" y="133150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61686</xdr:rowOff>
    </xdr:from>
    <xdr:to>
      <xdr:col>11</xdr:col>
      <xdr:colOff>9525</xdr:colOff>
      <xdr:row>79</xdr:row>
      <xdr:rowOff>9979</xdr:rowOff>
    </xdr:to>
    <xdr:cxnSp macro="">
      <xdr:nvCxnSpPr>
        <xdr:cNvPr id="377" name="直線コネクタ 376"/>
        <xdr:cNvCxnSpPr/>
      </xdr:nvCxnSpPr>
      <xdr:spPr>
        <a:xfrm flipV="1">
          <a:off x="1320800" y="134347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8" name="フローチャート: 判断 377"/>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160762</xdr:rowOff>
    </xdr:from>
    <xdr:ext cx="762000" cy="259045"/>
    <xdr:sp macro="" textlink="">
      <xdr:nvSpPr>
        <xdr:cNvPr id="379" name="テキスト ボックス 378"/>
        <xdr:cNvSpPr txBox="1"/>
      </xdr:nvSpPr>
      <xdr:spPr>
        <a:xfrm>
          <a:off x="1828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80" name="フローチャート: 判断 379"/>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199</xdr:rowOff>
    </xdr:from>
    <xdr:ext cx="762000" cy="259045"/>
    <xdr:sp macro="" textlink="">
      <xdr:nvSpPr>
        <xdr:cNvPr id="381" name="テキスト ボックス 380"/>
        <xdr:cNvSpPr txBox="1"/>
      </xdr:nvSpPr>
      <xdr:spPr>
        <a:xfrm>
          <a:off x="939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87" name="楕円 386"/>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67327</xdr:rowOff>
    </xdr:from>
    <xdr:ext cx="762000" cy="259045"/>
    <xdr:sp macro="" textlink="">
      <xdr:nvSpPr>
        <xdr:cNvPr id="388" name="公債費該当値テキスト"/>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8164</xdr:rowOff>
    </xdr:from>
    <xdr:to>
      <xdr:col>20</xdr:col>
      <xdr:colOff>38100</xdr:colOff>
      <xdr:row>77</xdr:row>
      <xdr:rowOff>109764</xdr:rowOff>
    </xdr:to>
    <xdr:sp macro="" textlink="">
      <xdr:nvSpPr>
        <xdr:cNvPr id="389" name="楕円 388"/>
        <xdr:cNvSpPr/>
      </xdr:nvSpPr>
      <xdr:spPr>
        <a:xfrm>
          <a:off x="3937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94541</xdr:rowOff>
    </xdr:from>
    <xdr:ext cx="736600" cy="259045"/>
    <xdr:sp macro="" textlink="">
      <xdr:nvSpPr>
        <xdr:cNvPr id="390" name="テキスト ボックス 389"/>
        <xdr:cNvSpPr txBox="1"/>
      </xdr:nvSpPr>
      <xdr:spPr>
        <a:xfrm>
          <a:off x="3606800" y="1329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62593</xdr:rowOff>
    </xdr:from>
    <xdr:to>
      <xdr:col>15</xdr:col>
      <xdr:colOff>149225</xdr:colOff>
      <xdr:row>77</xdr:row>
      <xdr:rowOff>164193</xdr:rowOff>
    </xdr:to>
    <xdr:sp macro="" textlink="">
      <xdr:nvSpPr>
        <xdr:cNvPr id="391" name="楕円 390"/>
        <xdr:cNvSpPr/>
      </xdr:nvSpPr>
      <xdr:spPr>
        <a:xfrm>
          <a:off x="3048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148970</xdr:rowOff>
    </xdr:from>
    <xdr:ext cx="762000" cy="259045"/>
    <xdr:sp macro="" textlink="">
      <xdr:nvSpPr>
        <xdr:cNvPr id="392" name="テキスト ボックス 391"/>
        <xdr:cNvSpPr txBox="1"/>
      </xdr:nvSpPr>
      <xdr:spPr>
        <a:xfrm>
          <a:off x="2717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10886</xdr:rowOff>
    </xdr:from>
    <xdr:to>
      <xdr:col>11</xdr:col>
      <xdr:colOff>60325</xdr:colOff>
      <xdr:row>78</xdr:row>
      <xdr:rowOff>112486</xdr:rowOff>
    </xdr:to>
    <xdr:sp macro="" textlink="">
      <xdr:nvSpPr>
        <xdr:cNvPr id="393" name="楕円 392"/>
        <xdr:cNvSpPr/>
      </xdr:nvSpPr>
      <xdr:spPr>
        <a:xfrm>
          <a:off x="2159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97263</xdr:rowOff>
    </xdr:from>
    <xdr:ext cx="762000" cy="259045"/>
    <xdr:sp macro="" textlink="">
      <xdr:nvSpPr>
        <xdr:cNvPr id="394" name="テキスト ボックス 393"/>
        <xdr:cNvSpPr txBox="1"/>
      </xdr:nvSpPr>
      <xdr:spPr>
        <a:xfrm>
          <a:off x="1828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130629</xdr:rowOff>
    </xdr:from>
    <xdr:to>
      <xdr:col>6</xdr:col>
      <xdr:colOff>171450</xdr:colOff>
      <xdr:row>79</xdr:row>
      <xdr:rowOff>60779</xdr:rowOff>
    </xdr:to>
    <xdr:sp macro="" textlink="">
      <xdr:nvSpPr>
        <xdr:cNvPr id="395" name="楕円 394"/>
        <xdr:cNvSpPr/>
      </xdr:nvSpPr>
      <xdr:spPr>
        <a:xfrm>
          <a:off x="12700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45556</xdr:rowOff>
    </xdr:from>
    <xdr:ext cx="762000" cy="259045"/>
    <xdr:sp macro="" textlink="">
      <xdr:nvSpPr>
        <xdr:cNvPr id="396" name="テキスト ボックス 395"/>
        <xdr:cNvSpPr txBox="1"/>
      </xdr:nvSpPr>
      <xdr:spPr>
        <a:xfrm>
          <a:off x="9398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となっており、類似団体平均より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い水準となっている。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は、退職手当等の人件費、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観光イベント事業が再開したことによる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補助等が増加したことが増の要因として挙げられる。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今後も、事務事業の見直しによる経常的経費の抑制に努める。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4" name="直線コネクタ 423"/>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5"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6" name="直線コネクタ 425"/>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7"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8" name="直線コネクタ 427"/>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134620</xdr:rowOff>
    </xdr:from>
    <xdr:to>
      <xdr:col>82</xdr:col>
      <xdr:colOff>107950</xdr:colOff>
      <xdr:row>76</xdr:row>
      <xdr:rowOff>119380</xdr:rowOff>
    </xdr:to>
    <xdr:cxnSp macro="">
      <xdr:nvCxnSpPr>
        <xdr:cNvPr id="429" name="直線コネクタ 428"/>
        <xdr:cNvCxnSpPr/>
      </xdr:nvCxnSpPr>
      <xdr:spPr>
        <a:xfrm>
          <a:off x="15671800" y="1282192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30" name="公債費以外平均値テキスト"/>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134620</xdr:rowOff>
    </xdr:from>
    <xdr:to>
      <xdr:col>78</xdr:col>
      <xdr:colOff>69850</xdr:colOff>
      <xdr:row>76</xdr:row>
      <xdr:rowOff>104139</xdr:rowOff>
    </xdr:to>
    <xdr:cxnSp macro="">
      <xdr:nvCxnSpPr>
        <xdr:cNvPr id="432" name="直線コネクタ 431"/>
        <xdr:cNvCxnSpPr/>
      </xdr:nvCxnSpPr>
      <xdr:spPr>
        <a:xfrm flipV="1">
          <a:off x="14782800" y="12821920"/>
          <a:ext cx="8890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3" name="フローチャート: 判断 432"/>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90188</xdr:rowOff>
    </xdr:from>
    <xdr:ext cx="736600" cy="259045"/>
    <xdr:sp macro="" textlink="">
      <xdr:nvSpPr>
        <xdr:cNvPr id="434" name="テキスト ボックス 433"/>
        <xdr:cNvSpPr txBox="1"/>
      </xdr:nvSpPr>
      <xdr:spPr>
        <a:xfrm>
          <a:off x="15290800" y="1294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16511</xdr:rowOff>
    </xdr:to>
    <xdr:cxnSp macro="">
      <xdr:nvCxnSpPr>
        <xdr:cNvPr id="435" name="直線コネクタ 434"/>
        <xdr:cNvCxnSpPr/>
      </xdr:nvCxnSpPr>
      <xdr:spPr>
        <a:xfrm flipV="1">
          <a:off x="13893800" y="131343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6" name="フローチャート: 判断 435"/>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7" name="テキスト ボックス 436"/>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73661</xdr:rowOff>
    </xdr:from>
    <xdr:to>
      <xdr:col>69</xdr:col>
      <xdr:colOff>92075</xdr:colOff>
      <xdr:row>77</xdr:row>
      <xdr:rowOff>16511</xdr:rowOff>
    </xdr:to>
    <xdr:cxnSp macro="">
      <xdr:nvCxnSpPr>
        <xdr:cNvPr id="438" name="直線コネクタ 437"/>
        <xdr:cNvCxnSpPr/>
      </xdr:nvCxnSpPr>
      <xdr:spPr>
        <a:xfrm>
          <a:off x="13004800" y="131038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9" name="フローチャート: 判断 438"/>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74947</xdr:rowOff>
    </xdr:from>
    <xdr:ext cx="762000" cy="259045"/>
    <xdr:sp macro="" textlink="">
      <xdr:nvSpPr>
        <xdr:cNvPr id="440" name="テキスト ボックス 439"/>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1" name="フローチャート: 判断 440"/>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21607</xdr:rowOff>
    </xdr:from>
    <xdr:ext cx="762000" cy="259045"/>
    <xdr:sp macro="" textlink="">
      <xdr:nvSpPr>
        <xdr:cNvPr id="442" name="テキスト ボックス 441"/>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48" name="楕円 447"/>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40657</xdr:rowOff>
    </xdr:from>
    <xdr:ext cx="762000" cy="259045"/>
    <xdr:sp macro="" textlink="">
      <xdr:nvSpPr>
        <xdr:cNvPr id="449" name="公債費以外該当値テキスト"/>
        <xdr:cNvSpPr txBox="1"/>
      </xdr:nvSpPr>
      <xdr:spPr>
        <a:xfrm>
          <a:off x="165989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83820</xdr:rowOff>
    </xdr:from>
    <xdr:to>
      <xdr:col>78</xdr:col>
      <xdr:colOff>120650</xdr:colOff>
      <xdr:row>75</xdr:row>
      <xdr:rowOff>13970</xdr:rowOff>
    </xdr:to>
    <xdr:sp macro="" textlink="">
      <xdr:nvSpPr>
        <xdr:cNvPr id="450" name="楕円 449"/>
        <xdr:cNvSpPr/>
      </xdr:nvSpPr>
      <xdr:spPr>
        <a:xfrm>
          <a:off x="15621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24147</xdr:rowOff>
    </xdr:from>
    <xdr:ext cx="736600" cy="259045"/>
    <xdr:sp macro="" textlink="">
      <xdr:nvSpPr>
        <xdr:cNvPr id="451" name="テキスト ボックス 450"/>
        <xdr:cNvSpPr txBox="1"/>
      </xdr:nvSpPr>
      <xdr:spPr>
        <a:xfrm>
          <a:off x="15290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2" name="楕円 451"/>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53" name="テキスト ボックス 452"/>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137161</xdr:rowOff>
    </xdr:from>
    <xdr:to>
      <xdr:col>69</xdr:col>
      <xdr:colOff>142875</xdr:colOff>
      <xdr:row>77</xdr:row>
      <xdr:rowOff>67311</xdr:rowOff>
    </xdr:to>
    <xdr:sp macro="" textlink="">
      <xdr:nvSpPr>
        <xdr:cNvPr id="454" name="楕円 453"/>
        <xdr:cNvSpPr/>
      </xdr:nvSpPr>
      <xdr:spPr>
        <a:xfrm>
          <a:off x="13843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77487</xdr:rowOff>
    </xdr:from>
    <xdr:ext cx="762000" cy="259045"/>
    <xdr:sp macro="" textlink="">
      <xdr:nvSpPr>
        <xdr:cNvPr id="455" name="テキスト ボックス 454"/>
        <xdr:cNvSpPr txBox="1"/>
      </xdr:nvSpPr>
      <xdr:spPr>
        <a:xfrm>
          <a:off x="13512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22861</xdr:rowOff>
    </xdr:from>
    <xdr:to>
      <xdr:col>65</xdr:col>
      <xdr:colOff>53975</xdr:colOff>
      <xdr:row>76</xdr:row>
      <xdr:rowOff>124461</xdr:rowOff>
    </xdr:to>
    <xdr:sp macro="" textlink="">
      <xdr:nvSpPr>
        <xdr:cNvPr id="456" name="楕円 455"/>
        <xdr:cNvSpPr/>
      </xdr:nvSpPr>
      <xdr:spPr>
        <a:xfrm>
          <a:off x="12954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134637</xdr:rowOff>
    </xdr:from>
    <xdr:ext cx="762000" cy="259045"/>
    <xdr:sp macro="" textlink="">
      <xdr:nvSpPr>
        <xdr:cNvPr id="457" name="テキスト ボックス 456"/>
        <xdr:cNvSpPr txBox="1"/>
      </xdr:nvSpPr>
      <xdr:spPr>
        <a:xfrm>
          <a:off x="12623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129317</xdr:rowOff>
    </xdr:from>
    <xdr:to>
      <xdr:col>29</xdr:col>
      <xdr:colOff>127000</xdr:colOff>
      <xdr:row>16</xdr:row>
      <xdr:rowOff>157373</xdr:rowOff>
    </xdr:to>
    <xdr:cxnSp macro="">
      <xdr:nvCxnSpPr>
        <xdr:cNvPr id="48" name="直線コネクタ 47"/>
        <xdr:cNvCxnSpPr/>
      </xdr:nvCxnSpPr>
      <xdr:spPr bwMode="auto">
        <a:xfrm flipV="1">
          <a:off x="5003800" y="2920142"/>
          <a:ext cx="647700" cy="28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114094</xdr:rowOff>
    </xdr:from>
    <xdr:ext cx="762000" cy="259045"/>
    <xdr:sp macro="" textlink="">
      <xdr:nvSpPr>
        <xdr:cNvPr id="49" name="人口1人当たり決算額の推移平均値テキスト130"/>
        <xdr:cNvSpPr txBox="1"/>
      </xdr:nvSpPr>
      <xdr:spPr>
        <a:xfrm>
          <a:off x="5740400" y="2904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138019</xdr:rowOff>
    </xdr:from>
    <xdr:to>
      <xdr:col>26</xdr:col>
      <xdr:colOff>50800</xdr:colOff>
      <xdr:row>16</xdr:row>
      <xdr:rowOff>157373</xdr:rowOff>
    </xdr:to>
    <xdr:cxnSp macro="">
      <xdr:nvCxnSpPr>
        <xdr:cNvPr id="51" name="直線コネクタ 50"/>
        <xdr:cNvCxnSpPr/>
      </xdr:nvCxnSpPr>
      <xdr:spPr bwMode="auto">
        <a:xfrm>
          <a:off x="4305300" y="2928844"/>
          <a:ext cx="698500" cy="19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48490</xdr:rowOff>
    </xdr:from>
    <xdr:ext cx="736600" cy="259045"/>
    <xdr:sp macro="" textlink="">
      <xdr:nvSpPr>
        <xdr:cNvPr id="53" name="テキスト ボックス 52"/>
        <xdr:cNvSpPr txBox="1"/>
      </xdr:nvSpPr>
      <xdr:spPr>
        <a:xfrm>
          <a:off x="4622800" y="3010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138019</xdr:rowOff>
    </xdr:from>
    <xdr:to>
      <xdr:col>22</xdr:col>
      <xdr:colOff>114300</xdr:colOff>
      <xdr:row>17</xdr:row>
      <xdr:rowOff>28519</xdr:rowOff>
    </xdr:to>
    <xdr:cxnSp macro="">
      <xdr:nvCxnSpPr>
        <xdr:cNvPr id="54" name="直線コネクタ 53"/>
        <xdr:cNvCxnSpPr/>
      </xdr:nvCxnSpPr>
      <xdr:spPr bwMode="auto">
        <a:xfrm flipV="1">
          <a:off x="3606800" y="2928844"/>
          <a:ext cx="698500" cy="61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151421</xdr:rowOff>
    </xdr:from>
    <xdr:ext cx="762000" cy="259045"/>
    <xdr:sp macro="" textlink="">
      <xdr:nvSpPr>
        <xdr:cNvPr id="56" name="テキスト ボックス 55"/>
        <xdr:cNvSpPr txBox="1"/>
      </xdr:nvSpPr>
      <xdr:spPr>
        <a:xfrm>
          <a:off x="3924300" y="311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28519</xdr:rowOff>
    </xdr:from>
    <xdr:to>
      <xdr:col>18</xdr:col>
      <xdr:colOff>177800</xdr:colOff>
      <xdr:row>17</xdr:row>
      <xdr:rowOff>43180</xdr:rowOff>
    </xdr:to>
    <xdr:cxnSp macro="">
      <xdr:nvCxnSpPr>
        <xdr:cNvPr id="57" name="直線コネクタ 56"/>
        <xdr:cNvCxnSpPr/>
      </xdr:nvCxnSpPr>
      <xdr:spPr bwMode="auto">
        <a:xfrm flipV="1">
          <a:off x="2908300" y="2990794"/>
          <a:ext cx="698500" cy="14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16105</xdr:rowOff>
    </xdr:from>
    <xdr:ext cx="762000" cy="259045"/>
    <xdr:sp macro="" textlink="">
      <xdr:nvSpPr>
        <xdr:cNvPr id="59" name="テキスト ボックス 58"/>
        <xdr:cNvSpPr txBox="1"/>
      </xdr:nvSpPr>
      <xdr:spPr>
        <a:xfrm>
          <a:off x="3225800" y="314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33418</xdr:rowOff>
    </xdr:from>
    <xdr:ext cx="762000" cy="259045"/>
    <xdr:sp macro="" textlink="">
      <xdr:nvSpPr>
        <xdr:cNvPr id="61" name="テキスト ボックス 60"/>
        <xdr:cNvSpPr txBox="1"/>
      </xdr:nvSpPr>
      <xdr:spPr>
        <a:xfrm>
          <a:off x="2527300" y="316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78517</xdr:rowOff>
    </xdr:from>
    <xdr:to>
      <xdr:col>29</xdr:col>
      <xdr:colOff>177800</xdr:colOff>
      <xdr:row>17</xdr:row>
      <xdr:rowOff>8667</xdr:rowOff>
    </xdr:to>
    <xdr:sp macro="" textlink="">
      <xdr:nvSpPr>
        <xdr:cNvPr id="67" name="楕円 66"/>
        <xdr:cNvSpPr/>
      </xdr:nvSpPr>
      <xdr:spPr bwMode="auto">
        <a:xfrm>
          <a:off x="5600700" y="2869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95044</xdr:rowOff>
    </xdr:from>
    <xdr:ext cx="762000" cy="259045"/>
    <xdr:sp macro="" textlink="">
      <xdr:nvSpPr>
        <xdr:cNvPr id="68" name="人口1人当たり決算額の推移該当値テキスト130"/>
        <xdr:cNvSpPr txBox="1"/>
      </xdr:nvSpPr>
      <xdr:spPr>
        <a:xfrm>
          <a:off x="5740400" y="2714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106573</xdr:rowOff>
    </xdr:from>
    <xdr:to>
      <xdr:col>26</xdr:col>
      <xdr:colOff>101600</xdr:colOff>
      <xdr:row>17</xdr:row>
      <xdr:rowOff>36723</xdr:rowOff>
    </xdr:to>
    <xdr:sp macro="" textlink="">
      <xdr:nvSpPr>
        <xdr:cNvPr id="69" name="楕円 68"/>
        <xdr:cNvSpPr/>
      </xdr:nvSpPr>
      <xdr:spPr bwMode="auto">
        <a:xfrm>
          <a:off x="4953000" y="2897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46900</xdr:rowOff>
    </xdr:from>
    <xdr:ext cx="736600" cy="259045"/>
    <xdr:sp macro="" textlink="">
      <xdr:nvSpPr>
        <xdr:cNvPr id="70" name="テキスト ボックス 69"/>
        <xdr:cNvSpPr txBox="1"/>
      </xdr:nvSpPr>
      <xdr:spPr>
        <a:xfrm>
          <a:off x="4622800" y="2666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87219</xdr:rowOff>
    </xdr:from>
    <xdr:to>
      <xdr:col>22</xdr:col>
      <xdr:colOff>165100</xdr:colOff>
      <xdr:row>17</xdr:row>
      <xdr:rowOff>17369</xdr:rowOff>
    </xdr:to>
    <xdr:sp macro="" textlink="">
      <xdr:nvSpPr>
        <xdr:cNvPr id="71" name="楕円 70"/>
        <xdr:cNvSpPr/>
      </xdr:nvSpPr>
      <xdr:spPr bwMode="auto">
        <a:xfrm>
          <a:off x="4254500" y="2878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27546</xdr:rowOff>
    </xdr:from>
    <xdr:ext cx="762000" cy="259045"/>
    <xdr:sp macro="" textlink="">
      <xdr:nvSpPr>
        <xdr:cNvPr id="72" name="テキスト ボックス 71"/>
        <xdr:cNvSpPr txBox="1"/>
      </xdr:nvSpPr>
      <xdr:spPr>
        <a:xfrm>
          <a:off x="3924300" y="264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149169</xdr:rowOff>
    </xdr:from>
    <xdr:to>
      <xdr:col>19</xdr:col>
      <xdr:colOff>38100</xdr:colOff>
      <xdr:row>17</xdr:row>
      <xdr:rowOff>79319</xdr:rowOff>
    </xdr:to>
    <xdr:sp macro="" textlink="">
      <xdr:nvSpPr>
        <xdr:cNvPr id="73" name="楕円 72"/>
        <xdr:cNvSpPr/>
      </xdr:nvSpPr>
      <xdr:spPr bwMode="auto">
        <a:xfrm>
          <a:off x="3556000" y="2939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89496</xdr:rowOff>
    </xdr:from>
    <xdr:ext cx="762000" cy="259045"/>
    <xdr:sp macro="" textlink="">
      <xdr:nvSpPr>
        <xdr:cNvPr id="74" name="テキスト ボックス 73"/>
        <xdr:cNvSpPr txBox="1"/>
      </xdr:nvSpPr>
      <xdr:spPr>
        <a:xfrm>
          <a:off x="3225800" y="2708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163830</xdr:rowOff>
    </xdr:from>
    <xdr:to>
      <xdr:col>15</xdr:col>
      <xdr:colOff>101600</xdr:colOff>
      <xdr:row>17</xdr:row>
      <xdr:rowOff>93980</xdr:rowOff>
    </xdr:to>
    <xdr:sp macro="" textlink="">
      <xdr:nvSpPr>
        <xdr:cNvPr id="75" name="楕円 74"/>
        <xdr:cNvSpPr/>
      </xdr:nvSpPr>
      <xdr:spPr bwMode="auto">
        <a:xfrm>
          <a:off x="2857500" y="2954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104157</xdr:rowOff>
    </xdr:from>
    <xdr:ext cx="762000" cy="259045"/>
    <xdr:sp macro="" textlink="">
      <xdr:nvSpPr>
        <xdr:cNvPr id="76" name="テキスト ボックス 75"/>
        <xdr:cNvSpPr txBox="1"/>
      </xdr:nvSpPr>
      <xdr:spPr>
        <a:xfrm>
          <a:off x="2527300" y="2723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92514</xdr:rowOff>
    </xdr:from>
    <xdr:to>
      <xdr:col>29</xdr:col>
      <xdr:colOff>127000</xdr:colOff>
      <xdr:row>37</xdr:row>
      <xdr:rowOff>34580</xdr:rowOff>
    </xdr:to>
    <xdr:cxnSp macro="">
      <xdr:nvCxnSpPr>
        <xdr:cNvPr id="112" name="直線コネクタ 111"/>
        <xdr:cNvCxnSpPr/>
      </xdr:nvCxnSpPr>
      <xdr:spPr bwMode="auto">
        <a:xfrm flipV="1">
          <a:off x="5003800" y="7045764"/>
          <a:ext cx="647700" cy="113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72937</xdr:rowOff>
    </xdr:from>
    <xdr:ext cx="762000" cy="259045"/>
    <xdr:sp macro="" textlink="">
      <xdr:nvSpPr>
        <xdr:cNvPr id="113" name="人口1人当たり決算額の推移平均値テキスト445"/>
        <xdr:cNvSpPr txBox="1"/>
      </xdr:nvSpPr>
      <xdr:spPr>
        <a:xfrm>
          <a:off x="5740400" y="6683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34580</xdr:rowOff>
    </xdr:from>
    <xdr:to>
      <xdr:col>26</xdr:col>
      <xdr:colOff>50800</xdr:colOff>
      <xdr:row>37</xdr:row>
      <xdr:rowOff>142806</xdr:rowOff>
    </xdr:to>
    <xdr:cxnSp macro="">
      <xdr:nvCxnSpPr>
        <xdr:cNvPr id="115" name="直線コネクタ 114"/>
        <xdr:cNvCxnSpPr/>
      </xdr:nvCxnSpPr>
      <xdr:spPr bwMode="auto">
        <a:xfrm flipV="1">
          <a:off x="4305300" y="7159280"/>
          <a:ext cx="698500" cy="108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33933</xdr:rowOff>
    </xdr:from>
    <xdr:ext cx="736600" cy="259045"/>
    <xdr:sp macro="" textlink="">
      <xdr:nvSpPr>
        <xdr:cNvPr id="117" name="テキスト ボックス 116"/>
        <xdr:cNvSpPr txBox="1"/>
      </xdr:nvSpPr>
      <xdr:spPr>
        <a:xfrm>
          <a:off x="4622800" y="6644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142806</xdr:rowOff>
    </xdr:from>
    <xdr:to>
      <xdr:col>22</xdr:col>
      <xdr:colOff>114300</xdr:colOff>
      <xdr:row>37</xdr:row>
      <xdr:rowOff>170695</xdr:rowOff>
    </xdr:to>
    <xdr:cxnSp macro="">
      <xdr:nvCxnSpPr>
        <xdr:cNvPr id="118" name="直線コネクタ 117"/>
        <xdr:cNvCxnSpPr/>
      </xdr:nvCxnSpPr>
      <xdr:spPr bwMode="auto">
        <a:xfrm flipV="1">
          <a:off x="3606800" y="7267506"/>
          <a:ext cx="698500" cy="27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146862</xdr:rowOff>
    </xdr:from>
    <xdr:ext cx="762000" cy="259045"/>
    <xdr:sp macro="" textlink="">
      <xdr:nvSpPr>
        <xdr:cNvPr id="120" name="テキスト ボックス 119"/>
        <xdr:cNvSpPr txBox="1"/>
      </xdr:nvSpPr>
      <xdr:spPr>
        <a:xfrm>
          <a:off x="3924300" y="67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84937</xdr:rowOff>
    </xdr:from>
    <xdr:to>
      <xdr:col>18</xdr:col>
      <xdr:colOff>177800</xdr:colOff>
      <xdr:row>37</xdr:row>
      <xdr:rowOff>170695</xdr:rowOff>
    </xdr:to>
    <xdr:cxnSp macro="">
      <xdr:nvCxnSpPr>
        <xdr:cNvPr id="121" name="直線コネクタ 120"/>
        <xdr:cNvCxnSpPr/>
      </xdr:nvCxnSpPr>
      <xdr:spPr bwMode="auto">
        <a:xfrm>
          <a:off x="2908300" y="7209637"/>
          <a:ext cx="698500" cy="85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141571</xdr:rowOff>
    </xdr:from>
    <xdr:ext cx="762000" cy="259045"/>
    <xdr:sp macro="" textlink="">
      <xdr:nvSpPr>
        <xdr:cNvPr id="123" name="テキスト ボックス 122"/>
        <xdr:cNvSpPr txBox="1"/>
      </xdr:nvSpPr>
      <xdr:spPr>
        <a:xfrm>
          <a:off x="3225800" y="67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155810</xdr:rowOff>
    </xdr:from>
    <xdr:ext cx="762000" cy="259045"/>
    <xdr:sp macro="" textlink="">
      <xdr:nvSpPr>
        <xdr:cNvPr id="125" name="テキスト ボックス 124"/>
        <xdr:cNvSpPr txBox="1"/>
      </xdr:nvSpPr>
      <xdr:spPr>
        <a:xfrm>
          <a:off x="2527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41714</xdr:rowOff>
    </xdr:from>
    <xdr:to>
      <xdr:col>29</xdr:col>
      <xdr:colOff>177800</xdr:colOff>
      <xdr:row>36</xdr:row>
      <xdr:rowOff>143314</xdr:rowOff>
    </xdr:to>
    <xdr:sp macro="" textlink="">
      <xdr:nvSpPr>
        <xdr:cNvPr id="131" name="楕円 130"/>
        <xdr:cNvSpPr/>
      </xdr:nvSpPr>
      <xdr:spPr bwMode="auto">
        <a:xfrm>
          <a:off x="5600700" y="6994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13791</xdr:rowOff>
    </xdr:from>
    <xdr:ext cx="762000" cy="259045"/>
    <xdr:sp macro="" textlink="">
      <xdr:nvSpPr>
        <xdr:cNvPr id="132" name="人口1人当たり決算額の推移該当値テキスト445"/>
        <xdr:cNvSpPr txBox="1"/>
      </xdr:nvSpPr>
      <xdr:spPr>
        <a:xfrm>
          <a:off x="5740400" y="696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155230</xdr:rowOff>
    </xdr:from>
    <xdr:to>
      <xdr:col>26</xdr:col>
      <xdr:colOff>101600</xdr:colOff>
      <xdr:row>37</xdr:row>
      <xdr:rowOff>85380</xdr:rowOff>
    </xdr:to>
    <xdr:sp macro="" textlink="">
      <xdr:nvSpPr>
        <xdr:cNvPr id="133" name="楕円 132"/>
        <xdr:cNvSpPr/>
      </xdr:nvSpPr>
      <xdr:spPr bwMode="auto">
        <a:xfrm>
          <a:off x="4953000" y="7108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70157</xdr:rowOff>
    </xdr:from>
    <xdr:ext cx="736600" cy="259045"/>
    <xdr:sp macro="" textlink="">
      <xdr:nvSpPr>
        <xdr:cNvPr id="134" name="テキスト ボックス 133"/>
        <xdr:cNvSpPr txBox="1"/>
      </xdr:nvSpPr>
      <xdr:spPr>
        <a:xfrm>
          <a:off x="4622800" y="719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92006</xdr:rowOff>
    </xdr:from>
    <xdr:to>
      <xdr:col>22</xdr:col>
      <xdr:colOff>165100</xdr:colOff>
      <xdr:row>37</xdr:row>
      <xdr:rowOff>193606</xdr:rowOff>
    </xdr:to>
    <xdr:sp macro="" textlink="">
      <xdr:nvSpPr>
        <xdr:cNvPr id="135" name="楕円 134"/>
        <xdr:cNvSpPr/>
      </xdr:nvSpPr>
      <xdr:spPr bwMode="auto">
        <a:xfrm>
          <a:off x="4254500" y="7216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178383</xdr:rowOff>
    </xdr:from>
    <xdr:ext cx="762000" cy="259045"/>
    <xdr:sp macro="" textlink="">
      <xdr:nvSpPr>
        <xdr:cNvPr id="136" name="テキスト ボックス 135"/>
        <xdr:cNvSpPr txBox="1"/>
      </xdr:nvSpPr>
      <xdr:spPr>
        <a:xfrm>
          <a:off x="3924300" y="730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119895</xdr:rowOff>
    </xdr:from>
    <xdr:to>
      <xdr:col>19</xdr:col>
      <xdr:colOff>38100</xdr:colOff>
      <xdr:row>37</xdr:row>
      <xdr:rowOff>221495</xdr:rowOff>
    </xdr:to>
    <xdr:sp macro="" textlink="">
      <xdr:nvSpPr>
        <xdr:cNvPr id="137" name="楕円 136"/>
        <xdr:cNvSpPr/>
      </xdr:nvSpPr>
      <xdr:spPr bwMode="auto">
        <a:xfrm>
          <a:off x="3556000" y="7244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206272</xdr:rowOff>
    </xdr:from>
    <xdr:ext cx="762000" cy="259045"/>
    <xdr:sp macro="" textlink="">
      <xdr:nvSpPr>
        <xdr:cNvPr id="138" name="テキスト ボックス 137"/>
        <xdr:cNvSpPr txBox="1"/>
      </xdr:nvSpPr>
      <xdr:spPr>
        <a:xfrm>
          <a:off x="3225800" y="73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34137</xdr:rowOff>
    </xdr:from>
    <xdr:to>
      <xdr:col>15</xdr:col>
      <xdr:colOff>101600</xdr:colOff>
      <xdr:row>37</xdr:row>
      <xdr:rowOff>135737</xdr:rowOff>
    </xdr:to>
    <xdr:sp macro="" textlink="">
      <xdr:nvSpPr>
        <xdr:cNvPr id="139" name="楕円 138"/>
        <xdr:cNvSpPr/>
      </xdr:nvSpPr>
      <xdr:spPr bwMode="auto">
        <a:xfrm>
          <a:off x="2857500" y="7158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120514</xdr:rowOff>
    </xdr:from>
    <xdr:ext cx="762000" cy="259045"/>
    <xdr:sp macro="" textlink="">
      <xdr:nvSpPr>
        <xdr:cNvPr id="140" name="テキスト ボックス 139"/>
        <xdr:cNvSpPr txBox="1"/>
      </xdr:nvSpPr>
      <xdr:spPr>
        <a:xfrm>
          <a:off x="2527300" y="724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62,080
61,604
666.03
41,432,774
39,929,818
1,330,167
20,880,054
34,332,117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129032</xdr:rowOff>
    </xdr:from>
    <xdr:to>
      <xdr:col>24</xdr:col>
      <xdr:colOff>63500</xdr:colOff>
      <xdr:row>34</xdr:row>
      <xdr:rowOff>155702</xdr:rowOff>
    </xdr:to>
    <xdr:cxnSp macro="">
      <xdr:nvCxnSpPr>
        <xdr:cNvPr id="61" name="直線コネクタ 60"/>
        <xdr:cNvCxnSpPr/>
      </xdr:nvCxnSpPr>
      <xdr:spPr>
        <a:xfrm flipV="1">
          <a:off x="3797300" y="5958332"/>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107268</xdr:rowOff>
    </xdr:from>
    <xdr:ext cx="534377" cy="259045"/>
    <xdr:sp macro="" textlink="">
      <xdr:nvSpPr>
        <xdr:cNvPr id="62" name="人件費平均値テキスト"/>
        <xdr:cNvSpPr txBox="1"/>
      </xdr:nvSpPr>
      <xdr:spPr>
        <a:xfrm>
          <a:off x="4686300" y="5936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121806</xdr:rowOff>
    </xdr:from>
    <xdr:to>
      <xdr:col>19</xdr:col>
      <xdr:colOff>177800</xdr:colOff>
      <xdr:row>34</xdr:row>
      <xdr:rowOff>155702</xdr:rowOff>
    </xdr:to>
    <xdr:cxnSp macro="">
      <xdr:nvCxnSpPr>
        <xdr:cNvPr id="64" name="直線コネクタ 63"/>
        <xdr:cNvCxnSpPr/>
      </xdr:nvCxnSpPr>
      <xdr:spPr>
        <a:xfrm>
          <a:off x="2908300" y="5951106"/>
          <a:ext cx="889000" cy="3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64787</xdr:rowOff>
    </xdr:from>
    <xdr:ext cx="534377" cy="259045"/>
    <xdr:sp macro="" textlink="">
      <xdr:nvSpPr>
        <xdr:cNvPr id="66" name="テキスト ボックス 65"/>
        <xdr:cNvSpPr txBox="1"/>
      </xdr:nvSpPr>
      <xdr:spPr>
        <a:xfrm>
          <a:off x="3530111" y="60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121806</xdr:rowOff>
    </xdr:from>
    <xdr:to>
      <xdr:col>15</xdr:col>
      <xdr:colOff>50800</xdr:colOff>
      <xdr:row>35</xdr:row>
      <xdr:rowOff>13322</xdr:rowOff>
    </xdr:to>
    <xdr:cxnSp macro="">
      <xdr:nvCxnSpPr>
        <xdr:cNvPr id="67" name="直線コネクタ 66"/>
        <xdr:cNvCxnSpPr/>
      </xdr:nvCxnSpPr>
      <xdr:spPr>
        <a:xfrm flipV="1">
          <a:off x="2019300" y="5951106"/>
          <a:ext cx="889000" cy="6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121962</xdr:rowOff>
    </xdr:from>
    <xdr:ext cx="534377" cy="259045"/>
    <xdr:sp macro="" textlink="">
      <xdr:nvSpPr>
        <xdr:cNvPr id="69" name="テキスト ボックス 68"/>
        <xdr:cNvSpPr txBox="1"/>
      </xdr:nvSpPr>
      <xdr:spPr>
        <a:xfrm>
          <a:off x="2641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13322</xdr:rowOff>
    </xdr:from>
    <xdr:to>
      <xdr:col>10</xdr:col>
      <xdr:colOff>114300</xdr:colOff>
      <xdr:row>35</xdr:row>
      <xdr:rowOff>27153</xdr:rowOff>
    </xdr:to>
    <xdr:cxnSp macro="">
      <xdr:nvCxnSpPr>
        <xdr:cNvPr id="70" name="直線コネクタ 69"/>
        <xdr:cNvCxnSpPr/>
      </xdr:nvCxnSpPr>
      <xdr:spPr>
        <a:xfrm flipV="1">
          <a:off x="1130300" y="6014072"/>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53141</xdr:rowOff>
    </xdr:from>
    <xdr:ext cx="534377" cy="259045"/>
    <xdr:sp macro="" textlink="">
      <xdr:nvSpPr>
        <xdr:cNvPr id="72" name="テキスト ボックス 71"/>
        <xdr:cNvSpPr txBox="1"/>
      </xdr:nvSpPr>
      <xdr:spPr>
        <a:xfrm>
          <a:off x="1752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56507</xdr:rowOff>
    </xdr:from>
    <xdr:ext cx="534377" cy="259045"/>
    <xdr:sp macro="" textlink="">
      <xdr:nvSpPr>
        <xdr:cNvPr id="74" name="テキスト ボックス 73"/>
        <xdr:cNvSpPr txBox="1"/>
      </xdr:nvSpPr>
      <xdr:spPr>
        <a:xfrm>
          <a:off x="863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78232</xdr:rowOff>
    </xdr:from>
    <xdr:to>
      <xdr:col>24</xdr:col>
      <xdr:colOff>114300</xdr:colOff>
      <xdr:row>35</xdr:row>
      <xdr:rowOff>8382</xdr:rowOff>
    </xdr:to>
    <xdr:sp macro="" textlink="">
      <xdr:nvSpPr>
        <xdr:cNvPr id="80" name="楕円 79"/>
        <xdr:cNvSpPr/>
      </xdr:nvSpPr>
      <xdr:spPr>
        <a:xfrm>
          <a:off x="4584700" y="59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101109</xdr:rowOff>
    </xdr:from>
    <xdr:ext cx="534377" cy="259045"/>
    <xdr:sp macro="" textlink="">
      <xdr:nvSpPr>
        <xdr:cNvPr id="81" name="人件費該当値テキスト"/>
        <xdr:cNvSpPr txBox="1"/>
      </xdr:nvSpPr>
      <xdr:spPr>
        <a:xfrm>
          <a:off x="4686300" y="57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104902</xdr:rowOff>
    </xdr:from>
    <xdr:to>
      <xdr:col>20</xdr:col>
      <xdr:colOff>38100</xdr:colOff>
      <xdr:row>35</xdr:row>
      <xdr:rowOff>35052</xdr:rowOff>
    </xdr:to>
    <xdr:sp macro="" textlink="">
      <xdr:nvSpPr>
        <xdr:cNvPr id="82" name="楕円 81"/>
        <xdr:cNvSpPr/>
      </xdr:nvSpPr>
      <xdr:spPr>
        <a:xfrm>
          <a:off x="37465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51579</xdr:rowOff>
    </xdr:from>
    <xdr:ext cx="534377" cy="259045"/>
    <xdr:sp macro="" textlink="">
      <xdr:nvSpPr>
        <xdr:cNvPr id="83" name="テキスト ボックス 82"/>
        <xdr:cNvSpPr txBox="1"/>
      </xdr:nvSpPr>
      <xdr:spPr>
        <a:xfrm>
          <a:off x="3530111" y="57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71006</xdr:rowOff>
    </xdr:from>
    <xdr:to>
      <xdr:col>15</xdr:col>
      <xdr:colOff>101600</xdr:colOff>
      <xdr:row>35</xdr:row>
      <xdr:rowOff>1156</xdr:rowOff>
    </xdr:to>
    <xdr:sp macro="" textlink="">
      <xdr:nvSpPr>
        <xdr:cNvPr id="84" name="楕円 83"/>
        <xdr:cNvSpPr/>
      </xdr:nvSpPr>
      <xdr:spPr>
        <a:xfrm>
          <a:off x="2857500" y="59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17683</xdr:rowOff>
    </xdr:from>
    <xdr:ext cx="534377" cy="259045"/>
    <xdr:sp macro="" textlink="">
      <xdr:nvSpPr>
        <xdr:cNvPr id="85" name="テキスト ボックス 84"/>
        <xdr:cNvSpPr txBox="1"/>
      </xdr:nvSpPr>
      <xdr:spPr>
        <a:xfrm>
          <a:off x="2641111" y="56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133972</xdr:rowOff>
    </xdr:from>
    <xdr:to>
      <xdr:col>10</xdr:col>
      <xdr:colOff>165100</xdr:colOff>
      <xdr:row>35</xdr:row>
      <xdr:rowOff>64122</xdr:rowOff>
    </xdr:to>
    <xdr:sp macro="" textlink="">
      <xdr:nvSpPr>
        <xdr:cNvPr id="86" name="楕円 85"/>
        <xdr:cNvSpPr/>
      </xdr:nvSpPr>
      <xdr:spPr>
        <a:xfrm>
          <a:off x="1968500" y="59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80649</xdr:rowOff>
    </xdr:from>
    <xdr:ext cx="534377" cy="259045"/>
    <xdr:sp macro="" textlink="">
      <xdr:nvSpPr>
        <xdr:cNvPr id="87" name="テキスト ボックス 86"/>
        <xdr:cNvSpPr txBox="1"/>
      </xdr:nvSpPr>
      <xdr:spPr>
        <a:xfrm>
          <a:off x="1752111" y="57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147803</xdr:rowOff>
    </xdr:from>
    <xdr:to>
      <xdr:col>6</xdr:col>
      <xdr:colOff>38100</xdr:colOff>
      <xdr:row>35</xdr:row>
      <xdr:rowOff>77953</xdr:rowOff>
    </xdr:to>
    <xdr:sp macro="" textlink="">
      <xdr:nvSpPr>
        <xdr:cNvPr id="88" name="楕円 87"/>
        <xdr:cNvSpPr/>
      </xdr:nvSpPr>
      <xdr:spPr>
        <a:xfrm>
          <a:off x="1079500" y="597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94480</xdr:rowOff>
    </xdr:from>
    <xdr:ext cx="534377" cy="259045"/>
    <xdr:sp macro="" textlink="">
      <xdr:nvSpPr>
        <xdr:cNvPr id="89" name="テキスト ボックス 88"/>
        <xdr:cNvSpPr txBox="1"/>
      </xdr:nvSpPr>
      <xdr:spPr>
        <a:xfrm>
          <a:off x="863111" y="575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139733</xdr:rowOff>
    </xdr:from>
    <xdr:to>
      <xdr:col>24</xdr:col>
      <xdr:colOff>63500</xdr:colOff>
      <xdr:row>53</xdr:row>
      <xdr:rowOff>81848</xdr:rowOff>
    </xdr:to>
    <xdr:cxnSp macro="">
      <xdr:nvCxnSpPr>
        <xdr:cNvPr id="121" name="直線コネクタ 120"/>
        <xdr:cNvCxnSpPr/>
      </xdr:nvCxnSpPr>
      <xdr:spPr>
        <a:xfrm flipV="1">
          <a:off x="3797300" y="9055133"/>
          <a:ext cx="838200" cy="1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152905</xdr:rowOff>
    </xdr:from>
    <xdr:ext cx="534377" cy="259045"/>
    <xdr:sp macro="" textlink="">
      <xdr:nvSpPr>
        <xdr:cNvPr id="122" name="物件費平均値テキスト"/>
        <xdr:cNvSpPr txBox="1"/>
      </xdr:nvSpPr>
      <xdr:spPr>
        <a:xfrm>
          <a:off x="4686300" y="9411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70091</xdr:rowOff>
    </xdr:from>
    <xdr:to>
      <xdr:col>19</xdr:col>
      <xdr:colOff>177800</xdr:colOff>
      <xdr:row>53</xdr:row>
      <xdr:rowOff>81848</xdr:rowOff>
    </xdr:to>
    <xdr:cxnSp macro="">
      <xdr:nvCxnSpPr>
        <xdr:cNvPr id="124" name="直線コネクタ 123"/>
        <xdr:cNvCxnSpPr/>
      </xdr:nvCxnSpPr>
      <xdr:spPr>
        <a:xfrm>
          <a:off x="2908300" y="9156941"/>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152611</xdr:rowOff>
    </xdr:from>
    <xdr:ext cx="534377" cy="259045"/>
    <xdr:sp macro="" textlink="">
      <xdr:nvSpPr>
        <xdr:cNvPr id="126" name="テキスト ボックス 125"/>
        <xdr:cNvSpPr txBox="1"/>
      </xdr:nvSpPr>
      <xdr:spPr>
        <a:xfrm>
          <a:off x="3530111" y="95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70091</xdr:rowOff>
    </xdr:from>
    <xdr:to>
      <xdr:col>15</xdr:col>
      <xdr:colOff>50800</xdr:colOff>
      <xdr:row>54</xdr:row>
      <xdr:rowOff>73406</xdr:rowOff>
    </xdr:to>
    <xdr:cxnSp macro="">
      <xdr:nvCxnSpPr>
        <xdr:cNvPr id="127" name="直線コネクタ 126"/>
        <xdr:cNvCxnSpPr/>
      </xdr:nvCxnSpPr>
      <xdr:spPr>
        <a:xfrm flipV="1">
          <a:off x="2019300" y="9156941"/>
          <a:ext cx="889000" cy="17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142177</xdr:rowOff>
    </xdr:from>
    <xdr:ext cx="534377" cy="259045"/>
    <xdr:sp macro="" textlink="">
      <xdr:nvSpPr>
        <xdr:cNvPr id="129" name="テキスト ボックス 128"/>
        <xdr:cNvSpPr txBox="1"/>
      </xdr:nvSpPr>
      <xdr:spPr>
        <a:xfrm>
          <a:off x="2641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73406</xdr:rowOff>
    </xdr:from>
    <xdr:to>
      <xdr:col>10</xdr:col>
      <xdr:colOff>114300</xdr:colOff>
      <xdr:row>55</xdr:row>
      <xdr:rowOff>6328</xdr:rowOff>
    </xdr:to>
    <xdr:cxnSp macro="">
      <xdr:nvCxnSpPr>
        <xdr:cNvPr id="130" name="直線コネクタ 129"/>
        <xdr:cNvCxnSpPr/>
      </xdr:nvCxnSpPr>
      <xdr:spPr>
        <a:xfrm flipV="1">
          <a:off x="1130300" y="9331706"/>
          <a:ext cx="889000" cy="10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18178</xdr:rowOff>
    </xdr:from>
    <xdr:ext cx="534377" cy="259045"/>
    <xdr:sp macro="" textlink="">
      <xdr:nvSpPr>
        <xdr:cNvPr id="132" name="テキスト ボックス 131"/>
        <xdr:cNvSpPr txBox="1"/>
      </xdr:nvSpPr>
      <xdr:spPr>
        <a:xfrm>
          <a:off x="1752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92587</xdr:rowOff>
    </xdr:from>
    <xdr:ext cx="534377" cy="259045"/>
    <xdr:sp macro="" textlink="">
      <xdr:nvSpPr>
        <xdr:cNvPr id="134" name="テキスト ボックス 133"/>
        <xdr:cNvSpPr txBox="1"/>
      </xdr:nvSpPr>
      <xdr:spPr>
        <a:xfrm>
          <a:off x="863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88933</xdr:rowOff>
    </xdr:from>
    <xdr:to>
      <xdr:col>24</xdr:col>
      <xdr:colOff>114300</xdr:colOff>
      <xdr:row>53</xdr:row>
      <xdr:rowOff>19083</xdr:rowOff>
    </xdr:to>
    <xdr:sp macro="" textlink="">
      <xdr:nvSpPr>
        <xdr:cNvPr id="140" name="楕円 139"/>
        <xdr:cNvSpPr/>
      </xdr:nvSpPr>
      <xdr:spPr>
        <a:xfrm>
          <a:off x="4584700" y="900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111810</xdr:rowOff>
    </xdr:from>
    <xdr:ext cx="599010" cy="259045"/>
    <xdr:sp macro="" textlink="">
      <xdr:nvSpPr>
        <xdr:cNvPr id="141" name="物件費該当値テキスト"/>
        <xdr:cNvSpPr txBox="1"/>
      </xdr:nvSpPr>
      <xdr:spPr>
        <a:xfrm>
          <a:off x="4686300" y="885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31048</xdr:rowOff>
    </xdr:from>
    <xdr:to>
      <xdr:col>20</xdr:col>
      <xdr:colOff>38100</xdr:colOff>
      <xdr:row>53</xdr:row>
      <xdr:rowOff>132648</xdr:rowOff>
    </xdr:to>
    <xdr:sp macro="" textlink="">
      <xdr:nvSpPr>
        <xdr:cNvPr id="142" name="楕円 141"/>
        <xdr:cNvSpPr/>
      </xdr:nvSpPr>
      <xdr:spPr>
        <a:xfrm>
          <a:off x="3746500" y="911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149175</xdr:rowOff>
    </xdr:from>
    <xdr:ext cx="599010" cy="259045"/>
    <xdr:sp macro="" textlink="">
      <xdr:nvSpPr>
        <xdr:cNvPr id="143" name="テキスト ボックス 142"/>
        <xdr:cNvSpPr txBox="1"/>
      </xdr:nvSpPr>
      <xdr:spPr>
        <a:xfrm>
          <a:off x="3497795" y="889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19291</xdr:rowOff>
    </xdr:from>
    <xdr:to>
      <xdr:col>15</xdr:col>
      <xdr:colOff>101600</xdr:colOff>
      <xdr:row>53</xdr:row>
      <xdr:rowOff>120891</xdr:rowOff>
    </xdr:to>
    <xdr:sp macro="" textlink="">
      <xdr:nvSpPr>
        <xdr:cNvPr id="144" name="楕円 143"/>
        <xdr:cNvSpPr/>
      </xdr:nvSpPr>
      <xdr:spPr>
        <a:xfrm>
          <a:off x="2857500" y="910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137418</xdr:rowOff>
    </xdr:from>
    <xdr:ext cx="599010" cy="259045"/>
    <xdr:sp macro="" textlink="">
      <xdr:nvSpPr>
        <xdr:cNvPr id="145" name="テキスト ボックス 144"/>
        <xdr:cNvSpPr txBox="1"/>
      </xdr:nvSpPr>
      <xdr:spPr>
        <a:xfrm>
          <a:off x="2608795" y="888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22606</xdr:rowOff>
    </xdr:from>
    <xdr:to>
      <xdr:col>10</xdr:col>
      <xdr:colOff>165100</xdr:colOff>
      <xdr:row>54</xdr:row>
      <xdr:rowOff>124206</xdr:rowOff>
    </xdr:to>
    <xdr:sp macro="" textlink="">
      <xdr:nvSpPr>
        <xdr:cNvPr id="146" name="楕円 145"/>
        <xdr:cNvSpPr/>
      </xdr:nvSpPr>
      <xdr:spPr>
        <a:xfrm>
          <a:off x="1968500" y="928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140733</xdr:rowOff>
    </xdr:from>
    <xdr:ext cx="534377" cy="259045"/>
    <xdr:sp macro="" textlink="">
      <xdr:nvSpPr>
        <xdr:cNvPr id="147" name="テキスト ボックス 146"/>
        <xdr:cNvSpPr txBox="1"/>
      </xdr:nvSpPr>
      <xdr:spPr>
        <a:xfrm>
          <a:off x="1752111" y="90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126978</xdr:rowOff>
    </xdr:from>
    <xdr:to>
      <xdr:col>6</xdr:col>
      <xdr:colOff>38100</xdr:colOff>
      <xdr:row>55</xdr:row>
      <xdr:rowOff>57128</xdr:rowOff>
    </xdr:to>
    <xdr:sp macro="" textlink="">
      <xdr:nvSpPr>
        <xdr:cNvPr id="148" name="楕円 147"/>
        <xdr:cNvSpPr/>
      </xdr:nvSpPr>
      <xdr:spPr>
        <a:xfrm>
          <a:off x="1079500" y="938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73655</xdr:rowOff>
    </xdr:from>
    <xdr:ext cx="534377" cy="259045"/>
    <xdr:sp macro="" textlink="">
      <xdr:nvSpPr>
        <xdr:cNvPr id="149" name="テキスト ボックス 148"/>
        <xdr:cNvSpPr txBox="1"/>
      </xdr:nvSpPr>
      <xdr:spPr>
        <a:xfrm>
          <a:off x="863111" y="91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80995</xdr:rowOff>
    </xdr:from>
    <xdr:to>
      <xdr:col>24</xdr:col>
      <xdr:colOff>63500</xdr:colOff>
      <xdr:row>77</xdr:row>
      <xdr:rowOff>110989</xdr:rowOff>
    </xdr:to>
    <xdr:cxnSp macro="">
      <xdr:nvCxnSpPr>
        <xdr:cNvPr id="176" name="直線コネクタ 175"/>
        <xdr:cNvCxnSpPr/>
      </xdr:nvCxnSpPr>
      <xdr:spPr>
        <a:xfrm flipV="1">
          <a:off x="3797300" y="13282645"/>
          <a:ext cx="838200" cy="2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43837</xdr:rowOff>
    </xdr:from>
    <xdr:ext cx="469744" cy="259045"/>
    <xdr:sp macro="" textlink="">
      <xdr:nvSpPr>
        <xdr:cNvPr id="177" name="維持補修費平均値テキスト"/>
        <xdr:cNvSpPr txBox="1"/>
      </xdr:nvSpPr>
      <xdr:spPr>
        <a:xfrm>
          <a:off x="4686300" y="12902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78436</xdr:rowOff>
    </xdr:from>
    <xdr:to>
      <xdr:col>19</xdr:col>
      <xdr:colOff>177800</xdr:colOff>
      <xdr:row>77</xdr:row>
      <xdr:rowOff>110989</xdr:rowOff>
    </xdr:to>
    <xdr:cxnSp macro="">
      <xdr:nvCxnSpPr>
        <xdr:cNvPr id="179" name="直線コネクタ 178"/>
        <xdr:cNvCxnSpPr/>
      </xdr:nvCxnSpPr>
      <xdr:spPr>
        <a:xfrm>
          <a:off x="2908300" y="13280086"/>
          <a:ext cx="8890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127657</xdr:rowOff>
    </xdr:from>
    <xdr:ext cx="469744" cy="259045"/>
    <xdr:sp macro="" textlink="">
      <xdr:nvSpPr>
        <xdr:cNvPr id="181" name="テキスト ボックス 180"/>
        <xdr:cNvSpPr txBox="1"/>
      </xdr:nvSpPr>
      <xdr:spPr>
        <a:xfrm>
          <a:off x="3562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78436</xdr:rowOff>
    </xdr:from>
    <xdr:to>
      <xdr:col>15</xdr:col>
      <xdr:colOff>50800</xdr:colOff>
      <xdr:row>77</xdr:row>
      <xdr:rowOff>127172</xdr:rowOff>
    </xdr:to>
    <xdr:cxnSp macro="">
      <xdr:nvCxnSpPr>
        <xdr:cNvPr id="182" name="直線コネクタ 181"/>
        <xdr:cNvCxnSpPr/>
      </xdr:nvCxnSpPr>
      <xdr:spPr>
        <a:xfrm flipV="1">
          <a:off x="2019300" y="13280086"/>
          <a:ext cx="889000" cy="4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14226</xdr:rowOff>
    </xdr:from>
    <xdr:ext cx="469744" cy="259045"/>
    <xdr:sp macro="" textlink="">
      <xdr:nvSpPr>
        <xdr:cNvPr id="184" name="テキスト ボックス 183"/>
        <xdr:cNvSpPr txBox="1"/>
      </xdr:nvSpPr>
      <xdr:spPr>
        <a:xfrm>
          <a:off x="2673428" y="1287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117892</xdr:rowOff>
    </xdr:from>
    <xdr:to>
      <xdr:col>10</xdr:col>
      <xdr:colOff>114300</xdr:colOff>
      <xdr:row>77</xdr:row>
      <xdr:rowOff>127172</xdr:rowOff>
    </xdr:to>
    <xdr:cxnSp macro="">
      <xdr:nvCxnSpPr>
        <xdr:cNvPr id="185" name="直線コネクタ 184"/>
        <xdr:cNvCxnSpPr/>
      </xdr:nvCxnSpPr>
      <xdr:spPr>
        <a:xfrm>
          <a:off x="1130300" y="13319542"/>
          <a:ext cx="889000" cy="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103974</xdr:rowOff>
    </xdr:from>
    <xdr:ext cx="469744" cy="259045"/>
    <xdr:sp macro="" textlink="">
      <xdr:nvSpPr>
        <xdr:cNvPr id="187" name="テキスト ボックス 186"/>
        <xdr:cNvSpPr txBox="1"/>
      </xdr:nvSpPr>
      <xdr:spPr>
        <a:xfrm>
          <a:off x="1784428" y="1296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59169</xdr:rowOff>
    </xdr:from>
    <xdr:ext cx="469744" cy="259045"/>
    <xdr:sp macro="" textlink="">
      <xdr:nvSpPr>
        <xdr:cNvPr id="189" name="テキスト ボックス 188"/>
        <xdr:cNvSpPr txBox="1"/>
      </xdr:nvSpPr>
      <xdr:spPr>
        <a:xfrm>
          <a:off x="895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30195</xdr:rowOff>
    </xdr:from>
    <xdr:to>
      <xdr:col>24</xdr:col>
      <xdr:colOff>114300</xdr:colOff>
      <xdr:row>77</xdr:row>
      <xdr:rowOff>131795</xdr:rowOff>
    </xdr:to>
    <xdr:sp macro="" textlink="">
      <xdr:nvSpPr>
        <xdr:cNvPr id="195" name="楕円 194"/>
        <xdr:cNvSpPr/>
      </xdr:nvSpPr>
      <xdr:spPr>
        <a:xfrm>
          <a:off x="4584700" y="1323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8622</xdr:rowOff>
    </xdr:from>
    <xdr:ext cx="469744" cy="259045"/>
    <xdr:sp macro="" textlink="">
      <xdr:nvSpPr>
        <xdr:cNvPr id="196" name="維持補修費該当値テキスト"/>
        <xdr:cNvSpPr txBox="1"/>
      </xdr:nvSpPr>
      <xdr:spPr>
        <a:xfrm>
          <a:off x="4686300" y="132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60189</xdr:rowOff>
    </xdr:from>
    <xdr:to>
      <xdr:col>20</xdr:col>
      <xdr:colOff>38100</xdr:colOff>
      <xdr:row>77</xdr:row>
      <xdr:rowOff>161789</xdr:rowOff>
    </xdr:to>
    <xdr:sp macro="" textlink="">
      <xdr:nvSpPr>
        <xdr:cNvPr id="197" name="楕円 196"/>
        <xdr:cNvSpPr/>
      </xdr:nvSpPr>
      <xdr:spPr>
        <a:xfrm>
          <a:off x="3746500" y="13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152916</xdr:rowOff>
    </xdr:from>
    <xdr:ext cx="469744" cy="259045"/>
    <xdr:sp macro="" textlink="">
      <xdr:nvSpPr>
        <xdr:cNvPr id="198" name="テキスト ボックス 197"/>
        <xdr:cNvSpPr txBox="1"/>
      </xdr:nvSpPr>
      <xdr:spPr>
        <a:xfrm>
          <a:off x="3562428" y="1335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27636</xdr:rowOff>
    </xdr:from>
    <xdr:to>
      <xdr:col>15</xdr:col>
      <xdr:colOff>101600</xdr:colOff>
      <xdr:row>77</xdr:row>
      <xdr:rowOff>129236</xdr:rowOff>
    </xdr:to>
    <xdr:sp macro="" textlink="">
      <xdr:nvSpPr>
        <xdr:cNvPr id="199" name="楕円 198"/>
        <xdr:cNvSpPr/>
      </xdr:nvSpPr>
      <xdr:spPr>
        <a:xfrm>
          <a:off x="2857500" y="132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120363</xdr:rowOff>
    </xdr:from>
    <xdr:ext cx="469744" cy="259045"/>
    <xdr:sp macro="" textlink="">
      <xdr:nvSpPr>
        <xdr:cNvPr id="200" name="テキスト ボックス 199"/>
        <xdr:cNvSpPr txBox="1"/>
      </xdr:nvSpPr>
      <xdr:spPr>
        <a:xfrm>
          <a:off x="2673428" y="1332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76372</xdr:rowOff>
    </xdr:from>
    <xdr:to>
      <xdr:col>10</xdr:col>
      <xdr:colOff>165100</xdr:colOff>
      <xdr:row>78</xdr:row>
      <xdr:rowOff>6522</xdr:rowOff>
    </xdr:to>
    <xdr:sp macro="" textlink="">
      <xdr:nvSpPr>
        <xdr:cNvPr id="201" name="楕円 200"/>
        <xdr:cNvSpPr/>
      </xdr:nvSpPr>
      <xdr:spPr>
        <a:xfrm>
          <a:off x="1968500" y="132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169099</xdr:rowOff>
    </xdr:from>
    <xdr:ext cx="469744" cy="259045"/>
    <xdr:sp macro="" textlink="">
      <xdr:nvSpPr>
        <xdr:cNvPr id="202" name="テキスト ボックス 201"/>
        <xdr:cNvSpPr txBox="1"/>
      </xdr:nvSpPr>
      <xdr:spPr>
        <a:xfrm>
          <a:off x="1784428" y="133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67092</xdr:rowOff>
    </xdr:from>
    <xdr:to>
      <xdr:col>6</xdr:col>
      <xdr:colOff>38100</xdr:colOff>
      <xdr:row>77</xdr:row>
      <xdr:rowOff>168692</xdr:rowOff>
    </xdr:to>
    <xdr:sp macro="" textlink="">
      <xdr:nvSpPr>
        <xdr:cNvPr id="203" name="楕円 202"/>
        <xdr:cNvSpPr/>
      </xdr:nvSpPr>
      <xdr:spPr>
        <a:xfrm>
          <a:off x="1079500" y="1326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159819</xdr:rowOff>
    </xdr:from>
    <xdr:ext cx="469744" cy="259045"/>
    <xdr:sp macro="" textlink="">
      <xdr:nvSpPr>
        <xdr:cNvPr id="204" name="テキスト ボックス 203"/>
        <xdr:cNvSpPr txBox="1"/>
      </xdr:nvSpPr>
      <xdr:spPr>
        <a:xfrm>
          <a:off x="895428" y="1336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92129</xdr:rowOff>
    </xdr:from>
    <xdr:to>
      <xdr:col>24</xdr:col>
      <xdr:colOff>63500</xdr:colOff>
      <xdr:row>94</xdr:row>
      <xdr:rowOff>95994</xdr:rowOff>
    </xdr:to>
    <xdr:cxnSp macro="">
      <xdr:nvCxnSpPr>
        <xdr:cNvPr id="236" name="直線コネクタ 235"/>
        <xdr:cNvCxnSpPr/>
      </xdr:nvCxnSpPr>
      <xdr:spPr>
        <a:xfrm>
          <a:off x="3797300" y="16036979"/>
          <a:ext cx="838200" cy="17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158441</xdr:rowOff>
    </xdr:from>
    <xdr:ext cx="599010" cy="259045"/>
    <xdr:sp macro="" textlink="">
      <xdr:nvSpPr>
        <xdr:cNvPr id="237" name="扶助費平均値テキスト"/>
        <xdr:cNvSpPr txBox="1"/>
      </xdr:nvSpPr>
      <xdr:spPr>
        <a:xfrm>
          <a:off x="4686300" y="16446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92129</xdr:rowOff>
    </xdr:from>
    <xdr:to>
      <xdr:col>19</xdr:col>
      <xdr:colOff>177800</xdr:colOff>
      <xdr:row>95</xdr:row>
      <xdr:rowOff>12305</xdr:rowOff>
    </xdr:to>
    <xdr:cxnSp macro="">
      <xdr:nvCxnSpPr>
        <xdr:cNvPr id="239" name="直線コネクタ 238"/>
        <xdr:cNvCxnSpPr/>
      </xdr:nvCxnSpPr>
      <xdr:spPr>
        <a:xfrm flipV="1">
          <a:off x="2908300" y="16036979"/>
          <a:ext cx="889000" cy="26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132294</xdr:rowOff>
    </xdr:from>
    <xdr:ext cx="599010" cy="259045"/>
    <xdr:sp macro="" textlink="">
      <xdr:nvSpPr>
        <xdr:cNvPr id="241" name="テキスト ボックス 240"/>
        <xdr:cNvSpPr txBox="1"/>
      </xdr:nvSpPr>
      <xdr:spPr>
        <a:xfrm>
          <a:off x="3497795" y="164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12305</xdr:rowOff>
    </xdr:from>
    <xdr:to>
      <xdr:col>15</xdr:col>
      <xdr:colOff>50800</xdr:colOff>
      <xdr:row>95</xdr:row>
      <xdr:rowOff>71185</xdr:rowOff>
    </xdr:to>
    <xdr:cxnSp macro="">
      <xdr:nvCxnSpPr>
        <xdr:cNvPr id="242" name="直線コネクタ 241"/>
        <xdr:cNvCxnSpPr/>
      </xdr:nvCxnSpPr>
      <xdr:spPr>
        <a:xfrm flipV="1">
          <a:off x="2019300" y="16300055"/>
          <a:ext cx="889000" cy="5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8631</xdr:rowOff>
    </xdr:from>
    <xdr:ext cx="599010" cy="259045"/>
    <xdr:sp macro="" textlink="">
      <xdr:nvSpPr>
        <xdr:cNvPr id="244" name="テキスト ボックス 243"/>
        <xdr:cNvSpPr txBox="1"/>
      </xdr:nvSpPr>
      <xdr:spPr>
        <a:xfrm>
          <a:off x="2608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71185</xdr:rowOff>
    </xdr:from>
    <xdr:to>
      <xdr:col>10</xdr:col>
      <xdr:colOff>114300</xdr:colOff>
      <xdr:row>95</xdr:row>
      <xdr:rowOff>125265</xdr:rowOff>
    </xdr:to>
    <xdr:cxnSp macro="">
      <xdr:nvCxnSpPr>
        <xdr:cNvPr id="245" name="直線コネクタ 244"/>
        <xdr:cNvCxnSpPr/>
      </xdr:nvCxnSpPr>
      <xdr:spPr>
        <a:xfrm flipV="1">
          <a:off x="1130300" y="16358935"/>
          <a:ext cx="889000" cy="5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40820</xdr:rowOff>
    </xdr:from>
    <xdr:ext cx="599010" cy="259045"/>
    <xdr:sp macro="" textlink="">
      <xdr:nvSpPr>
        <xdr:cNvPr id="247" name="テキスト ボックス 246"/>
        <xdr:cNvSpPr txBox="1"/>
      </xdr:nvSpPr>
      <xdr:spPr>
        <a:xfrm>
          <a:off x="1719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84190</xdr:rowOff>
    </xdr:from>
    <xdr:ext cx="534377" cy="259045"/>
    <xdr:sp macro="" textlink="">
      <xdr:nvSpPr>
        <xdr:cNvPr id="249" name="テキスト ボックス 248"/>
        <xdr:cNvSpPr txBox="1"/>
      </xdr:nvSpPr>
      <xdr:spPr>
        <a:xfrm>
          <a:off x="863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45194</xdr:rowOff>
    </xdr:from>
    <xdr:to>
      <xdr:col>24</xdr:col>
      <xdr:colOff>114300</xdr:colOff>
      <xdr:row>94</xdr:row>
      <xdr:rowOff>146794</xdr:rowOff>
    </xdr:to>
    <xdr:sp macro="" textlink="">
      <xdr:nvSpPr>
        <xdr:cNvPr id="255" name="楕円 254"/>
        <xdr:cNvSpPr/>
      </xdr:nvSpPr>
      <xdr:spPr>
        <a:xfrm>
          <a:off x="4584700" y="161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68071</xdr:rowOff>
    </xdr:from>
    <xdr:ext cx="599010" cy="259045"/>
    <xdr:sp macro="" textlink="">
      <xdr:nvSpPr>
        <xdr:cNvPr id="256" name="扶助費該当値テキスト"/>
        <xdr:cNvSpPr txBox="1"/>
      </xdr:nvSpPr>
      <xdr:spPr>
        <a:xfrm>
          <a:off x="4686300" y="1601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41329</xdr:rowOff>
    </xdr:from>
    <xdr:to>
      <xdr:col>20</xdr:col>
      <xdr:colOff>38100</xdr:colOff>
      <xdr:row>93</xdr:row>
      <xdr:rowOff>142929</xdr:rowOff>
    </xdr:to>
    <xdr:sp macro="" textlink="">
      <xdr:nvSpPr>
        <xdr:cNvPr id="257" name="楕円 256"/>
        <xdr:cNvSpPr/>
      </xdr:nvSpPr>
      <xdr:spPr>
        <a:xfrm>
          <a:off x="3746500" y="1598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159456</xdr:rowOff>
    </xdr:from>
    <xdr:ext cx="599010" cy="259045"/>
    <xdr:sp macro="" textlink="">
      <xdr:nvSpPr>
        <xdr:cNvPr id="258" name="テキスト ボックス 257"/>
        <xdr:cNvSpPr txBox="1"/>
      </xdr:nvSpPr>
      <xdr:spPr>
        <a:xfrm>
          <a:off x="3497795" y="157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132955</xdr:rowOff>
    </xdr:from>
    <xdr:to>
      <xdr:col>15</xdr:col>
      <xdr:colOff>101600</xdr:colOff>
      <xdr:row>95</xdr:row>
      <xdr:rowOff>63105</xdr:rowOff>
    </xdr:to>
    <xdr:sp macro="" textlink="">
      <xdr:nvSpPr>
        <xdr:cNvPr id="259" name="楕円 258"/>
        <xdr:cNvSpPr/>
      </xdr:nvSpPr>
      <xdr:spPr>
        <a:xfrm>
          <a:off x="2857500" y="162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79632</xdr:rowOff>
    </xdr:from>
    <xdr:ext cx="599010" cy="259045"/>
    <xdr:sp macro="" textlink="">
      <xdr:nvSpPr>
        <xdr:cNvPr id="260" name="テキスト ボックス 259"/>
        <xdr:cNvSpPr txBox="1"/>
      </xdr:nvSpPr>
      <xdr:spPr>
        <a:xfrm>
          <a:off x="2608795" y="160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20385</xdr:rowOff>
    </xdr:from>
    <xdr:to>
      <xdr:col>10</xdr:col>
      <xdr:colOff>165100</xdr:colOff>
      <xdr:row>95</xdr:row>
      <xdr:rowOff>121985</xdr:rowOff>
    </xdr:to>
    <xdr:sp macro="" textlink="">
      <xdr:nvSpPr>
        <xdr:cNvPr id="261" name="楕円 260"/>
        <xdr:cNvSpPr/>
      </xdr:nvSpPr>
      <xdr:spPr>
        <a:xfrm>
          <a:off x="1968500" y="1630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138512</xdr:rowOff>
    </xdr:from>
    <xdr:ext cx="599010" cy="259045"/>
    <xdr:sp macro="" textlink="">
      <xdr:nvSpPr>
        <xdr:cNvPr id="262" name="テキスト ボックス 261"/>
        <xdr:cNvSpPr txBox="1"/>
      </xdr:nvSpPr>
      <xdr:spPr>
        <a:xfrm>
          <a:off x="1719795" y="1608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74465</xdr:rowOff>
    </xdr:from>
    <xdr:to>
      <xdr:col>6</xdr:col>
      <xdr:colOff>38100</xdr:colOff>
      <xdr:row>96</xdr:row>
      <xdr:rowOff>4615</xdr:rowOff>
    </xdr:to>
    <xdr:sp macro="" textlink="">
      <xdr:nvSpPr>
        <xdr:cNvPr id="263" name="楕円 262"/>
        <xdr:cNvSpPr/>
      </xdr:nvSpPr>
      <xdr:spPr>
        <a:xfrm>
          <a:off x="1079500" y="1636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21142</xdr:rowOff>
    </xdr:from>
    <xdr:ext cx="599010" cy="259045"/>
    <xdr:sp macro="" textlink="">
      <xdr:nvSpPr>
        <xdr:cNvPr id="264" name="テキスト ボックス 263"/>
        <xdr:cNvSpPr txBox="1"/>
      </xdr:nvSpPr>
      <xdr:spPr>
        <a:xfrm>
          <a:off x="830795" y="1613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128020</xdr:rowOff>
    </xdr:from>
    <xdr:to>
      <xdr:col>54</xdr:col>
      <xdr:colOff>189865</xdr:colOff>
      <xdr:row>39</xdr:row>
      <xdr:rowOff>72372</xdr:rowOff>
    </xdr:to>
    <xdr:cxnSp macro="">
      <xdr:nvCxnSpPr>
        <xdr:cNvPr id="291" name="直線コネクタ 290"/>
        <xdr:cNvCxnSpPr/>
      </xdr:nvCxnSpPr>
      <xdr:spPr>
        <a:xfrm flipV="1">
          <a:off x="10475595" y="5271520"/>
          <a:ext cx="1270" cy="14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76199</xdr:rowOff>
    </xdr:from>
    <xdr:ext cx="534377" cy="259045"/>
    <xdr:sp macro="" textlink="">
      <xdr:nvSpPr>
        <xdr:cNvPr id="292" name="補助費等最小値テキスト"/>
        <xdr:cNvSpPr txBox="1"/>
      </xdr:nvSpPr>
      <xdr:spPr>
        <a:xfrm>
          <a:off x="10528300" y="676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72372</xdr:rowOff>
    </xdr:from>
    <xdr:to>
      <xdr:col>55</xdr:col>
      <xdr:colOff>88900</xdr:colOff>
      <xdr:row>39</xdr:row>
      <xdr:rowOff>72372</xdr:rowOff>
    </xdr:to>
    <xdr:cxnSp macro="">
      <xdr:nvCxnSpPr>
        <xdr:cNvPr id="293" name="直線コネクタ 292"/>
        <xdr:cNvCxnSpPr/>
      </xdr:nvCxnSpPr>
      <xdr:spPr>
        <a:xfrm>
          <a:off x="10388600" y="675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74697</xdr:rowOff>
    </xdr:from>
    <xdr:ext cx="599010" cy="259045"/>
    <xdr:sp macro="" textlink="">
      <xdr:nvSpPr>
        <xdr:cNvPr id="294" name="補助費等最大値テキスト"/>
        <xdr:cNvSpPr txBox="1"/>
      </xdr:nvSpPr>
      <xdr:spPr>
        <a:xfrm>
          <a:off x="10528300" y="504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128020</xdr:rowOff>
    </xdr:from>
    <xdr:to>
      <xdr:col>55</xdr:col>
      <xdr:colOff>88900</xdr:colOff>
      <xdr:row>30</xdr:row>
      <xdr:rowOff>128020</xdr:rowOff>
    </xdr:to>
    <xdr:cxnSp macro="">
      <xdr:nvCxnSpPr>
        <xdr:cNvPr id="295" name="直線コネクタ 294"/>
        <xdr:cNvCxnSpPr/>
      </xdr:nvCxnSpPr>
      <xdr:spPr>
        <a:xfrm>
          <a:off x="10388600" y="527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131547</xdr:rowOff>
    </xdr:from>
    <xdr:to>
      <xdr:col>55</xdr:col>
      <xdr:colOff>0</xdr:colOff>
      <xdr:row>37</xdr:row>
      <xdr:rowOff>157847</xdr:rowOff>
    </xdr:to>
    <xdr:cxnSp macro="">
      <xdr:nvCxnSpPr>
        <xdr:cNvPr id="296" name="直線コネクタ 295"/>
        <xdr:cNvCxnSpPr/>
      </xdr:nvCxnSpPr>
      <xdr:spPr>
        <a:xfrm flipV="1">
          <a:off x="9639300" y="6475197"/>
          <a:ext cx="838200" cy="2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32083</xdr:rowOff>
    </xdr:from>
    <xdr:ext cx="534377" cy="259045"/>
    <xdr:sp macro="" textlink="">
      <xdr:nvSpPr>
        <xdr:cNvPr id="297" name="補助費等平均値テキスト"/>
        <xdr:cNvSpPr txBox="1"/>
      </xdr:nvSpPr>
      <xdr:spPr>
        <a:xfrm>
          <a:off x="10528300" y="603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9206</xdr:rowOff>
    </xdr:from>
    <xdr:to>
      <xdr:col>55</xdr:col>
      <xdr:colOff>50800</xdr:colOff>
      <xdr:row>36</xdr:row>
      <xdr:rowOff>110806</xdr:rowOff>
    </xdr:to>
    <xdr:sp macro="" textlink="">
      <xdr:nvSpPr>
        <xdr:cNvPr id="298" name="フローチャート: 判断 297"/>
        <xdr:cNvSpPr/>
      </xdr:nvSpPr>
      <xdr:spPr>
        <a:xfrm>
          <a:off x="10426700" y="61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99924</xdr:rowOff>
    </xdr:from>
    <xdr:to>
      <xdr:col>50</xdr:col>
      <xdr:colOff>114300</xdr:colOff>
      <xdr:row>37</xdr:row>
      <xdr:rowOff>157847</xdr:rowOff>
    </xdr:to>
    <xdr:cxnSp macro="">
      <xdr:nvCxnSpPr>
        <xdr:cNvPr id="299" name="直線コネクタ 298"/>
        <xdr:cNvCxnSpPr/>
      </xdr:nvCxnSpPr>
      <xdr:spPr>
        <a:xfrm>
          <a:off x="8750300" y="5414874"/>
          <a:ext cx="889000" cy="108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42483</xdr:rowOff>
    </xdr:from>
    <xdr:to>
      <xdr:col>50</xdr:col>
      <xdr:colOff>165100</xdr:colOff>
      <xdr:row>36</xdr:row>
      <xdr:rowOff>144083</xdr:rowOff>
    </xdr:to>
    <xdr:sp macro="" textlink="">
      <xdr:nvSpPr>
        <xdr:cNvPr id="300" name="フローチャート: 判断 299"/>
        <xdr:cNvSpPr/>
      </xdr:nvSpPr>
      <xdr:spPr>
        <a:xfrm>
          <a:off x="95885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160610</xdr:rowOff>
    </xdr:from>
    <xdr:ext cx="534377" cy="259045"/>
    <xdr:sp macro="" textlink="">
      <xdr:nvSpPr>
        <xdr:cNvPr id="301" name="テキスト ボックス 300"/>
        <xdr:cNvSpPr txBox="1"/>
      </xdr:nvSpPr>
      <xdr:spPr>
        <a:xfrm>
          <a:off x="9372111" y="598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99924</xdr:rowOff>
    </xdr:from>
    <xdr:to>
      <xdr:col>45</xdr:col>
      <xdr:colOff>177800</xdr:colOff>
      <xdr:row>38</xdr:row>
      <xdr:rowOff>168046</xdr:rowOff>
    </xdr:to>
    <xdr:cxnSp macro="">
      <xdr:nvCxnSpPr>
        <xdr:cNvPr id="302" name="直線コネクタ 301"/>
        <xdr:cNvCxnSpPr/>
      </xdr:nvCxnSpPr>
      <xdr:spPr>
        <a:xfrm flipV="1">
          <a:off x="7861300" y="5414874"/>
          <a:ext cx="889000" cy="126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17152</xdr:rowOff>
    </xdr:from>
    <xdr:to>
      <xdr:col>46</xdr:col>
      <xdr:colOff>38100</xdr:colOff>
      <xdr:row>30</xdr:row>
      <xdr:rowOff>118752</xdr:rowOff>
    </xdr:to>
    <xdr:sp macro="" textlink="">
      <xdr:nvSpPr>
        <xdr:cNvPr id="303" name="フローチャート: 判断 302"/>
        <xdr:cNvSpPr/>
      </xdr:nvSpPr>
      <xdr:spPr>
        <a:xfrm>
          <a:off x="8699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135279</xdr:rowOff>
    </xdr:from>
    <xdr:ext cx="599010" cy="259045"/>
    <xdr:sp macro="" textlink="">
      <xdr:nvSpPr>
        <xdr:cNvPr id="304" name="テキスト ボックス 303"/>
        <xdr:cNvSpPr txBox="1"/>
      </xdr:nvSpPr>
      <xdr:spPr>
        <a:xfrm>
          <a:off x="8450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156355</xdr:rowOff>
    </xdr:from>
    <xdr:to>
      <xdr:col>41</xdr:col>
      <xdr:colOff>50800</xdr:colOff>
      <xdr:row>38</xdr:row>
      <xdr:rowOff>168046</xdr:rowOff>
    </xdr:to>
    <xdr:cxnSp macro="">
      <xdr:nvCxnSpPr>
        <xdr:cNvPr id="305" name="直線コネクタ 304"/>
        <xdr:cNvCxnSpPr/>
      </xdr:nvCxnSpPr>
      <xdr:spPr>
        <a:xfrm>
          <a:off x="6972300" y="6671455"/>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123310</xdr:rowOff>
    </xdr:from>
    <xdr:to>
      <xdr:col>41</xdr:col>
      <xdr:colOff>101600</xdr:colOff>
      <xdr:row>38</xdr:row>
      <xdr:rowOff>53460</xdr:rowOff>
    </xdr:to>
    <xdr:sp macro="" textlink="">
      <xdr:nvSpPr>
        <xdr:cNvPr id="306" name="フローチャート: 判断 305"/>
        <xdr:cNvSpPr/>
      </xdr:nvSpPr>
      <xdr:spPr>
        <a:xfrm>
          <a:off x="7810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69987</xdr:rowOff>
    </xdr:from>
    <xdr:ext cx="534377" cy="259045"/>
    <xdr:sp macro="" textlink="">
      <xdr:nvSpPr>
        <xdr:cNvPr id="307" name="テキスト ボックス 306"/>
        <xdr:cNvSpPr txBox="1"/>
      </xdr:nvSpPr>
      <xdr:spPr>
        <a:xfrm>
          <a:off x="7594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164556</xdr:rowOff>
    </xdr:from>
    <xdr:to>
      <xdr:col>36</xdr:col>
      <xdr:colOff>165100</xdr:colOff>
      <xdr:row>38</xdr:row>
      <xdr:rowOff>94706</xdr:rowOff>
    </xdr:to>
    <xdr:sp macro="" textlink="">
      <xdr:nvSpPr>
        <xdr:cNvPr id="308" name="フローチャート: 判断 307"/>
        <xdr:cNvSpPr/>
      </xdr:nvSpPr>
      <xdr:spPr>
        <a:xfrm>
          <a:off x="6921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111233</xdr:rowOff>
    </xdr:from>
    <xdr:ext cx="534377" cy="259045"/>
    <xdr:sp macro="" textlink="">
      <xdr:nvSpPr>
        <xdr:cNvPr id="309" name="テキスト ボックス 308"/>
        <xdr:cNvSpPr txBox="1"/>
      </xdr:nvSpPr>
      <xdr:spPr>
        <a:xfrm>
          <a:off x="6705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80747</xdr:rowOff>
    </xdr:from>
    <xdr:to>
      <xdr:col>55</xdr:col>
      <xdr:colOff>50800</xdr:colOff>
      <xdr:row>38</xdr:row>
      <xdr:rowOff>10897</xdr:rowOff>
    </xdr:to>
    <xdr:sp macro="" textlink="">
      <xdr:nvSpPr>
        <xdr:cNvPr id="315" name="楕円 314"/>
        <xdr:cNvSpPr/>
      </xdr:nvSpPr>
      <xdr:spPr>
        <a:xfrm>
          <a:off x="10426700" y="64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59174</xdr:rowOff>
    </xdr:from>
    <xdr:ext cx="534377" cy="259045"/>
    <xdr:sp macro="" textlink="">
      <xdr:nvSpPr>
        <xdr:cNvPr id="316" name="補助費等該当値テキスト"/>
        <xdr:cNvSpPr txBox="1"/>
      </xdr:nvSpPr>
      <xdr:spPr>
        <a:xfrm>
          <a:off x="10528300" y="640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107047</xdr:rowOff>
    </xdr:from>
    <xdr:to>
      <xdr:col>50</xdr:col>
      <xdr:colOff>165100</xdr:colOff>
      <xdr:row>38</xdr:row>
      <xdr:rowOff>37196</xdr:rowOff>
    </xdr:to>
    <xdr:sp macro="" textlink="">
      <xdr:nvSpPr>
        <xdr:cNvPr id="317" name="楕円 316"/>
        <xdr:cNvSpPr/>
      </xdr:nvSpPr>
      <xdr:spPr>
        <a:xfrm>
          <a:off x="9588500" y="64506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28323</xdr:rowOff>
    </xdr:from>
    <xdr:ext cx="534377" cy="259045"/>
    <xdr:sp macro="" textlink="">
      <xdr:nvSpPr>
        <xdr:cNvPr id="318" name="テキスト ボックス 317"/>
        <xdr:cNvSpPr txBox="1"/>
      </xdr:nvSpPr>
      <xdr:spPr>
        <a:xfrm>
          <a:off x="9372111" y="654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49124</xdr:rowOff>
    </xdr:from>
    <xdr:to>
      <xdr:col>46</xdr:col>
      <xdr:colOff>38100</xdr:colOff>
      <xdr:row>31</xdr:row>
      <xdr:rowOff>150724</xdr:rowOff>
    </xdr:to>
    <xdr:sp macro="" textlink="">
      <xdr:nvSpPr>
        <xdr:cNvPr id="319" name="楕円 318"/>
        <xdr:cNvSpPr/>
      </xdr:nvSpPr>
      <xdr:spPr>
        <a:xfrm>
          <a:off x="8699500" y="536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141851</xdr:rowOff>
    </xdr:from>
    <xdr:ext cx="599010" cy="259045"/>
    <xdr:sp macro="" textlink="">
      <xdr:nvSpPr>
        <xdr:cNvPr id="320" name="テキスト ボックス 319"/>
        <xdr:cNvSpPr txBox="1"/>
      </xdr:nvSpPr>
      <xdr:spPr>
        <a:xfrm>
          <a:off x="8450795" y="5456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117246</xdr:rowOff>
    </xdr:from>
    <xdr:to>
      <xdr:col>41</xdr:col>
      <xdr:colOff>101600</xdr:colOff>
      <xdr:row>39</xdr:row>
      <xdr:rowOff>47396</xdr:rowOff>
    </xdr:to>
    <xdr:sp macro="" textlink="">
      <xdr:nvSpPr>
        <xdr:cNvPr id="321" name="楕円 320"/>
        <xdr:cNvSpPr/>
      </xdr:nvSpPr>
      <xdr:spPr>
        <a:xfrm>
          <a:off x="7810500" y="663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38523</xdr:rowOff>
    </xdr:from>
    <xdr:ext cx="534377" cy="259045"/>
    <xdr:sp macro="" textlink="">
      <xdr:nvSpPr>
        <xdr:cNvPr id="322" name="テキスト ボックス 321"/>
        <xdr:cNvSpPr txBox="1"/>
      </xdr:nvSpPr>
      <xdr:spPr>
        <a:xfrm>
          <a:off x="7594111" y="672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105555</xdr:rowOff>
    </xdr:from>
    <xdr:to>
      <xdr:col>36</xdr:col>
      <xdr:colOff>165100</xdr:colOff>
      <xdr:row>39</xdr:row>
      <xdr:rowOff>35705</xdr:rowOff>
    </xdr:to>
    <xdr:sp macro="" textlink="">
      <xdr:nvSpPr>
        <xdr:cNvPr id="323" name="楕円 322"/>
        <xdr:cNvSpPr/>
      </xdr:nvSpPr>
      <xdr:spPr>
        <a:xfrm>
          <a:off x="6921500" y="66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26832</xdr:rowOff>
    </xdr:from>
    <xdr:ext cx="534377" cy="259045"/>
    <xdr:sp macro="" textlink="">
      <xdr:nvSpPr>
        <xdr:cNvPr id="324" name="テキスト ボックス 323"/>
        <xdr:cNvSpPr txBox="1"/>
      </xdr:nvSpPr>
      <xdr:spPr>
        <a:xfrm>
          <a:off x="6705111" y="671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9" name="直線コネクタ 348"/>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50" name="普通建設事業費最小値テキスト"/>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51" name="直線コネクタ 350"/>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52" name="普通建設事業費最大値テキスト"/>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3" name="直線コネクタ 352"/>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110668</xdr:rowOff>
    </xdr:from>
    <xdr:to>
      <xdr:col>55</xdr:col>
      <xdr:colOff>0</xdr:colOff>
      <xdr:row>55</xdr:row>
      <xdr:rowOff>139878</xdr:rowOff>
    </xdr:to>
    <xdr:cxnSp macro="">
      <xdr:nvCxnSpPr>
        <xdr:cNvPr id="354" name="直線コネクタ 353"/>
        <xdr:cNvCxnSpPr/>
      </xdr:nvCxnSpPr>
      <xdr:spPr>
        <a:xfrm>
          <a:off x="9639300" y="9540418"/>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126928</xdr:rowOff>
    </xdr:from>
    <xdr:ext cx="534377" cy="259045"/>
    <xdr:sp macro="" textlink="">
      <xdr:nvSpPr>
        <xdr:cNvPr id="355" name="普通建設事業費平均値テキスト"/>
        <xdr:cNvSpPr txBox="1"/>
      </xdr:nvSpPr>
      <xdr:spPr>
        <a:xfrm>
          <a:off x="10528300" y="955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6" name="フローチャート: 判断 355"/>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70333</xdr:rowOff>
    </xdr:from>
    <xdr:to>
      <xdr:col>50</xdr:col>
      <xdr:colOff>114300</xdr:colOff>
      <xdr:row>55</xdr:row>
      <xdr:rowOff>110668</xdr:rowOff>
    </xdr:to>
    <xdr:cxnSp macro="">
      <xdr:nvCxnSpPr>
        <xdr:cNvPr id="357" name="直線コネクタ 356"/>
        <xdr:cNvCxnSpPr/>
      </xdr:nvCxnSpPr>
      <xdr:spPr>
        <a:xfrm>
          <a:off x="8750300" y="9500083"/>
          <a:ext cx="889000" cy="4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8" name="フローチャート: 判断 357"/>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68966</xdr:rowOff>
    </xdr:from>
    <xdr:ext cx="534377" cy="259045"/>
    <xdr:sp macro="" textlink="">
      <xdr:nvSpPr>
        <xdr:cNvPr id="359" name="テキスト ボックス 358"/>
        <xdr:cNvSpPr txBox="1"/>
      </xdr:nvSpPr>
      <xdr:spPr>
        <a:xfrm>
          <a:off x="9372111" y="967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70333</xdr:rowOff>
    </xdr:from>
    <xdr:to>
      <xdr:col>45</xdr:col>
      <xdr:colOff>177800</xdr:colOff>
      <xdr:row>55</xdr:row>
      <xdr:rowOff>166268</xdr:rowOff>
    </xdr:to>
    <xdr:cxnSp macro="">
      <xdr:nvCxnSpPr>
        <xdr:cNvPr id="360" name="直線コネクタ 359"/>
        <xdr:cNvCxnSpPr/>
      </xdr:nvCxnSpPr>
      <xdr:spPr>
        <a:xfrm flipV="1">
          <a:off x="7861300" y="9500083"/>
          <a:ext cx="889000" cy="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61" name="フローチャート: 判断 360"/>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88549</xdr:rowOff>
    </xdr:from>
    <xdr:ext cx="534377" cy="259045"/>
    <xdr:sp macro="" textlink="">
      <xdr:nvSpPr>
        <xdr:cNvPr id="362" name="テキスト ボックス 361"/>
        <xdr:cNvSpPr txBox="1"/>
      </xdr:nvSpPr>
      <xdr:spPr>
        <a:xfrm>
          <a:off x="8483111" y="968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166268</xdr:rowOff>
    </xdr:from>
    <xdr:to>
      <xdr:col>41</xdr:col>
      <xdr:colOff>50800</xdr:colOff>
      <xdr:row>57</xdr:row>
      <xdr:rowOff>98019</xdr:rowOff>
    </xdr:to>
    <xdr:cxnSp macro="">
      <xdr:nvCxnSpPr>
        <xdr:cNvPr id="363" name="直線コネクタ 362"/>
        <xdr:cNvCxnSpPr/>
      </xdr:nvCxnSpPr>
      <xdr:spPr>
        <a:xfrm flipV="1">
          <a:off x="6972300" y="9596018"/>
          <a:ext cx="889000" cy="27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64" name="フローチャート: 判断 363"/>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90619</xdr:rowOff>
    </xdr:from>
    <xdr:ext cx="534377" cy="259045"/>
    <xdr:sp macro="" textlink="">
      <xdr:nvSpPr>
        <xdr:cNvPr id="365" name="テキスト ボックス 364"/>
        <xdr:cNvSpPr txBox="1"/>
      </xdr:nvSpPr>
      <xdr:spPr>
        <a:xfrm>
          <a:off x="7594111" y="96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6" name="フローチャート: 判断 365"/>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128478</xdr:rowOff>
    </xdr:from>
    <xdr:ext cx="534377" cy="259045"/>
    <xdr:sp macro="" textlink="">
      <xdr:nvSpPr>
        <xdr:cNvPr id="367" name="テキスト ボックス 366"/>
        <xdr:cNvSpPr txBox="1"/>
      </xdr:nvSpPr>
      <xdr:spPr>
        <a:xfrm>
          <a:off x="6705111" y="938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89078</xdr:rowOff>
    </xdr:from>
    <xdr:to>
      <xdr:col>55</xdr:col>
      <xdr:colOff>50800</xdr:colOff>
      <xdr:row>56</xdr:row>
      <xdr:rowOff>19228</xdr:rowOff>
    </xdr:to>
    <xdr:sp macro="" textlink="">
      <xdr:nvSpPr>
        <xdr:cNvPr id="373" name="楕円 372"/>
        <xdr:cNvSpPr/>
      </xdr:nvSpPr>
      <xdr:spPr>
        <a:xfrm>
          <a:off x="10426700" y="951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111955</xdr:rowOff>
    </xdr:from>
    <xdr:ext cx="534377" cy="259045"/>
    <xdr:sp macro="" textlink="">
      <xdr:nvSpPr>
        <xdr:cNvPr id="374" name="普通建設事業費該当値テキスト"/>
        <xdr:cNvSpPr txBox="1"/>
      </xdr:nvSpPr>
      <xdr:spPr>
        <a:xfrm>
          <a:off x="10528300" y="937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59868</xdr:rowOff>
    </xdr:from>
    <xdr:to>
      <xdr:col>50</xdr:col>
      <xdr:colOff>165100</xdr:colOff>
      <xdr:row>55</xdr:row>
      <xdr:rowOff>161468</xdr:rowOff>
    </xdr:to>
    <xdr:sp macro="" textlink="">
      <xdr:nvSpPr>
        <xdr:cNvPr id="375" name="楕円 374"/>
        <xdr:cNvSpPr/>
      </xdr:nvSpPr>
      <xdr:spPr>
        <a:xfrm>
          <a:off x="9588500" y="948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6545</xdr:rowOff>
    </xdr:from>
    <xdr:ext cx="534377" cy="259045"/>
    <xdr:sp macro="" textlink="">
      <xdr:nvSpPr>
        <xdr:cNvPr id="376" name="テキスト ボックス 375"/>
        <xdr:cNvSpPr txBox="1"/>
      </xdr:nvSpPr>
      <xdr:spPr>
        <a:xfrm>
          <a:off x="9372111" y="926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19533</xdr:rowOff>
    </xdr:from>
    <xdr:to>
      <xdr:col>46</xdr:col>
      <xdr:colOff>38100</xdr:colOff>
      <xdr:row>55</xdr:row>
      <xdr:rowOff>121133</xdr:rowOff>
    </xdr:to>
    <xdr:sp macro="" textlink="">
      <xdr:nvSpPr>
        <xdr:cNvPr id="377" name="楕円 376"/>
        <xdr:cNvSpPr/>
      </xdr:nvSpPr>
      <xdr:spPr>
        <a:xfrm>
          <a:off x="8699500" y="944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137660</xdr:rowOff>
    </xdr:from>
    <xdr:ext cx="534377" cy="259045"/>
    <xdr:sp macro="" textlink="">
      <xdr:nvSpPr>
        <xdr:cNvPr id="378" name="テキスト ボックス 377"/>
        <xdr:cNvSpPr txBox="1"/>
      </xdr:nvSpPr>
      <xdr:spPr>
        <a:xfrm>
          <a:off x="8483111" y="922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115468</xdr:rowOff>
    </xdr:from>
    <xdr:to>
      <xdr:col>41</xdr:col>
      <xdr:colOff>101600</xdr:colOff>
      <xdr:row>56</xdr:row>
      <xdr:rowOff>45618</xdr:rowOff>
    </xdr:to>
    <xdr:sp macro="" textlink="">
      <xdr:nvSpPr>
        <xdr:cNvPr id="379" name="楕円 378"/>
        <xdr:cNvSpPr/>
      </xdr:nvSpPr>
      <xdr:spPr>
        <a:xfrm>
          <a:off x="7810500" y="954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62145</xdr:rowOff>
    </xdr:from>
    <xdr:ext cx="534377" cy="259045"/>
    <xdr:sp macro="" textlink="">
      <xdr:nvSpPr>
        <xdr:cNvPr id="380" name="テキスト ボックス 379"/>
        <xdr:cNvSpPr txBox="1"/>
      </xdr:nvSpPr>
      <xdr:spPr>
        <a:xfrm>
          <a:off x="7594111" y="93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47219</xdr:rowOff>
    </xdr:from>
    <xdr:to>
      <xdr:col>36</xdr:col>
      <xdr:colOff>165100</xdr:colOff>
      <xdr:row>57</xdr:row>
      <xdr:rowOff>148819</xdr:rowOff>
    </xdr:to>
    <xdr:sp macro="" textlink="">
      <xdr:nvSpPr>
        <xdr:cNvPr id="381" name="楕円 380"/>
        <xdr:cNvSpPr/>
      </xdr:nvSpPr>
      <xdr:spPr>
        <a:xfrm>
          <a:off x="6921500" y="981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139946</xdr:rowOff>
    </xdr:from>
    <xdr:ext cx="534377" cy="259045"/>
    <xdr:sp macro="" textlink="">
      <xdr:nvSpPr>
        <xdr:cNvPr id="382" name="テキスト ボックス 381"/>
        <xdr:cNvSpPr txBox="1"/>
      </xdr:nvSpPr>
      <xdr:spPr>
        <a:xfrm>
          <a:off x="6705111" y="991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6" name="直線コネクタ 405"/>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7" name="普通建設事業費 （ うち新規整備　）最小値テキスト"/>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8" name="直線コネクタ 407"/>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9" name="普通建設事業費 （ うち新規整備　）最大値テキスト"/>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10" name="直線コネクタ 409"/>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40856</xdr:rowOff>
    </xdr:from>
    <xdr:to>
      <xdr:col>55</xdr:col>
      <xdr:colOff>0</xdr:colOff>
      <xdr:row>78</xdr:row>
      <xdr:rowOff>76695</xdr:rowOff>
    </xdr:to>
    <xdr:cxnSp macro="">
      <xdr:nvCxnSpPr>
        <xdr:cNvPr id="411" name="直線コネクタ 410"/>
        <xdr:cNvCxnSpPr/>
      </xdr:nvCxnSpPr>
      <xdr:spPr>
        <a:xfrm>
          <a:off x="9639300" y="13413956"/>
          <a:ext cx="838200" cy="3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148086</xdr:rowOff>
    </xdr:from>
    <xdr:ext cx="534377" cy="259045"/>
    <xdr:sp macro="" textlink="">
      <xdr:nvSpPr>
        <xdr:cNvPr id="412" name="普通建設事業費 （ うち新規整備　）平均値テキスト"/>
        <xdr:cNvSpPr txBox="1"/>
      </xdr:nvSpPr>
      <xdr:spPr>
        <a:xfrm>
          <a:off x="10528300" y="13178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3" name="フローチャート: 判断 412"/>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141860</xdr:rowOff>
    </xdr:from>
    <xdr:to>
      <xdr:col>50</xdr:col>
      <xdr:colOff>114300</xdr:colOff>
      <xdr:row>78</xdr:row>
      <xdr:rowOff>40856</xdr:rowOff>
    </xdr:to>
    <xdr:cxnSp macro="">
      <xdr:nvCxnSpPr>
        <xdr:cNvPr id="414" name="直線コネクタ 413"/>
        <xdr:cNvCxnSpPr/>
      </xdr:nvCxnSpPr>
      <xdr:spPr>
        <a:xfrm>
          <a:off x="8750300" y="13343510"/>
          <a:ext cx="889000" cy="7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5" name="フローチャート: 判断 414"/>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72674</xdr:rowOff>
    </xdr:from>
    <xdr:ext cx="534377" cy="259045"/>
    <xdr:sp macro="" textlink="">
      <xdr:nvSpPr>
        <xdr:cNvPr id="416" name="テキスト ボックス 415"/>
        <xdr:cNvSpPr txBox="1"/>
      </xdr:nvSpPr>
      <xdr:spPr>
        <a:xfrm>
          <a:off x="9372111" y="131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123037</xdr:rowOff>
    </xdr:from>
    <xdr:to>
      <xdr:col>45</xdr:col>
      <xdr:colOff>177800</xdr:colOff>
      <xdr:row>77</xdr:row>
      <xdr:rowOff>141860</xdr:rowOff>
    </xdr:to>
    <xdr:cxnSp macro="">
      <xdr:nvCxnSpPr>
        <xdr:cNvPr id="417" name="直線コネクタ 416"/>
        <xdr:cNvCxnSpPr/>
      </xdr:nvCxnSpPr>
      <xdr:spPr>
        <a:xfrm>
          <a:off x="7861300" y="13324687"/>
          <a:ext cx="889000" cy="1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8" name="フローチャート: 判断 417"/>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28605</xdr:rowOff>
    </xdr:from>
    <xdr:ext cx="534377" cy="259045"/>
    <xdr:sp macro="" textlink="">
      <xdr:nvSpPr>
        <xdr:cNvPr id="419" name="テキスト ボックス 418"/>
        <xdr:cNvSpPr txBox="1"/>
      </xdr:nvSpPr>
      <xdr:spPr>
        <a:xfrm>
          <a:off x="8483111" y="134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123037</xdr:rowOff>
    </xdr:from>
    <xdr:to>
      <xdr:col>41</xdr:col>
      <xdr:colOff>50800</xdr:colOff>
      <xdr:row>78</xdr:row>
      <xdr:rowOff>109004</xdr:rowOff>
    </xdr:to>
    <xdr:cxnSp macro="">
      <xdr:nvCxnSpPr>
        <xdr:cNvPr id="420" name="直線コネクタ 419"/>
        <xdr:cNvCxnSpPr/>
      </xdr:nvCxnSpPr>
      <xdr:spPr>
        <a:xfrm flipV="1">
          <a:off x="6972300" y="13324687"/>
          <a:ext cx="889000" cy="15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1" name="フローチャート: 判断 420"/>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43223</xdr:rowOff>
    </xdr:from>
    <xdr:ext cx="534377" cy="259045"/>
    <xdr:sp macro="" textlink="">
      <xdr:nvSpPr>
        <xdr:cNvPr id="422" name="テキスト ボックス 421"/>
        <xdr:cNvSpPr txBox="1"/>
      </xdr:nvSpPr>
      <xdr:spPr>
        <a:xfrm>
          <a:off x="7594111" y="134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3" name="フローチャート: 判断 422"/>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24" name="テキスト ボックス 423"/>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25895</xdr:rowOff>
    </xdr:from>
    <xdr:to>
      <xdr:col>55</xdr:col>
      <xdr:colOff>50800</xdr:colOff>
      <xdr:row>78</xdr:row>
      <xdr:rowOff>127495</xdr:rowOff>
    </xdr:to>
    <xdr:sp macro="" textlink="">
      <xdr:nvSpPr>
        <xdr:cNvPr id="430" name="楕円 429"/>
        <xdr:cNvSpPr/>
      </xdr:nvSpPr>
      <xdr:spPr>
        <a:xfrm>
          <a:off x="10426700" y="1339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4322</xdr:rowOff>
    </xdr:from>
    <xdr:ext cx="534377" cy="259045"/>
    <xdr:sp macro="" textlink="">
      <xdr:nvSpPr>
        <xdr:cNvPr id="431" name="普通建設事業費 （ うち新規整備　）該当値テキスト"/>
        <xdr:cNvSpPr txBox="1"/>
      </xdr:nvSpPr>
      <xdr:spPr>
        <a:xfrm>
          <a:off x="10528300" y="1337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161506</xdr:rowOff>
    </xdr:from>
    <xdr:to>
      <xdr:col>50</xdr:col>
      <xdr:colOff>165100</xdr:colOff>
      <xdr:row>78</xdr:row>
      <xdr:rowOff>91656</xdr:rowOff>
    </xdr:to>
    <xdr:sp macro="" textlink="">
      <xdr:nvSpPr>
        <xdr:cNvPr id="432" name="楕円 431"/>
        <xdr:cNvSpPr/>
      </xdr:nvSpPr>
      <xdr:spPr>
        <a:xfrm>
          <a:off x="9588500" y="133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82783</xdr:rowOff>
    </xdr:from>
    <xdr:ext cx="534377" cy="259045"/>
    <xdr:sp macro="" textlink="">
      <xdr:nvSpPr>
        <xdr:cNvPr id="433" name="テキスト ボックス 432"/>
        <xdr:cNvSpPr txBox="1"/>
      </xdr:nvSpPr>
      <xdr:spPr>
        <a:xfrm>
          <a:off x="9372111" y="1345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91060</xdr:rowOff>
    </xdr:from>
    <xdr:to>
      <xdr:col>46</xdr:col>
      <xdr:colOff>38100</xdr:colOff>
      <xdr:row>78</xdr:row>
      <xdr:rowOff>21210</xdr:rowOff>
    </xdr:to>
    <xdr:sp macro="" textlink="">
      <xdr:nvSpPr>
        <xdr:cNvPr id="434" name="楕円 433"/>
        <xdr:cNvSpPr/>
      </xdr:nvSpPr>
      <xdr:spPr>
        <a:xfrm>
          <a:off x="8699500" y="132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37737</xdr:rowOff>
    </xdr:from>
    <xdr:ext cx="534377" cy="259045"/>
    <xdr:sp macro="" textlink="">
      <xdr:nvSpPr>
        <xdr:cNvPr id="435" name="テキスト ボックス 434"/>
        <xdr:cNvSpPr txBox="1"/>
      </xdr:nvSpPr>
      <xdr:spPr>
        <a:xfrm>
          <a:off x="8483111" y="130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72237</xdr:rowOff>
    </xdr:from>
    <xdr:to>
      <xdr:col>41</xdr:col>
      <xdr:colOff>101600</xdr:colOff>
      <xdr:row>78</xdr:row>
      <xdr:rowOff>2387</xdr:rowOff>
    </xdr:to>
    <xdr:sp macro="" textlink="">
      <xdr:nvSpPr>
        <xdr:cNvPr id="436" name="楕円 435"/>
        <xdr:cNvSpPr/>
      </xdr:nvSpPr>
      <xdr:spPr>
        <a:xfrm>
          <a:off x="7810500" y="1327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18914</xdr:rowOff>
    </xdr:from>
    <xdr:ext cx="534377" cy="259045"/>
    <xdr:sp macro="" textlink="">
      <xdr:nvSpPr>
        <xdr:cNvPr id="437" name="テキスト ボックス 436"/>
        <xdr:cNvSpPr txBox="1"/>
      </xdr:nvSpPr>
      <xdr:spPr>
        <a:xfrm>
          <a:off x="7594111" y="130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58204</xdr:rowOff>
    </xdr:from>
    <xdr:to>
      <xdr:col>36</xdr:col>
      <xdr:colOff>165100</xdr:colOff>
      <xdr:row>78</xdr:row>
      <xdr:rowOff>159804</xdr:rowOff>
    </xdr:to>
    <xdr:sp macro="" textlink="">
      <xdr:nvSpPr>
        <xdr:cNvPr id="438" name="楕円 437"/>
        <xdr:cNvSpPr/>
      </xdr:nvSpPr>
      <xdr:spPr>
        <a:xfrm>
          <a:off x="6921500" y="1343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150931</xdr:rowOff>
    </xdr:from>
    <xdr:ext cx="469744" cy="259045"/>
    <xdr:sp macro="" textlink="">
      <xdr:nvSpPr>
        <xdr:cNvPr id="439" name="テキスト ボックス 438"/>
        <xdr:cNvSpPr txBox="1"/>
      </xdr:nvSpPr>
      <xdr:spPr>
        <a:xfrm>
          <a:off x="6737428" y="1352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5" name="直線コネクタ 464"/>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6" name="普通建設事業費 （ うち更新整備　）最小値テキスト"/>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7" name="直線コネクタ 466"/>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8" name="普通建設事業費 （ うち更新整備　）最大値テキスト"/>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9" name="直線コネクタ 468"/>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3716</xdr:rowOff>
    </xdr:from>
    <xdr:to>
      <xdr:col>55</xdr:col>
      <xdr:colOff>0</xdr:colOff>
      <xdr:row>95</xdr:row>
      <xdr:rowOff>4239</xdr:rowOff>
    </xdr:to>
    <xdr:cxnSp macro="">
      <xdr:nvCxnSpPr>
        <xdr:cNvPr id="470" name="直線コネクタ 469"/>
        <xdr:cNvCxnSpPr/>
      </xdr:nvCxnSpPr>
      <xdr:spPr>
        <a:xfrm>
          <a:off x="9639300" y="16291466"/>
          <a:ext cx="8382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33625</xdr:rowOff>
    </xdr:from>
    <xdr:ext cx="534377" cy="259045"/>
    <xdr:sp macro="" textlink="">
      <xdr:nvSpPr>
        <xdr:cNvPr id="471" name="普通建設事業費 （ うち更新整備　）平均値テキスト"/>
        <xdr:cNvSpPr txBox="1"/>
      </xdr:nvSpPr>
      <xdr:spPr>
        <a:xfrm>
          <a:off x="10528300" y="1632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72" name="フローチャート: 判断 471"/>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3716</xdr:rowOff>
    </xdr:from>
    <xdr:to>
      <xdr:col>50</xdr:col>
      <xdr:colOff>114300</xdr:colOff>
      <xdr:row>95</xdr:row>
      <xdr:rowOff>139422</xdr:rowOff>
    </xdr:to>
    <xdr:cxnSp macro="">
      <xdr:nvCxnSpPr>
        <xdr:cNvPr id="473" name="直線コネクタ 472"/>
        <xdr:cNvCxnSpPr/>
      </xdr:nvCxnSpPr>
      <xdr:spPr>
        <a:xfrm flipV="1">
          <a:off x="8750300" y="16291466"/>
          <a:ext cx="889000" cy="13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4" name="フローチャート: 判断 473"/>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127906</xdr:rowOff>
    </xdr:from>
    <xdr:ext cx="534377" cy="259045"/>
    <xdr:sp macro="" textlink="">
      <xdr:nvSpPr>
        <xdr:cNvPr id="475" name="テキスト ボックス 474"/>
        <xdr:cNvSpPr txBox="1"/>
      </xdr:nvSpPr>
      <xdr:spPr>
        <a:xfrm>
          <a:off x="9372111" y="164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139422</xdr:rowOff>
    </xdr:from>
    <xdr:to>
      <xdr:col>45</xdr:col>
      <xdr:colOff>177800</xdr:colOff>
      <xdr:row>96</xdr:row>
      <xdr:rowOff>76426</xdr:rowOff>
    </xdr:to>
    <xdr:cxnSp macro="">
      <xdr:nvCxnSpPr>
        <xdr:cNvPr id="476" name="直線コネクタ 475"/>
        <xdr:cNvCxnSpPr/>
      </xdr:nvCxnSpPr>
      <xdr:spPr>
        <a:xfrm flipV="1">
          <a:off x="7861300" y="16427172"/>
          <a:ext cx="889000" cy="10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7" name="フローチャート: 判断 476"/>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15118</xdr:rowOff>
    </xdr:from>
    <xdr:ext cx="534377" cy="259045"/>
    <xdr:sp macro="" textlink="">
      <xdr:nvSpPr>
        <xdr:cNvPr id="478" name="テキスト ボックス 477"/>
        <xdr:cNvSpPr txBox="1"/>
      </xdr:nvSpPr>
      <xdr:spPr>
        <a:xfrm>
          <a:off x="8483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76426</xdr:rowOff>
    </xdr:from>
    <xdr:to>
      <xdr:col>41</xdr:col>
      <xdr:colOff>50800</xdr:colOff>
      <xdr:row>96</xdr:row>
      <xdr:rowOff>142247</xdr:rowOff>
    </xdr:to>
    <xdr:cxnSp macro="">
      <xdr:nvCxnSpPr>
        <xdr:cNvPr id="479" name="直線コネクタ 478"/>
        <xdr:cNvCxnSpPr/>
      </xdr:nvCxnSpPr>
      <xdr:spPr>
        <a:xfrm flipV="1">
          <a:off x="6972300" y="16535626"/>
          <a:ext cx="889000" cy="6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80" name="フローチャート: 判断 479"/>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23314</xdr:rowOff>
    </xdr:from>
    <xdr:ext cx="534377" cy="259045"/>
    <xdr:sp macro="" textlink="">
      <xdr:nvSpPr>
        <xdr:cNvPr id="481" name="テキスト ボックス 480"/>
        <xdr:cNvSpPr txBox="1"/>
      </xdr:nvSpPr>
      <xdr:spPr>
        <a:xfrm>
          <a:off x="7594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82" name="フローチャート: 判断 481"/>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78946</xdr:rowOff>
    </xdr:from>
    <xdr:ext cx="534377" cy="259045"/>
    <xdr:sp macro="" textlink="">
      <xdr:nvSpPr>
        <xdr:cNvPr id="483" name="テキスト ボックス 482"/>
        <xdr:cNvSpPr txBox="1"/>
      </xdr:nvSpPr>
      <xdr:spPr>
        <a:xfrm>
          <a:off x="6705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124889</xdr:rowOff>
    </xdr:from>
    <xdr:to>
      <xdr:col>55</xdr:col>
      <xdr:colOff>50800</xdr:colOff>
      <xdr:row>95</xdr:row>
      <xdr:rowOff>55039</xdr:rowOff>
    </xdr:to>
    <xdr:sp macro="" textlink="">
      <xdr:nvSpPr>
        <xdr:cNvPr id="489" name="楕円 488"/>
        <xdr:cNvSpPr/>
      </xdr:nvSpPr>
      <xdr:spPr>
        <a:xfrm>
          <a:off x="10426700" y="1624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147766</xdr:rowOff>
    </xdr:from>
    <xdr:ext cx="534377" cy="259045"/>
    <xdr:sp macro="" textlink="">
      <xdr:nvSpPr>
        <xdr:cNvPr id="490" name="普通建設事業費 （ うち更新整備　）該当値テキスト"/>
        <xdr:cNvSpPr txBox="1"/>
      </xdr:nvSpPr>
      <xdr:spPr>
        <a:xfrm>
          <a:off x="10528300" y="160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124366</xdr:rowOff>
    </xdr:from>
    <xdr:to>
      <xdr:col>50</xdr:col>
      <xdr:colOff>165100</xdr:colOff>
      <xdr:row>95</xdr:row>
      <xdr:rowOff>54516</xdr:rowOff>
    </xdr:to>
    <xdr:sp macro="" textlink="">
      <xdr:nvSpPr>
        <xdr:cNvPr id="491" name="楕円 490"/>
        <xdr:cNvSpPr/>
      </xdr:nvSpPr>
      <xdr:spPr>
        <a:xfrm>
          <a:off x="9588500" y="1624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71043</xdr:rowOff>
    </xdr:from>
    <xdr:ext cx="534377" cy="259045"/>
    <xdr:sp macro="" textlink="">
      <xdr:nvSpPr>
        <xdr:cNvPr id="492" name="テキスト ボックス 491"/>
        <xdr:cNvSpPr txBox="1"/>
      </xdr:nvSpPr>
      <xdr:spPr>
        <a:xfrm>
          <a:off x="9372111" y="1601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88622</xdr:rowOff>
    </xdr:from>
    <xdr:to>
      <xdr:col>46</xdr:col>
      <xdr:colOff>38100</xdr:colOff>
      <xdr:row>96</xdr:row>
      <xdr:rowOff>18772</xdr:rowOff>
    </xdr:to>
    <xdr:sp macro="" textlink="">
      <xdr:nvSpPr>
        <xdr:cNvPr id="493" name="楕円 492"/>
        <xdr:cNvSpPr/>
      </xdr:nvSpPr>
      <xdr:spPr>
        <a:xfrm>
          <a:off x="8699500" y="1637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9899</xdr:rowOff>
    </xdr:from>
    <xdr:ext cx="534377" cy="259045"/>
    <xdr:sp macro="" textlink="">
      <xdr:nvSpPr>
        <xdr:cNvPr id="494" name="テキスト ボックス 493"/>
        <xdr:cNvSpPr txBox="1"/>
      </xdr:nvSpPr>
      <xdr:spPr>
        <a:xfrm>
          <a:off x="8483111" y="1646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25626</xdr:rowOff>
    </xdr:from>
    <xdr:to>
      <xdr:col>41</xdr:col>
      <xdr:colOff>101600</xdr:colOff>
      <xdr:row>96</xdr:row>
      <xdr:rowOff>127226</xdr:rowOff>
    </xdr:to>
    <xdr:sp macro="" textlink="">
      <xdr:nvSpPr>
        <xdr:cNvPr id="495" name="楕円 494"/>
        <xdr:cNvSpPr/>
      </xdr:nvSpPr>
      <xdr:spPr>
        <a:xfrm>
          <a:off x="7810500" y="1648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118353</xdr:rowOff>
    </xdr:from>
    <xdr:ext cx="534377" cy="259045"/>
    <xdr:sp macro="" textlink="">
      <xdr:nvSpPr>
        <xdr:cNvPr id="496" name="テキスト ボックス 495"/>
        <xdr:cNvSpPr txBox="1"/>
      </xdr:nvSpPr>
      <xdr:spPr>
        <a:xfrm>
          <a:off x="7594111" y="1657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91447</xdr:rowOff>
    </xdr:from>
    <xdr:to>
      <xdr:col>36</xdr:col>
      <xdr:colOff>165100</xdr:colOff>
      <xdr:row>97</xdr:row>
      <xdr:rowOff>21597</xdr:rowOff>
    </xdr:to>
    <xdr:sp macro="" textlink="">
      <xdr:nvSpPr>
        <xdr:cNvPr id="497" name="楕円 496"/>
        <xdr:cNvSpPr/>
      </xdr:nvSpPr>
      <xdr:spPr>
        <a:xfrm>
          <a:off x="6921500" y="165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12724</xdr:rowOff>
    </xdr:from>
    <xdr:ext cx="534377" cy="259045"/>
    <xdr:sp macro="" textlink="">
      <xdr:nvSpPr>
        <xdr:cNvPr id="498" name="テキスト ボックス 497"/>
        <xdr:cNvSpPr txBox="1"/>
      </xdr:nvSpPr>
      <xdr:spPr>
        <a:xfrm>
          <a:off x="6705111" y="1664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22" name="直線コネクタ 521"/>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5" name="災害復旧事業費最大値テキスト"/>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6" name="直線コネクタ 525"/>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102629</xdr:rowOff>
    </xdr:from>
    <xdr:to>
      <xdr:col>85</xdr:col>
      <xdr:colOff>127000</xdr:colOff>
      <xdr:row>36</xdr:row>
      <xdr:rowOff>166351</xdr:rowOff>
    </xdr:to>
    <xdr:cxnSp macro="">
      <xdr:nvCxnSpPr>
        <xdr:cNvPr id="527" name="直線コネクタ 526"/>
        <xdr:cNvCxnSpPr/>
      </xdr:nvCxnSpPr>
      <xdr:spPr>
        <a:xfrm>
          <a:off x="15481300" y="5931929"/>
          <a:ext cx="838200" cy="40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6310</xdr:rowOff>
    </xdr:from>
    <xdr:ext cx="469744" cy="259045"/>
    <xdr:sp macro="" textlink="">
      <xdr:nvSpPr>
        <xdr:cNvPr id="528" name="災害復旧事業費平均値テキスト"/>
        <xdr:cNvSpPr txBox="1"/>
      </xdr:nvSpPr>
      <xdr:spPr>
        <a:xfrm>
          <a:off x="16370300" y="6521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9" name="フローチャート: 判断 528"/>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102629</xdr:rowOff>
    </xdr:from>
    <xdr:to>
      <xdr:col>81</xdr:col>
      <xdr:colOff>50800</xdr:colOff>
      <xdr:row>35</xdr:row>
      <xdr:rowOff>30677</xdr:rowOff>
    </xdr:to>
    <xdr:cxnSp macro="">
      <xdr:nvCxnSpPr>
        <xdr:cNvPr id="530" name="直線コネクタ 529"/>
        <xdr:cNvCxnSpPr/>
      </xdr:nvCxnSpPr>
      <xdr:spPr>
        <a:xfrm flipV="1">
          <a:off x="14592300" y="5931929"/>
          <a:ext cx="889000" cy="9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31" name="フローチャート: 判断 530"/>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67918</xdr:rowOff>
    </xdr:from>
    <xdr:ext cx="469744" cy="259045"/>
    <xdr:sp macro="" textlink="">
      <xdr:nvSpPr>
        <xdr:cNvPr id="532" name="テキスト ボックス 531"/>
        <xdr:cNvSpPr txBox="1"/>
      </xdr:nvSpPr>
      <xdr:spPr>
        <a:xfrm>
          <a:off x="15246428" y="658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17685</xdr:rowOff>
    </xdr:from>
    <xdr:to>
      <xdr:col>76</xdr:col>
      <xdr:colOff>114300</xdr:colOff>
      <xdr:row>35</xdr:row>
      <xdr:rowOff>30677</xdr:rowOff>
    </xdr:to>
    <xdr:cxnSp macro="">
      <xdr:nvCxnSpPr>
        <xdr:cNvPr id="533" name="直線コネクタ 532"/>
        <xdr:cNvCxnSpPr/>
      </xdr:nvCxnSpPr>
      <xdr:spPr>
        <a:xfrm>
          <a:off x="13703300" y="5846985"/>
          <a:ext cx="889000" cy="18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34" name="フローチャート: 判断 533"/>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109408</xdr:rowOff>
    </xdr:from>
    <xdr:ext cx="469744" cy="259045"/>
    <xdr:sp macro="" textlink="">
      <xdr:nvSpPr>
        <xdr:cNvPr id="535" name="テキスト ボックス 534"/>
        <xdr:cNvSpPr txBox="1"/>
      </xdr:nvSpPr>
      <xdr:spPr>
        <a:xfrm>
          <a:off x="14357428" y="662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142215</xdr:rowOff>
    </xdr:from>
    <xdr:to>
      <xdr:col>71</xdr:col>
      <xdr:colOff>177800</xdr:colOff>
      <xdr:row>34</xdr:row>
      <xdr:rowOff>17685</xdr:rowOff>
    </xdr:to>
    <xdr:cxnSp macro="">
      <xdr:nvCxnSpPr>
        <xdr:cNvPr id="536" name="直線コネクタ 535"/>
        <xdr:cNvCxnSpPr/>
      </xdr:nvCxnSpPr>
      <xdr:spPr>
        <a:xfrm>
          <a:off x="12814300" y="5800065"/>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7" name="フローチャート: 判断 536"/>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110018</xdr:rowOff>
    </xdr:from>
    <xdr:ext cx="469744" cy="259045"/>
    <xdr:sp macro="" textlink="">
      <xdr:nvSpPr>
        <xdr:cNvPr id="538" name="テキスト ボックス 537"/>
        <xdr:cNvSpPr txBox="1"/>
      </xdr:nvSpPr>
      <xdr:spPr>
        <a:xfrm>
          <a:off x="13468428" y="662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39" name="フローチャート: 判断 538"/>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145661</xdr:rowOff>
    </xdr:from>
    <xdr:ext cx="469744" cy="259045"/>
    <xdr:sp macro="" textlink="">
      <xdr:nvSpPr>
        <xdr:cNvPr id="540" name="テキスト ボックス 539"/>
        <xdr:cNvSpPr txBox="1"/>
      </xdr:nvSpPr>
      <xdr:spPr>
        <a:xfrm>
          <a:off x="12579428" y="666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115551</xdr:rowOff>
    </xdr:from>
    <xdr:to>
      <xdr:col>85</xdr:col>
      <xdr:colOff>177800</xdr:colOff>
      <xdr:row>37</xdr:row>
      <xdr:rowOff>45701</xdr:rowOff>
    </xdr:to>
    <xdr:sp macro="" textlink="">
      <xdr:nvSpPr>
        <xdr:cNvPr id="546" name="楕円 545"/>
        <xdr:cNvSpPr/>
      </xdr:nvSpPr>
      <xdr:spPr>
        <a:xfrm>
          <a:off x="16268700" y="628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138428</xdr:rowOff>
    </xdr:from>
    <xdr:ext cx="534377" cy="259045"/>
    <xdr:sp macro="" textlink="">
      <xdr:nvSpPr>
        <xdr:cNvPr id="547" name="災害復旧事業費該当値テキスト"/>
        <xdr:cNvSpPr txBox="1"/>
      </xdr:nvSpPr>
      <xdr:spPr>
        <a:xfrm>
          <a:off x="16370300" y="61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51829</xdr:rowOff>
    </xdr:from>
    <xdr:to>
      <xdr:col>81</xdr:col>
      <xdr:colOff>101600</xdr:colOff>
      <xdr:row>34</xdr:row>
      <xdr:rowOff>153429</xdr:rowOff>
    </xdr:to>
    <xdr:sp macro="" textlink="">
      <xdr:nvSpPr>
        <xdr:cNvPr id="548" name="楕円 547"/>
        <xdr:cNvSpPr/>
      </xdr:nvSpPr>
      <xdr:spPr>
        <a:xfrm>
          <a:off x="15430500" y="588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169956</xdr:rowOff>
    </xdr:from>
    <xdr:ext cx="534377" cy="259045"/>
    <xdr:sp macro="" textlink="">
      <xdr:nvSpPr>
        <xdr:cNvPr id="549" name="テキスト ボックス 548"/>
        <xdr:cNvSpPr txBox="1"/>
      </xdr:nvSpPr>
      <xdr:spPr>
        <a:xfrm>
          <a:off x="15214111" y="56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151327</xdr:rowOff>
    </xdr:from>
    <xdr:to>
      <xdr:col>76</xdr:col>
      <xdr:colOff>165100</xdr:colOff>
      <xdr:row>35</xdr:row>
      <xdr:rowOff>81477</xdr:rowOff>
    </xdr:to>
    <xdr:sp macro="" textlink="">
      <xdr:nvSpPr>
        <xdr:cNvPr id="550" name="楕円 549"/>
        <xdr:cNvSpPr/>
      </xdr:nvSpPr>
      <xdr:spPr>
        <a:xfrm>
          <a:off x="14541500" y="598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98004</xdr:rowOff>
    </xdr:from>
    <xdr:ext cx="534377" cy="259045"/>
    <xdr:sp macro="" textlink="">
      <xdr:nvSpPr>
        <xdr:cNvPr id="551" name="テキスト ボックス 550"/>
        <xdr:cNvSpPr txBox="1"/>
      </xdr:nvSpPr>
      <xdr:spPr>
        <a:xfrm>
          <a:off x="14325111" y="57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138335</xdr:rowOff>
    </xdr:from>
    <xdr:to>
      <xdr:col>72</xdr:col>
      <xdr:colOff>38100</xdr:colOff>
      <xdr:row>34</xdr:row>
      <xdr:rowOff>68485</xdr:rowOff>
    </xdr:to>
    <xdr:sp macro="" textlink="">
      <xdr:nvSpPr>
        <xdr:cNvPr id="552" name="楕円 551"/>
        <xdr:cNvSpPr/>
      </xdr:nvSpPr>
      <xdr:spPr>
        <a:xfrm>
          <a:off x="13652500" y="579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85012</xdr:rowOff>
    </xdr:from>
    <xdr:ext cx="534377" cy="259045"/>
    <xdr:sp macro="" textlink="">
      <xdr:nvSpPr>
        <xdr:cNvPr id="553" name="テキスト ボックス 552"/>
        <xdr:cNvSpPr txBox="1"/>
      </xdr:nvSpPr>
      <xdr:spPr>
        <a:xfrm>
          <a:off x="13436111" y="557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91415</xdr:rowOff>
    </xdr:from>
    <xdr:to>
      <xdr:col>67</xdr:col>
      <xdr:colOff>101600</xdr:colOff>
      <xdr:row>34</xdr:row>
      <xdr:rowOff>21565</xdr:rowOff>
    </xdr:to>
    <xdr:sp macro="" textlink="">
      <xdr:nvSpPr>
        <xdr:cNvPr id="554" name="楕円 553"/>
        <xdr:cNvSpPr/>
      </xdr:nvSpPr>
      <xdr:spPr>
        <a:xfrm>
          <a:off x="12763500" y="574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38092</xdr:rowOff>
    </xdr:from>
    <xdr:ext cx="534377" cy="259045"/>
    <xdr:sp macro="" textlink="">
      <xdr:nvSpPr>
        <xdr:cNvPr id="555" name="テキスト ボックス 554"/>
        <xdr:cNvSpPr txBox="1"/>
      </xdr:nvSpPr>
      <xdr:spPr>
        <a:xfrm>
          <a:off x="12547111" y="552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7" name="テキスト ボックス 61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31" name="直線コネクタ 630"/>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32" name="公債費最小値テキスト"/>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3" name="直線コネクタ 632"/>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4" name="公債費最大値テキスト"/>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5" name="直線コネクタ 634"/>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130262</xdr:rowOff>
    </xdr:from>
    <xdr:to>
      <xdr:col>85</xdr:col>
      <xdr:colOff>127000</xdr:colOff>
      <xdr:row>74</xdr:row>
      <xdr:rowOff>150803</xdr:rowOff>
    </xdr:to>
    <xdr:cxnSp macro="">
      <xdr:nvCxnSpPr>
        <xdr:cNvPr id="636" name="直線コネクタ 635"/>
        <xdr:cNvCxnSpPr/>
      </xdr:nvCxnSpPr>
      <xdr:spPr>
        <a:xfrm flipV="1">
          <a:off x="15481300" y="12817562"/>
          <a:ext cx="8382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13410</xdr:rowOff>
    </xdr:from>
    <xdr:ext cx="534377" cy="259045"/>
    <xdr:sp macro="" textlink="">
      <xdr:nvSpPr>
        <xdr:cNvPr id="637" name="公債費平均値テキスト"/>
        <xdr:cNvSpPr txBox="1"/>
      </xdr:nvSpPr>
      <xdr:spPr>
        <a:xfrm>
          <a:off x="16370300" y="12872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8" name="フローチャート: 判断 637"/>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150803</xdr:rowOff>
    </xdr:from>
    <xdr:to>
      <xdr:col>81</xdr:col>
      <xdr:colOff>50800</xdr:colOff>
      <xdr:row>75</xdr:row>
      <xdr:rowOff>18265</xdr:rowOff>
    </xdr:to>
    <xdr:cxnSp macro="">
      <xdr:nvCxnSpPr>
        <xdr:cNvPr id="639" name="直線コネクタ 638"/>
        <xdr:cNvCxnSpPr/>
      </xdr:nvCxnSpPr>
      <xdr:spPr>
        <a:xfrm flipV="1">
          <a:off x="14592300" y="12838103"/>
          <a:ext cx="889000" cy="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40" name="フローチャート: 判断 639"/>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127547</xdr:rowOff>
    </xdr:from>
    <xdr:ext cx="534377" cy="259045"/>
    <xdr:sp macro="" textlink="">
      <xdr:nvSpPr>
        <xdr:cNvPr id="641" name="テキスト ボックス 640"/>
        <xdr:cNvSpPr txBox="1"/>
      </xdr:nvSpPr>
      <xdr:spPr>
        <a:xfrm>
          <a:off x="15214111" y="1298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60621</xdr:rowOff>
    </xdr:from>
    <xdr:to>
      <xdr:col>76</xdr:col>
      <xdr:colOff>114300</xdr:colOff>
      <xdr:row>75</xdr:row>
      <xdr:rowOff>18265</xdr:rowOff>
    </xdr:to>
    <xdr:cxnSp macro="">
      <xdr:nvCxnSpPr>
        <xdr:cNvPr id="642" name="直線コネクタ 641"/>
        <xdr:cNvCxnSpPr/>
      </xdr:nvCxnSpPr>
      <xdr:spPr>
        <a:xfrm>
          <a:off x="13703300" y="12747921"/>
          <a:ext cx="889000" cy="12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3" name="フローチャート: 判断 642"/>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86072</xdr:rowOff>
    </xdr:from>
    <xdr:ext cx="534377" cy="259045"/>
    <xdr:sp macro="" textlink="">
      <xdr:nvSpPr>
        <xdr:cNvPr id="644" name="テキスト ボックス 643"/>
        <xdr:cNvSpPr txBox="1"/>
      </xdr:nvSpPr>
      <xdr:spPr>
        <a:xfrm>
          <a:off x="14325111" y="131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107386</xdr:rowOff>
    </xdr:from>
    <xdr:to>
      <xdr:col>71</xdr:col>
      <xdr:colOff>177800</xdr:colOff>
      <xdr:row>74</xdr:row>
      <xdr:rowOff>60621</xdr:rowOff>
    </xdr:to>
    <xdr:cxnSp macro="">
      <xdr:nvCxnSpPr>
        <xdr:cNvPr id="645" name="直線コネクタ 644"/>
        <xdr:cNvCxnSpPr/>
      </xdr:nvCxnSpPr>
      <xdr:spPr>
        <a:xfrm>
          <a:off x="12814300" y="12623236"/>
          <a:ext cx="889000" cy="12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6" name="フローチャート: 判断 645"/>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90971</xdr:rowOff>
    </xdr:from>
    <xdr:ext cx="534377" cy="259045"/>
    <xdr:sp macro="" textlink="">
      <xdr:nvSpPr>
        <xdr:cNvPr id="647" name="テキスト ボックス 646"/>
        <xdr:cNvSpPr txBox="1"/>
      </xdr:nvSpPr>
      <xdr:spPr>
        <a:xfrm>
          <a:off x="13436111" y="1312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8" name="フローチャート: 判断 647"/>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96442</xdr:rowOff>
    </xdr:from>
    <xdr:ext cx="534377" cy="259045"/>
    <xdr:sp macro="" textlink="">
      <xdr:nvSpPr>
        <xdr:cNvPr id="649" name="テキスト ボックス 648"/>
        <xdr:cNvSpPr txBox="1"/>
      </xdr:nvSpPr>
      <xdr:spPr>
        <a:xfrm>
          <a:off x="12547111" y="131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79462</xdr:rowOff>
    </xdr:from>
    <xdr:to>
      <xdr:col>85</xdr:col>
      <xdr:colOff>177800</xdr:colOff>
      <xdr:row>75</xdr:row>
      <xdr:rowOff>9612</xdr:rowOff>
    </xdr:to>
    <xdr:sp macro="" textlink="">
      <xdr:nvSpPr>
        <xdr:cNvPr id="655" name="楕円 654"/>
        <xdr:cNvSpPr/>
      </xdr:nvSpPr>
      <xdr:spPr>
        <a:xfrm>
          <a:off x="16268700" y="1276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102339</xdr:rowOff>
    </xdr:from>
    <xdr:ext cx="534377" cy="259045"/>
    <xdr:sp macro="" textlink="">
      <xdr:nvSpPr>
        <xdr:cNvPr id="656" name="公債費該当値テキスト"/>
        <xdr:cNvSpPr txBox="1"/>
      </xdr:nvSpPr>
      <xdr:spPr>
        <a:xfrm>
          <a:off x="16370300" y="1261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100003</xdr:rowOff>
    </xdr:from>
    <xdr:to>
      <xdr:col>81</xdr:col>
      <xdr:colOff>101600</xdr:colOff>
      <xdr:row>75</xdr:row>
      <xdr:rowOff>30153</xdr:rowOff>
    </xdr:to>
    <xdr:sp macro="" textlink="">
      <xdr:nvSpPr>
        <xdr:cNvPr id="657" name="楕円 656"/>
        <xdr:cNvSpPr/>
      </xdr:nvSpPr>
      <xdr:spPr>
        <a:xfrm>
          <a:off x="15430500" y="1278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46680</xdr:rowOff>
    </xdr:from>
    <xdr:ext cx="534377" cy="259045"/>
    <xdr:sp macro="" textlink="">
      <xdr:nvSpPr>
        <xdr:cNvPr id="658" name="テキスト ボックス 657"/>
        <xdr:cNvSpPr txBox="1"/>
      </xdr:nvSpPr>
      <xdr:spPr>
        <a:xfrm>
          <a:off x="15214111" y="1256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138915</xdr:rowOff>
    </xdr:from>
    <xdr:to>
      <xdr:col>76</xdr:col>
      <xdr:colOff>165100</xdr:colOff>
      <xdr:row>75</xdr:row>
      <xdr:rowOff>69065</xdr:rowOff>
    </xdr:to>
    <xdr:sp macro="" textlink="">
      <xdr:nvSpPr>
        <xdr:cNvPr id="659" name="楕円 658"/>
        <xdr:cNvSpPr/>
      </xdr:nvSpPr>
      <xdr:spPr>
        <a:xfrm>
          <a:off x="14541500" y="1282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85592</xdr:rowOff>
    </xdr:from>
    <xdr:ext cx="534377" cy="259045"/>
    <xdr:sp macro="" textlink="">
      <xdr:nvSpPr>
        <xdr:cNvPr id="660" name="テキスト ボックス 659"/>
        <xdr:cNvSpPr txBox="1"/>
      </xdr:nvSpPr>
      <xdr:spPr>
        <a:xfrm>
          <a:off x="14325111" y="1260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9821</xdr:rowOff>
    </xdr:from>
    <xdr:to>
      <xdr:col>72</xdr:col>
      <xdr:colOff>38100</xdr:colOff>
      <xdr:row>74</xdr:row>
      <xdr:rowOff>111421</xdr:rowOff>
    </xdr:to>
    <xdr:sp macro="" textlink="">
      <xdr:nvSpPr>
        <xdr:cNvPr id="661" name="楕円 660"/>
        <xdr:cNvSpPr/>
      </xdr:nvSpPr>
      <xdr:spPr>
        <a:xfrm>
          <a:off x="13652500" y="1269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127948</xdr:rowOff>
    </xdr:from>
    <xdr:ext cx="534377" cy="259045"/>
    <xdr:sp macro="" textlink="">
      <xdr:nvSpPr>
        <xdr:cNvPr id="662" name="テキスト ボックス 661"/>
        <xdr:cNvSpPr txBox="1"/>
      </xdr:nvSpPr>
      <xdr:spPr>
        <a:xfrm>
          <a:off x="13436111" y="124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56586</xdr:rowOff>
    </xdr:from>
    <xdr:to>
      <xdr:col>67</xdr:col>
      <xdr:colOff>101600</xdr:colOff>
      <xdr:row>73</xdr:row>
      <xdr:rowOff>158186</xdr:rowOff>
    </xdr:to>
    <xdr:sp macro="" textlink="">
      <xdr:nvSpPr>
        <xdr:cNvPr id="663" name="楕円 662"/>
        <xdr:cNvSpPr/>
      </xdr:nvSpPr>
      <xdr:spPr>
        <a:xfrm>
          <a:off x="12763500" y="1257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3263</xdr:rowOff>
    </xdr:from>
    <xdr:ext cx="534377" cy="259045"/>
    <xdr:sp macro="" textlink="">
      <xdr:nvSpPr>
        <xdr:cNvPr id="664" name="テキスト ボックス 663"/>
        <xdr:cNvSpPr txBox="1"/>
      </xdr:nvSpPr>
      <xdr:spPr>
        <a:xfrm>
          <a:off x="12547111" y="1234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8" name="直線コネクタ 687"/>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9" name="積立金最小値テキスト"/>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90" name="直線コネクタ 689"/>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91" name="積立金最大値テキスト"/>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92" name="直線コネクタ 691"/>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30335</xdr:rowOff>
    </xdr:from>
    <xdr:to>
      <xdr:col>85</xdr:col>
      <xdr:colOff>127000</xdr:colOff>
      <xdr:row>97</xdr:row>
      <xdr:rowOff>149777</xdr:rowOff>
    </xdr:to>
    <xdr:cxnSp macro="">
      <xdr:nvCxnSpPr>
        <xdr:cNvPr id="693" name="直線コネクタ 692"/>
        <xdr:cNvCxnSpPr/>
      </xdr:nvCxnSpPr>
      <xdr:spPr>
        <a:xfrm>
          <a:off x="15481300" y="16660985"/>
          <a:ext cx="838200" cy="11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21956</xdr:rowOff>
    </xdr:from>
    <xdr:ext cx="534377" cy="259045"/>
    <xdr:sp macro="" textlink="">
      <xdr:nvSpPr>
        <xdr:cNvPr id="694" name="積立金平均値テキスト"/>
        <xdr:cNvSpPr txBox="1"/>
      </xdr:nvSpPr>
      <xdr:spPr>
        <a:xfrm>
          <a:off x="16370300" y="16309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5" name="フローチャート: 判断 694"/>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30335</xdr:rowOff>
    </xdr:from>
    <xdr:to>
      <xdr:col>81</xdr:col>
      <xdr:colOff>50800</xdr:colOff>
      <xdr:row>97</xdr:row>
      <xdr:rowOff>153588</xdr:rowOff>
    </xdr:to>
    <xdr:cxnSp macro="">
      <xdr:nvCxnSpPr>
        <xdr:cNvPr id="696" name="直線コネクタ 695"/>
        <xdr:cNvCxnSpPr/>
      </xdr:nvCxnSpPr>
      <xdr:spPr>
        <a:xfrm flipV="1">
          <a:off x="14592300" y="16660985"/>
          <a:ext cx="889000" cy="1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7" name="フローチャート: 判断 696"/>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29615</xdr:rowOff>
    </xdr:from>
    <xdr:ext cx="534377" cy="259045"/>
    <xdr:sp macro="" textlink="">
      <xdr:nvSpPr>
        <xdr:cNvPr id="698" name="テキスト ボックス 697"/>
        <xdr:cNvSpPr txBox="1"/>
      </xdr:nvSpPr>
      <xdr:spPr>
        <a:xfrm>
          <a:off x="15214111" y="161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153588</xdr:rowOff>
    </xdr:from>
    <xdr:to>
      <xdr:col>76</xdr:col>
      <xdr:colOff>114300</xdr:colOff>
      <xdr:row>98</xdr:row>
      <xdr:rowOff>23952</xdr:rowOff>
    </xdr:to>
    <xdr:cxnSp macro="">
      <xdr:nvCxnSpPr>
        <xdr:cNvPr id="699" name="直線コネクタ 698"/>
        <xdr:cNvCxnSpPr/>
      </xdr:nvCxnSpPr>
      <xdr:spPr>
        <a:xfrm flipV="1">
          <a:off x="13703300" y="16784238"/>
          <a:ext cx="889000" cy="4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700" name="フローチャート: 判断 699"/>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153210</xdr:rowOff>
    </xdr:from>
    <xdr:ext cx="534377" cy="259045"/>
    <xdr:sp macro="" textlink="">
      <xdr:nvSpPr>
        <xdr:cNvPr id="701" name="テキスト ボックス 700"/>
        <xdr:cNvSpPr txBox="1"/>
      </xdr:nvSpPr>
      <xdr:spPr>
        <a:xfrm>
          <a:off x="14325111" y="164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23952</xdr:rowOff>
    </xdr:from>
    <xdr:to>
      <xdr:col>71</xdr:col>
      <xdr:colOff>177800</xdr:colOff>
      <xdr:row>98</xdr:row>
      <xdr:rowOff>61633</xdr:rowOff>
    </xdr:to>
    <xdr:cxnSp macro="">
      <xdr:nvCxnSpPr>
        <xdr:cNvPr id="702" name="直線コネクタ 701"/>
        <xdr:cNvCxnSpPr/>
      </xdr:nvCxnSpPr>
      <xdr:spPr>
        <a:xfrm flipV="1">
          <a:off x="12814300" y="16826052"/>
          <a:ext cx="889000" cy="3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3" name="フローチャート: 判断 702"/>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6259</xdr:rowOff>
    </xdr:from>
    <xdr:ext cx="534377" cy="259045"/>
    <xdr:sp macro="" textlink="">
      <xdr:nvSpPr>
        <xdr:cNvPr id="704" name="テキスト ボックス 703"/>
        <xdr:cNvSpPr txBox="1"/>
      </xdr:nvSpPr>
      <xdr:spPr>
        <a:xfrm>
          <a:off x="13436111" y="164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5" name="フローチャート: 判断 704"/>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xdr:rowOff>
    </xdr:from>
    <xdr:ext cx="534377" cy="259045"/>
    <xdr:sp macro="" textlink="">
      <xdr:nvSpPr>
        <xdr:cNvPr id="706" name="テキスト ボックス 705"/>
        <xdr:cNvSpPr txBox="1"/>
      </xdr:nvSpPr>
      <xdr:spPr>
        <a:xfrm>
          <a:off x="12547111" y="164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98977</xdr:rowOff>
    </xdr:from>
    <xdr:to>
      <xdr:col>85</xdr:col>
      <xdr:colOff>177800</xdr:colOff>
      <xdr:row>98</xdr:row>
      <xdr:rowOff>29127</xdr:rowOff>
    </xdr:to>
    <xdr:sp macro="" textlink="">
      <xdr:nvSpPr>
        <xdr:cNvPr id="712" name="楕円 711"/>
        <xdr:cNvSpPr/>
      </xdr:nvSpPr>
      <xdr:spPr>
        <a:xfrm>
          <a:off x="16268700" y="1672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77404</xdr:rowOff>
    </xdr:from>
    <xdr:ext cx="534377" cy="259045"/>
    <xdr:sp macro="" textlink="">
      <xdr:nvSpPr>
        <xdr:cNvPr id="713" name="積立金該当値テキスト"/>
        <xdr:cNvSpPr txBox="1"/>
      </xdr:nvSpPr>
      <xdr:spPr>
        <a:xfrm>
          <a:off x="16370300" y="1670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150985</xdr:rowOff>
    </xdr:from>
    <xdr:to>
      <xdr:col>81</xdr:col>
      <xdr:colOff>101600</xdr:colOff>
      <xdr:row>97</xdr:row>
      <xdr:rowOff>81135</xdr:rowOff>
    </xdr:to>
    <xdr:sp macro="" textlink="">
      <xdr:nvSpPr>
        <xdr:cNvPr id="714" name="楕円 713"/>
        <xdr:cNvSpPr/>
      </xdr:nvSpPr>
      <xdr:spPr>
        <a:xfrm>
          <a:off x="15430500" y="166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72262</xdr:rowOff>
    </xdr:from>
    <xdr:ext cx="534377" cy="259045"/>
    <xdr:sp macro="" textlink="">
      <xdr:nvSpPr>
        <xdr:cNvPr id="715" name="テキスト ボックス 714"/>
        <xdr:cNvSpPr txBox="1"/>
      </xdr:nvSpPr>
      <xdr:spPr>
        <a:xfrm>
          <a:off x="15214111" y="16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102788</xdr:rowOff>
    </xdr:from>
    <xdr:to>
      <xdr:col>76</xdr:col>
      <xdr:colOff>165100</xdr:colOff>
      <xdr:row>98</xdr:row>
      <xdr:rowOff>32938</xdr:rowOff>
    </xdr:to>
    <xdr:sp macro="" textlink="">
      <xdr:nvSpPr>
        <xdr:cNvPr id="716" name="楕円 715"/>
        <xdr:cNvSpPr/>
      </xdr:nvSpPr>
      <xdr:spPr>
        <a:xfrm>
          <a:off x="14541500" y="1673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24065</xdr:rowOff>
    </xdr:from>
    <xdr:ext cx="534377" cy="259045"/>
    <xdr:sp macro="" textlink="">
      <xdr:nvSpPr>
        <xdr:cNvPr id="717" name="テキスト ボックス 716"/>
        <xdr:cNvSpPr txBox="1"/>
      </xdr:nvSpPr>
      <xdr:spPr>
        <a:xfrm>
          <a:off x="14325111" y="1682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144602</xdr:rowOff>
    </xdr:from>
    <xdr:to>
      <xdr:col>72</xdr:col>
      <xdr:colOff>38100</xdr:colOff>
      <xdr:row>98</xdr:row>
      <xdr:rowOff>74752</xdr:rowOff>
    </xdr:to>
    <xdr:sp macro="" textlink="">
      <xdr:nvSpPr>
        <xdr:cNvPr id="718" name="楕円 717"/>
        <xdr:cNvSpPr/>
      </xdr:nvSpPr>
      <xdr:spPr>
        <a:xfrm>
          <a:off x="13652500" y="1677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65879</xdr:rowOff>
    </xdr:from>
    <xdr:ext cx="534377" cy="259045"/>
    <xdr:sp macro="" textlink="">
      <xdr:nvSpPr>
        <xdr:cNvPr id="719" name="テキスト ボックス 718"/>
        <xdr:cNvSpPr txBox="1"/>
      </xdr:nvSpPr>
      <xdr:spPr>
        <a:xfrm>
          <a:off x="13436111" y="1686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10833</xdr:rowOff>
    </xdr:from>
    <xdr:to>
      <xdr:col>67</xdr:col>
      <xdr:colOff>101600</xdr:colOff>
      <xdr:row>98</xdr:row>
      <xdr:rowOff>112433</xdr:rowOff>
    </xdr:to>
    <xdr:sp macro="" textlink="">
      <xdr:nvSpPr>
        <xdr:cNvPr id="720" name="楕円 719"/>
        <xdr:cNvSpPr/>
      </xdr:nvSpPr>
      <xdr:spPr>
        <a:xfrm>
          <a:off x="12763500" y="168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103560</xdr:rowOff>
    </xdr:from>
    <xdr:ext cx="469744" cy="259045"/>
    <xdr:sp macro="" textlink="">
      <xdr:nvSpPr>
        <xdr:cNvPr id="721" name="テキスト ボックス 720"/>
        <xdr:cNvSpPr txBox="1"/>
      </xdr:nvSpPr>
      <xdr:spPr>
        <a:xfrm>
          <a:off x="12579428" y="1690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41" name="直線コネクタ 740"/>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2"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4" name="投資及び出資金最大値テキスト"/>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5" name="直線コネクタ 744"/>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98095</xdr:rowOff>
    </xdr:from>
    <xdr:to>
      <xdr:col>116</xdr:col>
      <xdr:colOff>63500</xdr:colOff>
      <xdr:row>36</xdr:row>
      <xdr:rowOff>105982</xdr:rowOff>
    </xdr:to>
    <xdr:cxnSp macro="">
      <xdr:nvCxnSpPr>
        <xdr:cNvPr id="746" name="直線コネクタ 745"/>
        <xdr:cNvCxnSpPr/>
      </xdr:nvCxnSpPr>
      <xdr:spPr>
        <a:xfrm flipV="1">
          <a:off x="21323300" y="6270295"/>
          <a:ext cx="8382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64800</xdr:rowOff>
    </xdr:from>
    <xdr:ext cx="469744" cy="259045"/>
    <xdr:sp macro="" textlink="">
      <xdr:nvSpPr>
        <xdr:cNvPr id="747" name="投資及び出資金平均値テキスト"/>
        <xdr:cNvSpPr txBox="1"/>
      </xdr:nvSpPr>
      <xdr:spPr>
        <a:xfrm>
          <a:off x="22212300" y="6065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8" name="フローチャート: 判断 747"/>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105982</xdr:rowOff>
    </xdr:from>
    <xdr:to>
      <xdr:col>111</xdr:col>
      <xdr:colOff>177800</xdr:colOff>
      <xdr:row>36</xdr:row>
      <xdr:rowOff>114154</xdr:rowOff>
    </xdr:to>
    <xdr:cxnSp macro="">
      <xdr:nvCxnSpPr>
        <xdr:cNvPr id="749" name="直線コネクタ 748"/>
        <xdr:cNvCxnSpPr/>
      </xdr:nvCxnSpPr>
      <xdr:spPr>
        <a:xfrm flipV="1">
          <a:off x="20434300" y="6278182"/>
          <a:ext cx="8890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50" name="フローチャート: 判断 749"/>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133818</xdr:rowOff>
    </xdr:from>
    <xdr:ext cx="469744" cy="259045"/>
    <xdr:sp macro="" textlink="">
      <xdr:nvSpPr>
        <xdr:cNvPr id="751" name="テキスト ボックス 750"/>
        <xdr:cNvSpPr txBox="1"/>
      </xdr:nvSpPr>
      <xdr:spPr>
        <a:xfrm>
          <a:off x="21088428" y="596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72549</xdr:rowOff>
    </xdr:from>
    <xdr:to>
      <xdr:col>107</xdr:col>
      <xdr:colOff>50800</xdr:colOff>
      <xdr:row>36</xdr:row>
      <xdr:rowOff>114154</xdr:rowOff>
    </xdr:to>
    <xdr:cxnSp macro="">
      <xdr:nvCxnSpPr>
        <xdr:cNvPr id="752" name="直線コネクタ 751"/>
        <xdr:cNvCxnSpPr/>
      </xdr:nvCxnSpPr>
      <xdr:spPr>
        <a:xfrm>
          <a:off x="19545300" y="6244749"/>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53" name="フローチャート: 判断 752"/>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9263</xdr:rowOff>
    </xdr:from>
    <xdr:ext cx="469744" cy="259045"/>
    <xdr:sp macro="" textlink="">
      <xdr:nvSpPr>
        <xdr:cNvPr id="754" name="テキスト ボックス 753"/>
        <xdr:cNvSpPr txBox="1"/>
      </xdr:nvSpPr>
      <xdr:spPr>
        <a:xfrm>
          <a:off x="20199428" y="635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72549</xdr:rowOff>
    </xdr:from>
    <xdr:to>
      <xdr:col>102</xdr:col>
      <xdr:colOff>114300</xdr:colOff>
      <xdr:row>36</xdr:row>
      <xdr:rowOff>78892</xdr:rowOff>
    </xdr:to>
    <xdr:cxnSp macro="">
      <xdr:nvCxnSpPr>
        <xdr:cNvPr id="755" name="直線コネクタ 754"/>
        <xdr:cNvCxnSpPr/>
      </xdr:nvCxnSpPr>
      <xdr:spPr>
        <a:xfrm flipV="1">
          <a:off x="18656300" y="6244749"/>
          <a:ext cx="889000" cy="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6" name="フローチャート: 判断 755"/>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103046</xdr:rowOff>
    </xdr:from>
    <xdr:ext cx="469744" cy="259045"/>
    <xdr:sp macro="" textlink="">
      <xdr:nvSpPr>
        <xdr:cNvPr id="757" name="テキスト ボックス 756"/>
        <xdr:cNvSpPr txBox="1"/>
      </xdr:nvSpPr>
      <xdr:spPr>
        <a:xfrm>
          <a:off x="19310428" y="644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58" name="フローチャート: 判断 757"/>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121105</xdr:rowOff>
    </xdr:from>
    <xdr:ext cx="469744" cy="259045"/>
    <xdr:sp macro="" textlink="">
      <xdr:nvSpPr>
        <xdr:cNvPr id="759" name="テキスト ボックス 758"/>
        <xdr:cNvSpPr txBox="1"/>
      </xdr:nvSpPr>
      <xdr:spPr>
        <a:xfrm>
          <a:off x="18421428" y="646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47295</xdr:rowOff>
    </xdr:from>
    <xdr:to>
      <xdr:col>116</xdr:col>
      <xdr:colOff>114300</xdr:colOff>
      <xdr:row>36</xdr:row>
      <xdr:rowOff>148895</xdr:rowOff>
    </xdr:to>
    <xdr:sp macro="" textlink="">
      <xdr:nvSpPr>
        <xdr:cNvPr id="765" name="楕円 764"/>
        <xdr:cNvSpPr/>
      </xdr:nvSpPr>
      <xdr:spPr>
        <a:xfrm>
          <a:off x="22110700" y="62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25722</xdr:rowOff>
    </xdr:from>
    <xdr:ext cx="469744" cy="259045"/>
    <xdr:sp macro="" textlink="">
      <xdr:nvSpPr>
        <xdr:cNvPr id="766" name="投資及び出資金該当値テキスト"/>
        <xdr:cNvSpPr txBox="1"/>
      </xdr:nvSpPr>
      <xdr:spPr>
        <a:xfrm>
          <a:off x="22212300" y="619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55182</xdr:rowOff>
    </xdr:from>
    <xdr:to>
      <xdr:col>112</xdr:col>
      <xdr:colOff>38100</xdr:colOff>
      <xdr:row>36</xdr:row>
      <xdr:rowOff>156782</xdr:rowOff>
    </xdr:to>
    <xdr:sp macro="" textlink="">
      <xdr:nvSpPr>
        <xdr:cNvPr id="767" name="楕円 766"/>
        <xdr:cNvSpPr/>
      </xdr:nvSpPr>
      <xdr:spPr>
        <a:xfrm>
          <a:off x="21272500" y="622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147909</xdr:rowOff>
    </xdr:from>
    <xdr:ext cx="469744" cy="259045"/>
    <xdr:sp macro="" textlink="">
      <xdr:nvSpPr>
        <xdr:cNvPr id="768" name="テキスト ボックス 767"/>
        <xdr:cNvSpPr txBox="1"/>
      </xdr:nvSpPr>
      <xdr:spPr>
        <a:xfrm>
          <a:off x="21088428" y="632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63354</xdr:rowOff>
    </xdr:from>
    <xdr:to>
      <xdr:col>107</xdr:col>
      <xdr:colOff>101600</xdr:colOff>
      <xdr:row>36</xdr:row>
      <xdr:rowOff>164954</xdr:rowOff>
    </xdr:to>
    <xdr:sp macro="" textlink="">
      <xdr:nvSpPr>
        <xdr:cNvPr id="769" name="楕円 768"/>
        <xdr:cNvSpPr/>
      </xdr:nvSpPr>
      <xdr:spPr>
        <a:xfrm>
          <a:off x="20383500" y="623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10031</xdr:rowOff>
    </xdr:from>
    <xdr:ext cx="469744" cy="259045"/>
    <xdr:sp macro="" textlink="">
      <xdr:nvSpPr>
        <xdr:cNvPr id="770" name="テキスト ボックス 769"/>
        <xdr:cNvSpPr txBox="1"/>
      </xdr:nvSpPr>
      <xdr:spPr>
        <a:xfrm>
          <a:off x="20199428" y="601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21749</xdr:rowOff>
    </xdr:from>
    <xdr:to>
      <xdr:col>102</xdr:col>
      <xdr:colOff>165100</xdr:colOff>
      <xdr:row>36</xdr:row>
      <xdr:rowOff>123349</xdr:rowOff>
    </xdr:to>
    <xdr:sp macro="" textlink="">
      <xdr:nvSpPr>
        <xdr:cNvPr id="771" name="楕円 770"/>
        <xdr:cNvSpPr/>
      </xdr:nvSpPr>
      <xdr:spPr>
        <a:xfrm>
          <a:off x="19494500" y="61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139876</xdr:rowOff>
    </xdr:from>
    <xdr:ext cx="469744" cy="259045"/>
    <xdr:sp macro="" textlink="">
      <xdr:nvSpPr>
        <xdr:cNvPr id="772" name="テキスト ボックス 771"/>
        <xdr:cNvSpPr txBox="1"/>
      </xdr:nvSpPr>
      <xdr:spPr>
        <a:xfrm>
          <a:off x="19310428" y="596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28092</xdr:rowOff>
    </xdr:from>
    <xdr:to>
      <xdr:col>98</xdr:col>
      <xdr:colOff>38100</xdr:colOff>
      <xdr:row>36</xdr:row>
      <xdr:rowOff>129692</xdr:rowOff>
    </xdr:to>
    <xdr:sp macro="" textlink="">
      <xdr:nvSpPr>
        <xdr:cNvPr id="773" name="楕円 772"/>
        <xdr:cNvSpPr/>
      </xdr:nvSpPr>
      <xdr:spPr>
        <a:xfrm>
          <a:off x="18605500" y="620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146219</xdr:rowOff>
    </xdr:from>
    <xdr:ext cx="469744" cy="259045"/>
    <xdr:sp macro="" textlink="">
      <xdr:nvSpPr>
        <xdr:cNvPr id="774" name="テキスト ボックス 773"/>
        <xdr:cNvSpPr txBox="1"/>
      </xdr:nvSpPr>
      <xdr:spPr>
        <a:xfrm>
          <a:off x="18421428" y="597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6" name="直線コネクタ 795"/>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9" name="貸付金最大値テキスト"/>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800" name="直線コネクタ 799"/>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121000</xdr:rowOff>
    </xdr:from>
    <xdr:to>
      <xdr:col>116</xdr:col>
      <xdr:colOff>63500</xdr:colOff>
      <xdr:row>57</xdr:row>
      <xdr:rowOff>132705</xdr:rowOff>
    </xdr:to>
    <xdr:cxnSp macro="">
      <xdr:nvCxnSpPr>
        <xdr:cNvPr id="801" name="直線コネクタ 800"/>
        <xdr:cNvCxnSpPr/>
      </xdr:nvCxnSpPr>
      <xdr:spPr>
        <a:xfrm>
          <a:off x="21323300" y="9893650"/>
          <a:ext cx="8382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150182</xdr:rowOff>
    </xdr:from>
    <xdr:ext cx="469744" cy="259045"/>
    <xdr:sp macro="" textlink="">
      <xdr:nvSpPr>
        <xdr:cNvPr id="802" name="貸付金平均値テキスト"/>
        <xdr:cNvSpPr txBox="1"/>
      </xdr:nvSpPr>
      <xdr:spPr>
        <a:xfrm>
          <a:off x="22212300" y="9579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3" name="フローチャート: 判断 802"/>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48351</xdr:rowOff>
    </xdr:from>
    <xdr:to>
      <xdr:col>111</xdr:col>
      <xdr:colOff>177800</xdr:colOff>
      <xdr:row>57</xdr:row>
      <xdr:rowOff>121000</xdr:rowOff>
    </xdr:to>
    <xdr:cxnSp macro="">
      <xdr:nvCxnSpPr>
        <xdr:cNvPr id="804" name="直線コネクタ 803"/>
        <xdr:cNvCxnSpPr/>
      </xdr:nvCxnSpPr>
      <xdr:spPr>
        <a:xfrm>
          <a:off x="20434300" y="9649551"/>
          <a:ext cx="889000" cy="24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5" name="フローチャート: 判断 804"/>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54139</xdr:rowOff>
    </xdr:from>
    <xdr:ext cx="469744" cy="259045"/>
    <xdr:sp macro="" textlink="">
      <xdr:nvSpPr>
        <xdr:cNvPr id="806" name="テキスト ボックス 805"/>
        <xdr:cNvSpPr txBox="1"/>
      </xdr:nvSpPr>
      <xdr:spPr>
        <a:xfrm>
          <a:off x="21088428" y="94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48351</xdr:rowOff>
    </xdr:from>
    <xdr:to>
      <xdr:col>107</xdr:col>
      <xdr:colOff>50800</xdr:colOff>
      <xdr:row>57</xdr:row>
      <xdr:rowOff>46706</xdr:rowOff>
    </xdr:to>
    <xdr:cxnSp macro="">
      <xdr:nvCxnSpPr>
        <xdr:cNvPr id="807" name="直線コネクタ 806"/>
        <xdr:cNvCxnSpPr/>
      </xdr:nvCxnSpPr>
      <xdr:spPr>
        <a:xfrm flipV="1">
          <a:off x="19545300" y="9649551"/>
          <a:ext cx="889000" cy="16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08" name="フローチャート: 判断 807"/>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99423</xdr:rowOff>
    </xdr:from>
    <xdr:ext cx="469744" cy="259045"/>
    <xdr:sp macro="" textlink="">
      <xdr:nvSpPr>
        <xdr:cNvPr id="809" name="テキスト ボックス 808"/>
        <xdr:cNvSpPr txBox="1"/>
      </xdr:nvSpPr>
      <xdr:spPr>
        <a:xfrm>
          <a:off x="20199428" y="98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40991</xdr:rowOff>
    </xdr:from>
    <xdr:to>
      <xdr:col>102</xdr:col>
      <xdr:colOff>114300</xdr:colOff>
      <xdr:row>57</xdr:row>
      <xdr:rowOff>46706</xdr:rowOff>
    </xdr:to>
    <xdr:cxnSp macro="">
      <xdr:nvCxnSpPr>
        <xdr:cNvPr id="810" name="直線コネクタ 809"/>
        <xdr:cNvCxnSpPr/>
      </xdr:nvCxnSpPr>
      <xdr:spPr>
        <a:xfrm>
          <a:off x="18656300" y="981364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11" name="フローチャート: 判断 810"/>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110076</xdr:rowOff>
    </xdr:from>
    <xdr:ext cx="469744" cy="259045"/>
    <xdr:sp macro="" textlink="">
      <xdr:nvSpPr>
        <xdr:cNvPr id="812" name="テキスト ボックス 811"/>
        <xdr:cNvSpPr txBox="1"/>
      </xdr:nvSpPr>
      <xdr:spPr>
        <a:xfrm>
          <a:off x="19310428" y="988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3" name="フローチャート: 判断 812"/>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103949</xdr:rowOff>
    </xdr:from>
    <xdr:ext cx="469744" cy="259045"/>
    <xdr:sp macro="" textlink="">
      <xdr:nvSpPr>
        <xdr:cNvPr id="814" name="テキスト ボックス 813"/>
        <xdr:cNvSpPr txBox="1"/>
      </xdr:nvSpPr>
      <xdr:spPr>
        <a:xfrm>
          <a:off x="18421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81905</xdr:rowOff>
    </xdr:from>
    <xdr:to>
      <xdr:col>116</xdr:col>
      <xdr:colOff>114300</xdr:colOff>
      <xdr:row>58</xdr:row>
      <xdr:rowOff>12055</xdr:rowOff>
    </xdr:to>
    <xdr:sp macro="" textlink="">
      <xdr:nvSpPr>
        <xdr:cNvPr id="820" name="楕円 819"/>
        <xdr:cNvSpPr/>
      </xdr:nvSpPr>
      <xdr:spPr>
        <a:xfrm>
          <a:off x="22110700" y="985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60332</xdr:rowOff>
    </xdr:from>
    <xdr:ext cx="469744" cy="259045"/>
    <xdr:sp macro="" textlink="">
      <xdr:nvSpPr>
        <xdr:cNvPr id="821" name="貸付金該当値テキスト"/>
        <xdr:cNvSpPr txBox="1"/>
      </xdr:nvSpPr>
      <xdr:spPr>
        <a:xfrm>
          <a:off x="22212300" y="983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70200</xdr:rowOff>
    </xdr:from>
    <xdr:to>
      <xdr:col>112</xdr:col>
      <xdr:colOff>38100</xdr:colOff>
      <xdr:row>58</xdr:row>
      <xdr:rowOff>350</xdr:rowOff>
    </xdr:to>
    <xdr:sp macro="" textlink="">
      <xdr:nvSpPr>
        <xdr:cNvPr id="822" name="楕円 821"/>
        <xdr:cNvSpPr/>
      </xdr:nvSpPr>
      <xdr:spPr>
        <a:xfrm>
          <a:off x="21272500" y="98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162927</xdr:rowOff>
    </xdr:from>
    <xdr:ext cx="469744" cy="259045"/>
    <xdr:sp macro="" textlink="">
      <xdr:nvSpPr>
        <xdr:cNvPr id="823" name="テキスト ボックス 822"/>
        <xdr:cNvSpPr txBox="1"/>
      </xdr:nvSpPr>
      <xdr:spPr>
        <a:xfrm>
          <a:off x="21088428" y="99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169001</xdr:rowOff>
    </xdr:from>
    <xdr:to>
      <xdr:col>107</xdr:col>
      <xdr:colOff>101600</xdr:colOff>
      <xdr:row>56</xdr:row>
      <xdr:rowOff>99151</xdr:rowOff>
    </xdr:to>
    <xdr:sp macro="" textlink="">
      <xdr:nvSpPr>
        <xdr:cNvPr id="824" name="楕円 823"/>
        <xdr:cNvSpPr/>
      </xdr:nvSpPr>
      <xdr:spPr>
        <a:xfrm>
          <a:off x="20383500" y="959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115678</xdr:rowOff>
    </xdr:from>
    <xdr:ext cx="469744" cy="259045"/>
    <xdr:sp macro="" textlink="">
      <xdr:nvSpPr>
        <xdr:cNvPr id="825" name="テキスト ボックス 824"/>
        <xdr:cNvSpPr txBox="1"/>
      </xdr:nvSpPr>
      <xdr:spPr>
        <a:xfrm>
          <a:off x="20199428" y="937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167356</xdr:rowOff>
    </xdr:from>
    <xdr:to>
      <xdr:col>102</xdr:col>
      <xdr:colOff>165100</xdr:colOff>
      <xdr:row>57</xdr:row>
      <xdr:rowOff>97506</xdr:rowOff>
    </xdr:to>
    <xdr:sp macro="" textlink="">
      <xdr:nvSpPr>
        <xdr:cNvPr id="826" name="楕円 825"/>
        <xdr:cNvSpPr/>
      </xdr:nvSpPr>
      <xdr:spPr>
        <a:xfrm>
          <a:off x="19494500" y="976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114033</xdr:rowOff>
    </xdr:from>
    <xdr:ext cx="469744" cy="259045"/>
    <xdr:sp macro="" textlink="">
      <xdr:nvSpPr>
        <xdr:cNvPr id="827" name="テキスト ボックス 826"/>
        <xdr:cNvSpPr txBox="1"/>
      </xdr:nvSpPr>
      <xdr:spPr>
        <a:xfrm>
          <a:off x="19310428" y="954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161641</xdr:rowOff>
    </xdr:from>
    <xdr:to>
      <xdr:col>98</xdr:col>
      <xdr:colOff>38100</xdr:colOff>
      <xdr:row>57</xdr:row>
      <xdr:rowOff>91791</xdr:rowOff>
    </xdr:to>
    <xdr:sp macro="" textlink="">
      <xdr:nvSpPr>
        <xdr:cNvPr id="828" name="楕円 827"/>
        <xdr:cNvSpPr/>
      </xdr:nvSpPr>
      <xdr:spPr>
        <a:xfrm>
          <a:off x="18605500" y="976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108318</xdr:rowOff>
    </xdr:from>
    <xdr:ext cx="469744" cy="259045"/>
    <xdr:sp macro="" textlink="">
      <xdr:nvSpPr>
        <xdr:cNvPr id="829" name="テキスト ボックス 828"/>
        <xdr:cNvSpPr txBox="1"/>
      </xdr:nvSpPr>
      <xdr:spPr>
        <a:xfrm>
          <a:off x="18421428" y="953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4" name="直線コネクタ 853"/>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5" name="繰出金最小値テキスト"/>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6" name="直線コネクタ 855"/>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7" name="繰出金最大値テキスト"/>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8" name="直線コネクタ 857"/>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137909</xdr:rowOff>
    </xdr:from>
    <xdr:to>
      <xdr:col>116</xdr:col>
      <xdr:colOff>63500</xdr:colOff>
      <xdr:row>75</xdr:row>
      <xdr:rowOff>27419</xdr:rowOff>
    </xdr:to>
    <xdr:cxnSp macro="">
      <xdr:nvCxnSpPr>
        <xdr:cNvPr id="859" name="直線コネクタ 858"/>
        <xdr:cNvCxnSpPr/>
      </xdr:nvCxnSpPr>
      <xdr:spPr>
        <a:xfrm flipV="1">
          <a:off x="21323300" y="12825209"/>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38066</xdr:rowOff>
    </xdr:from>
    <xdr:ext cx="534377" cy="259045"/>
    <xdr:sp macro="" textlink="">
      <xdr:nvSpPr>
        <xdr:cNvPr id="860" name="繰出金平均値テキスト"/>
        <xdr:cNvSpPr txBox="1"/>
      </xdr:nvSpPr>
      <xdr:spPr>
        <a:xfrm>
          <a:off x="22212300" y="12896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61" name="フローチャート: 判断 860"/>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27419</xdr:rowOff>
    </xdr:from>
    <xdr:to>
      <xdr:col>111</xdr:col>
      <xdr:colOff>177800</xdr:colOff>
      <xdr:row>75</xdr:row>
      <xdr:rowOff>68072</xdr:rowOff>
    </xdr:to>
    <xdr:cxnSp macro="">
      <xdr:nvCxnSpPr>
        <xdr:cNvPr id="862" name="直線コネクタ 861"/>
        <xdr:cNvCxnSpPr/>
      </xdr:nvCxnSpPr>
      <xdr:spPr>
        <a:xfrm flipV="1">
          <a:off x="20434300" y="12886169"/>
          <a:ext cx="8890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3" name="フローチャート: 判断 862"/>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8120</xdr:rowOff>
    </xdr:from>
    <xdr:ext cx="534377" cy="259045"/>
    <xdr:sp macro="" textlink="">
      <xdr:nvSpPr>
        <xdr:cNvPr id="864" name="テキスト ボックス 863"/>
        <xdr:cNvSpPr txBox="1"/>
      </xdr:nvSpPr>
      <xdr:spPr>
        <a:xfrm>
          <a:off x="21056111" y="130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37744</xdr:rowOff>
    </xdr:from>
    <xdr:to>
      <xdr:col>107</xdr:col>
      <xdr:colOff>50800</xdr:colOff>
      <xdr:row>75</xdr:row>
      <xdr:rowOff>68072</xdr:rowOff>
    </xdr:to>
    <xdr:cxnSp macro="">
      <xdr:nvCxnSpPr>
        <xdr:cNvPr id="865" name="直線コネクタ 864"/>
        <xdr:cNvCxnSpPr/>
      </xdr:nvCxnSpPr>
      <xdr:spPr>
        <a:xfrm>
          <a:off x="19545300" y="12725044"/>
          <a:ext cx="889000" cy="20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6" name="フローチャート: 判断 865"/>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117924</xdr:rowOff>
    </xdr:from>
    <xdr:ext cx="534377" cy="259045"/>
    <xdr:sp macro="" textlink="">
      <xdr:nvSpPr>
        <xdr:cNvPr id="867" name="テキスト ボックス 866"/>
        <xdr:cNvSpPr txBox="1"/>
      </xdr:nvSpPr>
      <xdr:spPr>
        <a:xfrm>
          <a:off x="20167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37744</xdr:rowOff>
    </xdr:from>
    <xdr:to>
      <xdr:col>102</xdr:col>
      <xdr:colOff>114300</xdr:colOff>
      <xdr:row>74</xdr:row>
      <xdr:rowOff>39154</xdr:rowOff>
    </xdr:to>
    <xdr:cxnSp macro="">
      <xdr:nvCxnSpPr>
        <xdr:cNvPr id="868" name="直線コネクタ 867"/>
        <xdr:cNvCxnSpPr/>
      </xdr:nvCxnSpPr>
      <xdr:spPr>
        <a:xfrm flipV="1">
          <a:off x="18656300" y="12725044"/>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69" name="フローチャート: 判断 868"/>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65041</xdr:rowOff>
    </xdr:from>
    <xdr:ext cx="534377" cy="259045"/>
    <xdr:sp macro="" textlink="">
      <xdr:nvSpPr>
        <xdr:cNvPr id="870" name="テキスト ボックス 869"/>
        <xdr:cNvSpPr txBox="1"/>
      </xdr:nvSpPr>
      <xdr:spPr>
        <a:xfrm>
          <a:off x="19278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71" name="フローチャート: 判断 870"/>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60241</xdr:rowOff>
    </xdr:from>
    <xdr:ext cx="534377" cy="259045"/>
    <xdr:sp macro="" textlink="">
      <xdr:nvSpPr>
        <xdr:cNvPr id="872" name="テキスト ボックス 871"/>
        <xdr:cNvSpPr txBox="1"/>
      </xdr:nvSpPr>
      <xdr:spPr>
        <a:xfrm>
          <a:off x="18389111" y="129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87109</xdr:rowOff>
    </xdr:from>
    <xdr:to>
      <xdr:col>116</xdr:col>
      <xdr:colOff>114300</xdr:colOff>
      <xdr:row>75</xdr:row>
      <xdr:rowOff>17259</xdr:rowOff>
    </xdr:to>
    <xdr:sp macro="" textlink="">
      <xdr:nvSpPr>
        <xdr:cNvPr id="878" name="楕円 877"/>
        <xdr:cNvSpPr/>
      </xdr:nvSpPr>
      <xdr:spPr>
        <a:xfrm>
          <a:off x="22110700" y="127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109986</xdr:rowOff>
    </xdr:from>
    <xdr:ext cx="534377" cy="259045"/>
    <xdr:sp macro="" textlink="">
      <xdr:nvSpPr>
        <xdr:cNvPr id="879" name="繰出金該当値テキスト"/>
        <xdr:cNvSpPr txBox="1"/>
      </xdr:nvSpPr>
      <xdr:spPr>
        <a:xfrm>
          <a:off x="22212300" y="1262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148069</xdr:rowOff>
    </xdr:from>
    <xdr:to>
      <xdr:col>112</xdr:col>
      <xdr:colOff>38100</xdr:colOff>
      <xdr:row>75</xdr:row>
      <xdr:rowOff>78219</xdr:rowOff>
    </xdr:to>
    <xdr:sp macro="" textlink="">
      <xdr:nvSpPr>
        <xdr:cNvPr id="880" name="楕円 879"/>
        <xdr:cNvSpPr/>
      </xdr:nvSpPr>
      <xdr:spPr>
        <a:xfrm>
          <a:off x="21272500" y="128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94746</xdr:rowOff>
    </xdr:from>
    <xdr:ext cx="534377" cy="259045"/>
    <xdr:sp macro="" textlink="">
      <xdr:nvSpPr>
        <xdr:cNvPr id="881" name="テキスト ボックス 880"/>
        <xdr:cNvSpPr txBox="1"/>
      </xdr:nvSpPr>
      <xdr:spPr>
        <a:xfrm>
          <a:off x="21056111" y="126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17272</xdr:rowOff>
    </xdr:from>
    <xdr:to>
      <xdr:col>107</xdr:col>
      <xdr:colOff>101600</xdr:colOff>
      <xdr:row>75</xdr:row>
      <xdr:rowOff>118872</xdr:rowOff>
    </xdr:to>
    <xdr:sp macro="" textlink="">
      <xdr:nvSpPr>
        <xdr:cNvPr id="882" name="楕円 881"/>
        <xdr:cNvSpPr/>
      </xdr:nvSpPr>
      <xdr:spPr>
        <a:xfrm>
          <a:off x="20383500" y="1287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135399</xdr:rowOff>
    </xdr:from>
    <xdr:ext cx="534377" cy="259045"/>
    <xdr:sp macro="" textlink="">
      <xdr:nvSpPr>
        <xdr:cNvPr id="883" name="テキスト ボックス 882"/>
        <xdr:cNvSpPr txBox="1"/>
      </xdr:nvSpPr>
      <xdr:spPr>
        <a:xfrm>
          <a:off x="20167111" y="1265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158394</xdr:rowOff>
    </xdr:from>
    <xdr:to>
      <xdr:col>102</xdr:col>
      <xdr:colOff>165100</xdr:colOff>
      <xdr:row>74</xdr:row>
      <xdr:rowOff>88544</xdr:rowOff>
    </xdr:to>
    <xdr:sp macro="" textlink="">
      <xdr:nvSpPr>
        <xdr:cNvPr id="884" name="楕円 883"/>
        <xdr:cNvSpPr/>
      </xdr:nvSpPr>
      <xdr:spPr>
        <a:xfrm>
          <a:off x="19494500" y="1267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105071</xdr:rowOff>
    </xdr:from>
    <xdr:ext cx="534377" cy="259045"/>
    <xdr:sp macro="" textlink="">
      <xdr:nvSpPr>
        <xdr:cNvPr id="885" name="テキスト ボックス 884"/>
        <xdr:cNvSpPr txBox="1"/>
      </xdr:nvSpPr>
      <xdr:spPr>
        <a:xfrm>
          <a:off x="19278111" y="1244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159804</xdr:rowOff>
    </xdr:from>
    <xdr:to>
      <xdr:col>98</xdr:col>
      <xdr:colOff>38100</xdr:colOff>
      <xdr:row>74</xdr:row>
      <xdr:rowOff>89954</xdr:rowOff>
    </xdr:to>
    <xdr:sp macro="" textlink="">
      <xdr:nvSpPr>
        <xdr:cNvPr id="886" name="楕円 885"/>
        <xdr:cNvSpPr/>
      </xdr:nvSpPr>
      <xdr:spPr>
        <a:xfrm>
          <a:off x="18605500" y="126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106481</xdr:rowOff>
    </xdr:from>
    <xdr:ext cx="534377" cy="259045"/>
    <xdr:sp macro="" textlink="">
      <xdr:nvSpPr>
        <xdr:cNvPr id="887" name="テキスト ボックス 886"/>
        <xdr:cNvSpPr txBox="1"/>
      </xdr:nvSpPr>
      <xdr:spPr>
        <a:xfrm>
          <a:off x="18389111" y="1245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643,199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90,840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円となっており、依然として類似団体平均と比べて高い水準にある。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、電気料及び燃料費の高騰やマイナンバーカード交付業務等により増となり、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類似団体平均と比べて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高い水準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児童手当給付費が減となっているものの、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の比較では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高い水準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総合体育館施設整備事業や天瀬総合福祉センター等複合施設整備事業が完了したことによって、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76,486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円減となって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後期高齢者医療特別会計の繰出金が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増となったこと等により、類似団体平均より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3,779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円高い、住民一人当たり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50,047</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62,080
61,604
666.03
41,432,774
39,929,818
1,330,167
20,880,054
34,332,117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22733</xdr:rowOff>
    </xdr:from>
    <xdr:to>
      <xdr:col>24</xdr:col>
      <xdr:colOff>63500</xdr:colOff>
      <xdr:row>35</xdr:row>
      <xdr:rowOff>41402</xdr:rowOff>
    </xdr:to>
    <xdr:cxnSp macro="">
      <xdr:nvCxnSpPr>
        <xdr:cNvPr id="61" name="直線コネクタ 60"/>
        <xdr:cNvCxnSpPr/>
      </xdr:nvCxnSpPr>
      <xdr:spPr>
        <a:xfrm flipV="1">
          <a:off x="3797300" y="6023483"/>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126763</xdr:rowOff>
    </xdr:from>
    <xdr:ext cx="469744" cy="259045"/>
    <xdr:sp macro="" textlink="">
      <xdr:nvSpPr>
        <xdr:cNvPr id="62" name="議会費平均値テキスト"/>
        <xdr:cNvSpPr txBox="1"/>
      </xdr:nvSpPr>
      <xdr:spPr>
        <a:xfrm>
          <a:off x="4686300" y="612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38354</xdr:rowOff>
    </xdr:from>
    <xdr:to>
      <xdr:col>19</xdr:col>
      <xdr:colOff>177800</xdr:colOff>
      <xdr:row>35</xdr:row>
      <xdr:rowOff>41402</xdr:rowOff>
    </xdr:to>
    <xdr:cxnSp macro="">
      <xdr:nvCxnSpPr>
        <xdr:cNvPr id="64" name="直線コネクタ 63"/>
        <xdr:cNvCxnSpPr/>
      </xdr:nvCxnSpPr>
      <xdr:spPr>
        <a:xfrm>
          <a:off x="2908300" y="603910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89425</xdr:rowOff>
    </xdr:from>
    <xdr:ext cx="469744" cy="259045"/>
    <xdr:sp macro="" textlink="">
      <xdr:nvSpPr>
        <xdr:cNvPr id="66" name="テキスト ボックス 65"/>
        <xdr:cNvSpPr txBox="1"/>
      </xdr:nvSpPr>
      <xdr:spPr>
        <a:xfrm>
          <a:off x="3562428"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15113</xdr:rowOff>
    </xdr:from>
    <xdr:to>
      <xdr:col>15</xdr:col>
      <xdr:colOff>50800</xdr:colOff>
      <xdr:row>35</xdr:row>
      <xdr:rowOff>38354</xdr:rowOff>
    </xdr:to>
    <xdr:cxnSp macro="">
      <xdr:nvCxnSpPr>
        <xdr:cNvPr id="67" name="直線コネクタ 66"/>
        <xdr:cNvCxnSpPr/>
      </xdr:nvCxnSpPr>
      <xdr:spPr>
        <a:xfrm>
          <a:off x="2019300" y="6015863"/>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73042</xdr:rowOff>
    </xdr:from>
    <xdr:ext cx="469744" cy="259045"/>
    <xdr:sp macro="" textlink="">
      <xdr:nvSpPr>
        <xdr:cNvPr id="69" name="テキスト ボックス 68"/>
        <xdr:cNvSpPr txBox="1"/>
      </xdr:nvSpPr>
      <xdr:spPr>
        <a:xfrm>
          <a:off x="2673428" y="62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15113</xdr:rowOff>
    </xdr:from>
    <xdr:to>
      <xdr:col>10</xdr:col>
      <xdr:colOff>114300</xdr:colOff>
      <xdr:row>35</xdr:row>
      <xdr:rowOff>49022</xdr:rowOff>
    </xdr:to>
    <xdr:cxnSp macro="">
      <xdr:nvCxnSpPr>
        <xdr:cNvPr id="70" name="直線コネクタ 69"/>
        <xdr:cNvCxnSpPr/>
      </xdr:nvCxnSpPr>
      <xdr:spPr>
        <a:xfrm flipV="1">
          <a:off x="1130300" y="6015863"/>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33799</xdr:rowOff>
    </xdr:from>
    <xdr:ext cx="469744" cy="259045"/>
    <xdr:sp macro="" textlink="">
      <xdr:nvSpPr>
        <xdr:cNvPr id="72" name="テキスト ボックス 71"/>
        <xdr:cNvSpPr txBox="1"/>
      </xdr:nvSpPr>
      <xdr:spPr>
        <a:xfrm>
          <a:off x="1784428"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25036</xdr:rowOff>
    </xdr:from>
    <xdr:ext cx="469744" cy="259045"/>
    <xdr:sp macro="" textlink="">
      <xdr:nvSpPr>
        <xdr:cNvPr id="74" name="テキスト ボックス 73"/>
        <xdr:cNvSpPr txBox="1"/>
      </xdr:nvSpPr>
      <xdr:spPr>
        <a:xfrm>
          <a:off x="895428"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143383</xdr:rowOff>
    </xdr:from>
    <xdr:to>
      <xdr:col>24</xdr:col>
      <xdr:colOff>114300</xdr:colOff>
      <xdr:row>35</xdr:row>
      <xdr:rowOff>73533</xdr:rowOff>
    </xdr:to>
    <xdr:sp macro="" textlink="">
      <xdr:nvSpPr>
        <xdr:cNvPr id="80" name="楕円 79"/>
        <xdr:cNvSpPr/>
      </xdr:nvSpPr>
      <xdr:spPr>
        <a:xfrm>
          <a:off x="4584700" y="597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166260</xdr:rowOff>
    </xdr:from>
    <xdr:ext cx="469744" cy="259045"/>
    <xdr:sp macro="" textlink="">
      <xdr:nvSpPr>
        <xdr:cNvPr id="81" name="議会費該当値テキスト"/>
        <xdr:cNvSpPr txBox="1"/>
      </xdr:nvSpPr>
      <xdr:spPr>
        <a:xfrm>
          <a:off x="4686300" y="582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162052</xdr:rowOff>
    </xdr:from>
    <xdr:to>
      <xdr:col>20</xdr:col>
      <xdr:colOff>38100</xdr:colOff>
      <xdr:row>35</xdr:row>
      <xdr:rowOff>92202</xdr:rowOff>
    </xdr:to>
    <xdr:sp macro="" textlink="">
      <xdr:nvSpPr>
        <xdr:cNvPr id="82" name="楕円 81"/>
        <xdr:cNvSpPr/>
      </xdr:nvSpPr>
      <xdr:spPr>
        <a:xfrm>
          <a:off x="3746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108729</xdr:rowOff>
    </xdr:from>
    <xdr:ext cx="469744" cy="259045"/>
    <xdr:sp macro="" textlink="">
      <xdr:nvSpPr>
        <xdr:cNvPr id="83" name="テキスト ボックス 82"/>
        <xdr:cNvSpPr txBox="1"/>
      </xdr:nvSpPr>
      <xdr:spPr>
        <a:xfrm>
          <a:off x="3562428" y="576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159004</xdr:rowOff>
    </xdr:from>
    <xdr:to>
      <xdr:col>15</xdr:col>
      <xdr:colOff>101600</xdr:colOff>
      <xdr:row>35</xdr:row>
      <xdr:rowOff>89154</xdr:rowOff>
    </xdr:to>
    <xdr:sp macro="" textlink="">
      <xdr:nvSpPr>
        <xdr:cNvPr id="84" name="楕円 83"/>
        <xdr:cNvSpPr/>
      </xdr:nvSpPr>
      <xdr:spPr>
        <a:xfrm>
          <a:off x="2857500" y="598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85" name="テキスト ボックス 84"/>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135763</xdr:rowOff>
    </xdr:from>
    <xdr:to>
      <xdr:col>10</xdr:col>
      <xdr:colOff>165100</xdr:colOff>
      <xdr:row>35</xdr:row>
      <xdr:rowOff>65913</xdr:rowOff>
    </xdr:to>
    <xdr:sp macro="" textlink="">
      <xdr:nvSpPr>
        <xdr:cNvPr id="86" name="楕円 85"/>
        <xdr:cNvSpPr/>
      </xdr:nvSpPr>
      <xdr:spPr>
        <a:xfrm>
          <a:off x="1968500" y="59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82440</xdr:rowOff>
    </xdr:from>
    <xdr:ext cx="469744" cy="259045"/>
    <xdr:sp macro="" textlink="">
      <xdr:nvSpPr>
        <xdr:cNvPr id="87" name="テキスト ボックス 86"/>
        <xdr:cNvSpPr txBox="1"/>
      </xdr:nvSpPr>
      <xdr:spPr>
        <a:xfrm>
          <a:off x="1784428" y="574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169672</xdr:rowOff>
    </xdr:from>
    <xdr:to>
      <xdr:col>6</xdr:col>
      <xdr:colOff>38100</xdr:colOff>
      <xdr:row>35</xdr:row>
      <xdr:rowOff>99822</xdr:rowOff>
    </xdr:to>
    <xdr:sp macro="" textlink="">
      <xdr:nvSpPr>
        <xdr:cNvPr id="88" name="楕円 87"/>
        <xdr:cNvSpPr/>
      </xdr:nvSpPr>
      <xdr:spPr>
        <a:xfrm>
          <a:off x="1079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116349</xdr:rowOff>
    </xdr:from>
    <xdr:ext cx="469744" cy="259045"/>
    <xdr:sp macro="" textlink="">
      <xdr:nvSpPr>
        <xdr:cNvPr id="89" name="テキスト ボックス 88"/>
        <xdr:cNvSpPr txBox="1"/>
      </xdr:nvSpPr>
      <xdr:spPr>
        <a:xfrm>
          <a:off x="895428" y="577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122524</xdr:rowOff>
    </xdr:from>
    <xdr:to>
      <xdr:col>24</xdr:col>
      <xdr:colOff>63500</xdr:colOff>
      <xdr:row>56</xdr:row>
      <xdr:rowOff>10289</xdr:rowOff>
    </xdr:to>
    <xdr:cxnSp macro="">
      <xdr:nvCxnSpPr>
        <xdr:cNvPr id="118" name="直線コネクタ 117"/>
        <xdr:cNvCxnSpPr/>
      </xdr:nvCxnSpPr>
      <xdr:spPr>
        <a:xfrm>
          <a:off x="3797300" y="9552274"/>
          <a:ext cx="838200" cy="5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165147</xdr:rowOff>
    </xdr:from>
    <xdr:ext cx="534377" cy="259045"/>
    <xdr:sp macro="" textlink="">
      <xdr:nvSpPr>
        <xdr:cNvPr id="119" name="総務費平均値テキスト"/>
        <xdr:cNvSpPr txBox="1"/>
      </xdr:nvSpPr>
      <xdr:spPr>
        <a:xfrm>
          <a:off x="4686300" y="925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16553</xdr:rowOff>
    </xdr:from>
    <xdr:to>
      <xdr:col>19</xdr:col>
      <xdr:colOff>177800</xdr:colOff>
      <xdr:row>55</xdr:row>
      <xdr:rowOff>122524</xdr:rowOff>
    </xdr:to>
    <xdr:cxnSp macro="">
      <xdr:nvCxnSpPr>
        <xdr:cNvPr id="121" name="直線コネクタ 120"/>
        <xdr:cNvCxnSpPr/>
      </xdr:nvCxnSpPr>
      <xdr:spPr>
        <a:xfrm>
          <a:off x="2908300" y="8760503"/>
          <a:ext cx="889000" cy="79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81594</xdr:rowOff>
    </xdr:from>
    <xdr:ext cx="534377" cy="259045"/>
    <xdr:sp macro="" textlink="">
      <xdr:nvSpPr>
        <xdr:cNvPr id="123" name="テキスト ボックス 122"/>
        <xdr:cNvSpPr txBox="1"/>
      </xdr:nvSpPr>
      <xdr:spPr>
        <a:xfrm>
          <a:off x="3530111" y="91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16553</xdr:rowOff>
    </xdr:from>
    <xdr:to>
      <xdr:col>15</xdr:col>
      <xdr:colOff>50800</xdr:colOff>
      <xdr:row>55</xdr:row>
      <xdr:rowOff>129558</xdr:rowOff>
    </xdr:to>
    <xdr:cxnSp macro="">
      <xdr:nvCxnSpPr>
        <xdr:cNvPr id="124" name="直線コネクタ 123"/>
        <xdr:cNvCxnSpPr/>
      </xdr:nvCxnSpPr>
      <xdr:spPr>
        <a:xfrm flipV="1">
          <a:off x="2019300" y="8760503"/>
          <a:ext cx="889000" cy="79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5" name="フローチャート: 判断 124"/>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126077</xdr:rowOff>
    </xdr:from>
    <xdr:ext cx="599010" cy="259045"/>
    <xdr:sp macro="" textlink="">
      <xdr:nvSpPr>
        <xdr:cNvPr id="126" name="テキスト ボックス 125"/>
        <xdr:cNvSpPr txBox="1"/>
      </xdr:nvSpPr>
      <xdr:spPr>
        <a:xfrm>
          <a:off x="2608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129558</xdr:rowOff>
    </xdr:from>
    <xdr:to>
      <xdr:col>10</xdr:col>
      <xdr:colOff>114300</xdr:colOff>
      <xdr:row>56</xdr:row>
      <xdr:rowOff>37585</xdr:rowOff>
    </xdr:to>
    <xdr:cxnSp macro="">
      <xdr:nvCxnSpPr>
        <xdr:cNvPr id="127" name="直線コネクタ 126"/>
        <xdr:cNvCxnSpPr/>
      </xdr:nvCxnSpPr>
      <xdr:spPr>
        <a:xfrm flipV="1">
          <a:off x="1130300" y="9559308"/>
          <a:ext cx="889000" cy="7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8" name="フローチャート: 判断 127"/>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73148</xdr:rowOff>
    </xdr:from>
    <xdr:ext cx="534377" cy="259045"/>
    <xdr:sp macro="" textlink="">
      <xdr:nvSpPr>
        <xdr:cNvPr id="129" name="テキスト ボックス 128"/>
        <xdr:cNvSpPr txBox="1"/>
      </xdr:nvSpPr>
      <xdr:spPr>
        <a:xfrm>
          <a:off x="1752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30" name="フローチャート: 判断 129"/>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97609</xdr:rowOff>
    </xdr:from>
    <xdr:ext cx="534377" cy="259045"/>
    <xdr:sp macro="" textlink="">
      <xdr:nvSpPr>
        <xdr:cNvPr id="131" name="テキスト ボックス 130"/>
        <xdr:cNvSpPr txBox="1"/>
      </xdr:nvSpPr>
      <xdr:spPr>
        <a:xfrm>
          <a:off x="863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130939</xdr:rowOff>
    </xdr:from>
    <xdr:to>
      <xdr:col>24</xdr:col>
      <xdr:colOff>114300</xdr:colOff>
      <xdr:row>56</xdr:row>
      <xdr:rowOff>61089</xdr:rowOff>
    </xdr:to>
    <xdr:sp macro="" textlink="">
      <xdr:nvSpPr>
        <xdr:cNvPr id="137" name="楕円 136"/>
        <xdr:cNvSpPr/>
      </xdr:nvSpPr>
      <xdr:spPr>
        <a:xfrm>
          <a:off x="4584700" y="956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109366</xdr:rowOff>
    </xdr:from>
    <xdr:ext cx="534377" cy="259045"/>
    <xdr:sp macro="" textlink="">
      <xdr:nvSpPr>
        <xdr:cNvPr id="138" name="総務費該当値テキスト"/>
        <xdr:cNvSpPr txBox="1"/>
      </xdr:nvSpPr>
      <xdr:spPr>
        <a:xfrm>
          <a:off x="4686300" y="953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71724</xdr:rowOff>
    </xdr:from>
    <xdr:to>
      <xdr:col>20</xdr:col>
      <xdr:colOff>38100</xdr:colOff>
      <xdr:row>56</xdr:row>
      <xdr:rowOff>1874</xdr:rowOff>
    </xdr:to>
    <xdr:sp macro="" textlink="">
      <xdr:nvSpPr>
        <xdr:cNvPr id="139" name="楕円 138"/>
        <xdr:cNvSpPr/>
      </xdr:nvSpPr>
      <xdr:spPr>
        <a:xfrm>
          <a:off x="3746500" y="95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164451</xdr:rowOff>
    </xdr:from>
    <xdr:ext cx="534377" cy="259045"/>
    <xdr:sp macro="" textlink="">
      <xdr:nvSpPr>
        <xdr:cNvPr id="140" name="テキスト ボックス 139"/>
        <xdr:cNvSpPr txBox="1"/>
      </xdr:nvSpPr>
      <xdr:spPr>
        <a:xfrm>
          <a:off x="3530111" y="959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137203</xdr:rowOff>
    </xdr:from>
    <xdr:to>
      <xdr:col>15</xdr:col>
      <xdr:colOff>101600</xdr:colOff>
      <xdr:row>51</xdr:row>
      <xdr:rowOff>67353</xdr:rowOff>
    </xdr:to>
    <xdr:sp macro="" textlink="">
      <xdr:nvSpPr>
        <xdr:cNvPr id="141" name="楕円 140"/>
        <xdr:cNvSpPr/>
      </xdr:nvSpPr>
      <xdr:spPr>
        <a:xfrm>
          <a:off x="2857500" y="870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83880</xdr:rowOff>
    </xdr:from>
    <xdr:ext cx="599010" cy="259045"/>
    <xdr:sp macro="" textlink="">
      <xdr:nvSpPr>
        <xdr:cNvPr id="142" name="テキスト ボックス 141"/>
        <xdr:cNvSpPr txBox="1"/>
      </xdr:nvSpPr>
      <xdr:spPr>
        <a:xfrm>
          <a:off x="2608795" y="848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78758</xdr:rowOff>
    </xdr:from>
    <xdr:to>
      <xdr:col>10</xdr:col>
      <xdr:colOff>165100</xdr:colOff>
      <xdr:row>56</xdr:row>
      <xdr:rowOff>8908</xdr:rowOff>
    </xdr:to>
    <xdr:sp macro="" textlink="">
      <xdr:nvSpPr>
        <xdr:cNvPr id="143" name="楕円 142"/>
        <xdr:cNvSpPr/>
      </xdr:nvSpPr>
      <xdr:spPr>
        <a:xfrm>
          <a:off x="1968500" y="950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25435</xdr:rowOff>
    </xdr:from>
    <xdr:ext cx="534377" cy="259045"/>
    <xdr:sp macro="" textlink="">
      <xdr:nvSpPr>
        <xdr:cNvPr id="144" name="テキスト ボックス 143"/>
        <xdr:cNvSpPr txBox="1"/>
      </xdr:nvSpPr>
      <xdr:spPr>
        <a:xfrm>
          <a:off x="1752111" y="928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158235</xdr:rowOff>
    </xdr:from>
    <xdr:to>
      <xdr:col>6</xdr:col>
      <xdr:colOff>38100</xdr:colOff>
      <xdr:row>56</xdr:row>
      <xdr:rowOff>88385</xdr:rowOff>
    </xdr:to>
    <xdr:sp macro="" textlink="">
      <xdr:nvSpPr>
        <xdr:cNvPr id="145" name="楕円 144"/>
        <xdr:cNvSpPr/>
      </xdr:nvSpPr>
      <xdr:spPr>
        <a:xfrm>
          <a:off x="1079500" y="95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104912</xdr:rowOff>
    </xdr:from>
    <xdr:ext cx="534377" cy="259045"/>
    <xdr:sp macro="" textlink="">
      <xdr:nvSpPr>
        <xdr:cNvPr id="146" name="テキスト ボックス 145"/>
        <xdr:cNvSpPr txBox="1"/>
      </xdr:nvSpPr>
      <xdr:spPr>
        <a:xfrm>
          <a:off x="863111" y="936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154762</xdr:rowOff>
    </xdr:from>
    <xdr:to>
      <xdr:col>24</xdr:col>
      <xdr:colOff>62865</xdr:colOff>
      <xdr:row>79</xdr:row>
      <xdr:rowOff>38888</xdr:rowOff>
    </xdr:to>
    <xdr:cxnSp macro="">
      <xdr:nvCxnSpPr>
        <xdr:cNvPr id="171" name="直線コネクタ 170"/>
        <xdr:cNvCxnSpPr/>
      </xdr:nvCxnSpPr>
      <xdr:spPr>
        <a:xfrm flipV="1">
          <a:off x="4633595" y="12156262"/>
          <a:ext cx="1270" cy="142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42715</xdr:rowOff>
    </xdr:from>
    <xdr:ext cx="599010" cy="259045"/>
    <xdr:sp macro="" textlink="">
      <xdr:nvSpPr>
        <xdr:cNvPr id="172" name="民生費最小値テキスト"/>
        <xdr:cNvSpPr txBox="1"/>
      </xdr:nvSpPr>
      <xdr:spPr>
        <a:xfrm>
          <a:off x="4686300" y="135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38888</xdr:rowOff>
    </xdr:from>
    <xdr:to>
      <xdr:col>24</xdr:col>
      <xdr:colOff>152400</xdr:colOff>
      <xdr:row>79</xdr:row>
      <xdr:rowOff>38888</xdr:rowOff>
    </xdr:to>
    <xdr:cxnSp macro="">
      <xdr:nvCxnSpPr>
        <xdr:cNvPr id="173" name="直線コネクタ 172"/>
        <xdr:cNvCxnSpPr/>
      </xdr:nvCxnSpPr>
      <xdr:spPr>
        <a:xfrm>
          <a:off x="4546600" y="1358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101439</xdr:rowOff>
    </xdr:from>
    <xdr:ext cx="599010" cy="259045"/>
    <xdr:sp macro="" textlink="">
      <xdr:nvSpPr>
        <xdr:cNvPr id="174" name="民生費最大値テキスト"/>
        <xdr:cNvSpPr txBox="1"/>
      </xdr:nvSpPr>
      <xdr:spPr>
        <a:xfrm>
          <a:off x="4686300" y="119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154762</xdr:rowOff>
    </xdr:from>
    <xdr:to>
      <xdr:col>24</xdr:col>
      <xdr:colOff>152400</xdr:colOff>
      <xdr:row>70</xdr:row>
      <xdr:rowOff>154762</xdr:rowOff>
    </xdr:to>
    <xdr:cxnSp macro="">
      <xdr:nvCxnSpPr>
        <xdr:cNvPr id="175" name="直線コネクタ 174"/>
        <xdr:cNvCxnSpPr/>
      </xdr:nvCxnSpPr>
      <xdr:spPr>
        <a:xfrm>
          <a:off x="4546600" y="12156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64580</xdr:rowOff>
    </xdr:from>
    <xdr:to>
      <xdr:col>24</xdr:col>
      <xdr:colOff>63500</xdr:colOff>
      <xdr:row>74</xdr:row>
      <xdr:rowOff>56807</xdr:rowOff>
    </xdr:to>
    <xdr:cxnSp macro="">
      <xdr:nvCxnSpPr>
        <xdr:cNvPr id="176" name="直線コネクタ 175"/>
        <xdr:cNvCxnSpPr/>
      </xdr:nvCxnSpPr>
      <xdr:spPr>
        <a:xfrm>
          <a:off x="3797300" y="12580430"/>
          <a:ext cx="838200" cy="16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137444</xdr:rowOff>
    </xdr:from>
    <xdr:ext cx="599010" cy="259045"/>
    <xdr:sp macro="" textlink="">
      <xdr:nvSpPr>
        <xdr:cNvPr id="177" name="民生費平均値テキスト"/>
        <xdr:cNvSpPr txBox="1"/>
      </xdr:nvSpPr>
      <xdr:spPr>
        <a:xfrm>
          <a:off x="4686300" y="12996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159017</xdr:rowOff>
    </xdr:from>
    <xdr:to>
      <xdr:col>24</xdr:col>
      <xdr:colOff>114300</xdr:colOff>
      <xdr:row>76</xdr:row>
      <xdr:rowOff>89167</xdr:rowOff>
    </xdr:to>
    <xdr:sp macro="" textlink="">
      <xdr:nvSpPr>
        <xdr:cNvPr id="178" name="フローチャート: 判断 177"/>
        <xdr:cNvSpPr/>
      </xdr:nvSpPr>
      <xdr:spPr>
        <a:xfrm>
          <a:off x="4584700" y="130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64580</xdr:rowOff>
    </xdr:from>
    <xdr:to>
      <xdr:col>19</xdr:col>
      <xdr:colOff>177800</xdr:colOff>
      <xdr:row>74</xdr:row>
      <xdr:rowOff>133032</xdr:rowOff>
    </xdr:to>
    <xdr:cxnSp macro="">
      <xdr:nvCxnSpPr>
        <xdr:cNvPr id="179" name="直線コネクタ 178"/>
        <xdr:cNvCxnSpPr/>
      </xdr:nvCxnSpPr>
      <xdr:spPr>
        <a:xfrm flipV="1">
          <a:off x="2908300" y="12580430"/>
          <a:ext cx="889000" cy="23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19177</xdr:rowOff>
    </xdr:from>
    <xdr:to>
      <xdr:col>20</xdr:col>
      <xdr:colOff>38100</xdr:colOff>
      <xdr:row>75</xdr:row>
      <xdr:rowOff>120777</xdr:rowOff>
    </xdr:to>
    <xdr:sp macro="" textlink="">
      <xdr:nvSpPr>
        <xdr:cNvPr id="180" name="フローチャート: 判断 179"/>
        <xdr:cNvSpPr/>
      </xdr:nvSpPr>
      <xdr:spPr>
        <a:xfrm>
          <a:off x="37465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111904</xdr:rowOff>
    </xdr:from>
    <xdr:ext cx="599010" cy="259045"/>
    <xdr:sp macro="" textlink="">
      <xdr:nvSpPr>
        <xdr:cNvPr id="181" name="テキスト ボックス 180"/>
        <xdr:cNvSpPr txBox="1"/>
      </xdr:nvSpPr>
      <xdr:spPr>
        <a:xfrm>
          <a:off x="3497795" y="1297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133032</xdr:rowOff>
    </xdr:from>
    <xdr:to>
      <xdr:col>15</xdr:col>
      <xdr:colOff>50800</xdr:colOff>
      <xdr:row>75</xdr:row>
      <xdr:rowOff>137999</xdr:rowOff>
    </xdr:to>
    <xdr:cxnSp macro="">
      <xdr:nvCxnSpPr>
        <xdr:cNvPr id="182" name="直線コネクタ 181"/>
        <xdr:cNvCxnSpPr/>
      </xdr:nvCxnSpPr>
      <xdr:spPr>
        <a:xfrm flipV="1">
          <a:off x="2019300" y="12820332"/>
          <a:ext cx="889000" cy="17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11545</xdr:rowOff>
    </xdr:from>
    <xdr:to>
      <xdr:col>15</xdr:col>
      <xdr:colOff>101600</xdr:colOff>
      <xdr:row>77</xdr:row>
      <xdr:rowOff>113145</xdr:rowOff>
    </xdr:to>
    <xdr:sp macro="" textlink="">
      <xdr:nvSpPr>
        <xdr:cNvPr id="183" name="フローチャート: 判断 182"/>
        <xdr:cNvSpPr/>
      </xdr:nvSpPr>
      <xdr:spPr>
        <a:xfrm>
          <a:off x="2857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104272</xdr:rowOff>
    </xdr:from>
    <xdr:ext cx="599010" cy="259045"/>
    <xdr:sp macro="" textlink="">
      <xdr:nvSpPr>
        <xdr:cNvPr id="184" name="テキスト ボックス 183"/>
        <xdr:cNvSpPr txBox="1"/>
      </xdr:nvSpPr>
      <xdr:spPr>
        <a:xfrm>
          <a:off x="2608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137999</xdr:rowOff>
    </xdr:from>
    <xdr:to>
      <xdr:col>10</xdr:col>
      <xdr:colOff>114300</xdr:colOff>
      <xdr:row>76</xdr:row>
      <xdr:rowOff>76963</xdr:rowOff>
    </xdr:to>
    <xdr:cxnSp macro="">
      <xdr:nvCxnSpPr>
        <xdr:cNvPr id="185" name="直線コネクタ 184"/>
        <xdr:cNvCxnSpPr/>
      </xdr:nvCxnSpPr>
      <xdr:spPr>
        <a:xfrm flipV="1">
          <a:off x="1130300" y="12996749"/>
          <a:ext cx="889000" cy="1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79336</xdr:rowOff>
    </xdr:from>
    <xdr:to>
      <xdr:col>10</xdr:col>
      <xdr:colOff>165100</xdr:colOff>
      <xdr:row>78</xdr:row>
      <xdr:rowOff>9486</xdr:rowOff>
    </xdr:to>
    <xdr:sp macro="" textlink="">
      <xdr:nvSpPr>
        <xdr:cNvPr id="186" name="フローチャート: 判断 185"/>
        <xdr:cNvSpPr/>
      </xdr:nvSpPr>
      <xdr:spPr>
        <a:xfrm>
          <a:off x="1968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613</xdr:rowOff>
    </xdr:from>
    <xdr:ext cx="599010" cy="259045"/>
    <xdr:sp macro="" textlink="">
      <xdr:nvSpPr>
        <xdr:cNvPr id="187" name="テキスト ボックス 186"/>
        <xdr:cNvSpPr txBox="1"/>
      </xdr:nvSpPr>
      <xdr:spPr>
        <a:xfrm>
          <a:off x="1719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149467</xdr:rowOff>
    </xdr:from>
    <xdr:to>
      <xdr:col>6</xdr:col>
      <xdr:colOff>38100</xdr:colOff>
      <xdr:row>78</xdr:row>
      <xdr:rowOff>79617</xdr:rowOff>
    </xdr:to>
    <xdr:sp macro="" textlink="">
      <xdr:nvSpPr>
        <xdr:cNvPr id="188" name="フローチャート: 判断 187"/>
        <xdr:cNvSpPr/>
      </xdr:nvSpPr>
      <xdr:spPr>
        <a:xfrm>
          <a:off x="1079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70744</xdr:rowOff>
    </xdr:from>
    <xdr:ext cx="599010" cy="259045"/>
    <xdr:sp macro="" textlink="">
      <xdr:nvSpPr>
        <xdr:cNvPr id="189" name="テキスト ボックス 188"/>
        <xdr:cNvSpPr txBox="1"/>
      </xdr:nvSpPr>
      <xdr:spPr>
        <a:xfrm>
          <a:off x="830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6007</xdr:rowOff>
    </xdr:from>
    <xdr:to>
      <xdr:col>24</xdr:col>
      <xdr:colOff>114300</xdr:colOff>
      <xdr:row>74</xdr:row>
      <xdr:rowOff>107607</xdr:rowOff>
    </xdr:to>
    <xdr:sp macro="" textlink="">
      <xdr:nvSpPr>
        <xdr:cNvPr id="195" name="楕円 194"/>
        <xdr:cNvSpPr/>
      </xdr:nvSpPr>
      <xdr:spPr>
        <a:xfrm>
          <a:off x="4584700" y="1269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28884</xdr:rowOff>
    </xdr:from>
    <xdr:ext cx="599010" cy="259045"/>
    <xdr:sp macro="" textlink="">
      <xdr:nvSpPr>
        <xdr:cNvPr id="196" name="民生費該当値テキスト"/>
        <xdr:cNvSpPr txBox="1"/>
      </xdr:nvSpPr>
      <xdr:spPr>
        <a:xfrm>
          <a:off x="4686300" y="1254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13780</xdr:rowOff>
    </xdr:from>
    <xdr:to>
      <xdr:col>20</xdr:col>
      <xdr:colOff>38100</xdr:colOff>
      <xdr:row>73</xdr:row>
      <xdr:rowOff>115380</xdr:rowOff>
    </xdr:to>
    <xdr:sp macro="" textlink="">
      <xdr:nvSpPr>
        <xdr:cNvPr id="197" name="楕円 196"/>
        <xdr:cNvSpPr/>
      </xdr:nvSpPr>
      <xdr:spPr>
        <a:xfrm>
          <a:off x="3746500" y="125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131907</xdr:rowOff>
    </xdr:from>
    <xdr:ext cx="599010" cy="259045"/>
    <xdr:sp macro="" textlink="">
      <xdr:nvSpPr>
        <xdr:cNvPr id="198" name="テキスト ボックス 197"/>
        <xdr:cNvSpPr txBox="1"/>
      </xdr:nvSpPr>
      <xdr:spPr>
        <a:xfrm>
          <a:off x="3497795" y="1230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82232</xdr:rowOff>
    </xdr:from>
    <xdr:to>
      <xdr:col>15</xdr:col>
      <xdr:colOff>101600</xdr:colOff>
      <xdr:row>75</xdr:row>
      <xdr:rowOff>12382</xdr:rowOff>
    </xdr:to>
    <xdr:sp macro="" textlink="">
      <xdr:nvSpPr>
        <xdr:cNvPr id="199" name="楕円 198"/>
        <xdr:cNvSpPr/>
      </xdr:nvSpPr>
      <xdr:spPr>
        <a:xfrm>
          <a:off x="2857500" y="127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28909</xdr:rowOff>
    </xdr:from>
    <xdr:ext cx="599010" cy="259045"/>
    <xdr:sp macro="" textlink="">
      <xdr:nvSpPr>
        <xdr:cNvPr id="200" name="テキスト ボックス 199"/>
        <xdr:cNvSpPr txBox="1"/>
      </xdr:nvSpPr>
      <xdr:spPr>
        <a:xfrm>
          <a:off x="2608795" y="1254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87199</xdr:rowOff>
    </xdr:from>
    <xdr:to>
      <xdr:col>10</xdr:col>
      <xdr:colOff>165100</xdr:colOff>
      <xdr:row>76</xdr:row>
      <xdr:rowOff>17348</xdr:rowOff>
    </xdr:to>
    <xdr:sp macro="" textlink="">
      <xdr:nvSpPr>
        <xdr:cNvPr id="201" name="楕円 200"/>
        <xdr:cNvSpPr/>
      </xdr:nvSpPr>
      <xdr:spPr>
        <a:xfrm>
          <a:off x="1968500" y="129459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33876</xdr:rowOff>
    </xdr:from>
    <xdr:ext cx="599010" cy="259045"/>
    <xdr:sp macro="" textlink="">
      <xdr:nvSpPr>
        <xdr:cNvPr id="202" name="テキスト ボックス 201"/>
        <xdr:cNvSpPr txBox="1"/>
      </xdr:nvSpPr>
      <xdr:spPr>
        <a:xfrm>
          <a:off x="1719795" y="1272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26163</xdr:rowOff>
    </xdr:from>
    <xdr:to>
      <xdr:col>6</xdr:col>
      <xdr:colOff>38100</xdr:colOff>
      <xdr:row>76</xdr:row>
      <xdr:rowOff>127763</xdr:rowOff>
    </xdr:to>
    <xdr:sp macro="" textlink="">
      <xdr:nvSpPr>
        <xdr:cNvPr id="203" name="楕円 202"/>
        <xdr:cNvSpPr/>
      </xdr:nvSpPr>
      <xdr:spPr>
        <a:xfrm>
          <a:off x="1079500" y="130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144289</xdr:rowOff>
    </xdr:from>
    <xdr:ext cx="599010" cy="259045"/>
    <xdr:sp macro="" textlink="">
      <xdr:nvSpPr>
        <xdr:cNvPr id="204" name="テキスト ボックス 203"/>
        <xdr:cNvSpPr txBox="1"/>
      </xdr:nvSpPr>
      <xdr:spPr>
        <a:xfrm>
          <a:off x="830795" y="1283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29" name="直線コネクタ 228"/>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0" name="衛生費最小値テキスト"/>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1" name="直線コネクタ 230"/>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2" name="衛生費最大値テキスト"/>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3" name="直線コネクタ 232"/>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108649</xdr:rowOff>
    </xdr:from>
    <xdr:to>
      <xdr:col>24</xdr:col>
      <xdr:colOff>63500</xdr:colOff>
      <xdr:row>95</xdr:row>
      <xdr:rowOff>71806</xdr:rowOff>
    </xdr:to>
    <xdr:cxnSp macro="">
      <xdr:nvCxnSpPr>
        <xdr:cNvPr id="234" name="直線コネクタ 233"/>
        <xdr:cNvCxnSpPr/>
      </xdr:nvCxnSpPr>
      <xdr:spPr>
        <a:xfrm flipV="1">
          <a:off x="3797300" y="16224949"/>
          <a:ext cx="838200" cy="13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38961</xdr:rowOff>
    </xdr:from>
    <xdr:ext cx="534377" cy="259045"/>
    <xdr:sp macro="" textlink="">
      <xdr:nvSpPr>
        <xdr:cNvPr id="235" name="衛生費平均値テキスト"/>
        <xdr:cNvSpPr txBox="1"/>
      </xdr:nvSpPr>
      <xdr:spPr>
        <a:xfrm>
          <a:off x="4686300" y="1632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6" name="フローチャート: 判断 235"/>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71806</xdr:rowOff>
    </xdr:from>
    <xdr:to>
      <xdr:col>19</xdr:col>
      <xdr:colOff>177800</xdr:colOff>
      <xdr:row>95</xdr:row>
      <xdr:rowOff>134919</xdr:rowOff>
    </xdr:to>
    <xdr:cxnSp macro="">
      <xdr:nvCxnSpPr>
        <xdr:cNvPr id="237" name="直線コネクタ 236"/>
        <xdr:cNvCxnSpPr/>
      </xdr:nvCxnSpPr>
      <xdr:spPr>
        <a:xfrm flipV="1">
          <a:off x="2908300" y="16359556"/>
          <a:ext cx="889000" cy="6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38" name="フローチャート: 判断 237"/>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148765</xdr:rowOff>
    </xdr:from>
    <xdr:ext cx="534377" cy="259045"/>
    <xdr:sp macro="" textlink="">
      <xdr:nvSpPr>
        <xdr:cNvPr id="239" name="テキスト ボックス 238"/>
        <xdr:cNvSpPr txBox="1"/>
      </xdr:nvSpPr>
      <xdr:spPr>
        <a:xfrm>
          <a:off x="3530111" y="1643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134919</xdr:rowOff>
    </xdr:from>
    <xdr:to>
      <xdr:col>15</xdr:col>
      <xdr:colOff>50800</xdr:colOff>
      <xdr:row>96</xdr:row>
      <xdr:rowOff>121050</xdr:rowOff>
    </xdr:to>
    <xdr:cxnSp macro="">
      <xdr:nvCxnSpPr>
        <xdr:cNvPr id="240" name="直線コネクタ 239"/>
        <xdr:cNvCxnSpPr/>
      </xdr:nvCxnSpPr>
      <xdr:spPr>
        <a:xfrm flipV="1">
          <a:off x="2019300" y="16422669"/>
          <a:ext cx="889000" cy="15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1" name="フローチャート: 判断 240"/>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103198</xdr:rowOff>
    </xdr:from>
    <xdr:ext cx="534377" cy="259045"/>
    <xdr:sp macro="" textlink="">
      <xdr:nvSpPr>
        <xdr:cNvPr id="242" name="テキスト ボックス 241"/>
        <xdr:cNvSpPr txBox="1"/>
      </xdr:nvSpPr>
      <xdr:spPr>
        <a:xfrm>
          <a:off x="2641111" y="1656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84341</xdr:rowOff>
    </xdr:from>
    <xdr:to>
      <xdr:col>10</xdr:col>
      <xdr:colOff>114300</xdr:colOff>
      <xdr:row>96</xdr:row>
      <xdr:rowOff>121050</xdr:rowOff>
    </xdr:to>
    <xdr:cxnSp macro="">
      <xdr:nvCxnSpPr>
        <xdr:cNvPr id="243" name="直線コネクタ 242"/>
        <xdr:cNvCxnSpPr/>
      </xdr:nvCxnSpPr>
      <xdr:spPr>
        <a:xfrm>
          <a:off x="1130300" y="16543541"/>
          <a:ext cx="889000" cy="3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4" name="フローチャート: 判断 243"/>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165530</xdr:rowOff>
    </xdr:from>
    <xdr:ext cx="534377" cy="259045"/>
    <xdr:sp macro="" textlink="">
      <xdr:nvSpPr>
        <xdr:cNvPr id="245" name="テキスト ボックス 244"/>
        <xdr:cNvSpPr txBox="1"/>
      </xdr:nvSpPr>
      <xdr:spPr>
        <a:xfrm>
          <a:off x="1752111" y="166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6" name="フローチャート: 判断 245"/>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32123</xdr:rowOff>
    </xdr:from>
    <xdr:ext cx="534377" cy="259045"/>
    <xdr:sp macro="" textlink="">
      <xdr:nvSpPr>
        <xdr:cNvPr id="247" name="テキスト ボックス 246"/>
        <xdr:cNvSpPr txBox="1"/>
      </xdr:nvSpPr>
      <xdr:spPr>
        <a:xfrm>
          <a:off x="863111" y="166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57849</xdr:rowOff>
    </xdr:from>
    <xdr:to>
      <xdr:col>24</xdr:col>
      <xdr:colOff>114300</xdr:colOff>
      <xdr:row>94</xdr:row>
      <xdr:rowOff>159449</xdr:rowOff>
    </xdr:to>
    <xdr:sp macro="" textlink="">
      <xdr:nvSpPr>
        <xdr:cNvPr id="253" name="楕円 252"/>
        <xdr:cNvSpPr/>
      </xdr:nvSpPr>
      <xdr:spPr>
        <a:xfrm>
          <a:off x="4584700" y="1617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80726</xdr:rowOff>
    </xdr:from>
    <xdr:ext cx="534377" cy="259045"/>
    <xdr:sp macro="" textlink="">
      <xdr:nvSpPr>
        <xdr:cNvPr id="254" name="衛生費該当値テキスト"/>
        <xdr:cNvSpPr txBox="1"/>
      </xdr:nvSpPr>
      <xdr:spPr>
        <a:xfrm>
          <a:off x="4686300" y="1602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21006</xdr:rowOff>
    </xdr:from>
    <xdr:to>
      <xdr:col>20</xdr:col>
      <xdr:colOff>38100</xdr:colOff>
      <xdr:row>95</xdr:row>
      <xdr:rowOff>122606</xdr:rowOff>
    </xdr:to>
    <xdr:sp macro="" textlink="">
      <xdr:nvSpPr>
        <xdr:cNvPr id="255" name="楕円 254"/>
        <xdr:cNvSpPr/>
      </xdr:nvSpPr>
      <xdr:spPr>
        <a:xfrm>
          <a:off x="3746500" y="163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139133</xdr:rowOff>
    </xdr:from>
    <xdr:ext cx="534377" cy="259045"/>
    <xdr:sp macro="" textlink="">
      <xdr:nvSpPr>
        <xdr:cNvPr id="256" name="テキスト ボックス 255"/>
        <xdr:cNvSpPr txBox="1"/>
      </xdr:nvSpPr>
      <xdr:spPr>
        <a:xfrm>
          <a:off x="3530111" y="1608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84119</xdr:rowOff>
    </xdr:from>
    <xdr:to>
      <xdr:col>15</xdr:col>
      <xdr:colOff>101600</xdr:colOff>
      <xdr:row>96</xdr:row>
      <xdr:rowOff>14269</xdr:rowOff>
    </xdr:to>
    <xdr:sp macro="" textlink="">
      <xdr:nvSpPr>
        <xdr:cNvPr id="257" name="楕円 256"/>
        <xdr:cNvSpPr/>
      </xdr:nvSpPr>
      <xdr:spPr>
        <a:xfrm>
          <a:off x="2857500" y="163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30796</xdr:rowOff>
    </xdr:from>
    <xdr:ext cx="534377" cy="259045"/>
    <xdr:sp macro="" textlink="">
      <xdr:nvSpPr>
        <xdr:cNvPr id="258" name="テキスト ボックス 257"/>
        <xdr:cNvSpPr txBox="1"/>
      </xdr:nvSpPr>
      <xdr:spPr>
        <a:xfrm>
          <a:off x="2641111" y="161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70250</xdr:rowOff>
    </xdr:from>
    <xdr:to>
      <xdr:col>10</xdr:col>
      <xdr:colOff>165100</xdr:colOff>
      <xdr:row>97</xdr:row>
      <xdr:rowOff>400</xdr:rowOff>
    </xdr:to>
    <xdr:sp macro="" textlink="">
      <xdr:nvSpPr>
        <xdr:cNvPr id="259" name="楕円 258"/>
        <xdr:cNvSpPr/>
      </xdr:nvSpPr>
      <xdr:spPr>
        <a:xfrm>
          <a:off x="1968500" y="165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16927</xdr:rowOff>
    </xdr:from>
    <xdr:ext cx="534377" cy="259045"/>
    <xdr:sp macro="" textlink="">
      <xdr:nvSpPr>
        <xdr:cNvPr id="260" name="テキスト ボックス 259"/>
        <xdr:cNvSpPr txBox="1"/>
      </xdr:nvSpPr>
      <xdr:spPr>
        <a:xfrm>
          <a:off x="1752111" y="163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33541</xdr:rowOff>
    </xdr:from>
    <xdr:to>
      <xdr:col>6</xdr:col>
      <xdr:colOff>38100</xdr:colOff>
      <xdr:row>96</xdr:row>
      <xdr:rowOff>135141</xdr:rowOff>
    </xdr:to>
    <xdr:sp macro="" textlink="">
      <xdr:nvSpPr>
        <xdr:cNvPr id="261" name="楕円 260"/>
        <xdr:cNvSpPr/>
      </xdr:nvSpPr>
      <xdr:spPr>
        <a:xfrm>
          <a:off x="1079500" y="1649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151668</xdr:rowOff>
    </xdr:from>
    <xdr:ext cx="534377" cy="259045"/>
    <xdr:sp macro="" textlink="">
      <xdr:nvSpPr>
        <xdr:cNvPr id="262" name="テキスト ボックス 261"/>
        <xdr:cNvSpPr txBox="1"/>
      </xdr:nvSpPr>
      <xdr:spPr>
        <a:xfrm>
          <a:off x="863111" y="1626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6" name="直線コネクタ 285"/>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89" name="労働費最大値テキスト"/>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0" name="直線コネクタ 289"/>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132232</xdr:rowOff>
    </xdr:from>
    <xdr:to>
      <xdr:col>55</xdr:col>
      <xdr:colOff>0</xdr:colOff>
      <xdr:row>38</xdr:row>
      <xdr:rowOff>132614</xdr:rowOff>
    </xdr:to>
    <xdr:cxnSp macro="">
      <xdr:nvCxnSpPr>
        <xdr:cNvPr id="291" name="直線コネクタ 290"/>
        <xdr:cNvCxnSpPr/>
      </xdr:nvCxnSpPr>
      <xdr:spPr>
        <a:xfrm>
          <a:off x="9639300" y="6647332"/>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65041</xdr:rowOff>
    </xdr:from>
    <xdr:ext cx="469744" cy="259045"/>
    <xdr:sp macro="" textlink="">
      <xdr:nvSpPr>
        <xdr:cNvPr id="292" name="労働費平均値テキスト"/>
        <xdr:cNvSpPr txBox="1"/>
      </xdr:nvSpPr>
      <xdr:spPr>
        <a:xfrm>
          <a:off x="10528300" y="6580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3" name="フローチャート: 判断 292"/>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42773</xdr:rowOff>
    </xdr:from>
    <xdr:to>
      <xdr:col>50</xdr:col>
      <xdr:colOff>114300</xdr:colOff>
      <xdr:row>38</xdr:row>
      <xdr:rowOff>132232</xdr:rowOff>
    </xdr:to>
    <xdr:cxnSp macro="">
      <xdr:nvCxnSpPr>
        <xdr:cNvPr id="294" name="直線コネクタ 293"/>
        <xdr:cNvCxnSpPr/>
      </xdr:nvCxnSpPr>
      <xdr:spPr>
        <a:xfrm>
          <a:off x="8750300" y="6557873"/>
          <a:ext cx="889000" cy="8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5" name="フローチャート: 判断 294"/>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39743</xdr:rowOff>
    </xdr:from>
    <xdr:ext cx="378565" cy="259045"/>
    <xdr:sp macro="" textlink="">
      <xdr:nvSpPr>
        <xdr:cNvPr id="296" name="テキスト ボックス 295"/>
        <xdr:cNvSpPr txBox="1"/>
      </xdr:nvSpPr>
      <xdr:spPr>
        <a:xfrm>
          <a:off x="9450017" y="6726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42773</xdr:rowOff>
    </xdr:from>
    <xdr:to>
      <xdr:col>45</xdr:col>
      <xdr:colOff>177800</xdr:colOff>
      <xdr:row>38</xdr:row>
      <xdr:rowOff>85598</xdr:rowOff>
    </xdr:to>
    <xdr:cxnSp macro="">
      <xdr:nvCxnSpPr>
        <xdr:cNvPr id="297" name="直線コネクタ 296"/>
        <xdr:cNvCxnSpPr/>
      </xdr:nvCxnSpPr>
      <xdr:spPr>
        <a:xfrm flipV="1">
          <a:off x="7861300" y="6557873"/>
          <a:ext cx="889000" cy="4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8" name="フローチャート: 判断 297"/>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16654</xdr:rowOff>
    </xdr:from>
    <xdr:ext cx="378565" cy="259045"/>
    <xdr:sp macro="" textlink="">
      <xdr:nvSpPr>
        <xdr:cNvPr id="299" name="テキスト ボックス 298"/>
        <xdr:cNvSpPr txBox="1"/>
      </xdr:nvSpPr>
      <xdr:spPr>
        <a:xfrm>
          <a:off x="8561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85598</xdr:rowOff>
    </xdr:from>
    <xdr:to>
      <xdr:col>41</xdr:col>
      <xdr:colOff>50800</xdr:colOff>
      <xdr:row>38</xdr:row>
      <xdr:rowOff>98628</xdr:rowOff>
    </xdr:to>
    <xdr:cxnSp macro="">
      <xdr:nvCxnSpPr>
        <xdr:cNvPr id="300" name="直線コネクタ 299"/>
        <xdr:cNvCxnSpPr/>
      </xdr:nvCxnSpPr>
      <xdr:spPr>
        <a:xfrm flipV="1">
          <a:off x="6972300" y="660069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1" name="フローチャート: 判断 300"/>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32351</xdr:rowOff>
    </xdr:from>
    <xdr:ext cx="378565" cy="259045"/>
    <xdr:sp macro="" textlink="">
      <xdr:nvSpPr>
        <xdr:cNvPr id="302" name="テキスト ボックス 301"/>
        <xdr:cNvSpPr txBox="1"/>
      </xdr:nvSpPr>
      <xdr:spPr>
        <a:xfrm>
          <a:off x="7672017" y="6718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3" name="フローチャート: 判断 302"/>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34485</xdr:rowOff>
    </xdr:from>
    <xdr:ext cx="378565" cy="259045"/>
    <xdr:sp macro="" textlink="">
      <xdr:nvSpPr>
        <xdr:cNvPr id="304" name="テキスト ボックス 303"/>
        <xdr:cNvSpPr txBox="1"/>
      </xdr:nvSpPr>
      <xdr:spPr>
        <a:xfrm>
          <a:off x="6783017" y="672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81814</xdr:rowOff>
    </xdr:from>
    <xdr:to>
      <xdr:col>55</xdr:col>
      <xdr:colOff>50800</xdr:colOff>
      <xdr:row>39</xdr:row>
      <xdr:rowOff>11964</xdr:rowOff>
    </xdr:to>
    <xdr:sp macro="" textlink="">
      <xdr:nvSpPr>
        <xdr:cNvPr id="310" name="楕円 309"/>
        <xdr:cNvSpPr/>
      </xdr:nvSpPr>
      <xdr:spPr>
        <a:xfrm>
          <a:off x="10426700" y="65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41190</xdr:rowOff>
    </xdr:from>
    <xdr:ext cx="469744" cy="259045"/>
    <xdr:sp macro="" textlink="">
      <xdr:nvSpPr>
        <xdr:cNvPr id="311" name="労働費該当値テキスト"/>
        <xdr:cNvSpPr txBox="1"/>
      </xdr:nvSpPr>
      <xdr:spPr>
        <a:xfrm>
          <a:off x="10528300" y="63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81432</xdr:rowOff>
    </xdr:from>
    <xdr:to>
      <xdr:col>50</xdr:col>
      <xdr:colOff>165100</xdr:colOff>
      <xdr:row>39</xdr:row>
      <xdr:rowOff>11582</xdr:rowOff>
    </xdr:to>
    <xdr:sp macro="" textlink="">
      <xdr:nvSpPr>
        <xdr:cNvPr id="312" name="楕円 311"/>
        <xdr:cNvSpPr/>
      </xdr:nvSpPr>
      <xdr:spPr>
        <a:xfrm>
          <a:off x="9588500" y="65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28109</xdr:rowOff>
    </xdr:from>
    <xdr:ext cx="469744" cy="259045"/>
    <xdr:sp macro="" textlink="">
      <xdr:nvSpPr>
        <xdr:cNvPr id="313" name="テキスト ボックス 312"/>
        <xdr:cNvSpPr txBox="1"/>
      </xdr:nvSpPr>
      <xdr:spPr>
        <a:xfrm>
          <a:off x="9404428" y="63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163423</xdr:rowOff>
    </xdr:from>
    <xdr:to>
      <xdr:col>46</xdr:col>
      <xdr:colOff>38100</xdr:colOff>
      <xdr:row>38</xdr:row>
      <xdr:rowOff>93573</xdr:rowOff>
    </xdr:to>
    <xdr:sp macro="" textlink="">
      <xdr:nvSpPr>
        <xdr:cNvPr id="314" name="楕円 313"/>
        <xdr:cNvSpPr/>
      </xdr:nvSpPr>
      <xdr:spPr>
        <a:xfrm>
          <a:off x="8699500" y="65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110101</xdr:rowOff>
    </xdr:from>
    <xdr:ext cx="469744" cy="259045"/>
    <xdr:sp macro="" textlink="">
      <xdr:nvSpPr>
        <xdr:cNvPr id="315" name="テキスト ボックス 314"/>
        <xdr:cNvSpPr txBox="1"/>
      </xdr:nvSpPr>
      <xdr:spPr>
        <a:xfrm>
          <a:off x="8515428" y="62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34798</xdr:rowOff>
    </xdr:from>
    <xdr:to>
      <xdr:col>41</xdr:col>
      <xdr:colOff>101600</xdr:colOff>
      <xdr:row>38</xdr:row>
      <xdr:rowOff>136398</xdr:rowOff>
    </xdr:to>
    <xdr:sp macro="" textlink="">
      <xdr:nvSpPr>
        <xdr:cNvPr id="316" name="楕円 315"/>
        <xdr:cNvSpPr/>
      </xdr:nvSpPr>
      <xdr:spPr>
        <a:xfrm>
          <a:off x="7810500" y="65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152925</xdr:rowOff>
    </xdr:from>
    <xdr:ext cx="469744" cy="259045"/>
    <xdr:sp macro="" textlink="">
      <xdr:nvSpPr>
        <xdr:cNvPr id="317" name="テキスト ボックス 316"/>
        <xdr:cNvSpPr txBox="1"/>
      </xdr:nvSpPr>
      <xdr:spPr>
        <a:xfrm>
          <a:off x="7626428" y="632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47828</xdr:rowOff>
    </xdr:from>
    <xdr:to>
      <xdr:col>36</xdr:col>
      <xdr:colOff>165100</xdr:colOff>
      <xdr:row>38</xdr:row>
      <xdr:rowOff>149428</xdr:rowOff>
    </xdr:to>
    <xdr:sp macro="" textlink="">
      <xdr:nvSpPr>
        <xdr:cNvPr id="318" name="楕円 317"/>
        <xdr:cNvSpPr/>
      </xdr:nvSpPr>
      <xdr:spPr>
        <a:xfrm>
          <a:off x="6921500" y="65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165955</xdr:rowOff>
    </xdr:from>
    <xdr:ext cx="469744" cy="259045"/>
    <xdr:sp macro="" textlink="">
      <xdr:nvSpPr>
        <xdr:cNvPr id="319" name="テキスト ボックス 318"/>
        <xdr:cNvSpPr txBox="1"/>
      </xdr:nvSpPr>
      <xdr:spPr>
        <a:xfrm>
          <a:off x="6737428" y="633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3" name="直線コネクタ 342"/>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4" name="農林水産業費最小値テキスト"/>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5" name="直線コネクタ 344"/>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6" name="農林水産業費最大値テキスト"/>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7" name="直線コネクタ 346"/>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119602</xdr:rowOff>
    </xdr:from>
    <xdr:to>
      <xdr:col>55</xdr:col>
      <xdr:colOff>0</xdr:colOff>
      <xdr:row>56</xdr:row>
      <xdr:rowOff>24676</xdr:rowOff>
    </xdr:to>
    <xdr:cxnSp macro="">
      <xdr:nvCxnSpPr>
        <xdr:cNvPr id="348" name="直線コネクタ 347"/>
        <xdr:cNvCxnSpPr/>
      </xdr:nvCxnSpPr>
      <xdr:spPr>
        <a:xfrm flipV="1">
          <a:off x="9639300" y="9549352"/>
          <a:ext cx="838200" cy="7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107370</xdr:rowOff>
    </xdr:from>
    <xdr:ext cx="534377" cy="259045"/>
    <xdr:sp macro="" textlink="">
      <xdr:nvSpPr>
        <xdr:cNvPr id="349" name="農林水産業費平均値テキスト"/>
        <xdr:cNvSpPr txBox="1"/>
      </xdr:nvSpPr>
      <xdr:spPr>
        <a:xfrm>
          <a:off x="10528300" y="9537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0" name="フローチャート: 判断 349"/>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19971</xdr:rowOff>
    </xdr:from>
    <xdr:to>
      <xdr:col>50</xdr:col>
      <xdr:colOff>114300</xdr:colOff>
      <xdr:row>56</xdr:row>
      <xdr:rowOff>24676</xdr:rowOff>
    </xdr:to>
    <xdr:cxnSp macro="">
      <xdr:nvCxnSpPr>
        <xdr:cNvPr id="351" name="直線コネクタ 350"/>
        <xdr:cNvCxnSpPr/>
      </xdr:nvCxnSpPr>
      <xdr:spPr>
        <a:xfrm>
          <a:off x="8750300" y="9621171"/>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2" name="フローチャート: 判断 351"/>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80071</xdr:rowOff>
    </xdr:from>
    <xdr:ext cx="534377" cy="259045"/>
    <xdr:sp macro="" textlink="">
      <xdr:nvSpPr>
        <xdr:cNvPr id="353" name="テキスト ボックス 352"/>
        <xdr:cNvSpPr txBox="1"/>
      </xdr:nvSpPr>
      <xdr:spPr>
        <a:xfrm>
          <a:off x="9372111" y="96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19971</xdr:rowOff>
    </xdr:from>
    <xdr:to>
      <xdr:col>45</xdr:col>
      <xdr:colOff>177800</xdr:colOff>
      <xdr:row>56</xdr:row>
      <xdr:rowOff>49384</xdr:rowOff>
    </xdr:to>
    <xdr:cxnSp macro="">
      <xdr:nvCxnSpPr>
        <xdr:cNvPr id="354" name="直線コネクタ 353"/>
        <xdr:cNvCxnSpPr/>
      </xdr:nvCxnSpPr>
      <xdr:spPr>
        <a:xfrm flipV="1">
          <a:off x="7861300" y="9621171"/>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5" name="フローチャート: 判断 354"/>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138784</xdr:rowOff>
    </xdr:from>
    <xdr:ext cx="534377" cy="259045"/>
    <xdr:sp macro="" textlink="">
      <xdr:nvSpPr>
        <xdr:cNvPr id="356" name="テキスト ボックス 355"/>
        <xdr:cNvSpPr txBox="1"/>
      </xdr:nvSpPr>
      <xdr:spPr>
        <a:xfrm>
          <a:off x="8483111" y="97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49384</xdr:rowOff>
    </xdr:from>
    <xdr:to>
      <xdr:col>41</xdr:col>
      <xdr:colOff>50800</xdr:colOff>
      <xdr:row>56</xdr:row>
      <xdr:rowOff>69062</xdr:rowOff>
    </xdr:to>
    <xdr:cxnSp macro="">
      <xdr:nvCxnSpPr>
        <xdr:cNvPr id="357" name="直線コネクタ 356"/>
        <xdr:cNvCxnSpPr/>
      </xdr:nvCxnSpPr>
      <xdr:spPr>
        <a:xfrm flipV="1">
          <a:off x="6972300" y="9650584"/>
          <a:ext cx="8890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8" name="フローチャート: 判断 357"/>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156462</xdr:rowOff>
    </xdr:from>
    <xdr:ext cx="534377" cy="259045"/>
    <xdr:sp macro="" textlink="">
      <xdr:nvSpPr>
        <xdr:cNvPr id="359" name="テキスト ボックス 358"/>
        <xdr:cNvSpPr txBox="1"/>
      </xdr:nvSpPr>
      <xdr:spPr>
        <a:xfrm>
          <a:off x="7594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0" name="フローチャート: 判断 359"/>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152519</xdr:rowOff>
    </xdr:from>
    <xdr:ext cx="534377" cy="259045"/>
    <xdr:sp macro="" textlink="">
      <xdr:nvSpPr>
        <xdr:cNvPr id="361" name="テキスト ボックス 360"/>
        <xdr:cNvSpPr txBox="1"/>
      </xdr:nvSpPr>
      <xdr:spPr>
        <a:xfrm>
          <a:off x="6705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68802</xdr:rowOff>
    </xdr:from>
    <xdr:to>
      <xdr:col>55</xdr:col>
      <xdr:colOff>50800</xdr:colOff>
      <xdr:row>55</xdr:row>
      <xdr:rowOff>170402</xdr:rowOff>
    </xdr:to>
    <xdr:sp macro="" textlink="">
      <xdr:nvSpPr>
        <xdr:cNvPr id="367" name="楕円 366"/>
        <xdr:cNvSpPr/>
      </xdr:nvSpPr>
      <xdr:spPr>
        <a:xfrm>
          <a:off x="10426700" y="949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91679</xdr:rowOff>
    </xdr:from>
    <xdr:ext cx="534377" cy="259045"/>
    <xdr:sp macro="" textlink="">
      <xdr:nvSpPr>
        <xdr:cNvPr id="368" name="農林水産業費該当値テキスト"/>
        <xdr:cNvSpPr txBox="1"/>
      </xdr:nvSpPr>
      <xdr:spPr>
        <a:xfrm>
          <a:off x="10528300" y="934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145326</xdr:rowOff>
    </xdr:from>
    <xdr:to>
      <xdr:col>50</xdr:col>
      <xdr:colOff>165100</xdr:colOff>
      <xdr:row>56</xdr:row>
      <xdr:rowOff>75476</xdr:rowOff>
    </xdr:to>
    <xdr:sp macro="" textlink="">
      <xdr:nvSpPr>
        <xdr:cNvPr id="369" name="楕円 368"/>
        <xdr:cNvSpPr/>
      </xdr:nvSpPr>
      <xdr:spPr>
        <a:xfrm>
          <a:off x="9588500" y="957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92003</xdr:rowOff>
    </xdr:from>
    <xdr:ext cx="534377" cy="259045"/>
    <xdr:sp macro="" textlink="">
      <xdr:nvSpPr>
        <xdr:cNvPr id="370" name="テキスト ボックス 369"/>
        <xdr:cNvSpPr txBox="1"/>
      </xdr:nvSpPr>
      <xdr:spPr>
        <a:xfrm>
          <a:off x="9372111" y="935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140621</xdr:rowOff>
    </xdr:from>
    <xdr:to>
      <xdr:col>46</xdr:col>
      <xdr:colOff>38100</xdr:colOff>
      <xdr:row>56</xdr:row>
      <xdr:rowOff>70771</xdr:rowOff>
    </xdr:to>
    <xdr:sp macro="" textlink="">
      <xdr:nvSpPr>
        <xdr:cNvPr id="371" name="楕円 370"/>
        <xdr:cNvSpPr/>
      </xdr:nvSpPr>
      <xdr:spPr>
        <a:xfrm>
          <a:off x="8699500" y="957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87298</xdr:rowOff>
    </xdr:from>
    <xdr:ext cx="534377" cy="259045"/>
    <xdr:sp macro="" textlink="">
      <xdr:nvSpPr>
        <xdr:cNvPr id="372" name="テキスト ボックス 371"/>
        <xdr:cNvSpPr txBox="1"/>
      </xdr:nvSpPr>
      <xdr:spPr>
        <a:xfrm>
          <a:off x="8483111" y="93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170034</xdr:rowOff>
    </xdr:from>
    <xdr:to>
      <xdr:col>41</xdr:col>
      <xdr:colOff>101600</xdr:colOff>
      <xdr:row>56</xdr:row>
      <xdr:rowOff>100184</xdr:rowOff>
    </xdr:to>
    <xdr:sp macro="" textlink="">
      <xdr:nvSpPr>
        <xdr:cNvPr id="373" name="楕円 372"/>
        <xdr:cNvSpPr/>
      </xdr:nvSpPr>
      <xdr:spPr>
        <a:xfrm>
          <a:off x="7810500" y="95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116711</xdr:rowOff>
    </xdr:from>
    <xdr:ext cx="534377" cy="259045"/>
    <xdr:sp macro="" textlink="">
      <xdr:nvSpPr>
        <xdr:cNvPr id="374" name="テキスト ボックス 373"/>
        <xdr:cNvSpPr txBox="1"/>
      </xdr:nvSpPr>
      <xdr:spPr>
        <a:xfrm>
          <a:off x="7594111" y="937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18262</xdr:rowOff>
    </xdr:from>
    <xdr:to>
      <xdr:col>36</xdr:col>
      <xdr:colOff>165100</xdr:colOff>
      <xdr:row>56</xdr:row>
      <xdr:rowOff>119862</xdr:rowOff>
    </xdr:to>
    <xdr:sp macro="" textlink="">
      <xdr:nvSpPr>
        <xdr:cNvPr id="375" name="楕円 374"/>
        <xdr:cNvSpPr/>
      </xdr:nvSpPr>
      <xdr:spPr>
        <a:xfrm>
          <a:off x="6921500" y="961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136389</xdr:rowOff>
    </xdr:from>
    <xdr:ext cx="534377" cy="259045"/>
    <xdr:sp macro="" textlink="">
      <xdr:nvSpPr>
        <xdr:cNvPr id="376" name="テキスト ボックス 375"/>
        <xdr:cNvSpPr txBox="1"/>
      </xdr:nvSpPr>
      <xdr:spPr>
        <a:xfrm>
          <a:off x="6705111" y="939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398" name="直線コネクタ 397"/>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399" name="商工費最小値テキスト"/>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0" name="直線コネクタ 399"/>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1" name="商工費最大値テキスト"/>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2" name="直線コネクタ 401"/>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54501</xdr:rowOff>
    </xdr:from>
    <xdr:to>
      <xdr:col>55</xdr:col>
      <xdr:colOff>0</xdr:colOff>
      <xdr:row>75</xdr:row>
      <xdr:rowOff>124635</xdr:rowOff>
    </xdr:to>
    <xdr:cxnSp macro="">
      <xdr:nvCxnSpPr>
        <xdr:cNvPr id="403" name="直線コネクタ 402"/>
        <xdr:cNvCxnSpPr/>
      </xdr:nvCxnSpPr>
      <xdr:spPr>
        <a:xfrm>
          <a:off x="9639300" y="12913251"/>
          <a:ext cx="838200" cy="7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78607</xdr:rowOff>
    </xdr:from>
    <xdr:ext cx="534377" cy="259045"/>
    <xdr:sp macro="" textlink="">
      <xdr:nvSpPr>
        <xdr:cNvPr id="404" name="商工費平均値テキスト"/>
        <xdr:cNvSpPr txBox="1"/>
      </xdr:nvSpPr>
      <xdr:spPr>
        <a:xfrm>
          <a:off x="10528300" y="1276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5" name="フローチャート: 判断 404"/>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54501</xdr:rowOff>
    </xdr:from>
    <xdr:to>
      <xdr:col>50</xdr:col>
      <xdr:colOff>114300</xdr:colOff>
      <xdr:row>75</xdr:row>
      <xdr:rowOff>60741</xdr:rowOff>
    </xdr:to>
    <xdr:cxnSp macro="">
      <xdr:nvCxnSpPr>
        <xdr:cNvPr id="406" name="直線コネクタ 405"/>
        <xdr:cNvCxnSpPr/>
      </xdr:nvCxnSpPr>
      <xdr:spPr>
        <a:xfrm flipV="1">
          <a:off x="8750300" y="12913251"/>
          <a:ext cx="8890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7" name="フローチャート: 判断 406"/>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135976</xdr:rowOff>
    </xdr:from>
    <xdr:ext cx="534377" cy="259045"/>
    <xdr:sp macro="" textlink="">
      <xdr:nvSpPr>
        <xdr:cNvPr id="408" name="テキスト ボックス 407"/>
        <xdr:cNvSpPr txBox="1"/>
      </xdr:nvSpPr>
      <xdr:spPr>
        <a:xfrm>
          <a:off x="9372111" y="129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60741</xdr:rowOff>
    </xdr:from>
    <xdr:to>
      <xdr:col>45</xdr:col>
      <xdr:colOff>177800</xdr:colOff>
      <xdr:row>76</xdr:row>
      <xdr:rowOff>128521</xdr:rowOff>
    </xdr:to>
    <xdr:cxnSp macro="">
      <xdr:nvCxnSpPr>
        <xdr:cNvPr id="409" name="直線コネクタ 408"/>
        <xdr:cNvCxnSpPr/>
      </xdr:nvCxnSpPr>
      <xdr:spPr>
        <a:xfrm flipV="1">
          <a:off x="7861300" y="12919491"/>
          <a:ext cx="889000" cy="23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10" name="フローチャート: 判断 409"/>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19025</xdr:rowOff>
    </xdr:from>
    <xdr:ext cx="534377" cy="259045"/>
    <xdr:sp macro="" textlink="">
      <xdr:nvSpPr>
        <xdr:cNvPr id="411" name="テキスト ボックス 410"/>
        <xdr:cNvSpPr txBox="1"/>
      </xdr:nvSpPr>
      <xdr:spPr>
        <a:xfrm>
          <a:off x="8483111" y="1304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108336</xdr:rowOff>
    </xdr:from>
    <xdr:to>
      <xdr:col>41</xdr:col>
      <xdr:colOff>50800</xdr:colOff>
      <xdr:row>76</xdr:row>
      <xdr:rowOff>128521</xdr:rowOff>
    </xdr:to>
    <xdr:cxnSp macro="">
      <xdr:nvCxnSpPr>
        <xdr:cNvPr id="412" name="直線コネクタ 411"/>
        <xdr:cNvCxnSpPr/>
      </xdr:nvCxnSpPr>
      <xdr:spPr>
        <a:xfrm>
          <a:off x="6972300" y="13138536"/>
          <a:ext cx="889000" cy="2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3" name="フローチャート: 判断 412"/>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61613</xdr:rowOff>
    </xdr:from>
    <xdr:ext cx="534377" cy="259045"/>
    <xdr:sp macro="" textlink="">
      <xdr:nvSpPr>
        <xdr:cNvPr id="414" name="テキスト ボックス 413"/>
        <xdr:cNvSpPr txBox="1"/>
      </xdr:nvSpPr>
      <xdr:spPr>
        <a:xfrm>
          <a:off x="7594111" y="132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5" name="フローチャート: 判断 414"/>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59669</xdr:rowOff>
    </xdr:from>
    <xdr:ext cx="534377" cy="259045"/>
    <xdr:sp macro="" textlink="">
      <xdr:nvSpPr>
        <xdr:cNvPr id="416" name="テキスト ボックス 415"/>
        <xdr:cNvSpPr txBox="1"/>
      </xdr:nvSpPr>
      <xdr:spPr>
        <a:xfrm>
          <a:off x="6705111" y="132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73835</xdr:rowOff>
    </xdr:from>
    <xdr:to>
      <xdr:col>55</xdr:col>
      <xdr:colOff>50800</xdr:colOff>
      <xdr:row>76</xdr:row>
      <xdr:rowOff>3984</xdr:rowOff>
    </xdr:to>
    <xdr:sp macro="" textlink="">
      <xdr:nvSpPr>
        <xdr:cNvPr id="422" name="楕円 421"/>
        <xdr:cNvSpPr/>
      </xdr:nvSpPr>
      <xdr:spPr>
        <a:xfrm>
          <a:off x="10426700" y="129325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52262</xdr:rowOff>
    </xdr:from>
    <xdr:ext cx="534377" cy="259045"/>
    <xdr:sp macro="" textlink="">
      <xdr:nvSpPr>
        <xdr:cNvPr id="423" name="商工費該当値テキスト"/>
        <xdr:cNvSpPr txBox="1"/>
      </xdr:nvSpPr>
      <xdr:spPr>
        <a:xfrm>
          <a:off x="10528300" y="1291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3701</xdr:rowOff>
    </xdr:from>
    <xdr:to>
      <xdr:col>50</xdr:col>
      <xdr:colOff>165100</xdr:colOff>
      <xdr:row>75</xdr:row>
      <xdr:rowOff>105301</xdr:rowOff>
    </xdr:to>
    <xdr:sp macro="" textlink="">
      <xdr:nvSpPr>
        <xdr:cNvPr id="424" name="楕円 423"/>
        <xdr:cNvSpPr/>
      </xdr:nvSpPr>
      <xdr:spPr>
        <a:xfrm>
          <a:off x="9588500" y="128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121828</xdr:rowOff>
    </xdr:from>
    <xdr:ext cx="534377" cy="259045"/>
    <xdr:sp macro="" textlink="">
      <xdr:nvSpPr>
        <xdr:cNvPr id="425" name="テキスト ボックス 424"/>
        <xdr:cNvSpPr txBox="1"/>
      </xdr:nvSpPr>
      <xdr:spPr>
        <a:xfrm>
          <a:off x="9372111" y="1263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9941</xdr:rowOff>
    </xdr:from>
    <xdr:to>
      <xdr:col>46</xdr:col>
      <xdr:colOff>38100</xdr:colOff>
      <xdr:row>75</xdr:row>
      <xdr:rowOff>111541</xdr:rowOff>
    </xdr:to>
    <xdr:sp macro="" textlink="">
      <xdr:nvSpPr>
        <xdr:cNvPr id="426" name="楕円 425"/>
        <xdr:cNvSpPr/>
      </xdr:nvSpPr>
      <xdr:spPr>
        <a:xfrm>
          <a:off x="8699500" y="1286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128068</xdr:rowOff>
    </xdr:from>
    <xdr:ext cx="534377" cy="259045"/>
    <xdr:sp macro="" textlink="">
      <xdr:nvSpPr>
        <xdr:cNvPr id="427" name="テキスト ボックス 426"/>
        <xdr:cNvSpPr txBox="1"/>
      </xdr:nvSpPr>
      <xdr:spPr>
        <a:xfrm>
          <a:off x="8483111" y="1264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77721</xdr:rowOff>
    </xdr:from>
    <xdr:to>
      <xdr:col>41</xdr:col>
      <xdr:colOff>101600</xdr:colOff>
      <xdr:row>77</xdr:row>
      <xdr:rowOff>7871</xdr:rowOff>
    </xdr:to>
    <xdr:sp macro="" textlink="">
      <xdr:nvSpPr>
        <xdr:cNvPr id="428" name="楕円 427"/>
        <xdr:cNvSpPr/>
      </xdr:nvSpPr>
      <xdr:spPr>
        <a:xfrm>
          <a:off x="7810500" y="1310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24399</xdr:rowOff>
    </xdr:from>
    <xdr:ext cx="534377" cy="259045"/>
    <xdr:sp macro="" textlink="">
      <xdr:nvSpPr>
        <xdr:cNvPr id="429" name="テキスト ボックス 428"/>
        <xdr:cNvSpPr txBox="1"/>
      </xdr:nvSpPr>
      <xdr:spPr>
        <a:xfrm>
          <a:off x="7594111" y="128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57536</xdr:rowOff>
    </xdr:from>
    <xdr:to>
      <xdr:col>36</xdr:col>
      <xdr:colOff>165100</xdr:colOff>
      <xdr:row>76</xdr:row>
      <xdr:rowOff>159136</xdr:rowOff>
    </xdr:to>
    <xdr:sp macro="" textlink="">
      <xdr:nvSpPr>
        <xdr:cNvPr id="430" name="楕円 429"/>
        <xdr:cNvSpPr/>
      </xdr:nvSpPr>
      <xdr:spPr>
        <a:xfrm>
          <a:off x="6921500" y="1308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4213</xdr:rowOff>
    </xdr:from>
    <xdr:ext cx="534377" cy="259045"/>
    <xdr:sp macro="" textlink="">
      <xdr:nvSpPr>
        <xdr:cNvPr id="431" name="テキスト ボックス 430"/>
        <xdr:cNvSpPr txBox="1"/>
      </xdr:nvSpPr>
      <xdr:spPr>
        <a:xfrm>
          <a:off x="6705111" y="1286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5" name="直線コネクタ 454"/>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6" name="土木費最小値テキスト"/>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7" name="直線コネクタ 456"/>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58" name="土木費最大値テキスト"/>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59" name="直線コネクタ 458"/>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143497</xdr:rowOff>
    </xdr:from>
    <xdr:to>
      <xdr:col>55</xdr:col>
      <xdr:colOff>0</xdr:colOff>
      <xdr:row>94</xdr:row>
      <xdr:rowOff>144957</xdr:rowOff>
    </xdr:to>
    <xdr:cxnSp macro="">
      <xdr:nvCxnSpPr>
        <xdr:cNvPr id="460" name="直線コネクタ 459"/>
        <xdr:cNvCxnSpPr/>
      </xdr:nvCxnSpPr>
      <xdr:spPr>
        <a:xfrm>
          <a:off x="9639300" y="16259797"/>
          <a:ext cx="838200" cy="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123677</xdr:rowOff>
    </xdr:from>
    <xdr:ext cx="534377" cy="259045"/>
    <xdr:sp macro="" textlink="">
      <xdr:nvSpPr>
        <xdr:cNvPr id="461" name="土木費平均値テキスト"/>
        <xdr:cNvSpPr txBox="1"/>
      </xdr:nvSpPr>
      <xdr:spPr>
        <a:xfrm>
          <a:off x="10528300" y="16239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2" name="フローチャート: 判断 461"/>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143497</xdr:rowOff>
    </xdr:from>
    <xdr:to>
      <xdr:col>50</xdr:col>
      <xdr:colOff>114300</xdr:colOff>
      <xdr:row>94</xdr:row>
      <xdr:rowOff>160286</xdr:rowOff>
    </xdr:to>
    <xdr:cxnSp macro="">
      <xdr:nvCxnSpPr>
        <xdr:cNvPr id="463" name="直線コネクタ 462"/>
        <xdr:cNvCxnSpPr/>
      </xdr:nvCxnSpPr>
      <xdr:spPr>
        <a:xfrm flipV="1">
          <a:off x="8750300" y="16259797"/>
          <a:ext cx="889000" cy="1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4" name="フローチャート: 判断 463"/>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44403</xdr:rowOff>
    </xdr:from>
    <xdr:ext cx="534377" cy="259045"/>
    <xdr:sp macro="" textlink="">
      <xdr:nvSpPr>
        <xdr:cNvPr id="465" name="テキスト ボックス 464"/>
        <xdr:cNvSpPr txBox="1"/>
      </xdr:nvSpPr>
      <xdr:spPr>
        <a:xfrm>
          <a:off x="9372111" y="163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160286</xdr:rowOff>
    </xdr:from>
    <xdr:to>
      <xdr:col>45</xdr:col>
      <xdr:colOff>177800</xdr:colOff>
      <xdr:row>95</xdr:row>
      <xdr:rowOff>5944</xdr:rowOff>
    </xdr:to>
    <xdr:cxnSp macro="">
      <xdr:nvCxnSpPr>
        <xdr:cNvPr id="466" name="直線コネクタ 465"/>
        <xdr:cNvCxnSpPr/>
      </xdr:nvCxnSpPr>
      <xdr:spPr>
        <a:xfrm flipV="1">
          <a:off x="7861300" y="16276586"/>
          <a:ext cx="889000" cy="1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7" name="フローチャート: 判断 466"/>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121390</xdr:rowOff>
    </xdr:from>
    <xdr:ext cx="534377" cy="259045"/>
    <xdr:sp macro="" textlink="">
      <xdr:nvSpPr>
        <xdr:cNvPr id="468" name="テキスト ボックス 467"/>
        <xdr:cNvSpPr txBox="1"/>
      </xdr:nvSpPr>
      <xdr:spPr>
        <a:xfrm>
          <a:off x="8483111" y="1640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5944</xdr:rowOff>
    </xdr:from>
    <xdr:to>
      <xdr:col>41</xdr:col>
      <xdr:colOff>50800</xdr:colOff>
      <xdr:row>95</xdr:row>
      <xdr:rowOff>68414</xdr:rowOff>
    </xdr:to>
    <xdr:cxnSp macro="">
      <xdr:nvCxnSpPr>
        <xdr:cNvPr id="469" name="直線コネクタ 468"/>
        <xdr:cNvCxnSpPr/>
      </xdr:nvCxnSpPr>
      <xdr:spPr>
        <a:xfrm flipV="1">
          <a:off x="6972300" y="16293694"/>
          <a:ext cx="889000" cy="6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0" name="フローチャート: 判断 469"/>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158703</xdr:rowOff>
    </xdr:from>
    <xdr:ext cx="534377" cy="259045"/>
    <xdr:sp macro="" textlink="">
      <xdr:nvSpPr>
        <xdr:cNvPr id="471" name="テキスト ボックス 470"/>
        <xdr:cNvSpPr txBox="1"/>
      </xdr:nvSpPr>
      <xdr:spPr>
        <a:xfrm>
          <a:off x="7594111" y="164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2" name="フローチャート: 判断 471"/>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153940</xdr:rowOff>
    </xdr:from>
    <xdr:ext cx="534377" cy="259045"/>
    <xdr:sp macro="" textlink="">
      <xdr:nvSpPr>
        <xdr:cNvPr id="473" name="テキスト ボックス 472"/>
        <xdr:cNvSpPr txBox="1"/>
      </xdr:nvSpPr>
      <xdr:spPr>
        <a:xfrm>
          <a:off x="6705111" y="1644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94157</xdr:rowOff>
    </xdr:from>
    <xdr:to>
      <xdr:col>55</xdr:col>
      <xdr:colOff>50800</xdr:colOff>
      <xdr:row>95</xdr:row>
      <xdr:rowOff>24307</xdr:rowOff>
    </xdr:to>
    <xdr:sp macro="" textlink="">
      <xdr:nvSpPr>
        <xdr:cNvPr id="479" name="楕円 478"/>
        <xdr:cNvSpPr/>
      </xdr:nvSpPr>
      <xdr:spPr>
        <a:xfrm>
          <a:off x="10426700" y="162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117034</xdr:rowOff>
    </xdr:from>
    <xdr:ext cx="534377" cy="259045"/>
    <xdr:sp macro="" textlink="">
      <xdr:nvSpPr>
        <xdr:cNvPr id="480" name="土木費該当値テキスト"/>
        <xdr:cNvSpPr txBox="1"/>
      </xdr:nvSpPr>
      <xdr:spPr>
        <a:xfrm>
          <a:off x="10528300" y="160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92697</xdr:rowOff>
    </xdr:from>
    <xdr:to>
      <xdr:col>50</xdr:col>
      <xdr:colOff>165100</xdr:colOff>
      <xdr:row>95</xdr:row>
      <xdr:rowOff>22847</xdr:rowOff>
    </xdr:to>
    <xdr:sp macro="" textlink="">
      <xdr:nvSpPr>
        <xdr:cNvPr id="481" name="楕円 480"/>
        <xdr:cNvSpPr/>
      </xdr:nvSpPr>
      <xdr:spPr>
        <a:xfrm>
          <a:off x="9588500" y="162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39374</xdr:rowOff>
    </xdr:from>
    <xdr:ext cx="534377" cy="259045"/>
    <xdr:sp macro="" textlink="">
      <xdr:nvSpPr>
        <xdr:cNvPr id="482" name="テキスト ボックス 481"/>
        <xdr:cNvSpPr txBox="1"/>
      </xdr:nvSpPr>
      <xdr:spPr>
        <a:xfrm>
          <a:off x="9372111" y="1598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109486</xdr:rowOff>
    </xdr:from>
    <xdr:to>
      <xdr:col>46</xdr:col>
      <xdr:colOff>38100</xdr:colOff>
      <xdr:row>95</xdr:row>
      <xdr:rowOff>39636</xdr:rowOff>
    </xdr:to>
    <xdr:sp macro="" textlink="">
      <xdr:nvSpPr>
        <xdr:cNvPr id="483" name="楕円 482"/>
        <xdr:cNvSpPr/>
      </xdr:nvSpPr>
      <xdr:spPr>
        <a:xfrm>
          <a:off x="8699500" y="1622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56163</xdr:rowOff>
    </xdr:from>
    <xdr:ext cx="534377" cy="259045"/>
    <xdr:sp macro="" textlink="">
      <xdr:nvSpPr>
        <xdr:cNvPr id="484" name="テキスト ボックス 483"/>
        <xdr:cNvSpPr txBox="1"/>
      </xdr:nvSpPr>
      <xdr:spPr>
        <a:xfrm>
          <a:off x="8483111" y="1600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126594</xdr:rowOff>
    </xdr:from>
    <xdr:to>
      <xdr:col>41</xdr:col>
      <xdr:colOff>101600</xdr:colOff>
      <xdr:row>95</xdr:row>
      <xdr:rowOff>56744</xdr:rowOff>
    </xdr:to>
    <xdr:sp macro="" textlink="">
      <xdr:nvSpPr>
        <xdr:cNvPr id="485" name="楕円 484"/>
        <xdr:cNvSpPr/>
      </xdr:nvSpPr>
      <xdr:spPr>
        <a:xfrm>
          <a:off x="7810500" y="1624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73271</xdr:rowOff>
    </xdr:from>
    <xdr:ext cx="534377" cy="259045"/>
    <xdr:sp macro="" textlink="">
      <xdr:nvSpPr>
        <xdr:cNvPr id="486" name="テキスト ボックス 485"/>
        <xdr:cNvSpPr txBox="1"/>
      </xdr:nvSpPr>
      <xdr:spPr>
        <a:xfrm>
          <a:off x="7594111" y="1601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17614</xdr:rowOff>
    </xdr:from>
    <xdr:to>
      <xdr:col>36</xdr:col>
      <xdr:colOff>165100</xdr:colOff>
      <xdr:row>95</xdr:row>
      <xdr:rowOff>119214</xdr:rowOff>
    </xdr:to>
    <xdr:sp macro="" textlink="">
      <xdr:nvSpPr>
        <xdr:cNvPr id="487" name="楕円 486"/>
        <xdr:cNvSpPr/>
      </xdr:nvSpPr>
      <xdr:spPr>
        <a:xfrm>
          <a:off x="6921500" y="163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135741</xdr:rowOff>
    </xdr:from>
    <xdr:ext cx="534377" cy="259045"/>
    <xdr:sp macro="" textlink="">
      <xdr:nvSpPr>
        <xdr:cNvPr id="488" name="テキスト ボックス 487"/>
        <xdr:cNvSpPr txBox="1"/>
      </xdr:nvSpPr>
      <xdr:spPr>
        <a:xfrm>
          <a:off x="6705111" y="1608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1" name="直線コネクタ 510"/>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2" name="消防費最小値テキスト"/>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3" name="直線コネクタ 512"/>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4" name="消防費最大値テキスト"/>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5" name="直線コネクタ 514"/>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111765</xdr:rowOff>
    </xdr:from>
    <xdr:to>
      <xdr:col>85</xdr:col>
      <xdr:colOff>127000</xdr:colOff>
      <xdr:row>37</xdr:row>
      <xdr:rowOff>66914</xdr:rowOff>
    </xdr:to>
    <xdr:cxnSp macro="">
      <xdr:nvCxnSpPr>
        <xdr:cNvPr id="516" name="直線コネクタ 515"/>
        <xdr:cNvCxnSpPr/>
      </xdr:nvCxnSpPr>
      <xdr:spPr>
        <a:xfrm>
          <a:off x="15481300" y="6283965"/>
          <a:ext cx="838200" cy="12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18188</xdr:rowOff>
    </xdr:from>
    <xdr:ext cx="534377" cy="259045"/>
    <xdr:sp macro="" textlink="">
      <xdr:nvSpPr>
        <xdr:cNvPr id="517" name="消防費平均値テキスト"/>
        <xdr:cNvSpPr txBox="1"/>
      </xdr:nvSpPr>
      <xdr:spPr>
        <a:xfrm>
          <a:off x="16370300" y="601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18" name="フローチャート: 判断 517"/>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38293</xdr:rowOff>
    </xdr:from>
    <xdr:to>
      <xdr:col>81</xdr:col>
      <xdr:colOff>50800</xdr:colOff>
      <xdr:row>36</xdr:row>
      <xdr:rowOff>111765</xdr:rowOff>
    </xdr:to>
    <xdr:cxnSp macro="">
      <xdr:nvCxnSpPr>
        <xdr:cNvPr id="519" name="直線コネクタ 518"/>
        <xdr:cNvCxnSpPr/>
      </xdr:nvCxnSpPr>
      <xdr:spPr>
        <a:xfrm>
          <a:off x="14592300" y="6039043"/>
          <a:ext cx="889000" cy="24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0" name="フローチャート: 判断 519"/>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64975</xdr:rowOff>
    </xdr:from>
    <xdr:ext cx="534377" cy="259045"/>
    <xdr:sp macro="" textlink="">
      <xdr:nvSpPr>
        <xdr:cNvPr id="521" name="テキスト ボックス 520"/>
        <xdr:cNvSpPr txBox="1"/>
      </xdr:nvSpPr>
      <xdr:spPr>
        <a:xfrm>
          <a:off x="15214111" y="58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38293</xdr:rowOff>
    </xdr:from>
    <xdr:to>
      <xdr:col>76</xdr:col>
      <xdr:colOff>114300</xdr:colOff>
      <xdr:row>36</xdr:row>
      <xdr:rowOff>50226</xdr:rowOff>
    </xdr:to>
    <xdr:cxnSp macro="">
      <xdr:nvCxnSpPr>
        <xdr:cNvPr id="522" name="直線コネクタ 521"/>
        <xdr:cNvCxnSpPr/>
      </xdr:nvCxnSpPr>
      <xdr:spPr>
        <a:xfrm flipV="1">
          <a:off x="13703300" y="6039043"/>
          <a:ext cx="889000" cy="18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3" name="フローチャート: 判断 522"/>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14429</xdr:rowOff>
    </xdr:from>
    <xdr:ext cx="534377" cy="259045"/>
    <xdr:sp macro="" textlink="">
      <xdr:nvSpPr>
        <xdr:cNvPr id="524" name="テキスト ボックス 523"/>
        <xdr:cNvSpPr txBox="1"/>
      </xdr:nvSpPr>
      <xdr:spPr>
        <a:xfrm>
          <a:off x="14325111" y="618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50226</xdr:rowOff>
    </xdr:from>
    <xdr:to>
      <xdr:col>71</xdr:col>
      <xdr:colOff>177800</xdr:colOff>
      <xdr:row>37</xdr:row>
      <xdr:rowOff>152181</xdr:rowOff>
    </xdr:to>
    <xdr:cxnSp macro="">
      <xdr:nvCxnSpPr>
        <xdr:cNvPr id="525" name="直線コネクタ 524"/>
        <xdr:cNvCxnSpPr/>
      </xdr:nvCxnSpPr>
      <xdr:spPr>
        <a:xfrm flipV="1">
          <a:off x="12814300" y="6222426"/>
          <a:ext cx="889000" cy="27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6" name="フローチャート: 判断 525"/>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98600</xdr:rowOff>
    </xdr:from>
    <xdr:ext cx="534377" cy="259045"/>
    <xdr:sp macro="" textlink="">
      <xdr:nvSpPr>
        <xdr:cNvPr id="527" name="テキスト ボックス 526"/>
        <xdr:cNvSpPr txBox="1"/>
      </xdr:nvSpPr>
      <xdr:spPr>
        <a:xfrm>
          <a:off x="13436111" y="62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28" name="フローチャート: 判断 527"/>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137898</xdr:rowOff>
    </xdr:from>
    <xdr:ext cx="534377" cy="259045"/>
    <xdr:sp macro="" textlink="">
      <xdr:nvSpPr>
        <xdr:cNvPr id="529" name="テキスト ボックス 528"/>
        <xdr:cNvSpPr txBox="1"/>
      </xdr:nvSpPr>
      <xdr:spPr>
        <a:xfrm>
          <a:off x="12547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16114</xdr:rowOff>
    </xdr:from>
    <xdr:to>
      <xdr:col>85</xdr:col>
      <xdr:colOff>177800</xdr:colOff>
      <xdr:row>37</xdr:row>
      <xdr:rowOff>117714</xdr:rowOff>
    </xdr:to>
    <xdr:sp macro="" textlink="">
      <xdr:nvSpPr>
        <xdr:cNvPr id="535" name="楕円 534"/>
        <xdr:cNvSpPr/>
      </xdr:nvSpPr>
      <xdr:spPr>
        <a:xfrm>
          <a:off x="16268700" y="63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165991</xdr:rowOff>
    </xdr:from>
    <xdr:ext cx="534377" cy="259045"/>
    <xdr:sp macro="" textlink="">
      <xdr:nvSpPr>
        <xdr:cNvPr id="536" name="消防費該当値テキスト"/>
        <xdr:cNvSpPr txBox="1"/>
      </xdr:nvSpPr>
      <xdr:spPr>
        <a:xfrm>
          <a:off x="16370300" y="633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60965</xdr:rowOff>
    </xdr:from>
    <xdr:to>
      <xdr:col>81</xdr:col>
      <xdr:colOff>101600</xdr:colOff>
      <xdr:row>36</xdr:row>
      <xdr:rowOff>162565</xdr:rowOff>
    </xdr:to>
    <xdr:sp macro="" textlink="">
      <xdr:nvSpPr>
        <xdr:cNvPr id="537" name="楕円 536"/>
        <xdr:cNvSpPr/>
      </xdr:nvSpPr>
      <xdr:spPr>
        <a:xfrm>
          <a:off x="15430500" y="623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153692</xdr:rowOff>
    </xdr:from>
    <xdr:ext cx="534377" cy="259045"/>
    <xdr:sp macro="" textlink="">
      <xdr:nvSpPr>
        <xdr:cNvPr id="538" name="テキスト ボックス 537"/>
        <xdr:cNvSpPr txBox="1"/>
      </xdr:nvSpPr>
      <xdr:spPr>
        <a:xfrm>
          <a:off x="15214111" y="632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158943</xdr:rowOff>
    </xdr:from>
    <xdr:to>
      <xdr:col>76</xdr:col>
      <xdr:colOff>165100</xdr:colOff>
      <xdr:row>35</xdr:row>
      <xdr:rowOff>89093</xdr:rowOff>
    </xdr:to>
    <xdr:sp macro="" textlink="">
      <xdr:nvSpPr>
        <xdr:cNvPr id="539" name="楕円 538"/>
        <xdr:cNvSpPr/>
      </xdr:nvSpPr>
      <xdr:spPr>
        <a:xfrm>
          <a:off x="14541500" y="598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105620</xdr:rowOff>
    </xdr:from>
    <xdr:ext cx="534377" cy="259045"/>
    <xdr:sp macro="" textlink="">
      <xdr:nvSpPr>
        <xdr:cNvPr id="540" name="テキスト ボックス 539"/>
        <xdr:cNvSpPr txBox="1"/>
      </xdr:nvSpPr>
      <xdr:spPr>
        <a:xfrm>
          <a:off x="14325111" y="576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170876</xdr:rowOff>
    </xdr:from>
    <xdr:to>
      <xdr:col>72</xdr:col>
      <xdr:colOff>38100</xdr:colOff>
      <xdr:row>36</xdr:row>
      <xdr:rowOff>101026</xdr:rowOff>
    </xdr:to>
    <xdr:sp macro="" textlink="">
      <xdr:nvSpPr>
        <xdr:cNvPr id="541" name="楕円 540"/>
        <xdr:cNvSpPr/>
      </xdr:nvSpPr>
      <xdr:spPr>
        <a:xfrm>
          <a:off x="13652500" y="617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117553</xdr:rowOff>
    </xdr:from>
    <xdr:ext cx="534377" cy="259045"/>
    <xdr:sp macro="" textlink="">
      <xdr:nvSpPr>
        <xdr:cNvPr id="542" name="テキスト ボックス 541"/>
        <xdr:cNvSpPr txBox="1"/>
      </xdr:nvSpPr>
      <xdr:spPr>
        <a:xfrm>
          <a:off x="13436111" y="594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101381</xdr:rowOff>
    </xdr:from>
    <xdr:to>
      <xdr:col>67</xdr:col>
      <xdr:colOff>101600</xdr:colOff>
      <xdr:row>38</xdr:row>
      <xdr:rowOff>31531</xdr:rowOff>
    </xdr:to>
    <xdr:sp macro="" textlink="">
      <xdr:nvSpPr>
        <xdr:cNvPr id="543" name="楕円 542"/>
        <xdr:cNvSpPr/>
      </xdr:nvSpPr>
      <xdr:spPr>
        <a:xfrm>
          <a:off x="12763500" y="644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22658</xdr:rowOff>
    </xdr:from>
    <xdr:ext cx="534377" cy="259045"/>
    <xdr:sp macro="" textlink="">
      <xdr:nvSpPr>
        <xdr:cNvPr id="544" name="テキスト ボックス 543"/>
        <xdr:cNvSpPr txBox="1"/>
      </xdr:nvSpPr>
      <xdr:spPr>
        <a:xfrm>
          <a:off x="12547111" y="653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69" name="直線コネクタ 568"/>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0" name="教育費最小値テキスト"/>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1" name="直線コネクタ 570"/>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2" name="教育費最大値テキスト"/>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3" name="直線コネクタ 572"/>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10370</xdr:rowOff>
    </xdr:from>
    <xdr:to>
      <xdr:col>85</xdr:col>
      <xdr:colOff>127000</xdr:colOff>
      <xdr:row>54</xdr:row>
      <xdr:rowOff>95923</xdr:rowOff>
    </xdr:to>
    <xdr:cxnSp macro="">
      <xdr:nvCxnSpPr>
        <xdr:cNvPr id="574" name="直線コネクタ 573"/>
        <xdr:cNvCxnSpPr/>
      </xdr:nvCxnSpPr>
      <xdr:spPr>
        <a:xfrm flipV="1">
          <a:off x="15481300" y="9268670"/>
          <a:ext cx="838200" cy="8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82852</xdr:rowOff>
    </xdr:from>
    <xdr:ext cx="534377" cy="259045"/>
    <xdr:sp macro="" textlink="">
      <xdr:nvSpPr>
        <xdr:cNvPr id="575" name="教育費平均値テキスト"/>
        <xdr:cNvSpPr txBox="1"/>
      </xdr:nvSpPr>
      <xdr:spPr>
        <a:xfrm>
          <a:off x="16370300" y="934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6" name="フローチャート: 判断 575"/>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95923</xdr:rowOff>
    </xdr:from>
    <xdr:to>
      <xdr:col>81</xdr:col>
      <xdr:colOff>50800</xdr:colOff>
      <xdr:row>55</xdr:row>
      <xdr:rowOff>43173</xdr:rowOff>
    </xdr:to>
    <xdr:cxnSp macro="">
      <xdr:nvCxnSpPr>
        <xdr:cNvPr id="577" name="直線コネクタ 576"/>
        <xdr:cNvCxnSpPr/>
      </xdr:nvCxnSpPr>
      <xdr:spPr>
        <a:xfrm flipV="1">
          <a:off x="14592300" y="9354223"/>
          <a:ext cx="889000" cy="1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78" name="フローチャート: 判断 577"/>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86053</xdr:rowOff>
    </xdr:from>
    <xdr:ext cx="534377" cy="259045"/>
    <xdr:sp macro="" textlink="">
      <xdr:nvSpPr>
        <xdr:cNvPr id="579" name="テキスト ボックス 578"/>
        <xdr:cNvSpPr txBox="1"/>
      </xdr:nvSpPr>
      <xdr:spPr>
        <a:xfrm>
          <a:off x="15214111" y="95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43173</xdr:rowOff>
    </xdr:from>
    <xdr:to>
      <xdr:col>76</xdr:col>
      <xdr:colOff>114300</xdr:colOff>
      <xdr:row>55</xdr:row>
      <xdr:rowOff>66434</xdr:rowOff>
    </xdr:to>
    <xdr:cxnSp macro="">
      <xdr:nvCxnSpPr>
        <xdr:cNvPr id="580" name="直線コネクタ 579"/>
        <xdr:cNvCxnSpPr/>
      </xdr:nvCxnSpPr>
      <xdr:spPr>
        <a:xfrm flipV="1">
          <a:off x="13703300" y="9472923"/>
          <a:ext cx="889000" cy="2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1" name="フローチャート: 判断 580"/>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84440</xdr:rowOff>
    </xdr:from>
    <xdr:ext cx="534377" cy="259045"/>
    <xdr:sp macro="" textlink="">
      <xdr:nvSpPr>
        <xdr:cNvPr id="582" name="テキスト ボックス 581"/>
        <xdr:cNvSpPr txBox="1"/>
      </xdr:nvSpPr>
      <xdr:spPr>
        <a:xfrm>
          <a:off x="14325111" y="91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66434</xdr:rowOff>
    </xdr:from>
    <xdr:to>
      <xdr:col>71</xdr:col>
      <xdr:colOff>177800</xdr:colOff>
      <xdr:row>56</xdr:row>
      <xdr:rowOff>14922</xdr:rowOff>
    </xdr:to>
    <xdr:cxnSp macro="">
      <xdr:nvCxnSpPr>
        <xdr:cNvPr id="583" name="直線コネクタ 582"/>
        <xdr:cNvCxnSpPr/>
      </xdr:nvCxnSpPr>
      <xdr:spPr>
        <a:xfrm flipV="1">
          <a:off x="12814300" y="9496184"/>
          <a:ext cx="889000" cy="1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4" name="フローチャート: 判断 583"/>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5" name="テキスト ボックス 584"/>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6" name="フローチャート: 判断 585"/>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24681</xdr:rowOff>
    </xdr:from>
    <xdr:ext cx="534377" cy="259045"/>
    <xdr:sp macro="" textlink="">
      <xdr:nvSpPr>
        <xdr:cNvPr id="587" name="テキスト ボックス 586"/>
        <xdr:cNvSpPr txBox="1"/>
      </xdr:nvSpPr>
      <xdr:spPr>
        <a:xfrm>
          <a:off x="12547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131020</xdr:rowOff>
    </xdr:from>
    <xdr:to>
      <xdr:col>85</xdr:col>
      <xdr:colOff>177800</xdr:colOff>
      <xdr:row>54</xdr:row>
      <xdr:rowOff>61170</xdr:rowOff>
    </xdr:to>
    <xdr:sp macro="" textlink="">
      <xdr:nvSpPr>
        <xdr:cNvPr id="593" name="楕円 592"/>
        <xdr:cNvSpPr/>
      </xdr:nvSpPr>
      <xdr:spPr>
        <a:xfrm>
          <a:off x="16268700" y="92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153897</xdr:rowOff>
    </xdr:from>
    <xdr:ext cx="534377" cy="259045"/>
    <xdr:sp macro="" textlink="">
      <xdr:nvSpPr>
        <xdr:cNvPr id="594" name="教育費該当値テキスト"/>
        <xdr:cNvSpPr txBox="1"/>
      </xdr:nvSpPr>
      <xdr:spPr>
        <a:xfrm>
          <a:off x="16370300" y="906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45123</xdr:rowOff>
    </xdr:from>
    <xdr:to>
      <xdr:col>81</xdr:col>
      <xdr:colOff>101600</xdr:colOff>
      <xdr:row>54</xdr:row>
      <xdr:rowOff>146723</xdr:rowOff>
    </xdr:to>
    <xdr:sp macro="" textlink="">
      <xdr:nvSpPr>
        <xdr:cNvPr id="595" name="楕円 594"/>
        <xdr:cNvSpPr/>
      </xdr:nvSpPr>
      <xdr:spPr>
        <a:xfrm>
          <a:off x="15430500" y="930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163250</xdr:rowOff>
    </xdr:from>
    <xdr:ext cx="534377" cy="259045"/>
    <xdr:sp macro="" textlink="">
      <xdr:nvSpPr>
        <xdr:cNvPr id="596" name="テキスト ボックス 595"/>
        <xdr:cNvSpPr txBox="1"/>
      </xdr:nvSpPr>
      <xdr:spPr>
        <a:xfrm>
          <a:off x="15214111" y="90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163823</xdr:rowOff>
    </xdr:from>
    <xdr:to>
      <xdr:col>76</xdr:col>
      <xdr:colOff>165100</xdr:colOff>
      <xdr:row>55</xdr:row>
      <xdr:rowOff>93973</xdr:rowOff>
    </xdr:to>
    <xdr:sp macro="" textlink="">
      <xdr:nvSpPr>
        <xdr:cNvPr id="597" name="楕円 596"/>
        <xdr:cNvSpPr/>
      </xdr:nvSpPr>
      <xdr:spPr>
        <a:xfrm>
          <a:off x="14541500" y="942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85100</xdr:rowOff>
    </xdr:from>
    <xdr:ext cx="534377" cy="259045"/>
    <xdr:sp macro="" textlink="">
      <xdr:nvSpPr>
        <xdr:cNvPr id="598" name="テキスト ボックス 597"/>
        <xdr:cNvSpPr txBox="1"/>
      </xdr:nvSpPr>
      <xdr:spPr>
        <a:xfrm>
          <a:off x="14325111" y="951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15634</xdr:rowOff>
    </xdr:from>
    <xdr:to>
      <xdr:col>72</xdr:col>
      <xdr:colOff>38100</xdr:colOff>
      <xdr:row>55</xdr:row>
      <xdr:rowOff>117234</xdr:rowOff>
    </xdr:to>
    <xdr:sp macro="" textlink="">
      <xdr:nvSpPr>
        <xdr:cNvPr id="599" name="楕円 598"/>
        <xdr:cNvSpPr/>
      </xdr:nvSpPr>
      <xdr:spPr>
        <a:xfrm>
          <a:off x="13652500" y="944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133761</xdr:rowOff>
    </xdr:from>
    <xdr:ext cx="534377" cy="259045"/>
    <xdr:sp macro="" textlink="">
      <xdr:nvSpPr>
        <xdr:cNvPr id="600" name="テキスト ボックス 599"/>
        <xdr:cNvSpPr txBox="1"/>
      </xdr:nvSpPr>
      <xdr:spPr>
        <a:xfrm>
          <a:off x="13436111" y="922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135572</xdr:rowOff>
    </xdr:from>
    <xdr:to>
      <xdr:col>67</xdr:col>
      <xdr:colOff>101600</xdr:colOff>
      <xdr:row>56</xdr:row>
      <xdr:rowOff>65722</xdr:rowOff>
    </xdr:to>
    <xdr:sp macro="" textlink="">
      <xdr:nvSpPr>
        <xdr:cNvPr id="601" name="楕円 600"/>
        <xdr:cNvSpPr/>
      </xdr:nvSpPr>
      <xdr:spPr>
        <a:xfrm>
          <a:off x="12763500" y="956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56849</xdr:rowOff>
    </xdr:from>
    <xdr:ext cx="534377" cy="259045"/>
    <xdr:sp macro="" textlink="">
      <xdr:nvSpPr>
        <xdr:cNvPr id="602" name="テキスト ボックス 601"/>
        <xdr:cNvSpPr txBox="1"/>
      </xdr:nvSpPr>
      <xdr:spPr>
        <a:xfrm>
          <a:off x="12547111" y="96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6" name="直線コネクタ 625"/>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29" name="災害復旧費最大値テキスト"/>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0" name="直線コネクタ 629"/>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101257</xdr:rowOff>
    </xdr:from>
    <xdr:to>
      <xdr:col>85</xdr:col>
      <xdr:colOff>127000</xdr:colOff>
      <xdr:row>76</xdr:row>
      <xdr:rowOff>166351</xdr:rowOff>
    </xdr:to>
    <xdr:cxnSp macro="">
      <xdr:nvCxnSpPr>
        <xdr:cNvPr id="631" name="直線コネクタ 630"/>
        <xdr:cNvCxnSpPr/>
      </xdr:nvCxnSpPr>
      <xdr:spPr>
        <a:xfrm>
          <a:off x="15481300" y="12788557"/>
          <a:ext cx="838200" cy="40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6044</xdr:rowOff>
    </xdr:from>
    <xdr:ext cx="469744" cy="259045"/>
    <xdr:sp macro="" textlink="">
      <xdr:nvSpPr>
        <xdr:cNvPr id="632" name="災害復旧費平均値テキスト"/>
        <xdr:cNvSpPr txBox="1"/>
      </xdr:nvSpPr>
      <xdr:spPr>
        <a:xfrm>
          <a:off x="16370300" y="13379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3" name="フローチャート: 判断 632"/>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101257</xdr:rowOff>
    </xdr:from>
    <xdr:to>
      <xdr:col>81</xdr:col>
      <xdr:colOff>50800</xdr:colOff>
      <xdr:row>75</xdr:row>
      <xdr:rowOff>30677</xdr:rowOff>
    </xdr:to>
    <xdr:cxnSp macro="">
      <xdr:nvCxnSpPr>
        <xdr:cNvPr id="634" name="直線コネクタ 633"/>
        <xdr:cNvCxnSpPr/>
      </xdr:nvCxnSpPr>
      <xdr:spPr>
        <a:xfrm flipV="1">
          <a:off x="14592300" y="12788557"/>
          <a:ext cx="889000" cy="10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5" name="フローチャート: 判断 634"/>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67879</xdr:rowOff>
    </xdr:from>
    <xdr:ext cx="469744" cy="259045"/>
    <xdr:sp macro="" textlink="">
      <xdr:nvSpPr>
        <xdr:cNvPr id="636" name="テキスト ボックス 635"/>
        <xdr:cNvSpPr txBox="1"/>
      </xdr:nvSpPr>
      <xdr:spPr>
        <a:xfrm>
          <a:off x="15246428" y="1344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17685</xdr:rowOff>
    </xdr:from>
    <xdr:to>
      <xdr:col>76</xdr:col>
      <xdr:colOff>114300</xdr:colOff>
      <xdr:row>75</xdr:row>
      <xdr:rowOff>30677</xdr:rowOff>
    </xdr:to>
    <xdr:cxnSp macro="">
      <xdr:nvCxnSpPr>
        <xdr:cNvPr id="637" name="直線コネクタ 636"/>
        <xdr:cNvCxnSpPr/>
      </xdr:nvCxnSpPr>
      <xdr:spPr>
        <a:xfrm>
          <a:off x="13703300" y="12704985"/>
          <a:ext cx="889000" cy="18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38" name="フローチャート: 判断 637"/>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109408</xdr:rowOff>
    </xdr:from>
    <xdr:ext cx="469744" cy="259045"/>
    <xdr:sp macro="" textlink="">
      <xdr:nvSpPr>
        <xdr:cNvPr id="639" name="テキスト ボックス 638"/>
        <xdr:cNvSpPr txBox="1"/>
      </xdr:nvSpPr>
      <xdr:spPr>
        <a:xfrm>
          <a:off x="14357428" y="1348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142215</xdr:rowOff>
    </xdr:from>
    <xdr:to>
      <xdr:col>71</xdr:col>
      <xdr:colOff>177800</xdr:colOff>
      <xdr:row>74</xdr:row>
      <xdr:rowOff>17685</xdr:rowOff>
    </xdr:to>
    <xdr:cxnSp macro="">
      <xdr:nvCxnSpPr>
        <xdr:cNvPr id="640" name="直線コネクタ 639"/>
        <xdr:cNvCxnSpPr/>
      </xdr:nvCxnSpPr>
      <xdr:spPr>
        <a:xfrm>
          <a:off x="12814300" y="12658065"/>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1" name="フローチャート: 判断 640"/>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110017</xdr:rowOff>
    </xdr:from>
    <xdr:ext cx="469744" cy="259045"/>
    <xdr:sp macro="" textlink="">
      <xdr:nvSpPr>
        <xdr:cNvPr id="642" name="テキスト ボックス 641"/>
        <xdr:cNvSpPr txBox="1"/>
      </xdr:nvSpPr>
      <xdr:spPr>
        <a:xfrm>
          <a:off x="13468428" y="1348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3" name="フローチャート: 判断 642"/>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145660</xdr:rowOff>
    </xdr:from>
    <xdr:ext cx="469744" cy="259045"/>
    <xdr:sp macro="" textlink="">
      <xdr:nvSpPr>
        <xdr:cNvPr id="644" name="テキスト ボックス 643"/>
        <xdr:cNvSpPr txBox="1"/>
      </xdr:nvSpPr>
      <xdr:spPr>
        <a:xfrm>
          <a:off x="12579428" y="1351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115551</xdr:rowOff>
    </xdr:from>
    <xdr:to>
      <xdr:col>85</xdr:col>
      <xdr:colOff>177800</xdr:colOff>
      <xdr:row>77</xdr:row>
      <xdr:rowOff>45701</xdr:rowOff>
    </xdr:to>
    <xdr:sp macro="" textlink="">
      <xdr:nvSpPr>
        <xdr:cNvPr id="650" name="楕円 649"/>
        <xdr:cNvSpPr/>
      </xdr:nvSpPr>
      <xdr:spPr>
        <a:xfrm>
          <a:off x="16268700" y="1314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138428</xdr:rowOff>
    </xdr:from>
    <xdr:ext cx="534377" cy="259045"/>
    <xdr:sp macro="" textlink="">
      <xdr:nvSpPr>
        <xdr:cNvPr id="651" name="災害復旧費該当値テキスト"/>
        <xdr:cNvSpPr txBox="1"/>
      </xdr:nvSpPr>
      <xdr:spPr>
        <a:xfrm>
          <a:off x="16370300" y="1299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50457</xdr:rowOff>
    </xdr:from>
    <xdr:to>
      <xdr:col>81</xdr:col>
      <xdr:colOff>101600</xdr:colOff>
      <xdr:row>74</xdr:row>
      <xdr:rowOff>152057</xdr:rowOff>
    </xdr:to>
    <xdr:sp macro="" textlink="">
      <xdr:nvSpPr>
        <xdr:cNvPr id="652" name="楕円 651"/>
        <xdr:cNvSpPr/>
      </xdr:nvSpPr>
      <xdr:spPr>
        <a:xfrm>
          <a:off x="15430500" y="1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168584</xdr:rowOff>
    </xdr:from>
    <xdr:ext cx="534377" cy="259045"/>
    <xdr:sp macro="" textlink="">
      <xdr:nvSpPr>
        <xdr:cNvPr id="653" name="テキスト ボックス 652"/>
        <xdr:cNvSpPr txBox="1"/>
      </xdr:nvSpPr>
      <xdr:spPr>
        <a:xfrm>
          <a:off x="15214111" y="1251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151327</xdr:rowOff>
    </xdr:from>
    <xdr:to>
      <xdr:col>76</xdr:col>
      <xdr:colOff>165100</xdr:colOff>
      <xdr:row>75</xdr:row>
      <xdr:rowOff>81477</xdr:rowOff>
    </xdr:to>
    <xdr:sp macro="" textlink="">
      <xdr:nvSpPr>
        <xdr:cNvPr id="654" name="楕円 653"/>
        <xdr:cNvSpPr/>
      </xdr:nvSpPr>
      <xdr:spPr>
        <a:xfrm>
          <a:off x="14541500" y="1283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98004</xdr:rowOff>
    </xdr:from>
    <xdr:ext cx="534377" cy="259045"/>
    <xdr:sp macro="" textlink="">
      <xdr:nvSpPr>
        <xdr:cNvPr id="655" name="テキスト ボックス 654"/>
        <xdr:cNvSpPr txBox="1"/>
      </xdr:nvSpPr>
      <xdr:spPr>
        <a:xfrm>
          <a:off x="14325111" y="1261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138335</xdr:rowOff>
    </xdr:from>
    <xdr:to>
      <xdr:col>72</xdr:col>
      <xdr:colOff>38100</xdr:colOff>
      <xdr:row>74</xdr:row>
      <xdr:rowOff>68485</xdr:rowOff>
    </xdr:to>
    <xdr:sp macro="" textlink="">
      <xdr:nvSpPr>
        <xdr:cNvPr id="656" name="楕円 655"/>
        <xdr:cNvSpPr/>
      </xdr:nvSpPr>
      <xdr:spPr>
        <a:xfrm>
          <a:off x="13652500" y="1265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85012</xdr:rowOff>
    </xdr:from>
    <xdr:ext cx="534377" cy="259045"/>
    <xdr:sp macro="" textlink="">
      <xdr:nvSpPr>
        <xdr:cNvPr id="657" name="テキスト ボックス 656"/>
        <xdr:cNvSpPr txBox="1"/>
      </xdr:nvSpPr>
      <xdr:spPr>
        <a:xfrm>
          <a:off x="13436111" y="124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91415</xdr:rowOff>
    </xdr:from>
    <xdr:to>
      <xdr:col>67</xdr:col>
      <xdr:colOff>101600</xdr:colOff>
      <xdr:row>74</xdr:row>
      <xdr:rowOff>21565</xdr:rowOff>
    </xdr:to>
    <xdr:sp macro="" textlink="">
      <xdr:nvSpPr>
        <xdr:cNvPr id="658" name="楕円 657"/>
        <xdr:cNvSpPr/>
      </xdr:nvSpPr>
      <xdr:spPr>
        <a:xfrm>
          <a:off x="12763500" y="1260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38092</xdr:rowOff>
    </xdr:from>
    <xdr:ext cx="534377" cy="259045"/>
    <xdr:sp macro="" textlink="">
      <xdr:nvSpPr>
        <xdr:cNvPr id="659" name="テキスト ボックス 658"/>
        <xdr:cNvSpPr txBox="1"/>
      </xdr:nvSpPr>
      <xdr:spPr>
        <a:xfrm>
          <a:off x="12547111" y="1238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2" name="テキスト ボックス 67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6" name="直線コネクタ 685"/>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7" name="公債費最小値テキスト"/>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88" name="直線コネクタ 687"/>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89" name="公債費最大値テキスト"/>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0" name="直線コネクタ 689"/>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130262</xdr:rowOff>
    </xdr:from>
    <xdr:to>
      <xdr:col>85</xdr:col>
      <xdr:colOff>127000</xdr:colOff>
      <xdr:row>94</xdr:row>
      <xdr:rowOff>150803</xdr:rowOff>
    </xdr:to>
    <xdr:cxnSp macro="">
      <xdr:nvCxnSpPr>
        <xdr:cNvPr id="691" name="直線コネクタ 690"/>
        <xdr:cNvCxnSpPr/>
      </xdr:nvCxnSpPr>
      <xdr:spPr>
        <a:xfrm flipV="1">
          <a:off x="15481300" y="16246562"/>
          <a:ext cx="8382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13231</xdr:rowOff>
    </xdr:from>
    <xdr:ext cx="534377" cy="259045"/>
    <xdr:sp macro="" textlink="">
      <xdr:nvSpPr>
        <xdr:cNvPr id="692" name="公債費平均値テキスト"/>
        <xdr:cNvSpPr txBox="1"/>
      </xdr:nvSpPr>
      <xdr:spPr>
        <a:xfrm>
          <a:off x="16370300" y="16300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3" name="フローチャート: 判断 692"/>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150803</xdr:rowOff>
    </xdr:from>
    <xdr:to>
      <xdr:col>81</xdr:col>
      <xdr:colOff>50800</xdr:colOff>
      <xdr:row>95</xdr:row>
      <xdr:rowOff>18264</xdr:rowOff>
    </xdr:to>
    <xdr:cxnSp macro="">
      <xdr:nvCxnSpPr>
        <xdr:cNvPr id="694" name="直線コネクタ 693"/>
        <xdr:cNvCxnSpPr/>
      </xdr:nvCxnSpPr>
      <xdr:spPr>
        <a:xfrm flipV="1">
          <a:off x="14592300" y="16267103"/>
          <a:ext cx="889000" cy="3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5" name="フローチャート: 判断 694"/>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127432</xdr:rowOff>
    </xdr:from>
    <xdr:ext cx="534377" cy="259045"/>
    <xdr:sp macro="" textlink="">
      <xdr:nvSpPr>
        <xdr:cNvPr id="696" name="テキスト ボックス 695"/>
        <xdr:cNvSpPr txBox="1"/>
      </xdr:nvSpPr>
      <xdr:spPr>
        <a:xfrm>
          <a:off x="15214111" y="164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60621</xdr:rowOff>
    </xdr:from>
    <xdr:to>
      <xdr:col>76</xdr:col>
      <xdr:colOff>114300</xdr:colOff>
      <xdr:row>95</xdr:row>
      <xdr:rowOff>18264</xdr:rowOff>
    </xdr:to>
    <xdr:cxnSp macro="">
      <xdr:nvCxnSpPr>
        <xdr:cNvPr id="697" name="直線コネクタ 696"/>
        <xdr:cNvCxnSpPr/>
      </xdr:nvCxnSpPr>
      <xdr:spPr>
        <a:xfrm>
          <a:off x="13703300" y="16176921"/>
          <a:ext cx="889000" cy="12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698" name="フローチャート: 判断 697"/>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86006</xdr:rowOff>
    </xdr:from>
    <xdr:ext cx="534377" cy="259045"/>
    <xdr:sp macro="" textlink="">
      <xdr:nvSpPr>
        <xdr:cNvPr id="699" name="テキスト ボックス 698"/>
        <xdr:cNvSpPr txBox="1"/>
      </xdr:nvSpPr>
      <xdr:spPr>
        <a:xfrm>
          <a:off x="14325111" y="165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107386</xdr:rowOff>
    </xdr:from>
    <xdr:to>
      <xdr:col>71</xdr:col>
      <xdr:colOff>177800</xdr:colOff>
      <xdr:row>94</xdr:row>
      <xdr:rowOff>60621</xdr:rowOff>
    </xdr:to>
    <xdr:cxnSp macro="">
      <xdr:nvCxnSpPr>
        <xdr:cNvPr id="700" name="直線コネクタ 699"/>
        <xdr:cNvCxnSpPr/>
      </xdr:nvCxnSpPr>
      <xdr:spPr>
        <a:xfrm>
          <a:off x="12814300" y="16052236"/>
          <a:ext cx="889000" cy="12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1" name="フローチャート: 判断 700"/>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90890</xdr:rowOff>
    </xdr:from>
    <xdr:ext cx="534377" cy="259045"/>
    <xdr:sp macro="" textlink="">
      <xdr:nvSpPr>
        <xdr:cNvPr id="702" name="テキスト ボックス 701"/>
        <xdr:cNvSpPr txBox="1"/>
      </xdr:nvSpPr>
      <xdr:spPr>
        <a:xfrm>
          <a:off x="13436111" y="1655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3" name="フローチャート: 判断 702"/>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96359</xdr:rowOff>
    </xdr:from>
    <xdr:ext cx="534377" cy="259045"/>
    <xdr:sp macro="" textlink="">
      <xdr:nvSpPr>
        <xdr:cNvPr id="704" name="テキスト ボックス 703"/>
        <xdr:cNvSpPr txBox="1"/>
      </xdr:nvSpPr>
      <xdr:spPr>
        <a:xfrm>
          <a:off x="12547111" y="165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79462</xdr:rowOff>
    </xdr:from>
    <xdr:to>
      <xdr:col>85</xdr:col>
      <xdr:colOff>177800</xdr:colOff>
      <xdr:row>95</xdr:row>
      <xdr:rowOff>9612</xdr:rowOff>
    </xdr:to>
    <xdr:sp macro="" textlink="">
      <xdr:nvSpPr>
        <xdr:cNvPr id="710" name="楕円 709"/>
        <xdr:cNvSpPr/>
      </xdr:nvSpPr>
      <xdr:spPr>
        <a:xfrm>
          <a:off x="16268700" y="1619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102339</xdr:rowOff>
    </xdr:from>
    <xdr:ext cx="534377" cy="259045"/>
    <xdr:sp macro="" textlink="">
      <xdr:nvSpPr>
        <xdr:cNvPr id="711" name="公債費該当値テキスト"/>
        <xdr:cNvSpPr txBox="1"/>
      </xdr:nvSpPr>
      <xdr:spPr>
        <a:xfrm>
          <a:off x="16370300" y="1604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100003</xdr:rowOff>
    </xdr:from>
    <xdr:to>
      <xdr:col>81</xdr:col>
      <xdr:colOff>101600</xdr:colOff>
      <xdr:row>95</xdr:row>
      <xdr:rowOff>30153</xdr:rowOff>
    </xdr:to>
    <xdr:sp macro="" textlink="">
      <xdr:nvSpPr>
        <xdr:cNvPr id="712" name="楕円 711"/>
        <xdr:cNvSpPr/>
      </xdr:nvSpPr>
      <xdr:spPr>
        <a:xfrm>
          <a:off x="15430500" y="1621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46680</xdr:rowOff>
    </xdr:from>
    <xdr:ext cx="534377" cy="259045"/>
    <xdr:sp macro="" textlink="">
      <xdr:nvSpPr>
        <xdr:cNvPr id="713" name="テキスト ボックス 712"/>
        <xdr:cNvSpPr txBox="1"/>
      </xdr:nvSpPr>
      <xdr:spPr>
        <a:xfrm>
          <a:off x="15214111" y="159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138914</xdr:rowOff>
    </xdr:from>
    <xdr:to>
      <xdr:col>76</xdr:col>
      <xdr:colOff>165100</xdr:colOff>
      <xdr:row>95</xdr:row>
      <xdr:rowOff>69064</xdr:rowOff>
    </xdr:to>
    <xdr:sp macro="" textlink="">
      <xdr:nvSpPr>
        <xdr:cNvPr id="714" name="楕円 713"/>
        <xdr:cNvSpPr/>
      </xdr:nvSpPr>
      <xdr:spPr>
        <a:xfrm>
          <a:off x="14541500" y="1625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85591</xdr:rowOff>
    </xdr:from>
    <xdr:ext cx="534377" cy="259045"/>
    <xdr:sp macro="" textlink="">
      <xdr:nvSpPr>
        <xdr:cNvPr id="715" name="テキスト ボックス 714"/>
        <xdr:cNvSpPr txBox="1"/>
      </xdr:nvSpPr>
      <xdr:spPr>
        <a:xfrm>
          <a:off x="14325111" y="1603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9821</xdr:rowOff>
    </xdr:from>
    <xdr:to>
      <xdr:col>72</xdr:col>
      <xdr:colOff>38100</xdr:colOff>
      <xdr:row>94</xdr:row>
      <xdr:rowOff>111421</xdr:rowOff>
    </xdr:to>
    <xdr:sp macro="" textlink="">
      <xdr:nvSpPr>
        <xdr:cNvPr id="716" name="楕円 715"/>
        <xdr:cNvSpPr/>
      </xdr:nvSpPr>
      <xdr:spPr>
        <a:xfrm>
          <a:off x="13652500" y="1612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127948</xdr:rowOff>
    </xdr:from>
    <xdr:ext cx="534377" cy="259045"/>
    <xdr:sp macro="" textlink="">
      <xdr:nvSpPr>
        <xdr:cNvPr id="717" name="テキスト ボックス 716"/>
        <xdr:cNvSpPr txBox="1"/>
      </xdr:nvSpPr>
      <xdr:spPr>
        <a:xfrm>
          <a:off x="13436111" y="1590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56586</xdr:rowOff>
    </xdr:from>
    <xdr:to>
      <xdr:col>67</xdr:col>
      <xdr:colOff>101600</xdr:colOff>
      <xdr:row>93</xdr:row>
      <xdr:rowOff>158186</xdr:rowOff>
    </xdr:to>
    <xdr:sp macro="" textlink="">
      <xdr:nvSpPr>
        <xdr:cNvPr id="718" name="楕円 717"/>
        <xdr:cNvSpPr/>
      </xdr:nvSpPr>
      <xdr:spPr>
        <a:xfrm>
          <a:off x="12763500" y="160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3263</xdr:rowOff>
    </xdr:from>
    <xdr:ext cx="534377" cy="259045"/>
    <xdr:sp macro="" textlink="">
      <xdr:nvSpPr>
        <xdr:cNvPr id="719" name="テキスト ボックス 718"/>
        <xdr:cNvSpPr txBox="1"/>
      </xdr:nvSpPr>
      <xdr:spPr>
        <a:xfrm>
          <a:off x="12547111" y="157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1" name="直線コネクタ 740"/>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2" name="諸支出金最小値テキスト"/>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4" name="諸支出金最大値テキスト"/>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5" name="直線コネクタ 744"/>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7" name="諸支出金平均値テキスト"/>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48" name="フローチャート: 判断 747"/>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0" name="フローチャート: 判断 749"/>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1" name="テキスト ボックス 750"/>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3" name="フローチャート: 判断 752"/>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4" name="テキスト ボックス 753"/>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6" name="フローチャート: 判断 755"/>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7" name="テキスト ボックス 756"/>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58" name="フローチャート: 判断 757"/>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59" name="テキスト ボックス 758"/>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6" name="諸支出金該当値テキスト"/>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総務費は、市有施設整備基金や災害対策基金の積立額の減によるもの。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216,527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25,548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円高い水準となっている。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これは、新たに福祉施設及びこども園の建設を行ったこと等が主な要因である。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衛生費は、現清掃センターを維持するために必要な機器の更新や、新清掃センター建設にかかる事業費等が増加したことによるもの。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災害復旧費は、「令和２年７月豪雨」に係る災害復旧事業費の減によるもの。</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公債費は、経常収支比率も類似団体平均より高い水準にあるのと同様、目的別歳出においても、住民一人当たり</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70,578</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円と類似団体平均と比較して高い水準で推移している。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財政調整基金残高は、適切な財源の確保と歳出の精査に努め、運用益と剰余金計</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1,220</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万円を積み立てた結果、約</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実質収支額は黒字を維持して</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いるが</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、実質単年度収支は、前年度と比較し、標準財政規模比</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5.73</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今後も、行財政運営の効率化、各種事務事業の見直しと経費の節減、さらなる財源の確保に努める。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連結実質赤字比率は、平成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年度以降、全会計黒字となっており赤字は生じていない。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今後も適正な財政運営、企業経営に努める。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41432774</v>
      </c>
      <c r="BO4" s="371"/>
      <c r="BP4" s="371"/>
      <c r="BQ4" s="371"/>
      <c r="BR4" s="371"/>
      <c r="BS4" s="371"/>
      <c r="BT4" s="371"/>
      <c r="BU4" s="372"/>
      <c r="BV4" s="370">
        <v>44381226</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6.4</v>
      </c>
      <c r="CU4" s="377"/>
      <c r="CV4" s="377"/>
      <c r="CW4" s="377"/>
      <c r="CX4" s="377"/>
      <c r="CY4" s="377"/>
      <c r="CZ4" s="377"/>
      <c r="DA4" s="378"/>
      <c r="DB4" s="376">
        <v>7.1</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39929818</v>
      </c>
      <c r="BO5" s="408"/>
      <c r="BP5" s="408"/>
      <c r="BQ5" s="408"/>
      <c r="BR5" s="408"/>
      <c r="BS5" s="408"/>
      <c r="BT5" s="408"/>
      <c r="BU5" s="409"/>
      <c r="BV5" s="407">
        <v>42472703</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93.6</v>
      </c>
      <c r="CU5" s="405"/>
      <c r="CV5" s="405"/>
      <c r="CW5" s="405"/>
      <c r="CX5" s="405"/>
      <c r="CY5" s="405"/>
      <c r="CZ5" s="405"/>
      <c r="DA5" s="406"/>
      <c r="DB5" s="404">
        <v>88.5</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1502956</v>
      </c>
      <c r="BO6" s="408"/>
      <c r="BP6" s="408"/>
      <c r="BQ6" s="408"/>
      <c r="BR6" s="408"/>
      <c r="BS6" s="408"/>
      <c r="BT6" s="408"/>
      <c r="BU6" s="409"/>
      <c r="BV6" s="407">
        <v>1908523</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94.8</v>
      </c>
      <c r="CU6" s="445"/>
      <c r="CV6" s="445"/>
      <c r="CW6" s="445"/>
      <c r="CX6" s="445"/>
      <c r="CY6" s="445"/>
      <c r="CZ6" s="445"/>
      <c r="DA6" s="446"/>
      <c r="DB6" s="444">
        <v>91.4</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172789</v>
      </c>
      <c r="BO7" s="408"/>
      <c r="BP7" s="408"/>
      <c r="BQ7" s="408"/>
      <c r="BR7" s="408"/>
      <c r="BS7" s="408"/>
      <c r="BT7" s="408"/>
      <c r="BU7" s="409"/>
      <c r="BV7" s="407">
        <v>367679</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20880054</v>
      </c>
      <c r="CU7" s="408"/>
      <c r="CV7" s="408"/>
      <c r="CW7" s="408"/>
      <c r="CX7" s="408"/>
      <c r="CY7" s="408"/>
      <c r="CZ7" s="408"/>
      <c r="DA7" s="409"/>
      <c r="DB7" s="407">
        <v>21660428</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1330167</v>
      </c>
      <c r="BO8" s="408"/>
      <c r="BP8" s="408"/>
      <c r="BQ8" s="408"/>
      <c r="BR8" s="408"/>
      <c r="BS8" s="408"/>
      <c r="BT8" s="408"/>
      <c r="BU8" s="409"/>
      <c r="BV8" s="407">
        <v>1540844</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0.41</v>
      </c>
      <c r="CU8" s="448"/>
      <c r="CV8" s="448"/>
      <c r="CW8" s="448"/>
      <c r="CX8" s="448"/>
      <c r="CY8" s="448"/>
      <c r="CZ8" s="448"/>
      <c r="DA8" s="449"/>
      <c r="DB8" s="447">
        <v>0.41</v>
      </c>
      <c r="DC8" s="448"/>
      <c r="DD8" s="448"/>
      <c r="DE8" s="448"/>
      <c r="DF8" s="448"/>
      <c r="DG8" s="448"/>
      <c r="DH8" s="448"/>
      <c r="DI8" s="449"/>
    </row>
    <row r="9" spans="1:119" ht="18.75" customHeight="1" thickBot="1">
      <c r="A9" s="181"/>
      <c r="B9" s="401" t="s">
        <v>115</v>
      </c>
      <c r="C9" s="402"/>
      <c r="D9" s="402"/>
      <c r="E9" s="402"/>
      <c r="F9" s="402"/>
      <c r="G9" s="402"/>
      <c r="H9" s="402"/>
      <c r="I9" s="402"/>
      <c r="J9" s="402"/>
      <c r="K9" s="450"/>
      <c r="L9" s="451" t="s">
        <v>116</v>
      </c>
      <c r="M9" s="452"/>
      <c r="N9" s="452"/>
      <c r="O9" s="452"/>
      <c r="P9" s="452"/>
      <c r="Q9" s="453"/>
      <c r="R9" s="454">
        <v>62657</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104</v>
      </c>
      <c r="AV9" s="440"/>
      <c r="AW9" s="440"/>
      <c r="AX9" s="440"/>
      <c r="AY9" s="441" t="s">
        <v>119</v>
      </c>
      <c r="AZ9" s="442"/>
      <c r="BA9" s="442"/>
      <c r="BB9" s="442"/>
      <c r="BC9" s="442"/>
      <c r="BD9" s="442"/>
      <c r="BE9" s="442"/>
      <c r="BF9" s="442"/>
      <c r="BG9" s="442"/>
      <c r="BH9" s="442"/>
      <c r="BI9" s="442"/>
      <c r="BJ9" s="442"/>
      <c r="BK9" s="442"/>
      <c r="BL9" s="442"/>
      <c r="BM9" s="443"/>
      <c r="BN9" s="407">
        <v>-210677</v>
      </c>
      <c r="BO9" s="408"/>
      <c r="BP9" s="408"/>
      <c r="BQ9" s="408"/>
      <c r="BR9" s="408"/>
      <c r="BS9" s="408"/>
      <c r="BT9" s="408"/>
      <c r="BU9" s="409"/>
      <c r="BV9" s="407">
        <v>1023033</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16.899999999999999</v>
      </c>
      <c r="CU9" s="405"/>
      <c r="CV9" s="405"/>
      <c r="CW9" s="405"/>
      <c r="CX9" s="405"/>
      <c r="CY9" s="405"/>
      <c r="CZ9" s="405"/>
      <c r="DA9" s="406"/>
      <c r="DB9" s="404">
        <v>16.7</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121</v>
      </c>
      <c r="M10" s="437"/>
      <c r="N10" s="437"/>
      <c r="O10" s="437"/>
      <c r="P10" s="437"/>
      <c r="Q10" s="438"/>
      <c r="R10" s="458">
        <v>66523</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12189</v>
      </c>
      <c r="BO10" s="408"/>
      <c r="BP10" s="408"/>
      <c r="BQ10" s="408"/>
      <c r="BR10" s="408"/>
      <c r="BS10" s="408"/>
      <c r="BT10" s="408"/>
      <c r="BU10" s="409"/>
      <c r="BV10" s="407">
        <v>13159</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132</v>
      </c>
      <c r="DC11" s="448"/>
      <c r="DD11" s="448"/>
      <c r="DE11" s="448"/>
      <c r="DF11" s="448"/>
      <c r="DG11" s="448"/>
      <c r="DH11" s="448"/>
      <c r="DI11" s="449"/>
    </row>
    <row r="12" spans="1:119" ht="18.75" customHeight="1">
      <c r="A12" s="181"/>
      <c r="B12" s="467" t="s">
        <v>133</v>
      </c>
      <c r="C12" s="468"/>
      <c r="D12" s="468"/>
      <c r="E12" s="468"/>
      <c r="F12" s="468"/>
      <c r="G12" s="468"/>
      <c r="H12" s="468"/>
      <c r="I12" s="468"/>
      <c r="J12" s="468"/>
      <c r="K12" s="469"/>
      <c r="L12" s="476" t="s">
        <v>134</v>
      </c>
      <c r="M12" s="477"/>
      <c r="N12" s="477"/>
      <c r="O12" s="477"/>
      <c r="P12" s="477"/>
      <c r="Q12" s="478"/>
      <c r="R12" s="479">
        <v>62080</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142</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143</v>
      </c>
      <c r="N13" s="499"/>
      <c r="O13" s="499"/>
      <c r="P13" s="499"/>
      <c r="Q13" s="500"/>
      <c r="R13" s="491">
        <v>61604</v>
      </c>
      <c r="S13" s="492"/>
      <c r="T13" s="492"/>
      <c r="U13" s="492"/>
      <c r="V13" s="493"/>
      <c r="W13" s="423" t="s">
        <v>144</v>
      </c>
      <c r="X13" s="424"/>
      <c r="Y13" s="424"/>
      <c r="Z13" s="424"/>
      <c r="AA13" s="424"/>
      <c r="AB13" s="414"/>
      <c r="AC13" s="458">
        <v>3140</v>
      </c>
      <c r="AD13" s="459"/>
      <c r="AE13" s="459"/>
      <c r="AF13" s="459"/>
      <c r="AG13" s="501"/>
      <c r="AH13" s="458">
        <v>3301</v>
      </c>
      <c r="AI13" s="459"/>
      <c r="AJ13" s="459"/>
      <c r="AK13" s="459"/>
      <c r="AL13" s="460"/>
      <c r="AM13" s="436" t="s">
        <v>145</v>
      </c>
      <c r="AN13" s="437"/>
      <c r="AO13" s="437"/>
      <c r="AP13" s="437"/>
      <c r="AQ13" s="437"/>
      <c r="AR13" s="437"/>
      <c r="AS13" s="437"/>
      <c r="AT13" s="438"/>
      <c r="AU13" s="439" t="s">
        <v>138</v>
      </c>
      <c r="AV13" s="440"/>
      <c r="AW13" s="440"/>
      <c r="AX13" s="440"/>
      <c r="AY13" s="441" t="s">
        <v>146</v>
      </c>
      <c r="AZ13" s="442"/>
      <c r="BA13" s="442"/>
      <c r="BB13" s="442"/>
      <c r="BC13" s="442"/>
      <c r="BD13" s="442"/>
      <c r="BE13" s="442"/>
      <c r="BF13" s="442"/>
      <c r="BG13" s="442"/>
      <c r="BH13" s="442"/>
      <c r="BI13" s="442"/>
      <c r="BJ13" s="442"/>
      <c r="BK13" s="442"/>
      <c r="BL13" s="442"/>
      <c r="BM13" s="443"/>
      <c r="BN13" s="407">
        <v>-198488</v>
      </c>
      <c r="BO13" s="408"/>
      <c r="BP13" s="408"/>
      <c r="BQ13" s="408"/>
      <c r="BR13" s="408"/>
      <c r="BS13" s="408"/>
      <c r="BT13" s="408"/>
      <c r="BU13" s="409"/>
      <c r="BV13" s="407">
        <v>1036192</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4.9000000000000004</v>
      </c>
      <c r="CU13" s="405"/>
      <c r="CV13" s="405"/>
      <c r="CW13" s="405"/>
      <c r="CX13" s="405"/>
      <c r="CY13" s="405"/>
      <c r="CZ13" s="405"/>
      <c r="DA13" s="406"/>
      <c r="DB13" s="404">
        <v>4.0999999999999996</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148</v>
      </c>
      <c r="M14" s="489"/>
      <c r="N14" s="489"/>
      <c r="O14" s="489"/>
      <c r="P14" s="489"/>
      <c r="Q14" s="490"/>
      <c r="R14" s="491">
        <v>62983</v>
      </c>
      <c r="S14" s="492"/>
      <c r="T14" s="492"/>
      <c r="U14" s="492"/>
      <c r="V14" s="493"/>
      <c r="W14" s="397"/>
      <c r="X14" s="398"/>
      <c r="Y14" s="398"/>
      <c r="Z14" s="398"/>
      <c r="AA14" s="398"/>
      <c r="AB14" s="387"/>
      <c r="AC14" s="494">
        <v>10</v>
      </c>
      <c r="AD14" s="495"/>
      <c r="AE14" s="495"/>
      <c r="AF14" s="495"/>
      <c r="AG14" s="496"/>
      <c r="AH14" s="494">
        <v>10.199999999999999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t="s">
        <v>150</v>
      </c>
      <c r="CU14" s="506"/>
      <c r="CV14" s="506"/>
      <c r="CW14" s="506"/>
      <c r="CX14" s="506"/>
      <c r="CY14" s="506"/>
      <c r="CZ14" s="506"/>
      <c r="DA14" s="507"/>
      <c r="DB14" s="505" t="s">
        <v>151</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152</v>
      </c>
      <c r="N15" s="499"/>
      <c r="O15" s="499"/>
      <c r="P15" s="499"/>
      <c r="Q15" s="500"/>
      <c r="R15" s="491">
        <v>62562</v>
      </c>
      <c r="S15" s="492"/>
      <c r="T15" s="492"/>
      <c r="U15" s="492"/>
      <c r="V15" s="493"/>
      <c r="W15" s="423" t="s">
        <v>153</v>
      </c>
      <c r="X15" s="424"/>
      <c r="Y15" s="424"/>
      <c r="Z15" s="424"/>
      <c r="AA15" s="424"/>
      <c r="AB15" s="414"/>
      <c r="AC15" s="458">
        <v>7650</v>
      </c>
      <c r="AD15" s="459"/>
      <c r="AE15" s="459"/>
      <c r="AF15" s="459"/>
      <c r="AG15" s="501"/>
      <c r="AH15" s="458">
        <v>8227</v>
      </c>
      <c r="AI15" s="459"/>
      <c r="AJ15" s="459"/>
      <c r="AK15" s="459"/>
      <c r="AL15" s="460"/>
      <c r="AM15" s="436"/>
      <c r="AN15" s="437"/>
      <c r="AO15" s="437"/>
      <c r="AP15" s="437"/>
      <c r="AQ15" s="437"/>
      <c r="AR15" s="437"/>
      <c r="AS15" s="437"/>
      <c r="AT15" s="438"/>
      <c r="AU15" s="439"/>
      <c r="AV15" s="440"/>
      <c r="AW15" s="440"/>
      <c r="AX15" s="440"/>
      <c r="AY15" s="367" t="s">
        <v>154</v>
      </c>
      <c r="AZ15" s="368"/>
      <c r="BA15" s="368"/>
      <c r="BB15" s="368"/>
      <c r="BC15" s="368"/>
      <c r="BD15" s="368"/>
      <c r="BE15" s="368"/>
      <c r="BF15" s="368"/>
      <c r="BG15" s="368"/>
      <c r="BH15" s="368"/>
      <c r="BI15" s="368"/>
      <c r="BJ15" s="368"/>
      <c r="BK15" s="368"/>
      <c r="BL15" s="368"/>
      <c r="BM15" s="369"/>
      <c r="BN15" s="370">
        <v>7763657</v>
      </c>
      <c r="BO15" s="371"/>
      <c r="BP15" s="371"/>
      <c r="BQ15" s="371"/>
      <c r="BR15" s="371"/>
      <c r="BS15" s="371"/>
      <c r="BT15" s="371"/>
      <c r="BU15" s="372"/>
      <c r="BV15" s="370">
        <v>7461799</v>
      </c>
      <c r="BW15" s="371"/>
      <c r="BX15" s="371"/>
      <c r="BY15" s="371"/>
      <c r="BZ15" s="371"/>
      <c r="CA15" s="371"/>
      <c r="CB15" s="371"/>
      <c r="CC15" s="372"/>
      <c r="CD15" s="508" t="s">
        <v>155</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156</v>
      </c>
      <c r="M16" s="511"/>
      <c r="N16" s="511"/>
      <c r="O16" s="511"/>
      <c r="P16" s="511"/>
      <c r="Q16" s="512"/>
      <c r="R16" s="513" t="s">
        <v>157</v>
      </c>
      <c r="S16" s="514"/>
      <c r="T16" s="514"/>
      <c r="U16" s="514"/>
      <c r="V16" s="515"/>
      <c r="W16" s="397"/>
      <c r="X16" s="398"/>
      <c r="Y16" s="398"/>
      <c r="Z16" s="398"/>
      <c r="AA16" s="398"/>
      <c r="AB16" s="387"/>
      <c r="AC16" s="494">
        <v>24.5</v>
      </c>
      <c r="AD16" s="495"/>
      <c r="AE16" s="495"/>
      <c r="AF16" s="495"/>
      <c r="AG16" s="496"/>
      <c r="AH16" s="494">
        <v>25.4</v>
      </c>
      <c r="AI16" s="495"/>
      <c r="AJ16" s="495"/>
      <c r="AK16" s="495"/>
      <c r="AL16" s="497"/>
      <c r="AM16" s="436"/>
      <c r="AN16" s="437"/>
      <c r="AO16" s="437"/>
      <c r="AP16" s="437"/>
      <c r="AQ16" s="437"/>
      <c r="AR16" s="437"/>
      <c r="AS16" s="437"/>
      <c r="AT16" s="438"/>
      <c r="AU16" s="439"/>
      <c r="AV16" s="440"/>
      <c r="AW16" s="440"/>
      <c r="AX16" s="440"/>
      <c r="AY16" s="441" t="s">
        <v>158</v>
      </c>
      <c r="AZ16" s="442"/>
      <c r="BA16" s="442"/>
      <c r="BB16" s="442"/>
      <c r="BC16" s="442"/>
      <c r="BD16" s="442"/>
      <c r="BE16" s="442"/>
      <c r="BF16" s="442"/>
      <c r="BG16" s="442"/>
      <c r="BH16" s="442"/>
      <c r="BI16" s="442"/>
      <c r="BJ16" s="442"/>
      <c r="BK16" s="442"/>
      <c r="BL16" s="442"/>
      <c r="BM16" s="443"/>
      <c r="BN16" s="407">
        <v>18677713</v>
      </c>
      <c r="BO16" s="408"/>
      <c r="BP16" s="408"/>
      <c r="BQ16" s="408"/>
      <c r="BR16" s="408"/>
      <c r="BS16" s="408"/>
      <c r="BT16" s="408"/>
      <c r="BU16" s="409"/>
      <c r="BV16" s="407">
        <v>18832639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159</v>
      </c>
      <c r="N17" s="519"/>
      <c r="O17" s="519"/>
      <c r="P17" s="519"/>
      <c r="Q17" s="520"/>
      <c r="R17" s="513" t="s">
        <v>160</v>
      </c>
      <c r="S17" s="514"/>
      <c r="T17" s="514"/>
      <c r="U17" s="514"/>
      <c r="V17" s="515"/>
      <c r="W17" s="423" t="s">
        <v>161</v>
      </c>
      <c r="X17" s="424"/>
      <c r="Y17" s="424"/>
      <c r="Z17" s="424"/>
      <c r="AA17" s="424"/>
      <c r="AB17" s="414"/>
      <c r="AC17" s="458">
        <v>20488</v>
      </c>
      <c r="AD17" s="459"/>
      <c r="AE17" s="459"/>
      <c r="AF17" s="459"/>
      <c r="AG17" s="501"/>
      <c r="AH17" s="458">
        <v>20902</v>
      </c>
      <c r="AI17" s="459"/>
      <c r="AJ17" s="459"/>
      <c r="AK17" s="459"/>
      <c r="AL17" s="460"/>
      <c r="AM17" s="436"/>
      <c r="AN17" s="437"/>
      <c r="AO17" s="437"/>
      <c r="AP17" s="437"/>
      <c r="AQ17" s="437"/>
      <c r="AR17" s="437"/>
      <c r="AS17" s="437"/>
      <c r="AT17" s="438"/>
      <c r="AU17" s="439"/>
      <c r="AV17" s="440"/>
      <c r="AW17" s="440"/>
      <c r="AX17" s="440"/>
      <c r="AY17" s="441" t="s">
        <v>162</v>
      </c>
      <c r="AZ17" s="442"/>
      <c r="BA17" s="442"/>
      <c r="BB17" s="442"/>
      <c r="BC17" s="442"/>
      <c r="BD17" s="442"/>
      <c r="BE17" s="442"/>
      <c r="BF17" s="442"/>
      <c r="BG17" s="442"/>
      <c r="BH17" s="442"/>
      <c r="BI17" s="442"/>
      <c r="BJ17" s="442"/>
      <c r="BK17" s="442"/>
      <c r="BL17" s="442"/>
      <c r="BM17" s="443"/>
      <c r="BN17" s="407">
        <v>9702115</v>
      </c>
      <c r="BO17" s="408"/>
      <c r="BP17" s="408"/>
      <c r="BQ17" s="408"/>
      <c r="BR17" s="408"/>
      <c r="BS17" s="408"/>
      <c r="BT17" s="408"/>
      <c r="BU17" s="409"/>
      <c r="BV17" s="407">
        <v>9319254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163</v>
      </c>
      <c r="C18" s="450"/>
      <c r="D18" s="450"/>
      <c r="E18" s="530"/>
      <c r="F18" s="530"/>
      <c r="G18" s="530"/>
      <c r="H18" s="530"/>
      <c r="I18" s="530"/>
      <c r="J18" s="530"/>
      <c r="K18" s="530"/>
      <c r="L18" s="531">
        <v>666.03</v>
      </c>
      <c r="M18" s="531"/>
      <c r="N18" s="531"/>
      <c r="O18" s="531"/>
      <c r="P18" s="531"/>
      <c r="Q18" s="531"/>
      <c r="R18" s="532"/>
      <c r="S18" s="532"/>
      <c r="T18" s="532"/>
      <c r="U18" s="532"/>
      <c r="V18" s="533"/>
      <c r="W18" s="425"/>
      <c r="X18" s="426"/>
      <c r="Y18" s="426"/>
      <c r="Z18" s="426"/>
      <c r="AA18" s="426"/>
      <c r="AB18" s="417"/>
      <c r="AC18" s="534">
        <v>65.5</v>
      </c>
      <c r="AD18" s="535"/>
      <c r="AE18" s="535"/>
      <c r="AF18" s="535"/>
      <c r="AG18" s="536"/>
      <c r="AH18" s="534">
        <v>64.5</v>
      </c>
      <c r="AI18" s="535"/>
      <c r="AJ18" s="535"/>
      <c r="AK18" s="535"/>
      <c r="AL18" s="537"/>
      <c r="AM18" s="436"/>
      <c r="AN18" s="437"/>
      <c r="AO18" s="437"/>
      <c r="AP18" s="437"/>
      <c r="AQ18" s="437"/>
      <c r="AR18" s="437"/>
      <c r="AS18" s="437"/>
      <c r="AT18" s="438"/>
      <c r="AU18" s="439"/>
      <c r="AV18" s="440"/>
      <c r="AW18" s="440"/>
      <c r="AX18" s="440"/>
      <c r="AY18" s="441" t="s">
        <v>164</v>
      </c>
      <c r="AZ18" s="442"/>
      <c r="BA18" s="442"/>
      <c r="BB18" s="442"/>
      <c r="BC18" s="442"/>
      <c r="BD18" s="442"/>
      <c r="BE18" s="442"/>
      <c r="BF18" s="442"/>
      <c r="BG18" s="442"/>
      <c r="BH18" s="442"/>
      <c r="BI18" s="442"/>
      <c r="BJ18" s="442"/>
      <c r="BK18" s="442"/>
      <c r="BL18" s="442"/>
      <c r="BM18" s="443"/>
      <c r="BN18" s="407">
        <v>19922425</v>
      </c>
      <c r="BO18" s="408"/>
      <c r="BP18" s="408"/>
      <c r="BQ18" s="408"/>
      <c r="BR18" s="408"/>
      <c r="BS18" s="408"/>
      <c r="BT18" s="408"/>
      <c r="BU18" s="409"/>
      <c r="BV18" s="407">
        <v>19452675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165</v>
      </c>
      <c r="C19" s="450"/>
      <c r="D19" s="450"/>
      <c r="E19" s="530"/>
      <c r="F19" s="530"/>
      <c r="G19" s="530"/>
      <c r="H19" s="530"/>
      <c r="I19" s="530"/>
      <c r="J19" s="530"/>
      <c r="K19" s="530"/>
      <c r="L19" s="538">
        <v>94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166</v>
      </c>
      <c r="AZ19" s="442"/>
      <c r="BA19" s="442"/>
      <c r="BB19" s="442"/>
      <c r="BC19" s="442"/>
      <c r="BD19" s="442"/>
      <c r="BE19" s="442"/>
      <c r="BF19" s="442"/>
      <c r="BG19" s="442"/>
      <c r="BH19" s="442"/>
      <c r="BI19" s="442"/>
      <c r="BJ19" s="442"/>
      <c r="BK19" s="442"/>
      <c r="BL19" s="442"/>
      <c r="BM19" s="443"/>
      <c r="BN19" s="407">
        <v>25436809</v>
      </c>
      <c r="BO19" s="408"/>
      <c r="BP19" s="408"/>
      <c r="BQ19" s="408"/>
      <c r="BR19" s="408"/>
      <c r="BS19" s="408"/>
      <c r="BT19" s="408"/>
      <c r="BU19" s="409"/>
      <c r="BV19" s="407">
        <v>25590816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167</v>
      </c>
      <c r="C20" s="450"/>
      <c r="D20" s="450"/>
      <c r="E20" s="530"/>
      <c r="F20" s="530"/>
      <c r="G20" s="530"/>
      <c r="H20" s="530"/>
      <c r="I20" s="530"/>
      <c r="J20" s="530"/>
      <c r="K20" s="530"/>
      <c r="L20" s="538">
        <v>25139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168</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169</v>
      </c>
      <c r="C22" s="551"/>
      <c r="D22" s="552"/>
      <c r="E22" s="419" t="s">
        <v>1</v>
      </c>
      <c r="F22" s="424"/>
      <c r="G22" s="424"/>
      <c r="H22" s="424"/>
      <c r="I22" s="424"/>
      <c r="J22" s="424"/>
      <c r="K22" s="414"/>
      <c r="L22" s="419" t="s">
        <v>170</v>
      </c>
      <c r="M22" s="424"/>
      <c r="N22" s="424"/>
      <c r="O22" s="424"/>
      <c r="P22" s="414"/>
      <c r="Q22" s="582" t="s">
        <v>171</v>
      </c>
      <c r="R22" s="583"/>
      <c r="S22" s="583"/>
      <c r="T22" s="583"/>
      <c r="U22" s="583"/>
      <c r="V22" s="584"/>
      <c r="W22" s="550" t="s">
        <v>172</v>
      </c>
      <c r="X22" s="551"/>
      <c r="Y22" s="552"/>
      <c r="Z22" s="419" t="s">
        <v>1</v>
      </c>
      <c r="AA22" s="424"/>
      <c r="AB22" s="424"/>
      <c r="AC22" s="424"/>
      <c r="AD22" s="424"/>
      <c r="AE22" s="424"/>
      <c r="AF22" s="424"/>
      <c r="AG22" s="414"/>
      <c r="AH22" s="588" t="s">
        <v>173</v>
      </c>
      <c r="AI22" s="424"/>
      <c r="AJ22" s="424"/>
      <c r="AK22" s="424"/>
      <c r="AL22" s="414"/>
      <c r="AM22" s="588" t="s">
        <v>174</v>
      </c>
      <c r="AN22" s="589"/>
      <c r="AO22" s="589"/>
      <c r="AP22" s="589"/>
      <c r="AQ22" s="589"/>
      <c r="AR22" s="590"/>
      <c r="AS22" s="582" t="s">
        <v>171</v>
      </c>
      <c r="AT22" s="583"/>
      <c r="AU22" s="583"/>
      <c r="AV22" s="583"/>
      <c r="AW22" s="583"/>
      <c r="AX22" s="594"/>
      <c r="AY22" s="367" t="s">
        <v>175</v>
      </c>
      <c r="AZ22" s="368"/>
      <c r="BA22" s="368"/>
      <c r="BB22" s="368"/>
      <c r="BC22" s="368"/>
      <c r="BD22" s="368"/>
      <c r="BE22" s="368"/>
      <c r="BF22" s="368"/>
      <c r="BG22" s="368"/>
      <c r="BH22" s="368"/>
      <c r="BI22" s="368"/>
      <c r="BJ22" s="368"/>
      <c r="BK22" s="368"/>
      <c r="BL22" s="368"/>
      <c r="BM22" s="369"/>
      <c r="BN22" s="370">
        <v>34332117</v>
      </c>
      <c r="BO22" s="371"/>
      <c r="BP22" s="371"/>
      <c r="BQ22" s="371"/>
      <c r="BR22" s="371"/>
      <c r="BS22" s="371"/>
      <c r="BT22" s="371"/>
      <c r="BU22" s="372"/>
      <c r="BV22" s="370">
        <v>35446504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176</v>
      </c>
      <c r="AZ23" s="442"/>
      <c r="BA23" s="442"/>
      <c r="BB23" s="442"/>
      <c r="BC23" s="442"/>
      <c r="BD23" s="442"/>
      <c r="BE23" s="442"/>
      <c r="BF23" s="442"/>
      <c r="BG23" s="442"/>
      <c r="BH23" s="442"/>
      <c r="BI23" s="442"/>
      <c r="BJ23" s="442"/>
      <c r="BK23" s="442"/>
      <c r="BL23" s="442"/>
      <c r="BM23" s="443"/>
      <c r="BN23" s="407">
        <v>26669861</v>
      </c>
      <c r="BO23" s="408"/>
      <c r="BP23" s="408"/>
      <c r="BQ23" s="408"/>
      <c r="BR23" s="408"/>
      <c r="BS23" s="408"/>
      <c r="BT23" s="408"/>
      <c r="BU23" s="409"/>
      <c r="BV23" s="407">
        <v>26549892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177</v>
      </c>
      <c r="F24" s="437"/>
      <c r="G24" s="437"/>
      <c r="H24" s="437"/>
      <c r="I24" s="437"/>
      <c r="J24" s="437"/>
      <c r="K24" s="438"/>
      <c r="L24" s="458">
        <v>1</v>
      </c>
      <c r="M24" s="459"/>
      <c r="N24" s="459"/>
      <c r="O24" s="459"/>
      <c r="P24" s="501"/>
      <c r="Q24" s="458">
        <v>7848</v>
      </c>
      <c r="R24" s="459"/>
      <c r="S24" s="459"/>
      <c r="T24" s="459"/>
      <c r="U24" s="459"/>
      <c r="V24" s="501"/>
      <c r="W24" s="553"/>
      <c r="X24" s="554"/>
      <c r="Y24" s="555"/>
      <c r="Z24" s="457" t="s">
        <v>178</v>
      </c>
      <c r="AA24" s="437"/>
      <c r="AB24" s="437"/>
      <c r="AC24" s="437"/>
      <c r="AD24" s="437"/>
      <c r="AE24" s="437"/>
      <c r="AF24" s="437"/>
      <c r="AG24" s="438"/>
      <c r="AH24" s="458">
        <v>554</v>
      </c>
      <c r="AI24" s="459"/>
      <c r="AJ24" s="459"/>
      <c r="AK24" s="459"/>
      <c r="AL24" s="501"/>
      <c r="AM24" s="458">
        <v>1763382</v>
      </c>
      <c r="AN24" s="459"/>
      <c r="AO24" s="459"/>
      <c r="AP24" s="459"/>
      <c r="AQ24" s="459"/>
      <c r="AR24" s="501"/>
      <c r="AS24" s="458">
        <v>3183</v>
      </c>
      <c r="AT24" s="459"/>
      <c r="AU24" s="459"/>
      <c r="AV24" s="459"/>
      <c r="AW24" s="459"/>
      <c r="AX24" s="460"/>
      <c r="AY24" s="523" t="s">
        <v>179</v>
      </c>
      <c r="AZ24" s="524"/>
      <c r="BA24" s="524"/>
      <c r="BB24" s="524"/>
      <c r="BC24" s="524"/>
      <c r="BD24" s="524"/>
      <c r="BE24" s="524"/>
      <c r="BF24" s="524"/>
      <c r="BG24" s="524"/>
      <c r="BH24" s="524"/>
      <c r="BI24" s="524"/>
      <c r="BJ24" s="524"/>
      <c r="BK24" s="524"/>
      <c r="BL24" s="524"/>
      <c r="BM24" s="525"/>
      <c r="BN24" s="407">
        <v>21649439</v>
      </c>
      <c r="BO24" s="408"/>
      <c r="BP24" s="408"/>
      <c r="BQ24" s="408"/>
      <c r="BR24" s="408"/>
      <c r="BS24" s="408"/>
      <c r="BT24" s="408"/>
      <c r="BU24" s="409"/>
      <c r="BV24" s="407">
        <v>21755718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180</v>
      </c>
      <c r="F25" s="437"/>
      <c r="G25" s="437"/>
      <c r="H25" s="437"/>
      <c r="I25" s="437"/>
      <c r="J25" s="437"/>
      <c r="K25" s="438"/>
      <c r="L25" s="458">
        <v>1</v>
      </c>
      <c r="M25" s="459"/>
      <c r="N25" s="459"/>
      <c r="O25" s="459"/>
      <c r="P25" s="501"/>
      <c r="Q25" s="458">
        <v>7100</v>
      </c>
      <c r="R25" s="459"/>
      <c r="S25" s="459"/>
      <c r="T25" s="459"/>
      <c r="U25" s="459"/>
      <c r="V25" s="501"/>
      <c r="W25" s="553"/>
      <c r="X25" s="554"/>
      <c r="Y25" s="555"/>
      <c r="Z25" s="457" t="s">
        <v>181</v>
      </c>
      <c r="AA25" s="437"/>
      <c r="AB25" s="437"/>
      <c r="AC25" s="437"/>
      <c r="AD25" s="437"/>
      <c r="AE25" s="437"/>
      <c r="AF25" s="437"/>
      <c r="AG25" s="438"/>
      <c r="AH25" s="458" t="s">
        <v>150</v>
      </c>
      <c r="AI25" s="459"/>
      <c r="AJ25" s="459"/>
      <c r="AK25" s="459"/>
      <c r="AL25" s="501"/>
      <c r="AM25" s="458" t="s">
        <v>150</v>
      </c>
      <c r="AN25" s="459"/>
      <c r="AO25" s="459"/>
      <c r="AP25" s="459"/>
      <c r="AQ25" s="459"/>
      <c r="AR25" s="501"/>
      <c r="AS25" s="458" t="s">
        <v>150</v>
      </c>
      <c r="AT25" s="459"/>
      <c r="AU25" s="459"/>
      <c r="AV25" s="459"/>
      <c r="AW25" s="459"/>
      <c r="AX25" s="460"/>
      <c r="AY25" s="367" t="s">
        <v>182</v>
      </c>
      <c r="AZ25" s="368"/>
      <c r="BA25" s="368"/>
      <c r="BB25" s="368"/>
      <c r="BC25" s="368"/>
      <c r="BD25" s="368"/>
      <c r="BE25" s="368"/>
      <c r="BF25" s="368"/>
      <c r="BG25" s="368"/>
      <c r="BH25" s="368"/>
      <c r="BI25" s="368"/>
      <c r="BJ25" s="368"/>
      <c r="BK25" s="368"/>
      <c r="BL25" s="368"/>
      <c r="BM25" s="369"/>
      <c r="BN25" s="370">
        <v>3709016</v>
      </c>
      <c r="BO25" s="371"/>
      <c r="BP25" s="371"/>
      <c r="BQ25" s="371"/>
      <c r="BR25" s="371"/>
      <c r="BS25" s="371"/>
      <c r="BT25" s="371"/>
      <c r="BU25" s="372"/>
      <c r="BV25" s="370">
        <v>5618826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183</v>
      </c>
      <c r="F26" s="437"/>
      <c r="G26" s="437"/>
      <c r="H26" s="437"/>
      <c r="I26" s="437"/>
      <c r="J26" s="437"/>
      <c r="K26" s="438"/>
      <c r="L26" s="458">
        <v>1</v>
      </c>
      <c r="M26" s="459"/>
      <c r="N26" s="459"/>
      <c r="O26" s="459"/>
      <c r="P26" s="501"/>
      <c r="Q26" s="458">
        <v>6020</v>
      </c>
      <c r="R26" s="459"/>
      <c r="S26" s="459"/>
      <c r="T26" s="459"/>
      <c r="U26" s="459"/>
      <c r="V26" s="501"/>
      <c r="W26" s="553"/>
      <c r="X26" s="554"/>
      <c r="Y26" s="555"/>
      <c r="Z26" s="457" t="s">
        <v>184</v>
      </c>
      <c r="AA26" s="559"/>
      <c r="AB26" s="559"/>
      <c r="AC26" s="559"/>
      <c r="AD26" s="559"/>
      <c r="AE26" s="559"/>
      <c r="AF26" s="559"/>
      <c r="AG26" s="560"/>
      <c r="AH26" s="458" t="s">
        <v>150</v>
      </c>
      <c r="AI26" s="459"/>
      <c r="AJ26" s="459"/>
      <c r="AK26" s="459"/>
      <c r="AL26" s="501"/>
      <c r="AM26" s="458" t="s">
        <v>150</v>
      </c>
      <c r="AN26" s="459"/>
      <c r="AO26" s="459"/>
      <c r="AP26" s="459"/>
      <c r="AQ26" s="459"/>
      <c r="AR26" s="501"/>
      <c r="AS26" s="458" t="s">
        <v>150</v>
      </c>
      <c r="AT26" s="459"/>
      <c r="AU26" s="459"/>
      <c r="AV26" s="459"/>
      <c r="AW26" s="459"/>
      <c r="AX26" s="460"/>
      <c r="AY26" s="410" t="s">
        <v>185</v>
      </c>
      <c r="AZ26" s="411"/>
      <c r="BA26" s="411"/>
      <c r="BB26" s="411"/>
      <c r="BC26" s="411"/>
      <c r="BD26" s="411"/>
      <c r="BE26" s="411"/>
      <c r="BF26" s="411"/>
      <c r="BG26" s="411"/>
      <c r="BH26" s="411"/>
      <c r="BI26" s="411"/>
      <c r="BJ26" s="411"/>
      <c r="BK26" s="411"/>
      <c r="BL26" s="411"/>
      <c r="BM26" s="412"/>
      <c r="BN26" s="407" t="s">
        <v>150</v>
      </c>
      <c r="BO26" s="408"/>
      <c r="BP26" s="408"/>
      <c r="BQ26" s="408"/>
      <c r="BR26" s="408"/>
      <c r="BS26" s="408"/>
      <c r="BT26" s="408"/>
      <c r="BU26" s="409"/>
      <c r="BV26" s="407" t="s">
        <v>150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186</v>
      </c>
      <c r="F27" s="437"/>
      <c r="G27" s="437"/>
      <c r="H27" s="437"/>
      <c r="I27" s="437"/>
      <c r="J27" s="437"/>
      <c r="K27" s="438"/>
      <c r="L27" s="458">
        <v>1</v>
      </c>
      <c r="M27" s="459"/>
      <c r="N27" s="459"/>
      <c r="O27" s="459"/>
      <c r="P27" s="501"/>
      <c r="Q27" s="458">
        <v>4470</v>
      </c>
      <c r="R27" s="459"/>
      <c r="S27" s="459"/>
      <c r="T27" s="459"/>
      <c r="U27" s="459"/>
      <c r="V27" s="501"/>
      <c r="W27" s="553"/>
      <c r="X27" s="554"/>
      <c r="Y27" s="555"/>
      <c r="Z27" s="457" t="s">
        <v>187</v>
      </c>
      <c r="AA27" s="437"/>
      <c r="AB27" s="437"/>
      <c r="AC27" s="437"/>
      <c r="AD27" s="437"/>
      <c r="AE27" s="437"/>
      <c r="AF27" s="437"/>
      <c r="AG27" s="438"/>
      <c r="AH27" s="458">
        <v>9</v>
      </c>
      <c r="AI27" s="459"/>
      <c r="AJ27" s="459"/>
      <c r="AK27" s="459"/>
      <c r="AL27" s="501"/>
      <c r="AM27" s="458">
        <v>34497</v>
      </c>
      <c r="AN27" s="459"/>
      <c r="AO27" s="459"/>
      <c r="AP27" s="459"/>
      <c r="AQ27" s="459"/>
      <c r="AR27" s="501"/>
      <c r="AS27" s="458">
        <v>3833</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6">
        <v>642372</v>
      </c>
      <c r="BO27" s="527"/>
      <c r="BP27" s="527"/>
      <c r="BQ27" s="527"/>
      <c r="BR27" s="527"/>
      <c r="BS27" s="527"/>
      <c r="BT27" s="527"/>
      <c r="BU27" s="528"/>
      <c r="BV27" s="526">
        <v>642369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189</v>
      </c>
      <c r="F28" s="437"/>
      <c r="G28" s="437"/>
      <c r="H28" s="437"/>
      <c r="I28" s="437"/>
      <c r="J28" s="437"/>
      <c r="K28" s="438"/>
      <c r="L28" s="458">
        <v>1</v>
      </c>
      <c r="M28" s="459"/>
      <c r="N28" s="459"/>
      <c r="O28" s="459"/>
      <c r="P28" s="501"/>
      <c r="Q28" s="458">
        <v>3930</v>
      </c>
      <c r="R28" s="459"/>
      <c r="S28" s="459"/>
      <c r="T28" s="459"/>
      <c r="U28" s="459"/>
      <c r="V28" s="501"/>
      <c r="W28" s="553"/>
      <c r="X28" s="554"/>
      <c r="Y28" s="555"/>
      <c r="Z28" s="457" t="s">
        <v>190</v>
      </c>
      <c r="AA28" s="437"/>
      <c r="AB28" s="437"/>
      <c r="AC28" s="437"/>
      <c r="AD28" s="437"/>
      <c r="AE28" s="437"/>
      <c r="AF28" s="437"/>
      <c r="AG28" s="438"/>
      <c r="AH28" s="458" t="s">
        <v>150</v>
      </c>
      <c r="AI28" s="459"/>
      <c r="AJ28" s="459"/>
      <c r="AK28" s="459"/>
      <c r="AL28" s="501"/>
      <c r="AM28" s="458" t="s">
        <v>150</v>
      </c>
      <c r="AN28" s="459"/>
      <c r="AO28" s="459"/>
      <c r="AP28" s="459"/>
      <c r="AQ28" s="459"/>
      <c r="AR28" s="501"/>
      <c r="AS28" s="458" t="s">
        <v>150</v>
      </c>
      <c r="AT28" s="459"/>
      <c r="AU28" s="459"/>
      <c r="AV28" s="459"/>
      <c r="AW28" s="459"/>
      <c r="AX28" s="460"/>
      <c r="AY28" s="561" t="s">
        <v>191</v>
      </c>
      <c r="AZ28" s="562"/>
      <c r="BA28" s="562"/>
      <c r="BB28" s="563"/>
      <c r="BC28" s="367" t="s">
        <v>50</v>
      </c>
      <c r="BD28" s="368"/>
      <c r="BE28" s="368"/>
      <c r="BF28" s="368"/>
      <c r="BG28" s="368"/>
      <c r="BH28" s="368"/>
      <c r="BI28" s="368"/>
      <c r="BJ28" s="368"/>
      <c r="BK28" s="368"/>
      <c r="BL28" s="368"/>
      <c r="BM28" s="369"/>
      <c r="BN28" s="370">
        <v>5545423</v>
      </c>
      <c r="BO28" s="371"/>
      <c r="BP28" s="371"/>
      <c r="BQ28" s="371"/>
      <c r="BR28" s="371"/>
      <c r="BS28" s="371"/>
      <c r="BT28" s="371"/>
      <c r="BU28" s="372"/>
      <c r="BV28" s="370">
        <v>4733235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192</v>
      </c>
      <c r="F29" s="437"/>
      <c r="G29" s="437"/>
      <c r="H29" s="437"/>
      <c r="I29" s="437"/>
      <c r="J29" s="437"/>
      <c r="K29" s="438"/>
      <c r="L29" s="458">
        <v>20</v>
      </c>
      <c r="M29" s="459"/>
      <c r="N29" s="459"/>
      <c r="O29" s="459"/>
      <c r="P29" s="501"/>
      <c r="Q29" s="458">
        <v>3820</v>
      </c>
      <c r="R29" s="459"/>
      <c r="S29" s="459"/>
      <c r="T29" s="459"/>
      <c r="U29" s="459"/>
      <c r="V29" s="501"/>
      <c r="W29" s="556"/>
      <c r="X29" s="557"/>
      <c r="Y29" s="558"/>
      <c r="Z29" s="457" t="s">
        <v>193</v>
      </c>
      <c r="AA29" s="437"/>
      <c r="AB29" s="437"/>
      <c r="AC29" s="437"/>
      <c r="AD29" s="437"/>
      <c r="AE29" s="437"/>
      <c r="AF29" s="437"/>
      <c r="AG29" s="438"/>
      <c r="AH29" s="458">
        <v>563</v>
      </c>
      <c r="AI29" s="459"/>
      <c r="AJ29" s="459"/>
      <c r="AK29" s="459"/>
      <c r="AL29" s="501"/>
      <c r="AM29" s="458">
        <v>1797879</v>
      </c>
      <c r="AN29" s="459"/>
      <c r="AO29" s="459"/>
      <c r="AP29" s="459"/>
      <c r="AQ29" s="459"/>
      <c r="AR29" s="501"/>
      <c r="AS29" s="458">
        <v>3193</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1780142</v>
      </c>
      <c r="BO29" s="408"/>
      <c r="BP29" s="408"/>
      <c r="BQ29" s="408"/>
      <c r="BR29" s="408"/>
      <c r="BS29" s="408"/>
      <c r="BT29" s="408"/>
      <c r="BU29" s="409"/>
      <c r="BV29" s="407">
        <v>1776229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4">
        <v>99.8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8336658</v>
      </c>
      <c r="BO30" s="527"/>
      <c r="BP30" s="527"/>
      <c r="BQ30" s="527"/>
      <c r="BR30" s="527"/>
      <c r="BS30" s="527"/>
      <c r="BT30" s="527"/>
      <c r="BU30" s="528"/>
      <c r="BV30" s="526">
        <v>8056674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204</v>
      </c>
      <c r="V33" s="431"/>
      <c r="W33" s="396" t="s">
        <v>205</v>
      </c>
      <c r="X33" s="396"/>
      <c r="Y33" s="396"/>
      <c r="Z33" s="396"/>
      <c r="AA33" s="396"/>
      <c r="AB33" s="396"/>
      <c r="AC33" s="396"/>
      <c r="AD33" s="396"/>
      <c r="AE33" s="396"/>
      <c r="AF33" s="396"/>
      <c r="AG33" s="396"/>
      <c r="AH33" s="396"/>
      <c r="AI33" s="396"/>
      <c r="AJ33" s="396"/>
      <c r="AK33" s="396"/>
      <c r="AL33" s="206"/>
      <c r="AM33" s="431" t="s">
        <v>204</v>
      </c>
      <c r="AN33" s="431"/>
      <c r="AO33" s="396" t="s">
        <v>203</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31" t="s">
        <v>206</v>
      </c>
      <c r="BX33" s="431"/>
      <c r="BY33" s="396" t="s">
        <v>208</v>
      </c>
      <c r="BZ33" s="396"/>
      <c r="CA33" s="396"/>
      <c r="CB33" s="396"/>
      <c r="CC33" s="396"/>
      <c r="CD33" s="396"/>
      <c r="CE33" s="396"/>
      <c r="CF33" s="396"/>
      <c r="CG33" s="396"/>
      <c r="CH33" s="396"/>
      <c r="CI33" s="396"/>
      <c r="CJ33" s="396"/>
      <c r="CK33" s="396"/>
      <c r="CL33" s="396"/>
      <c r="CM33" s="396"/>
      <c r="CN33" s="206"/>
      <c r="CO33" s="431" t="s">
        <v>202</v>
      </c>
      <c r="CP33" s="431"/>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5</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大分県交通災害共済組合（交通災害共済事業会計）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日田市市民サービス公社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住宅新築資金等貸付事業特別会計</v>
      </c>
      <c r="F35" s="598"/>
      <c r="G35" s="598"/>
      <c r="H35" s="598"/>
      <c r="I35" s="598"/>
      <c r="J35" s="598"/>
      <c r="K35" s="598"/>
      <c r="L35" s="598"/>
      <c r="M35" s="598"/>
      <c r="N35" s="598"/>
      <c r="O35" s="598"/>
      <c r="P35" s="598"/>
      <c r="Q35" s="598"/>
      <c r="R35" s="598"/>
      <c r="S35" s="598"/>
      <c r="T35" s="181"/>
      <c r="U35" s="597">
        <f>IF(W35="","",U34+1)</f>
        <v>6</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大分県市町村会館管理組合</v>
      </c>
      <c r="BZ35" s="598"/>
      <c r="CA35" s="598"/>
      <c r="CB35" s="598"/>
      <c r="CC35" s="598"/>
      <c r="CD35" s="598"/>
      <c r="CE35" s="598"/>
      <c r="CF35" s="598"/>
      <c r="CG35" s="598"/>
      <c r="CH35" s="598"/>
      <c r="CI35" s="598"/>
      <c r="CJ35" s="598"/>
      <c r="CK35" s="598"/>
      <c r="CL35" s="598"/>
      <c r="CM35" s="598"/>
      <c r="CN35" s="181"/>
      <c r="CO35" s="597">
        <f t="shared" ref="CO35:CO43" si="3">IF(CQ35="","",CO34+1)</f>
        <v>16</v>
      </c>
      <c r="CP35" s="597"/>
      <c r="CQ35" s="598" t="str">
        <f>IF('各会計、関係団体の財政状況及び健全化判断比率'!BS8="","",'各会計、関係団体の財政状況及び健全化判断比率'!BS8)</f>
        <v>日田玖珠地域産業振興センター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f>IF(E36="","",C35+1)</f>
        <v>3</v>
      </c>
      <c r="D36" s="597"/>
      <c r="E36" s="598" t="str">
        <f>IF('各会計、関係団体の財政状況及び健全化判断比率'!B9="","",'各会計、関係団体の財政状況及び健全化判断比率'!B9)</f>
        <v>給水施設事業特別会計</v>
      </c>
      <c r="F36" s="598"/>
      <c r="G36" s="598"/>
      <c r="H36" s="598"/>
      <c r="I36" s="598"/>
      <c r="J36" s="598"/>
      <c r="K36" s="598"/>
      <c r="L36" s="598"/>
      <c r="M36" s="598"/>
      <c r="N36" s="598"/>
      <c r="O36" s="598"/>
      <c r="P36" s="598"/>
      <c r="Q36" s="598"/>
      <c r="R36" s="598"/>
      <c r="S36" s="598"/>
      <c r="T36" s="181"/>
      <c r="U36" s="597">
        <f t="shared" ref="U36:U43" si="4">IF(W36="","",U35+1)</f>
        <v>7</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大分県後期高齢者医療広域連合（普通会計）</v>
      </c>
      <c r="BZ36" s="598"/>
      <c r="CA36" s="598"/>
      <c r="CB36" s="598"/>
      <c r="CC36" s="598"/>
      <c r="CD36" s="598"/>
      <c r="CE36" s="598"/>
      <c r="CF36" s="598"/>
      <c r="CG36" s="598"/>
      <c r="CH36" s="598"/>
      <c r="CI36" s="598"/>
      <c r="CJ36" s="598"/>
      <c r="CK36" s="598"/>
      <c r="CL36" s="598"/>
      <c r="CM36" s="598"/>
      <c r="CN36" s="181"/>
      <c r="CO36" s="597">
        <f t="shared" si="3"/>
        <v>17</v>
      </c>
      <c r="CP36" s="597"/>
      <c r="CQ36" s="598" t="str">
        <f>IF('各会計、関係団体の財政状況及び健全化判断比率'!BS9="","",'各会計、関係団体の財政状況及び健全化判断比率'!BS9)</f>
        <v>つえエーピー</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f>IF(E37="","",C36+1)</f>
        <v>4</v>
      </c>
      <c r="D37" s="597"/>
      <c r="E37" s="598" t="str">
        <f>IF('各会計、関係団体の財政状況及び健全化判断比率'!B10="","",'各会計、関係団体の財政状況及び健全化判断比率'!B10)</f>
        <v>診療所事業特別会計</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大分県後期高齢者医療広域連合（後期高齢者医療事業会計）</v>
      </c>
      <c r="BZ37" s="598"/>
      <c r="CA37" s="598"/>
      <c r="CB37" s="598"/>
      <c r="CC37" s="598"/>
      <c r="CD37" s="598"/>
      <c r="CE37" s="598"/>
      <c r="CF37" s="598"/>
      <c r="CG37" s="598"/>
      <c r="CH37" s="598"/>
      <c r="CI37" s="598"/>
      <c r="CJ37" s="598"/>
      <c r="CK37" s="598"/>
      <c r="CL37" s="598"/>
      <c r="CM37" s="598"/>
      <c r="CN37" s="181"/>
      <c r="CO37" s="597">
        <f t="shared" si="3"/>
        <v>18</v>
      </c>
      <c r="CP37" s="597"/>
      <c r="CQ37" s="598" t="str">
        <f>IF('各会計、関係団体の財政状況及び健全化判断比率'!BS10="","",'各会計、関係団体の財政状況及び健全化判断比率'!BS10)</f>
        <v>中津江村地球財団</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日田玖珠広域消防組合</v>
      </c>
      <c r="BZ38" s="598"/>
      <c r="CA38" s="598"/>
      <c r="CB38" s="598"/>
      <c r="CC38" s="598"/>
      <c r="CD38" s="598"/>
      <c r="CE38" s="598"/>
      <c r="CF38" s="598"/>
      <c r="CG38" s="598"/>
      <c r="CH38" s="598"/>
      <c r="CI38" s="598"/>
      <c r="CJ38" s="598"/>
      <c r="CK38" s="598"/>
      <c r="CL38" s="598"/>
      <c r="CM38" s="598"/>
      <c r="CN38" s="181"/>
      <c r="CO38" s="597">
        <f t="shared" si="3"/>
        <v>19</v>
      </c>
      <c r="CP38" s="597"/>
      <c r="CQ38" s="598" t="str">
        <f>IF('各会計、関係団体の財政状況及び健全化判断比率'!BS11="","",'各会計、関係団体の財政状況及び健全化判断比率'!BS11)</f>
        <v>トライ・ウッド</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f t="shared" si="3"/>
        <v>20</v>
      </c>
      <c r="CP39" s="597"/>
      <c r="CQ39" s="598" t="str">
        <f>IF('各会計、関係団体の財政状況及び健全化判断比率'!BS12="","",'各会計、関係団体の財政状況及び健全化判断比率'!BS12)</f>
        <v>上津江農業公社</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f t="shared" si="3"/>
        <v>21</v>
      </c>
      <c r="CP40" s="597"/>
      <c r="CQ40" s="598" t="str">
        <f>IF('各会計、関係団体の財政状況及び健全化判断比率'!BS13="","",'各会計、関係団体の財政状況及び健全化判断比率'!BS13)</f>
        <v>日田市公民館運営事業団</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g49+afo/zGcw4jGgySIKmLO1SSz65ThwVpoCVfqSeezynIlHsafOu8ygr6SlLFs62D092g2akmlgfrvng2j/iA==" saltValue="Rn5FyFh9yWwYhgYM92eGh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151" t="s">
        <v>571</v>
      </c>
      <c r="D34" s="1151"/>
      <c r="E34" s="1152"/>
      <c r="F34" s="32">
        <v>6.95</v>
      </c>
      <c r="G34" s="33">
        <v>7.56</v>
      </c>
      <c r="H34" s="33">
        <v>8.2799999999999994</v>
      </c>
      <c r="I34" s="33">
        <v>8.83</v>
      </c>
      <c r="J34" s="34">
        <v>9.61</v>
      </c>
      <c r="K34" s="22"/>
      <c r="L34" s="22"/>
      <c r="M34" s="22"/>
      <c r="N34" s="22"/>
      <c r="O34" s="22"/>
      <c r="P34" s="22"/>
    </row>
    <row r="35" spans="1:16" ht="39" customHeight="1">
      <c r="A35" s="22"/>
      <c r="B35" s="35"/>
      <c r="C35" s="1145" t="s">
        <v>572</v>
      </c>
      <c r="D35" s="1146"/>
      <c r="E35" s="1147"/>
      <c r="F35" s="36">
        <v>3.14</v>
      </c>
      <c r="G35" s="37">
        <v>2.82</v>
      </c>
      <c r="H35" s="37">
        <v>2.46</v>
      </c>
      <c r="I35" s="37">
        <v>7.11</v>
      </c>
      <c r="J35" s="38">
        <v>6.37</v>
      </c>
      <c r="K35" s="22"/>
      <c r="L35" s="22"/>
      <c r="M35" s="22"/>
      <c r="N35" s="22"/>
      <c r="O35" s="22"/>
      <c r="P35" s="22"/>
    </row>
    <row r="36" spans="1:16" ht="39" customHeight="1">
      <c r="A36" s="22"/>
      <c r="B36" s="35"/>
      <c r="C36" s="1145" t="s">
        <v>573</v>
      </c>
      <c r="D36" s="1146"/>
      <c r="E36" s="1147"/>
      <c r="F36" s="36">
        <v>1.1100000000000001</v>
      </c>
      <c r="G36" s="37">
        <v>1.79</v>
      </c>
      <c r="H36" s="37">
        <v>2.73</v>
      </c>
      <c r="I36" s="37">
        <v>3.24</v>
      </c>
      <c r="J36" s="38">
        <v>4.28</v>
      </c>
      <c r="K36" s="22"/>
      <c r="L36" s="22"/>
      <c r="M36" s="22"/>
      <c r="N36" s="22"/>
      <c r="O36" s="22"/>
      <c r="P36" s="22"/>
    </row>
    <row r="37" spans="1:16" ht="39" customHeight="1">
      <c r="A37" s="22"/>
      <c r="B37" s="35"/>
      <c r="C37" s="1145" t="s">
        <v>574</v>
      </c>
      <c r="D37" s="1146"/>
      <c r="E37" s="1147"/>
      <c r="F37" s="36">
        <v>1.42</v>
      </c>
      <c r="G37" s="37">
        <v>1.57</v>
      </c>
      <c r="H37" s="37">
        <v>1.79</v>
      </c>
      <c r="I37" s="37">
        <v>2.36</v>
      </c>
      <c r="J37" s="38">
        <v>2.75</v>
      </c>
      <c r="K37" s="22"/>
      <c r="L37" s="22"/>
      <c r="M37" s="22"/>
      <c r="N37" s="22"/>
      <c r="O37" s="22"/>
      <c r="P37" s="22"/>
    </row>
    <row r="38" spans="1:16" ht="39" customHeight="1">
      <c r="A38" s="22"/>
      <c r="B38" s="35"/>
      <c r="C38" s="1145" t="s">
        <v>575</v>
      </c>
      <c r="D38" s="1146"/>
      <c r="E38" s="1147"/>
      <c r="F38" s="36">
        <v>0.3</v>
      </c>
      <c r="G38" s="37">
        <v>0.65</v>
      </c>
      <c r="H38" s="37">
        <v>0.69</v>
      </c>
      <c r="I38" s="37">
        <v>1.39</v>
      </c>
      <c r="J38" s="38">
        <v>1.22</v>
      </c>
      <c r="K38" s="22"/>
      <c r="L38" s="22"/>
      <c r="M38" s="22"/>
      <c r="N38" s="22"/>
      <c r="O38" s="22"/>
      <c r="P38" s="22"/>
    </row>
    <row r="39" spans="1:16" ht="39" customHeight="1">
      <c r="A39" s="22"/>
      <c r="B39" s="35"/>
      <c r="C39" s="1145" t="s">
        <v>576</v>
      </c>
      <c r="D39" s="1146"/>
      <c r="E39" s="1147"/>
      <c r="F39" s="36">
        <v>0.01</v>
      </c>
      <c r="G39" s="37">
        <v>0</v>
      </c>
      <c r="H39" s="37">
        <v>0.01</v>
      </c>
      <c r="I39" s="37">
        <v>0.01</v>
      </c>
      <c r="J39" s="38">
        <v>0</v>
      </c>
      <c r="K39" s="22"/>
      <c r="L39" s="22"/>
      <c r="M39" s="22"/>
      <c r="N39" s="22"/>
      <c r="O39" s="22"/>
      <c r="P39" s="22"/>
    </row>
    <row r="40" spans="1:16" ht="39" customHeight="1">
      <c r="A40" s="22"/>
      <c r="B40" s="35"/>
      <c r="C40" s="1145" t="s">
        <v>577</v>
      </c>
      <c r="D40" s="1146"/>
      <c r="E40" s="1147"/>
      <c r="F40" s="36">
        <v>0</v>
      </c>
      <c r="G40" s="37">
        <v>0</v>
      </c>
      <c r="H40" s="37">
        <v>0</v>
      </c>
      <c r="I40" s="37">
        <v>0</v>
      </c>
      <c r="J40" s="38">
        <v>0</v>
      </c>
      <c r="K40" s="22"/>
      <c r="L40" s="22"/>
      <c r="M40" s="22"/>
      <c r="N40" s="22"/>
      <c r="O40" s="22"/>
      <c r="P40" s="22"/>
    </row>
    <row r="41" spans="1:16" ht="39" customHeight="1">
      <c r="A41" s="22"/>
      <c r="B41" s="35"/>
      <c r="C41" s="1145" t="s">
        <v>578</v>
      </c>
      <c r="D41" s="1146"/>
      <c r="E41" s="1147"/>
      <c r="F41" s="36">
        <v>0</v>
      </c>
      <c r="G41" s="37">
        <v>0</v>
      </c>
      <c r="H41" s="37">
        <v>0</v>
      </c>
      <c r="I41" s="37">
        <v>0</v>
      </c>
      <c r="J41" s="38">
        <v>0</v>
      </c>
      <c r="K41" s="22"/>
      <c r="L41" s="22"/>
      <c r="M41" s="22"/>
      <c r="N41" s="22"/>
      <c r="O41" s="22"/>
      <c r="P41" s="22"/>
    </row>
    <row r="42" spans="1:16" ht="39" customHeight="1">
      <c r="A42" s="22"/>
      <c r="B42" s="39"/>
      <c r="C42" s="1145" t="s">
        <v>579</v>
      </c>
      <c r="D42" s="1146"/>
      <c r="E42" s="1147"/>
      <c r="F42" s="36" t="s">
        <v>521</v>
      </c>
      <c r="G42" s="37" t="s">
        <v>521</v>
      </c>
      <c r="H42" s="37" t="s">
        <v>521</v>
      </c>
      <c r="I42" s="37" t="s">
        <v>521</v>
      </c>
      <c r="J42" s="38" t="s">
        <v>521</v>
      </c>
      <c r="K42" s="22"/>
      <c r="L42" s="22"/>
      <c r="M42" s="22"/>
      <c r="N42" s="22"/>
      <c r="O42" s="22"/>
      <c r="P42" s="22"/>
    </row>
    <row r="43" spans="1:16" ht="39" customHeight="1" thickBot="1">
      <c r="A43" s="22"/>
      <c r="B43" s="40"/>
      <c r="C43" s="1148" t="s">
        <v>580</v>
      </c>
      <c r="D43" s="1149"/>
      <c r="E43" s="1150"/>
      <c r="F43" s="41">
        <v>0</v>
      </c>
      <c r="G43" s="42">
        <v>0.01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M8/VZFAPJD7TQWgs1gL/zmLV6yCWlOFR2h9d2aPQ+bu+QRryYR3z5q+w/sz7NgBuBjrzvRFHStcyXlZtHdCkQg==" saltValue="WBnXiBx5HMz70CBl4qur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153" t="s">
        <v>11</v>
      </c>
      <c r="C45" s="1154"/>
      <c r="D45" s="58"/>
      <c r="E45" s="1159" t="s">
        <v>12</v>
      </c>
      <c r="F45" s="1159"/>
      <c r="G45" s="1159"/>
      <c r="H45" s="1159"/>
      <c r="I45" s="1159"/>
      <c r="J45" s="1160"/>
      <c r="K45" s="59">
        <v>4838</v>
      </c>
      <c r="L45" s="60">
        <v>4538</v>
      </c>
      <c r="M45" s="60">
        <v>4283</v>
      </c>
      <c r="N45" s="60">
        <v>4366</v>
      </c>
      <c r="O45" s="61">
        <v>4382</v>
      </c>
      <c r="P45" s="48"/>
      <c r="Q45" s="48"/>
      <c r="R45" s="48"/>
      <c r="S45" s="48"/>
      <c r="T45" s="48"/>
      <c r="U45" s="48"/>
    </row>
    <row r="46" spans="1:21" ht="30.75" customHeight="1">
      <c r="A46" s="48"/>
      <c r="B46" s="1155"/>
      <c r="C46" s="1156"/>
      <c r="D46" s="62"/>
      <c r="E46" s="1161" t="s">
        <v>13</v>
      </c>
      <c r="F46" s="1161"/>
      <c r="G46" s="1161"/>
      <c r="H46" s="1161"/>
      <c r="I46" s="1161"/>
      <c r="J46" s="1162"/>
      <c r="K46" s="63" t="s">
        <v>521</v>
      </c>
      <c r="L46" s="64" t="s">
        <v>521</v>
      </c>
      <c r="M46" s="64" t="s">
        <v>521</v>
      </c>
      <c r="N46" s="64" t="s">
        <v>521</v>
      </c>
      <c r="O46" s="65" t="s">
        <v>521</v>
      </c>
      <c r="P46" s="48"/>
      <c r="Q46" s="48"/>
      <c r="R46" s="48"/>
      <c r="S46" s="48"/>
      <c r="T46" s="48"/>
      <c r="U46" s="48"/>
    </row>
    <row r="47" spans="1:21" ht="30.75" customHeight="1">
      <c r="A47" s="48"/>
      <c r="B47" s="1155"/>
      <c r="C47" s="1156"/>
      <c r="D47" s="62"/>
      <c r="E47" s="1161" t="s">
        <v>14</v>
      </c>
      <c r="F47" s="1161"/>
      <c r="G47" s="1161"/>
      <c r="H47" s="1161"/>
      <c r="I47" s="1161"/>
      <c r="J47" s="1162"/>
      <c r="K47" s="63" t="s">
        <v>521</v>
      </c>
      <c r="L47" s="64" t="s">
        <v>521</v>
      </c>
      <c r="M47" s="64" t="s">
        <v>521</v>
      </c>
      <c r="N47" s="64" t="s">
        <v>521</v>
      </c>
      <c r="O47" s="65" t="s">
        <v>521</v>
      </c>
      <c r="P47" s="48"/>
      <c r="Q47" s="48"/>
      <c r="R47" s="48"/>
      <c r="S47" s="48"/>
      <c r="T47" s="48"/>
      <c r="U47" s="48"/>
    </row>
    <row r="48" spans="1:21" ht="30.75" customHeight="1">
      <c r="A48" s="48"/>
      <c r="B48" s="1155"/>
      <c r="C48" s="1156"/>
      <c r="D48" s="62"/>
      <c r="E48" s="1161" t="s">
        <v>15</v>
      </c>
      <c r="F48" s="1161"/>
      <c r="G48" s="1161"/>
      <c r="H48" s="1161"/>
      <c r="I48" s="1161"/>
      <c r="J48" s="1162"/>
      <c r="K48" s="63">
        <v>615</v>
      </c>
      <c r="L48" s="64">
        <v>580</v>
      </c>
      <c r="M48" s="64">
        <v>602</v>
      </c>
      <c r="N48" s="64">
        <v>608</v>
      </c>
      <c r="O48" s="65">
        <v>591</v>
      </c>
      <c r="P48" s="48"/>
      <c r="Q48" s="48"/>
      <c r="R48" s="48"/>
      <c r="S48" s="48"/>
      <c r="T48" s="48"/>
      <c r="U48" s="48"/>
    </row>
    <row r="49" spans="1:21" ht="30.75" customHeight="1">
      <c r="A49" s="48"/>
      <c r="B49" s="1155"/>
      <c r="C49" s="1156"/>
      <c r="D49" s="62"/>
      <c r="E49" s="1161" t="s">
        <v>16</v>
      </c>
      <c r="F49" s="1161"/>
      <c r="G49" s="1161"/>
      <c r="H49" s="1161"/>
      <c r="I49" s="1161"/>
      <c r="J49" s="1162"/>
      <c r="K49" s="63">
        <v>24</v>
      </c>
      <c r="L49" s="64">
        <v>26</v>
      </c>
      <c r="M49" s="64">
        <v>30</v>
      </c>
      <c r="N49" s="64">
        <v>33</v>
      </c>
      <c r="O49" s="65">
        <v>34</v>
      </c>
      <c r="P49" s="48"/>
      <c r="Q49" s="48"/>
      <c r="R49" s="48"/>
      <c r="S49" s="48"/>
      <c r="T49" s="48"/>
      <c r="U49" s="48"/>
    </row>
    <row r="50" spans="1:21" ht="30.75" customHeight="1">
      <c r="A50" s="48"/>
      <c r="B50" s="1155"/>
      <c r="C50" s="1156"/>
      <c r="D50" s="62"/>
      <c r="E50" s="1161" t="s">
        <v>17</v>
      </c>
      <c r="F50" s="1161"/>
      <c r="G50" s="1161"/>
      <c r="H50" s="1161"/>
      <c r="I50" s="1161"/>
      <c r="J50" s="1162"/>
      <c r="K50" s="63">
        <v>2</v>
      </c>
      <c r="L50" s="64">
        <v>1</v>
      </c>
      <c r="M50" s="64">
        <v>1</v>
      </c>
      <c r="N50" s="64">
        <v>2</v>
      </c>
      <c r="O50" s="65">
        <v>13</v>
      </c>
      <c r="P50" s="48"/>
      <c r="Q50" s="48"/>
      <c r="R50" s="48"/>
      <c r="S50" s="48"/>
      <c r="T50" s="48"/>
      <c r="U50" s="48"/>
    </row>
    <row r="51" spans="1:21" ht="30.75" customHeight="1">
      <c r="A51" s="48"/>
      <c r="B51" s="1157"/>
      <c r="C51" s="1158"/>
      <c r="D51" s="66"/>
      <c r="E51" s="1161" t="s">
        <v>18</v>
      </c>
      <c r="F51" s="1161"/>
      <c r="G51" s="1161"/>
      <c r="H51" s="1161"/>
      <c r="I51" s="1161"/>
      <c r="J51" s="1162"/>
      <c r="K51" s="63">
        <v>1</v>
      </c>
      <c r="L51" s="64">
        <v>1</v>
      </c>
      <c r="M51" s="64">
        <v>0</v>
      </c>
      <c r="N51" s="64">
        <v>0</v>
      </c>
      <c r="O51" s="65" t="s">
        <v>521</v>
      </c>
      <c r="P51" s="48"/>
      <c r="Q51" s="48"/>
      <c r="R51" s="48"/>
      <c r="S51" s="48"/>
      <c r="T51" s="48"/>
      <c r="U51" s="48"/>
    </row>
    <row r="52" spans="1:21" ht="30.75" customHeight="1">
      <c r="A52" s="48"/>
      <c r="B52" s="1163" t="s">
        <v>19</v>
      </c>
      <c r="C52" s="1164"/>
      <c r="D52" s="66"/>
      <c r="E52" s="1161" t="s">
        <v>20</v>
      </c>
      <c r="F52" s="1161"/>
      <c r="G52" s="1161"/>
      <c r="H52" s="1161"/>
      <c r="I52" s="1161"/>
      <c r="J52" s="1162"/>
      <c r="K52" s="63">
        <v>4672</v>
      </c>
      <c r="L52" s="64">
        <v>4519</v>
      </c>
      <c r="M52" s="64">
        <v>4244</v>
      </c>
      <c r="N52" s="64">
        <v>4138</v>
      </c>
      <c r="O52" s="65">
        <v>3945</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808</v>
      </c>
      <c r="L53" s="69">
        <v>627</v>
      </c>
      <c r="M53" s="69">
        <v>672</v>
      </c>
      <c r="N53" s="69">
        <v>871</v>
      </c>
      <c r="O53" s="70">
        <v>1075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gXiK0gz/wO7KqjtHCbwYk+YPjxvzaJv65U6IoNGSAJS6sFnfYLv2ZyNkW6Qw0EOVqfjy1ift04WahIpCllNXA==" saltValue="EDwojOxr4SMb1lr2dTjEp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562</v>
      </c>
      <c r="J40" s="103" t="s">
        <v>563</v>
      </c>
      <c r="K40" s="103" t="s">
        <v>564</v>
      </c>
      <c r="L40" s="103" t="s">
        <v>565</v>
      </c>
      <c r="M40" s="104" t="s">
        <v>566</v>
      </c>
    </row>
    <row r="41" spans="2:13" ht="27.75" customHeight="1">
      <c r="B41" s="1184" t="s">
        <v>32</v>
      </c>
      <c r="C41" s="1185"/>
      <c r="D41" s="105"/>
      <c r="E41" s="1190" t="s">
        <v>33</v>
      </c>
      <c r="F41" s="1190"/>
      <c r="G41" s="1190"/>
      <c r="H41" s="1191"/>
      <c r="I41" s="355">
        <v>36205</v>
      </c>
      <c r="J41" s="356">
        <v>35124</v>
      </c>
      <c r="K41" s="356">
        <v>35888</v>
      </c>
      <c r="L41" s="356">
        <v>35447</v>
      </c>
      <c r="M41" s="357">
        <v>34332</v>
      </c>
    </row>
    <row r="42" spans="2:13" ht="27.75" customHeight="1">
      <c r="B42" s="1186"/>
      <c r="C42" s="1187"/>
      <c r="D42" s="106"/>
      <c r="E42" s="1192" t="s">
        <v>34</v>
      </c>
      <c r="F42" s="1192"/>
      <c r="G42" s="1192"/>
      <c r="H42" s="1193"/>
      <c r="I42" s="358" t="s">
        <v>521</v>
      </c>
      <c r="J42" s="359" t="s">
        <v>521</v>
      </c>
      <c r="K42" s="359" t="s">
        <v>521</v>
      </c>
      <c r="L42" s="359" t="s">
        <v>521</v>
      </c>
      <c r="M42" s="360" t="s">
        <v>521</v>
      </c>
    </row>
    <row r="43" spans="2:13" ht="27.75" customHeight="1">
      <c r="B43" s="1186"/>
      <c r="C43" s="1187"/>
      <c r="D43" s="106"/>
      <c r="E43" s="1192" t="s">
        <v>35</v>
      </c>
      <c r="F43" s="1192"/>
      <c r="G43" s="1192"/>
      <c r="H43" s="1193"/>
      <c r="I43" s="358">
        <v>7494</v>
      </c>
      <c r="J43" s="359">
        <v>6519</v>
      </c>
      <c r="K43" s="359">
        <v>4706</v>
      </c>
      <c r="L43" s="359">
        <v>5394</v>
      </c>
      <c r="M43" s="360">
        <v>5874</v>
      </c>
    </row>
    <row r="44" spans="2:13" ht="27.75" customHeight="1">
      <c r="B44" s="1186"/>
      <c r="C44" s="1187"/>
      <c r="D44" s="106"/>
      <c r="E44" s="1192" t="s">
        <v>36</v>
      </c>
      <c r="F44" s="1192"/>
      <c r="G44" s="1192"/>
      <c r="H44" s="1193"/>
      <c r="I44" s="358">
        <v>342</v>
      </c>
      <c r="J44" s="359">
        <v>359</v>
      </c>
      <c r="K44" s="359">
        <v>423</v>
      </c>
      <c r="L44" s="359">
        <v>416</v>
      </c>
      <c r="M44" s="360">
        <v>381</v>
      </c>
    </row>
    <row r="45" spans="2:13" ht="27.75" customHeight="1">
      <c r="B45" s="1186"/>
      <c r="C45" s="1187"/>
      <c r="D45" s="106"/>
      <c r="E45" s="1192" t="s">
        <v>37</v>
      </c>
      <c r="F45" s="1192"/>
      <c r="G45" s="1192"/>
      <c r="H45" s="1193"/>
      <c r="I45" s="358">
        <v>4408</v>
      </c>
      <c r="J45" s="359">
        <v>4081</v>
      </c>
      <c r="K45" s="359">
        <v>3997</v>
      </c>
      <c r="L45" s="359">
        <v>4047</v>
      </c>
      <c r="M45" s="360">
        <v>4012</v>
      </c>
    </row>
    <row r="46" spans="2:13" ht="27.75" customHeight="1">
      <c r="B46" s="1186"/>
      <c r="C46" s="1187"/>
      <c r="D46" s="107"/>
      <c r="E46" s="1192" t="s">
        <v>38</v>
      </c>
      <c r="F46" s="1192"/>
      <c r="G46" s="1192"/>
      <c r="H46" s="1193"/>
      <c r="I46" s="358">
        <v>1</v>
      </c>
      <c r="J46" s="359">
        <v>2</v>
      </c>
      <c r="K46" s="359">
        <v>3</v>
      </c>
      <c r="L46" s="359">
        <v>1</v>
      </c>
      <c r="M46" s="360">
        <v>2</v>
      </c>
    </row>
    <row r="47" spans="2:13" ht="27.75" customHeight="1">
      <c r="B47" s="1186"/>
      <c r="C47" s="1187"/>
      <c r="D47" s="108"/>
      <c r="E47" s="1194" t="s">
        <v>39</v>
      </c>
      <c r="F47" s="1195"/>
      <c r="G47" s="1195"/>
      <c r="H47" s="1196"/>
      <c r="I47" s="358" t="s">
        <v>521</v>
      </c>
      <c r="J47" s="359" t="s">
        <v>521</v>
      </c>
      <c r="K47" s="359" t="s">
        <v>521</v>
      </c>
      <c r="L47" s="359" t="s">
        <v>521</v>
      </c>
      <c r="M47" s="360" t="s">
        <v>521</v>
      </c>
    </row>
    <row r="48" spans="2:13" ht="27.75" customHeight="1">
      <c r="B48" s="1186"/>
      <c r="C48" s="1187"/>
      <c r="D48" s="106"/>
      <c r="E48" s="1192" t="s">
        <v>40</v>
      </c>
      <c r="F48" s="1192"/>
      <c r="G48" s="1192"/>
      <c r="H48" s="1193"/>
      <c r="I48" s="358" t="s">
        <v>521</v>
      </c>
      <c r="J48" s="359" t="s">
        <v>521</v>
      </c>
      <c r="K48" s="359" t="s">
        <v>521</v>
      </c>
      <c r="L48" s="359" t="s">
        <v>521</v>
      </c>
      <c r="M48" s="360" t="s">
        <v>521</v>
      </c>
    </row>
    <row r="49" spans="2:13" ht="27.75" customHeight="1">
      <c r="B49" s="1188"/>
      <c r="C49" s="1189"/>
      <c r="D49" s="106"/>
      <c r="E49" s="1192" t="s">
        <v>41</v>
      </c>
      <c r="F49" s="1192"/>
      <c r="G49" s="1192"/>
      <c r="H49" s="1193"/>
      <c r="I49" s="358" t="s">
        <v>521</v>
      </c>
      <c r="J49" s="359" t="s">
        <v>521</v>
      </c>
      <c r="K49" s="359" t="s">
        <v>521</v>
      </c>
      <c r="L49" s="359" t="s">
        <v>521</v>
      </c>
      <c r="M49" s="360" t="s">
        <v>521</v>
      </c>
    </row>
    <row r="50" spans="2:13" ht="27.75" customHeight="1">
      <c r="B50" s="1197" t="s">
        <v>42</v>
      </c>
      <c r="C50" s="1198"/>
      <c r="D50" s="109"/>
      <c r="E50" s="1192" t="s">
        <v>43</v>
      </c>
      <c r="F50" s="1192"/>
      <c r="G50" s="1192"/>
      <c r="H50" s="1193"/>
      <c r="I50" s="358">
        <v>14021</v>
      </c>
      <c r="J50" s="359">
        <v>12783</v>
      </c>
      <c r="K50" s="359">
        <v>12536</v>
      </c>
      <c r="L50" s="359">
        <v>13337</v>
      </c>
      <c r="M50" s="360">
        <v>14670</v>
      </c>
    </row>
    <row r="51" spans="2:13" ht="27.75" customHeight="1">
      <c r="B51" s="1186"/>
      <c r="C51" s="1187"/>
      <c r="D51" s="106"/>
      <c r="E51" s="1192" t="s">
        <v>44</v>
      </c>
      <c r="F51" s="1192"/>
      <c r="G51" s="1192"/>
      <c r="H51" s="1193"/>
      <c r="I51" s="358">
        <v>3497</v>
      </c>
      <c r="J51" s="359">
        <v>3049</v>
      </c>
      <c r="K51" s="359">
        <v>3016</v>
      </c>
      <c r="L51" s="359">
        <v>3226</v>
      </c>
      <c r="M51" s="360">
        <v>3333</v>
      </c>
    </row>
    <row r="52" spans="2:13" ht="27.75" customHeight="1">
      <c r="B52" s="1188"/>
      <c r="C52" s="1189"/>
      <c r="D52" s="106"/>
      <c r="E52" s="1192" t="s">
        <v>45</v>
      </c>
      <c r="F52" s="1192"/>
      <c r="G52" s="1192"/>
      <c r="H52" s="1193"/>
      <c r="I52" s="358">
        <v>35209</v>
      </c>
      <c r="J52" s="359">
        <v>34497</v>
      </c>
      <c r="K52" s="359">
        <v>33778</v>
      </c>
      <c r="L52" s="359">
        <v>32332</v>
      </c>
      <c r="M52" s="360">
        <v>31681</v>
      </c>
    </row>
    <row r="53" spans="2:13" ht="27.75" customHeight="1" thickBot="1">
      <c r="B53" s="1199" t="s">
        <v>46</v>
      </c>
      <c r="C53" s="1200"/>
      <c r="D53" s="110"/>
      <c r="E53" s="1201" t="s">
        <v>47</v>
      </c>
      <c r="F53" s="1201"/>
      <c r="G53" s="1201"/>
      <c r="H53" s="1202"/>
      <c r="I53" s="361">
        <v>-4276</v>
      </c>
      <c r="J53" s="362">
        <v>-4245</v>
      </c>
      <c r="K53" s="362">
        <v>-4312</v>
      </c>
      <c r="L53" s="362">
        <v>-3589</v>
      </c>
      <c r="M53" s="363">
        <v>-5083</v>
      </c>
    </row>
    <row r="54" spans="2:13" ht="27.75" customHeight="1">
      <c r="B54" s="111" t="s">
        <v>48</v>
      </c>
      <c r="C54" s="112"/>
      <c r="D54" s="112"/>
      <c r="E54" s="113"/>
      <c r="F54" s="113"/>
      <c r="G54" s="113"/>
      <c r="H54" s="113"/>
      <c r="I54" s="114"/>
      <c r="J54" s="114"/>
      <c r="K54" s="114"/>
      <c r="L54" s="114"/>
      <c r="M54" s="114"/>
    </row>
    <row r="55" spans="2:13"/>
  </sheetData>
  <sheetProtection algorithmName="SHA-512" hashValue="HuoFJwTar/uyqtGslJguIOyW3/5SwChHM5q1JHdXE3m1z2kVTZKORA0q4s0r/N+eiC5AFE3iWUM7J/iLeAhvwA==" saltValue="457AdBaFqY94jEYrdwgn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564</v>
      </c>
      <c r="G54" s="119" t="s">
        <v>565</v>
      </c>
      <c r="H54" s="120" t="s">
        <v>566</v>
      </c>
    </row>
    <row r="55" spans="2:8" ht="52.5" customHeight="1">
      <c r="B55" s="121"/>
      <c r="C55" s="1211" t="s">
        <v>50</v>
      </c>
      <c r="D55" s="1211"/>
      <c r="E55" s="1212"/>
      <c r="F55" s="122">
        <v>4420</v>
      </c>
      <c r="G55" s="122">
        <v>4733</v>
      </c>
      <c r="H55" s="123">
        <v>5545</v>
      </c>
    </row>
    <row r="56" spans="2:8" ht="52.5" customHeight="1">
      <c r="B56" s="124"/>
      <c r="C56" s="1213" t="s">
        <v>51</v>
      </c>
      <c r="D56" s="1213"/>
      <c r="E56" s="1214"/>
      <c r="F56" s="125">
        <v>1771</v>
      </c>
      <c r="G56" s="125">
        <v>1776</v>
      </c>
      <c r="H56" s="126">
        <v>1780</v>
      </c>
    </row>
    <row r="57" spans="2:8" ht="53.25" customHeight="1">
      <c r="B57" s="124"/>
      <c r="C57" s="1215" t="s">
        <v>52</v>
      </c>
      <c r="D57" s="1215"/>
      <c r="E57" s="1216"/>
      <c r="F57" s="127">
        <v>7556</v>
      </c>
      <c r="G57" s="127">
        <v>8057</v>
      </c>
      <c r="H57" s="128">
        <v>8337</v>
      </c>
    </row>
    <row r="58" spans="2:8" ht="45.75" customHeight="1">
      <c r="B58" s="129"/>
      <c r="C58" s="1203" t="s">
        <v>634</v>
      </c>
      <c r="D58" s="1204"/>
      <c r="E58" s="1205"/>
      <c r="F58" s="130">
        <v>2716</v>
      </c>
      <c r="G58" s="130">
        <v>2723</v>
      </c>
      <c r="H58" s="131">
        <v>2729</v>
      </c>
    </row>
    <row r="59" spans="2:8" ht="45.75" customHeight="1">
      <c r="B59" s="129"/>
      <c r="C59" s="1203" t="s">
        <v>635</v>
      </c>
      <c r="D59" s="1204"/>
      <c r="E59" s="1205"/>
      <c r="F59" s="130">
        <v>1188</v>
      </c>
      <c r="G59" s="130">
        <v>1403</v>
      </c>
      <c r="H59" s="131">
        <v>1406</v>
      </c>
    </row>
    <row r="60" spans="2:8" ht="45.75" customHeight="1">
      <c r="B60" s="129"/>
      <c r="C60" s="1203" t="s">
        <v>636</v>
      </c>
      <c r="D60" s="1204"/>
      <c r="E60" s="1205"/>
      <c r="F60" s="130">
        <v>174</v>
      </c>
      <c r="G60" s="130">
        <v>675</v>
      </c>
      <c r="H60" s="131">
        <v>976</v>
      </c>
    </row>
    <row r="61" spans="2:8" ht="45.75" customHeight="1">
      <c r="B61" s="129"/>
      <c r="C61" s="1203" t="s">
        <v>637</v>
      </c>
      <c r="D61" s="1204"/>
      <c r="E61" s="1205"/>
      <c r="F61" s="130">
        <v>714</v>
      </c>
      <c r="G61" s="130">
        <v>716</v>
      </c>
      <c r="H61" s="131">
        <v>717</v>
      </c>
    </row>
    <row r="62" spans="2:8" ht="45.75" customHeight="1" thickBot="1">
      <c r="B62" s="132"/>
      <c r="C62" s="1206" t="s">
        <v>638</v>
      </c>
      <c r="D62" s="1207"/>
      <c r="E62" s="1208"/>
      <c r="F62" s="133">
        <v>672</v>
      </c>
      <c r="G62" s="133">
        <v>674</v>
      </c>
      <c r="H62" s="134">
        <v>675</v>
      </c>
    </row>
    <row r="63" spans="2:8" ht="52.5" customHeight="1" thickBot="1">
      <c r="B63" s="135"/>
      <c r="C63" s="1209" t="s">
        <v>53</v>
      </c>
      <c r="D63" s="1209"/>
      <c r="E63" s="1210"/>
      <c r="F63" s="136">
        <v>13748</v>
      </c>
      <c r="G63" s="136">
        <v>14566</v>
      </c>
      <c r="H63" s="137">
        <v>15662</v>
      </c>
    </row>
    <row r="64" spans="2:8"/>
  </sheetData>
  <sheetProtection algorithmName="SHA-512" hashValue="YBi1DuqfAwfshP1KZ3Xw0DUYU1om/cHWs2SPSlQ0U3JyajI/R9bFqS+8Pk4PA/B4hDZ4/HJrtszUCVTvupKg+w==" saltValue="lAYfDRhRL0fQT6AUEI7G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559</v>
      </c>
      <c r="G2" s="151"/>
      <c r="H2" s="152"/>
    </row>
    <row r="3" spans="1:8">
      <c r="A3" s="148" t="s">
        <v>552</v>
      </c>
      <c r="B3" s="153"/>
      <c r="C3" s="154"/>
      <c r="D3" s="155">
        <v>52782</v>
      </c>
      <c r="E3" s="156"/>
      <c r="F3" s="157">
        <v>69185</v>
      </c>
      <c r="G3" s="158"/>
      <c r="H3" s="159"/>
    </row>
    <row r="4" spans="1:8">
      <c r="A4" s="160"/>
      <c r="B4" s="161"/>
      <c r="C4" s="162"/>
      <c r="D4" s="163">
        <v>27247</v>
      </c>
      <c r="E4" s="164"/>
      <c r="F4" s="165">
        <v>38519</v>
      </c>
      <c r="G4" s="166"/>
      <c r="H4" s="167"/>
    </row>
    <row r="5" spans="1:8">
      <c r="A5" s="148" t="s">
        <v>554</v>
      </c>
      <c r="B5" s="153"/>
      <c r="C5" s="154"/>
      <c r="D5" s="155">
        <v>74408</v>
      </c>
      <c r="E5" s="156"/>
      <c r="F5" s="157">
        <v>70166</v>
      </c>
      <c r="G5" s="158"/>
      <c r="H5" s="159"/>
    </row>
    <row r="6" spans="1:8">
      <c r="A6" s="160"/>
      <c r="B6" s="161"/>
      <c r="C6" s="162"/>
      <c r="D6" s="163">
        <v>40734</v>
      </c>
      <c r="E6" s="164"/>
      <c r="F6" s="165">
        <v>36115</v>
      </c>
      <c r="G6" s="166"/>
      <c r="H6" s="167"/>
    </row>
    <row r="7" spans="1:8">
      <c r="A7" s="148" t="s">
        <v>555</v>
      </c>
      <c r="B7" s="153"/>
      <c r="C7" s="154"/>
      <c r="D7" s="155">
        <v>81962</v>
      </c>
      <c r="E7" s="156"/>
      <c r="F7" s="157">
        <v>70329</v>
      </c>
      <c r="G7" s="158"/>
      <c r="H7" s="159"/>
    </row>
    <row r="8" spans="1:8">
      <c r="A8" s="160"/>
      <c r="B8" s="161"/>
      <c r="C8" s="162"/>
      <c r="D8" s="163">
        <v>46596</v>
      </c>
      <c r="E8" s="164"/>
      <c r="F8" s="165">
        <v>39403</v>
      </c>
      <c r="G8" s="166"/>
      <c r="H8" s="167"/>
    </row>
    <row r="9" spans="1:8">
      <c r="A9" s="148" t="s">
        <v>556</v>
      </c>
      <c r="B9" s="153"/>
      <c r="C9" s="154"/>
      <c r="D9" s="155">
        <v>78786</v>
      </c>
      <c r="E9" s="156"/>
      <c r="F9" s="157">
        <v>71871</v>
      </c>
      <c r="G9" s="158"/>
      <c r="H9" s="159"/>
    </row>
    <row r="10" spans="1:8">
      <c r="A10" s="160"/>
      <c r="B10" s="161"/>
      <c r="C10" s="162"/>
      <c r="D10" s="163">
        <v>43671</v>
      </c>
      <c r="E10" s="164"/>
      <c r="F10" s="165">
        <v>38232</v>
      </c>
      <c r="G10" s="166"/>
      <c r="H10" s="167"/>
    </row>
    <row r="11" spans="1:8">
      <c r="A11" s="148" t="s">
        <v>557</v>
      </c>
      <c r="B11" s="153"/>
      <c r="C11" s="154"/>
      <c r="D11" s="155">
        <v>76486</v>
      </c>
      <c r="E11" s="156"/>
      <c r="F11" s="157">
        <v>71807</v>
      </c>
      <c r="G11" s="158"/>
      <c r="H11" s="159"/>
    </row>
    <row r="12" spans="1:8">
      <c r="A12" s="160"/>
      <c r="B12" s="161"/>
      <c r="C12" s="168"/>
      <c r="D12" s="163">
        <v>45370</v>
      </c>
      <c r="E12" s="164"/>
      <c r="F12" s="165">
        <v>37333</v>
      </c>
      <c r="G12" s="166"/>
      <c r="H12" s="167"/>
    </row>
    <row r="13" spans="1:8">
      <c r="A13" s="148"/>
      <c r="B13" s="153"/>
      <c r="C13" s="169"/>
      <c r="D13" s="170">
        <v>72885</v>
      </c>
      <c r="E13" s="171"/>
      <c r="F13" s="172">
        <v>70672</v>
      </c>
      <c r="G13" s="173"/>
      <c r="H13" s="159"/>
    </row>
    <row r="14" spans="1:8">
      <c r="A14" s="160"/>
      <c r="B14" s="161"/>
      <c r="C14" s="162"/>
      <c r="D14" s="163">
        <v>40724</v>
      </c>
      <c r="E14" s="164"/>
      <c r="F14" s="165">
        <v>37920</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3.14</v>
      </c>
      <c r="C19" s="174">
        <f>ROUND(VALUE(SUBSTITUTE(実質収支比率等に係る経年分析!G$48,"▲","-")),2)</f>
        <v>2.82</v>
      </c>
      <c r="D19" s="174">
        <f>ROUND(VALUE(SUBSTITUTE(実質収支比率等に係る経年分析!H$48,"▲","-")),2)</f>
        <v>2.4700000000000002</v>
      </c>
      <c r="E19" s="174">
        <f>ROUND(VALUE(SUBSTITUTE(実質収支比率等に係る経年分析!I$48,"▲","-")),2)</f>
        <v>7.11</v>
      </c>
      <c r="F19" s="174">
        <f>ROUND(VALUE(SUBSTITUTE(実質収支比率等に係る経年分析!J$48,"▲","-")),2)</f>
        <v>6.37</v>
      </c>
    </row>
    <row r="20" spans="1:11">
      <c r="A20" s="174" t="s">
        <v>57</v>
      </c>
      <c r="B20" s="174">
        <f>ROUND(VALUE(SUBSTITUTE(実質収支比率等に係る経年分析!F$47,"▲","-")),2)</f>
        <v>24.53</v>
      </c>
      <c r="C20" s="174">
        <f>ROUND(VALUE(SUBSTITUTE(実質収支比率等に係る経年分析!G$47,"▲","-")),2)</f>
        <v>19.73</v>
      </c>
      <c r="D20" s="174">
        <f>ROUND(VALUE(SUBSTITUTE(実質収支比率等に係る経年分析!H$47,"▲","-")),2)</f>
        <v>21.06</v>
      </c>
      <c r="E20" s="174">
        <f>ROUND(VALUE(SUBSTITUTE(実質収支比率等に係る経年分析!I$47,"▲","-")),2)</f>
        <v>21.85</v>
      </c>
      <c r="F20" s="174">
        <f>ROUND(VALUE(SUBSTITUTE(実質収支比率等に係る経年分析!J$47,"▲","-")),2)</f>
        <v>26.56</v>
      </c>
    </row>
    <row r="21" spans="1:11">
      <c r="A21" s="174" t="s">
        <v>58</v>
      </c>
      <c r="B21" s="174">
        <f>IF(ISNUMBER(VALUE(SUBSTITUTE(実質収支比率等に係る経年分析!F$49,"▲","-"))),ROUND(VALUE(SUBSTITUTE(実質収支比率等に係る経年分析!F$49,"▲","-")),2),NA())</f>
        <v>-1.71</v>
      </c>
      <c r="C21" s="174">
        <f>IF(ISNUMBER(VALUE(SUBSTITUTE(実質収支比率等に係る経年分析!G$49,"▲","-"))),ROUND(VALUE(SUBSTITUTE(実質収支比率等に係る経年分析!G$49,"▲","-")),2),NA())</f>
        <v>-5.47</v>
      </c>
      <c r="D21" s="174">
        <f>IF(ISNUMBER(VALUE(SUBSTITUTE(実質収支比率等に係る経年分析!H$49,"▲","-"))),ROUND(VALUE(SUBSTITUTE(実質収支比率等に係る経年分析!H$49,"▲","-")),2),NA())</f>
        <v>-0.28000000000000003</v>
      </c>
      <c r="E21" s="174">
        <f>IF(ISNUMBER(VALUE(SUBSTITUTE(実質収支比率等に係る経年分析!I$49,"▲","-"))),ROUND(VALUE(SUBSTITUTE(実質収支比率等に係る経年分析!I$49,"▲","-")),2),NA())</f>
        <v>4.78</v>
      </c>
      <c r="F21" s="174">
        <f>IF(ISNUMBER(VALUE(SUBSTITUTE(実質収支比率等に係る経年分析!J$49,"▲","-"))),ROUND(VALUE(SUBSTITUTE(実質収支比率等に係る経年分析!J$49,"▲","-")),2),NA())</f>
        <v>-0.95</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住宅新築資金等貸付事業特別会計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給水施設事業特別会計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1.22</v>
      </c>
    </row>
    <row r="33" spans="1:16">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1.42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1.79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2.36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2.75</v>
      </c>
    </row>
    <row r="34" spans="1:16">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1.1100000000000001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1.79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2.73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3.24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4.28</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3.14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2.82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2.46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7.11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6.37</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6.95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7.56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8.2799999999999994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8.83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9.61</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4672</v>
      </c>
      <c r="E42" s="176"/>
      <c r="F42" s="176"/>
      <c r="G42" s="176">
        <f>'実質公債費比率（分子）の構造'!L$52</f>
        <v>4519</v>
      </c>
      <c r="H42" s="176"/>
      <c r="I42" s="176"/>
      <c r="J42" s="176">
        <f>'実質公債費比率（分子）の構造'!M$52</f>
        <v>4244</v>
      </c>
      <c r="K42" s="176"/>
      <c r="L42" s="176"/>
      <c r="M42" s="176">
        <f>'実質公債費比率（分子）の構造'!N$52</f>
        <v>4138</v>
      </c>
      <c r="N42" s="176"/>
      <c r="O42" s="176"/>
      <c r="P42" s="176">
        <f>'実質公債費比率（分子）の構造'!O$52</f>
        <v>3945</v>
      </c>
    </row>
    <row r="43" spans="1:16">
      <c r="A43" s="176" t="s">
        <v>66</v>
      </c>
      <c r="B43" s="176">
        <f>'実質公債費比率（分子）の構造'!K$51</f>
        <v>1</v>
      </c>
      <c r="C43" s="176"/>
      <c r="D43" s="176"/>
      <c r="E43" s="176">
        <f>'実質公債費比率（分子）の構造'!L$51</f>
        <v>1</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c r="A44" s="176" t="s">
        <v>67</v>
      </c>
      <c r="B44" s="176">
        <f>'実質公債費比率（分子）の構造'!K$50</f>
        <v>2</v>
      </c>
      <c r="C44" s="176"/>
      <c r="D44" s="176"/>
      <c r="E44" s="176">
        <f>'実質公債費比率（分子）の構造'!L$50</f>
        <v>1</v>
      </c>
      <c r="F44" s="176"/>
      <c r="G44" s="176"/>
      <c r="H44" s="176">
        <f>'実質公債費比率（分子）の構造'!M$50</f>
        <v>1</v>
      </c>
      <c r="I44" s="176"/>
      <c r="J44" s="176"/>
      <c r="K44" s="176">
        <f>'実質公債費比率（分子）の構造'!N$50</f>
        <v>2</v>
      </c>
      <c r="L44" s="176"/>
      <c r="M44" s="176"/>
      <c r="N44" s="176">
        <f>'実質公債費比率（分子）の構造'!O$50</f>
        <v>13</v>
      </c>
      <c r="O44" s="176"/>
      <c r="P44" s="176"/>
    </row>
    <row r="45" spans="1:16">
      <c r="A45" s="176" t="s">
        <v>68</v>
      </c>
      <c r="B45" s="176">
        <f>'実質公債費比率（分子）の構造'!K$49</f>
        <v>24</v>
      </c>
      <c r="C45" s="176"/>
      <c r="D45" s="176"/>
      <c r="E45" s="176">
        <f>'実質公債費比率（分子）の構造'!L$49</f>
        <v>26</v>
      </c>
      <c r="F45" s="176"/>
      <c r="G45" s="176"/>
      <c r="H45" s="176">
        <f>'実質公債費比率（分子）の構造'!M$49</f>
        <v>30</v>
      </c>
      <c r="I45" s="176"/>
      <c r="J45" s="176"/>
      <c r="K45" s="176">
        <f>'実質公債費比率（分子）の構造'!N$49</f>
        <v>33</v>
      </c>
      <c r="L45" s="176"/>
      <c r="M45" s="176"/>
      <c r="N45" s="176">
        <f>'実質公債費比率（分子）の構造'!O$49</f>
        <v>34</v>
      </c>
      <c r="O45" s="176"/>
      <c r="P45" s="176"/>
    </row>
    <row r="46" spans="1:16">
      <c r="A46" s="176" t="s">
        <v>69</v>
      </c>
      <c r="B46" s="176">
        <f>'実質公債費比率（分子）の構造'!K$48</f>
        <v>615</v>
      </c>
      <c r="C46" s="176"/>
      <c r="D46" s="176"/>
      <c r="E46" s="176">
        <f>'実質公債費比率（分子）の構造'!L$48</f>
        <v>580</v>
      </c>
      <c r="F46" s="176"/>
      <c r="G46" s="176"/>
      <c r="H46" s="176">
        <f>'実質公債費比率（分子）の構造'!M$48</f>
        <v>602</v>
      </c>
      <c r="I46" s="176"/>
      <c r="J46" s="176"/>
      <c r="K46" s="176">
        <f>'実質公債費比率（分子）の構造'!N$48</f>
        <v>608</v>
      </c>
      <c r="L46" s="176"/>
      <c r="M46" s="176"/>
      <c r="N46" s="176">
        <f>'実質公債費比率（分子）の構造'!O$48</f>
        <v>591</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4838</v>
      </c>
      <c r="C49" s="176"/>
      <c r="D49" s="176"/>
      <c r="E49" s="176">
        <f>'実質公債費比率（分子）の構造'!L$45</f>
        <v>4538</v>
      </c>
      <c r="F49" s="176"/>
      <c r="G49" s="176"/>
      <c r="H49" s="176">
        <f>'実質公債費比率（分子）の構造'!M$45</f>
        <v>4283</v>
      </c>
      <c r="I49" s="176"/>
      <c r="J49" s="176"/>
      <c r="K49" s="176">
        <f>'実質公債費比率（分子）の構造'!N$45</f>
        <v>4366</v>
      </c>
      <c r="L49" s="176"/>
      <c r="M49" s="176"/>
      <c r="N49" s="176">
        <f>'実質公債費比率（分子）の構造'!O$45</f>
        <v>4382</v>
      </c>
      <c r="O49" s="176"/>
      <c r="P49" s="176"/>
    </row>
    <row r="50" spans="1:16">
      <c r="A50" s="176" t="s">
        <v>73</v>
      </c>
      <c r="B50" s="176" t="e">
        <f>NA()</f>
        <v>#N/A</v>
      </c>
      <c r="C50" s="176">
        <f>IF(ISNUMBER('実質公債費比率（分子）の構造'!K$53),'実質公債費比率（分子）の構造'!K$53,NA())</f>
        <v>808</v>
      </c>
      <c r="D50" s="176" t="e">
        <f>NA()</f>
        <v>#N/A</v>
      </c>
      <c r="E50" s="176" t="e">
        <f>NA()</f>
        <v>#N/A</v>
      </c>
      <c r="F50" s="176">
        <f>IF(ISNUMBER('実質公債費比率（分子）の構造'!L$53),'実質公債費比率（分子）の構造'!L$53,NA())</f>
        <v>627</v>
      </c>
      <c r="G50" s="176" t="e">
        <f>NA()</f>
        <v>#N/A</v>
      </c>
      <c r="H50" s="176" t="e">
        <f>NA()</f>
        <v>#N/A</v>
      </c>
      <c r="I50" s="176">
        <f>IF(ISNUMBER('実質公債費比率（分子）の構造'!M$53),'実質公債費比率（分子）の構造'!M$53,NA())</f>
        <v>672</v>
      </c>
      <c r="J50" s="176" t="e">
        <f>NA()</f>
        <v>#N/A</v>
      </c>
      <c r="K50" s="176" t="e">
        <f>NA()</f>
        <v>#N/A</v>
      </c>
      <c r="L50" s="176">
        <f>IF(ISNUMBER('実質公債費比率（分子）の構造'!N$53),'実質公債費比率（分子）の構造'!N$53,NA())</f>
        <v>871</v>
      </c>
      <c r="M50" s="176" t="e">
        <f>NA()</f>
        <v>#N/A</v>
      </c>
      <c r="N50" s="176" t="e">
        <f>NA()</f>
        <v>#N/A</v>
      </c>
      <c r="O50" s="176">
        <f>IF(ISNUMBER('実質公債費比率（分子）の構造'!O$53),'実質公債費比率（分子）の構造'!O$53,NA())</f>
        <v>1075</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35209</v>
      </c>
      <c r="E56" s="175"/>
      <c r="F56" s="175"/>
      <c r="G56" s="175">
        <f>'将来負担比率（分子）の構造'!J$52</f>
        <v>34497</v>
      </c>
      <c r="H56" s="175"/>
      <c r="I56" s="175"/>
      <c r="J56" s="175">
        <f>'将来負担比率（分子）の構造'!K$52</f>
        <v>33778</v>
      </c>
      <c r="K56" s="175"/>
      <c r="L56" s="175"/>
      <c r="M56" s="175">
        <f>'将来負担比率（分子）の構造'!L$52</f>
        <v>32332</v>
      </c>
      <c r="N56" s="175"/>
      <c r="O56" s="175"/>
      <c r="P56" s="175">
        <f>'将来負担比率（分子）の構造'!M$52</f>
        <v>31681</v>
      </c>
    </row>
    <row r="57" spans="1:16">
      <c r="A57" s="175" t="s">
        <v>44</v>
      </c>
      <c r="B57" s="175"/>
      <c r="C57" s="175"/>
      <c r="D57" s="175">
        <f>'将来負担比率（分子）の構造'!I$51</f>
        <v>3497</v>
      </c>
      <c r="E57" s="175"/>
      <c r="F57" s="175"/>
      <c r="G57" s="175">
        <f>'将来負担比率（分子）の構造'!J$51</f>
        <v>3049</v>
      </c>
      <c r="H57" s="175"/>
      <c r="I57" s="175"/>
      <c r="J57" s="175">
        <f>'将来負担比率（分子）の構造'!K$51</f>
        <v>3016</v>
      </c>
      <c r="K57" s="175"/>
      <c r="L57" s="175"/>
      <c r="M57" s="175">
        <f>'将来負担比率（分子）の構造'!L$51</f>
        <v>3226</v>
      </c>
      <c r="N57" s="175"/>
      <c r="O57" s="175"/>
      <c r="P57" s="175">
        <f>'将来負担比率（分子）の構造'!M$51</f>
        <v>3333</v>
      </c>
    </row>
    <row r="58" spans="1:16">
      <c r="A58" s="175" t="s">
        <v>43</v>
      </c>
      <c r="B58" s="175"/>
      <c r="C58" s="175"/>
      <c r="D58" s="175">
        <f>'将来負担比率（分子）の構造'!I$50</f>
        <v>14021</v>
      </c>
      <c r="E58" s="175"/>
      <c r="F58" s="175"/>
      <c r="G58" s="175">
        <f>'将来負担比率（分子）の構造'!J$50</f>
        <v>12783</v>
      </c>
      <c r="H58" s="175"/>
      <c r="I58" s="175"/>
      <c r="J58" s="175">
        <f>'将来負担比率（分子）の構造'!K$50</f>
        <v>12536</v>
      </c>
      <c r="K58" s="175"/>
      <c r="L58" s="175"/>
      <c r="M58" s="175">
        <f>'将来負担比率（分子）の構造'!L$50</f>
        <v>13337</v>
      </c>
      <c r="N58" s="175"/>
      <c r="O58" s="175"/>
      <c r="P58" s="175">
        <f>'将来負担比率（分子）の構造'!M$50</f>
        <v>14670</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f>'将来負担比率（分子）の構造'!I$46</f>
        <v>1</v>
      </c>
      <c r="C61" s="175"/>
      <c r="D61" s="175"/>
      <c r="E61" s="175">
        <f>'将来負担比率（分子）の構造'!J$46</f>
        <v>2</v>
      </c>
      <c r="F61" s="175"/>
      <c r="G61" s="175"/>
      <c r="H61" s="175">
        <f>'将来負担比率（分子）の構造'!K$46</f>
        <v>3</v>
      </c>
      <c r="I61" s="175"/>
      <c r="J61" s="175"/>
      <c r="K61" s="175">
        <f>'将来負担比率（分子）の構造'!L$46</f>
        <v>1</v>
      </c>
      <c r="L61" s="175"/>
      <c r="M61" s="175"/>
      <c r="N61" s="175">
        <f>'将来負担比率（分子）の構造'!M$46</f>
        <v>2</v>
      </c>
      <c r="O61" s="175"/>
      <c r="P61" s="175"/>
    </row>
    <row r="62" spans="1:16">
      <c r="A62" s="175" t="s">
        <v>37</v>
      </c>
      <c r="B62" s="175">
        <f>'将来負担比率（分子）の構造'!I$45</f>
        <v>4408</v>
      </c>
      <c r="C62" s="175"/>
      <c r="D62" s="175"/>
      <c r="E62" s="175">
        <f>'将来負担比率（分子）の構造'!J$45</f>
        <v>4081</v>
      </c>
      <c r="F62" s="175"/>
      <c r="G62" s="175"/>
      <c r="H62" s="175">
        <f>'将来負担比率（分子）の構造'!K$45</f>
        <v>3997</v>
      </c>
      <c r="I62" s="175"/>
      <c r="J62" s="175"/>
      <c r="K62" s="175">
        <f>'将来負担比率（分子）の構造'!L$45</f>
        <v>4047</v>
      </c>
      <c r="L62" s="175"/>
      <c r="M62" s="175"/>
      <c r="N62" s="175">
        <f>'将来負担比率（分子）の構造'!M$45</f>
        <v>4012</v>
      </c>
      <c r="O62" s="175"/>
      <c r="P62" s="175"/>
    </row>
    <row r="63" spans="1:16">
      <c r="A63" s="175" t="s">
        <v>36</v>
      </c>
      <c r="B63" s="175">
        <f>'将来負担比率（分子）の構造'!I$44</f>
        <v>342</v>
      </c>
      <c r="C63" s="175"/>
      <c r="D63" s="175"/>
      <c r="E63" s="175">
        <f>'将来負担比率（分子）の構造'!J$44</f>
        <v>359</v>
      </c>
      <c r="F63" s="175"/>
      <c r="G63" s="175"/>
      <c r="H63" s="175">
        <f>'将来負担比率（分子）の構造'!K$44</f>
        <v>423</v>
      </c>
      <c r="I63" s="175"/>
      <c r="J63" s="175"/>
      <c r="K63" s="175">
        <f>'将来負担比率（分子）の構造'!L$44</f>
        <v>416</v>
      </c>
      <c r="L63" s="175"/>
      <c r="M63" s="175"/>
      <c r="N63" s="175">
        <f>'将来負担比率（分子）の構造'!M$44</f>
        <v>381</v>
      </c>
      <c r="O63" s="175"/>
      <c r="P63" s="175"/>
    </row>
    <row r="64" spans="1:16">
      <c r="A64" s="175" t="s">
        <v>35</v>
      </c>
      <c r="B64" s="175">
        <f>'将来負担比率（分子）の構造'!I$43</f>
        <v>7494</v>
      </c>
      <c r="C64" s="175"/>
      <c r="D64" s="175"/>
      <c r="E64" s="175">
        <f>'将来負担比率（分子）の構造'!J$43</f>
        <v>6519</v>
      </c>
      <c r="F64" s="175"/>
      <c r="G64" s="175"/>
      <c r="H64" s="175">
        <f>'将来負担比率（分子）の構造'!K$43</f>
        <v>4706</v>
      </c>
      <c r="I64" s="175"/>
      <c r="J64" s="175"/>
      <c r="K64" s="175">
        <f>'将来負担比率（分子）の構造'!L$43</f>
        <v>5394</v>
      </c>
      <c r="L64" s="175"/>
      <c r="M64" s="175"/>
      <c r="N64" s="175">
        <f>'将来負担比率（分子）の構造'!M$43</f>
        <v>5874</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36205</v>
      </c>
      <c r="C66" s="175"/>
      <c r="D66" s="175"/>
      <c r="E66" s="175">
        <f>'将来負担比率（分子）の構造'!J$41</f>
        <v>35124</v>
      </c>
      <c r="F66" s="175"/>
      <c r="G66" s="175"/>
      <c r="H66" s="175">
        <f>'将来負担比率（分子）の構造'!K$41</f>
        <v>35888</v>
      </c>
      <c r="I66" s="175"/>
      <c r="J66" s="175"/>
      <c r="K66" s="175">
        <f>'将来負担比率（分子）の構造'!L$41</f>
        <v>35447</v>
      </c>
      <c r="L66" s="175"/>
      <c r="M66" s="175"/>
      <c r="N66" s="175">
        <f>'将来負担比率（分子）の構造'!M$41</f>
        <v>34332</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4420</v>
      </c>
      <c r="C72" s="179">
        <f>基金残高に係る経年分析!G55</f>
        <v>4733</v>
      </c>
      <c r="D72" s="179">
        <f>基金残高に係る経年分析!H55</f>
        <v>5545</v>
      </c>
    </row>
    <row r="73" spans="1:16">
      <c r="A73" s="178" t="s">
        <v>80</v>
      </c>
      <c r="B73" s="179">
        <f>基金残高に係る経年分析!F56</f>
        <v>1771</v>
      </c>
      <c r="C73" s="179">
        <f>基金残高に係る経年分析!G56</f>
        <v>1776</v>
      </c>
      <c r="D73" s="179">
        <f>基金残高に係る経年分析!H56</f>
        <v>1780</v>
      </c>
    </row>
    <row r="74" spans="1:16">
      <c r="A74" s="178" t="s">
        <v>81</v>
      </c>
      <c r="B74" s="179">
        <f>基金残高に係る経年分析!F57</f>
        <v>7556</v>
      </c>
      <c r="C74" s="179">
        <f>基金残高に係る経年分析!G57</f>
        <v>8057</v>
      </c>
      <c r="D74" s="179">
        <f>基金残高に係る経年分析!H57</f>
        <v>8337</v>
      </c>
    </row>
  </sheetData>
  <sheetProtection algorithmName="SHA-512" hashValue="CAfPPjSUWpLTnRDktaHt9CzQOkZuw4RdetN8AZSC8avCov/mnHs6e5oZWRf3536l93RurT5Ylnq9cF7aLHOjwQ==" saltValue="gCYY6fPc29BgIw8bMzc8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233</v>
      </c>
      <c r="C5" s="610"/>
      <c r="D5" s="610"/>
      <c r="E5" s="610"/>
      <c r="F5" s="610"/>
      <c r="G5" s="610"/>
      <c r="H5" s="610"/>
      <c r="I5" s="610"/>
      <c r="J5" s="610"/>
      <c r="K5" s="610"/>
      <c r="L5" s="610"/>
      <c r="M5" s="610"/>
      <c r="N5" s="610"/>
      <c r="O5" s="610"/>
      <c r="P5" s="610"/>
      <c r="Q5" s="611"/>
      <c r="R5" s="612">
        <v>8013960</v>
      </c>
      <c r="S5" s="613"/>
      <c r="T5" s="613"/>
      <c r="U5" s="613"/>
      <c r="V5" s="613"/>
      <c r="W5" s="613"/>
      <c r="X5" s="613"/>
      <c r="Y5" s="614"/>
      <c r="Z5" s="615">
        <v>19.3</v>
      </c>
      <c r="AA5" s="615"/>
      <c r="AB5" s="615"/>
      <c r="AC5" s="615"/>
      <c r="AD5" s="616">
        <v>7577885</v>
      </c>
      <c r="AE5" s="616"/>
      <c r="AF5" s="616"/>
      <c r="AG5" s="616"/>
      <c r="AH5" s="616"/>
      <c r="AI5" s="616"/>
      <c r="AJ5" s="616"/>
      <c r="AK5" s="616"/>
      <c r="AL5" s="617">
        <v>36.1</v>
      </c>
      <c r="AM5" s="618"/>
      <c r="AN5" s="618"/>
      <c r="AO5" s="619"/>
      <c r="AP5" s="609" t="s">
        <v>234</v>
      </c>
      <c r="AQ5" s="610"/>
      <c r="AR5" s="610"/>
      <c r="AS5" s="610"/>
      <c r="AT5" s="610"/>
      <c r="AU5" s="610"/>
      <c r="AV5" s="610"/>
      <c r="AW5" s="610"/>
      <c r="AX5" s="610"/>
      <c r="AY5" s="610"/>
      <c r="AZ5" s="610"/>
      <c r="BA5" s="610"/>
      <c r="BB5" s="610"/>
      <c r="BC5" s="610"/>
      <c r="BD5" s="610"/>
      <c r="BE5" s="610"/>
      <c r="BF5" s="611"/>
      <c r="BG5" s="623">
        <v>7550726</v>
      </c>
      <c r="BH5" s="624"/>
      <c r="BI5" s="624"/>
      <c r="BJ5" s="624"/>
      <c r="BK5" s="624"/>
      <c r="BL5" s="624"/>
      <c r="BM5" s="624"/>
      <c r="BN5" s="625"/>
      <c r="BO5" s="626">
        <v>94.2</v>
      </c>
      <c r="BP5" s="626"/>
      <c r="BQ5" s="626"/>
      <c r="BR5" s="626"/>
      <c r="BS5" s="627">
        <v>95884</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227</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c r="B6" s="620" t="s">
        <v>238</v>
      </c>
      <c r="C6" s="621"/>
      <c r="D6" s="621"/>
      <c r="E6" s="621"/>
      <c r="F6" s="621"/>
      <c r="G6" s="621"/>
      <c r="H6" s="621"/>
      <c r="I6" s="621"/>
      <c r="J6" s="621"/>
      <c r="K6" s="621"/>
      <c r="L6" s="621"/>
      <c r="M6" s="621"/>
      <c r="N6" s="621"/>
      <c r="O6" s="621"/>
      <c r="P6" s="621"/>
      <c r="Q6" s="622"/>
      <c r="R6" s="623">
        <v>607820</v>
      </c>
      <c r="S6" s="624"/>
      <c r="T6" s="624"/>
      <c r="U6" s="624"/>
      <c r="V6" s="624"/>
      <c r="W6" s="624"/>
      <c r="X6" s="624"/>
      <c r="Y6" s="625"/>
      <c r="Z6" s="626">
        <v>1.5</v>
      </c>
      <c r="AA6" s="626"/>
      <c r="AB6" s="626"/>
      <c r="AC6" s="626"/>
      <c r="AD6" s="627">
        <v>607820</v>
      </c>
      <c r="AE6" s="627"/>
      <c r="AF6" s="627"/>
      <c r="AG6" s="627"/>
      <c r="AH6" s="627"/>
      <c r="AI6" s="627"/>
      <c r="AJ6" s="627"/>
      <c r="AK6" s="627"/>
      <c r="AL6" s="628">
        <v>2.9</v>
      </c>
      <c r="AM6" s="629"/>
      <c r="AN6" s="629"/>
      <c r="AO6" s="630"/>
      <c r="AP6" s="620" t="s">
        <v>239</v>
      </c>
      <c r="AQ6" s="621"/>
      <c r="AR6" s="621"/>
      <c r="AS6" s="621"/>
      <c r="AT6" s="621"/>
      <c r="AU6" s="621"/>
      <c r="AV6" s="621"/>
      <c r="AW6" s="621"/>
      <c r="AX6" s="621"/>
      <c r="AY6" s="621"/>
      <c r="AZ6" s="621"/>
      <c r="BA6" s="621"/>
      <c r="BB6" s="621"/>
      <c r="BC6" s="621"/>
      <c r="BD6" s="621"/>
      <c r="BE6" s="621"/>
      <c r="BF6" s="622"/>
      <c r="BG6" s="623">
        <v>7550726</v>
      </c>
      <c r="BH6" s="624"/>
      <c r="BI6" s="624"/>
      <c r="BJ6" s="624"/>
      <c r="BK6" s="624"/>
      <c r="BL6" s="624"/>
      <c r="BM6" s="624"/>
      <c r="BN6" s="625"/>
      <c r="BO6" s="626">
        <v>94.2</v>
      </c>
      <c r="BP6" s="626"/>
      <c r="BQ6" s="626"/>
      <c r="BR6" s="626"/>
      <c r="BS6" s="627">
        <v>95884</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239422</v>
      </c>
      <c r="CS6" s="624"/>
      <c r="CT6" s="624"/>
      <c r="CU6" s="624"/>
      <c r="CV6" s="624"/>
      <c r="CW6" s="624"/>
      <c r="CX6" s="624"/>
      <c r="CY6" s="625"/>
      <c r="CZ6" s="617">
        <v>0.6</v>
      </c>
      <c r="DA6" s="618"/>
      <c r="DB6" s="618"/>
      <c r="DC6" s="634"/>
      <c r="DD6" s="632" t="s">
        <v>241</v>
      </c>
      <c r="DE6" s="624"/>
      <c r="DF6" s="624"/>
      <c r="DG6" s="624"/>
      <c r="DH6" s="624"/>
      <c r="DI6" s="624"/>
      <c r="DJ6" s="624"/>
      <c r="DK6" s="624"/>
      <c r="DL6" s="624"/>
      <c r="DM6" s="624"/>
      <c r="DN6" s="624"/>
      <c r="DO6" s="624"/>
      <c r="DP6" s="625"/>
      <c r="DQ6" s="632">
        <v>239422</v>
      </c>
      <c r="DR6" s="624"/>
      <c r="DS6" s="624"/>
      <c r="DT6" s="624"/>
      <c r="DU6" s="624"/>
      <c r="DV6" s="624"/>
      <c r="DW6" s="624"/>
      <c r="DX6" s="624"/>
      <c r="DY6" s="624"/>
      <c r="DZ6" s="624"/>
      <c r="EA6" s="624"/>
      <c r="EB6" s="624"/>
      <c r="EC6" s="633"/>
    </row>
    <row r="7" spans="2:143" ht="11.25" customHeight="1">
      <c r="B7" s="620" t="s">
        <v>242</v>
      </c>
      <c r="C7" s="621"/>
      <c r="D7" s="621"/>
      <c r="E7" s="621"/>
      <c r="F7" s="621"/>
      <c r="G7" s="621"/>
      <c r="H7" s="621"/>
      <c r="I7" s="621"/>
      <c r="J7" s="621"/>
      <c r="K7" s="621"/>
      <c r="L7" s="621"/>
      <c r="M7" s="621"/>
      <c r="N7" s="621"/>
      <c r="O7" s="621"/>
      <c r="P7" s="621"/>
      <c r="Q7" s="622"/>
      <c r="R7" s="623">
        <v>2362</v>
      </c>
      <c r="S7" s="624"/>
      <c r="T7" s="624"/>
      <c r="U7" s="624"/>
      <c r="V7" s="624"/>
      <c r="W7" s="624"/>
      <c r="X7" s="624"/>
      <c r="Y7" s="625"/>
      <c r="Z7" s="626">
        <v>0</v>
      </c>
      <c r="AA7" s="626"/>
      <c r="AB7" s="626"/>
      <c r="AC7" s="626"/>
      <c r="AD7" s="627">
        <v>2362</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2981350</v>
      </c>
      <c r="BH7" s="624"/>
      <c r="BI7" s="624"/>
      <c r="BJ7" s="624"/>
      <c r="BK7" s="624"/>
      <c r="BL7" s="624"/>
      <c r="BM7" s="624"/>
      <c r="BN7" s="625"/>
      <c r="BO7" s="626">
        <v>37.200000000000003</v>
      </c>
      <c r="BP7" s="626"/>
      <c r="BQ7" s="626"/>
      <c r="BR7" s="626"/>
      <c r="BS7" s="627">
        <v>95884</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4468689</v>
      </c>
      <c r="CS7" s="624"/>
      <c r="CT7" s="624"/>
      <c r="CU7" s="624"/>
      <c r="CV7" s="624"/>
      <c r="CW7" s="624"/>
      <c r="CX7" s="624"/>
      <c r="CY7" s="625"/>
      <c r="CZ7" s="626">
        <v>11.2</v>
      </c>
      <c r="DA7" s="626"/>
      <c r="DB7" s="626"/>
      <c r="DC7" s="626"/>
      <c r="DD7" s="632">
        <v>71834</v>
      </c>
      <c r="DE7" s="624"/>
      <c r="DF7" s="624"/>
      <c r="DG7" s="624"/>
      <c r="DH7" s="624"/>
      <c r="DI7" s="624"/>
      <c r="DJ7" s="624"/>
      <c r="DK7" s="624"/>
      <c r="DL7" s="624"/>
      <c r="DM7" s="624"/>
      <c r="DN7" s="624"/>
      <c r="DO7" s="624"/>
      <c r="DP7" s="625"/>
      <c r="DQ7" s="632">
        <v>3363019</v>
      </c>
      <c r="DR7" s="624"/>
      <c r="DS7" s="624"/>
      <c r="DT7" s="624"/>
      <c r="DU7" s="624"/>
      <c r="DV7" s="624"/>
      <c r="DW7" s="624"/>
      <c r="DX7" s="624"/>
      <c r="DY7" s="624"/>
      <c r="DZ7" s="624"/>
      <c r="EA7" s="624"/>
      <c r="EB7" s="624"/>
      <c r="EC7" s="633"/>
    </row>
    <row r="8" spans="2:143" ht="11.25" customHeight="1">
      <c r="B8" s="620" t="s">
        <v>245</v>
      </c>
      <c r="C8" s="621"/>
      <c r="D8" s="621"/>
      <c r="E8" s="621"/>
      <c r="F8" s="621"/>
      <c r="G8" s="621"/>
      <c r="H8" s="621"/>
      <c r="I8" s="621"/>
      <c r="J8" s="621"/>
      <c r="K8" s="621"/>
      <c r="L8" s="621"/>
      <c r="M8" s="621"/>
      <c r="N8" s="621"/>
      <c r="O8" s="621"/>
      <c r="P8" s="621"/>
      <c r="Q8" s="622"/>
      <c r="R8" s="623">
        <v>21754</v>
      </c>
      <c r="S8" s="624"/>
      <c r="T8" s="624"/>
      <c r="U8" s="624"/>
      <c r="V8" s="624"/>
      <c r="W8" s="624"/>
      <c r="X8" s="624"/>
      <c r="Y8" s="625"/>
      <c r="Z8" s="626">
        <v>0.1</v>
      </c>
      <c r="AA8" s="626"/>
      <c r="AB8" s="626"/>
      <c r="AC8" s="626"/>
      <c r="AD8" s="627">
        <v>21754</v>
      </c>
      <c r="AE8" s="627"/>
      <c r="AF8" s="627"/>
      <c r="AG8" s="627"/>
      <c r="AH8" s="627"/>
      <c r="AI8" s="627"/>
      <c r="AJ8" s="627"/>
      <c r="AK8" s="627"/>
      <c r="AL8" s="628">
        <v>0.1</v>
      </c>
      <c r="AM8" s="629"/>
      <c r="AN8" s="629"/>
      <c r="AO8" s="630"/>
      <c r="AP8" s="620" t="s">
        <v>246</v>
      </c>
      <c r="AQ8" s="621"/>
      <c r="AR8" s="621"/>
      <c r="AS8" s="621"/>
      <c r="AT8" s="621"/>
      <c r="AU8" s="621"/>
      <c r="AV8" s="621"/>
      <c r="AW8" s="621"/>
      <c r="AX8" s="621"/>
      <c r="AY8" s="621"/>
      <c r="AZ8" s="621"/>
      <c r="BA8" s="621"/>
      <c r="BB8" s="621"/>
      <c r="BC8" s="621"/>
      <c r="BD8" s="621"/>
      <c r="BE8" s="621"/>
      <c r="BF8" s="622"/>
      <c r="BG8" s="623">
        <v>106827</v>
      </c>
      <c r="BH8" s="624"/>
      <c r="BI8" s="624"/>
      <c r="BJ8" s="624"/>
      <c r="BK8" s="624"/>
      <c r="BL8" s="624"/>
      <c r="BM8" s="624"/>
      <c r="BN8" s="625"/>
      <c r="BO8" s="626">
        <v>1.3</v>
      </c>
      <c r="BP8" s="626"/>
      <c r="BQ8" s="626"/>
      <c r="BR8" s="626"/>
      <c r="BS8" s="627" t="s">
        <v>241</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13442020</v>
      </c>
      <c r="CS8" s="624"/>
      <c r="CT8" s="624"/>
      <c r="CU8" s="624"/>
      <c r="CV8" s="624"/>
      <c r="CW8" s="624"/>
      <c r="CX8" s="624"/>
      <c r="CY8" s="625"/>
      <c r="CZ8" s="626">
        <v>33.700000000000003</v>
      </c>
      <c r="DA8" s="626"/>
      <c r="DB8" s="626"/>
      <c r="DC8" s="626"/>
      <c r="DD8" s="632">
        <v>342236</v>
      </c>
      <c r="DE8" s="624"/>
      <c r="DF8" s="624"/>
      <c r="DG8" s="624"/>
      <c r="DH8" s="624"/>
      <c r="DI8" s="624"/>
      <c r="DJ8" s="624"/>
      <c r="DK8" s="624"/>
      <c r="DL8" s="624"/>
      <c r="DM8" s="624"/>
      <c r="DN8" s="624"/>
      <c r="DO8" s="624"/>
      <c r="DP8" s="625"/>
      <c r="DQ8" s="632">
        <v>5929184</v>
      </c>
      <c r="DR8" s="624"/>
      <c r="DS8" s="624"/>
      <c r="DT8" s="624"/>
      <c r="DU8" s="624"/>
      <c r="DV8" s="624"/>
      <c r="DW8" s="624"/>
      <c r="DX8" s="624"/>
      <c r="DY8" s="624"/>
      <c r="DZ8" s="624"/>
      <c r="EA8" s="624"/>
      <c r="EB8" s="624"/>
      <c r="EC8" s="633"/>
    </row>
    <row r="9" spans="2:143" ht="11.25" customHeight="1">
      <c r="B9" s="620" t="s">
        <v>248</v>
      </c>
      <c r="C9" s="621"/>
      <c r="D9" s="621"/>
      <c r="E9" s="621"/>
      <c r="F9" s="621"/>
      <c r="G9" s="621"/>
      <c r="H9" s="621"/>
      <c r="I9" s="621"/>
      <c r="J9" s="621"/>
      <c r="K9" s="621"/>
      <c r="L9" s="621"/>
      <c r="M9" s="621"/>
      <c r="N9" s="621"/>
      <c r="O9" s="621"/>
      <c r="P9" s="621"/>
      <c r="Q9" s="622"/>
      <c r="R9" s="623">
        <v>18098</v>
      </c>
      <c r="S9" s="624"/>
      <c r="T9" s="624"/>
      <c r="U9" s="624"/>
      <c r="V9" s="624"/>
      <c r="W9" s="624"/>
      <c r="X9" s="624"/>
      <c r="Y9" s="625"/>
      <c r="Z9" s="626">
        <v>0</v>
      </c>
      <c r="AA9" s="626"/>
      <c r="AB9" s="626"/>
      <c r="AC9" s="626"/>
      <c r="AD9" s="627">
        <v>18098</v>
      </c>
      <c r="AE9" s="627"/>
      <c r="AF9" s="627"/>
      <c r="AG9" s="627"/>
      <c r="AH9" s="627"/>
      <c r="AI9" s="627"/>
      <c r="AJ9" s="627"/>
      <c r="AK9" s="627"/>
      <c r="AL9" s="628">
        <v>0.1</v>
      </c>
      <c r="AM9" s="629"/>
      <c r="AN9" s="629"/>
      <c r="AO9" s="630"/>
      <c r="AP9" s="620" t="s">
        <v>249</v>
      </c>
      <c r="AQ9" s="621"/>
      <c r="AR9" s="621"/>
      <c r="AS9" s="621"/>
      <c r="AT9" s="621"/>
      <c r="AU9" s="621"/>
      <c r="AV9" s="621"/>
      <c r="AW9" s="621"/>
      <c r="AX9" s="621"/>
      <c r="AY9" s="621"/>
      <c r="AZ9" s="621"/>
      <c r="BA9" s="621"/>
      <c r="BB9" s="621"/>
      <c r="BC9" s="621"/>
      <c r="BD9" s="621"/>
      <c r="BE9" s="621"/>
      <c r="BF9" s="622"/>
      <c r="BG9" s="623">
        <v>2345907</v>
      </c>
      <c r="BH9" s="624"/>
      <c r="BI9" s="624"/>
      <c r="BJ9" s="624"/>
      <c r="BK9" s="624"/>
      <c r="BL9" s="624"/>
      <c r="BM9" s="624"/>
      <c r="BN9" s="625"/>
      <c r="BO9" s="626">
        <v>29.3</v>
      </c>
      <c r="BP9" s="626"/>
      <c r="BQ9" s="626"/>
      <c r="BR9" s="626"/>
      <c r="BS9" s="627" t="s">
        <v>250</v>
      </c>
      <c r="BT9" s="627"/>
      <c r="BU9" s="627"/>
      <c r="BV9" s="627"/>
      <c r="BW9" s="627"/>
      <c r="BX9" s="627"/>
      <c r="BY9" s="627"/>
      <c r="BZ9" s="627"/>
      <c r="CA9" s="627"/>
      <c r="CB9" s="631"/>
      <c r="CD9" s="620" t="s">
        <v>251</v>
      </c>
      <c r="CE9" s="621"/>
      <c r="CF9" s="621"/>
      <c r="CG9" s="621"/>
      <c r="CH9" s="621"/>
      <c r="CI9" s="621"/>
      <c r="CJ9" s="621"/>
      <c r="CK9" s="621"/>
      <c r="CL9" s="621"/>
      <c r="CM9" s="621"/>
      <c r="CN9" s="621"/>
      <c r="CO9" s="621"/>
      <c r="CP9" s="621"/>
      <c r="CQ9" s="622"/>
      <c r="CR9" s="623">
        <v>3825962</v>
      </c>
      <c r="CS9" s="624"/>
      <c r="CT9" s="624"/>
      <c r="CU9" s="624"/>
      <c r="CV9" s="624"/>
      <c r="CW9" s="624"/>
      <c r="CX9" s="624"/>
      <c r="CY9" s="625"/>
      <c r="CZ9" s="626">
        <v>9.6</v>
      </c>
      <c r="DA9" s="626"/>
      <c r="DB9" s="626"/>
      <c r="DC9" s="626"/>
      <c r="DD9" s="632">
        <v>504108</v>
      </c>
      <c r="DE9" s="624"/>
      <c r="DF9" s="624"/>
      <c r="DG9" s="624"/>
      <c r="DH9" s="624"/>
      <c r="DI9" s="624"/>
      <c r="DJ9" s="624"/>
      <c r="DK9" s="624"/>
      <c r="DL9" s="624"/>
      <c r="DM9" s="624"/>
      <c r="DN9" s="624"/>
      <c r="DO9" s="624"/>
      <c r="DP9" s="625"/>
      <c r="DQ9" s="632">
        <v>2586254</v>
      </c>
      <c r="DR9" s="624"/>
      <c r="DS9" s="624"/>
      <c r="DT9" s="624"/>
      <c r="DU9" s="624"/>
      <c r="DV9" s="624"/>
      <c r="DW9" s="624"/>
      <c r="DX9" s="624"/>
      <c r="DY9" s="624"/>
      <c r="DZ9" s="624"/>
      <c r="EA9" s="624"/>
      <c r="EB9" s="624"/>
      <c r="EC9" s="633"/>
    </row>
    <row r="10" spans="2:143" ht="11.25" customHeight="1">
      <c r="B10" s="620" t="s">
        <v>252</v>
      </c>
      <c r="C10" s="621"/>
      <c r="D10" s="621"/>
      <c r="E10" s="621"/>
      <c r="F10" s="621"/>
      <c r="G10" s="621"/>
      <c r="H10" s="621"/>
      <c r="I10" s="621"/>
      <c r="J10" s="621"/>
      <c r="K10" s="621"/>
      <c r="L10" s="621"/>
      <c r="M10" s="621"/>
      <c r="N10" s="621"/>
      <c r="O10" s="621"/>
      <c r="P10" s="621"/>
      <c r="Q10" s="622"/>
      <c r="R10" s="623" t="s">
        <v>241</v>
      </c>
      <c r="S10" s="624"/>
      <c r="T10" s="624"/>
      <c r="U10" s="624"/>
      <c r="V10" s="624"/>
      <c r="W10" s="624"/>
      <c r="X10" s="624"/>
      <c r="Y10" s="625"/>
      <c r="Z10" s="626" t="s">
        <v>250</v>
      </c>
      <c r="AA10" s="626"/>
      <c r="AB10" s="626"/>
      <c r="AC10" s="626"/>
      <c r="AD10" s="627" t="s">
        <v>250</v>
      </c>
      <c r="AE10" s="627"/>
      <c r="AF10" s="627"/>
      <c r="AG10" s="627"/>
      <c r="AH10" s="627"/>
      <c r="AI10" s="627"/>
      <c r="AJ10" s="627"/>
      <c r="AK10" s="627"/>
      <c r="AL10" s="628" t="s">
        <v>241</v>
      </c>
      <c r="AM10" s="629"/>
      <c r="AN10" s="629"/>
      <c r="AO10" s="630"/>
      <c r="AP10" s="620" t="s">
        <v>253</v>
      </c>
      <c r="AQ10" s="621"/>
      <c r="AR10" s="621"/>
      <c r="AS10" s="621"/>
      <c r="AT10" s="621"/>
      <c r="AU10" s="621"/>
      <c r="AV10" s="621"/>
      <c r="AW10" s="621"/>
      <c r="AX10" s="621"/>
      <c r="AY10" s="621"/>
      <c r="AZ10" s="621"/>
      <c r="BA10" s="621"/>
      <c r="BB10" s="621"/>
      <c r="BC10" s="621"/>
      <c r="BD10" s="621"/>
      <c r="BE10" s="621"/>
      <c r="BF10" s="622"/>
      <c r="BG10" s="623">
        <v>192958</v>
      </c>
      <c r="BH10" s="624"/>
      <c r="BI10" s="624"/>
      <c r="BJ10" s="624"/>
      <c r="BK10" s="624"/>
      <c r="BL10" s="624"/>
      <c r="BM10" s="624"/>
      <c r="BN10" s="625"/>
      <c r="BO10" s="626">
        <v>2.4</v>
      </c>
      <c r="BP10" s="626"/>
      <c r="BQ10" s="626"/>
      <c r="BR10" s="626"/>
      <c r="BS10" s="627" t="s">
        <v>241</v>
      </c>
      <c r="BT10" s="627"/>
      <c r="BU10" s="627"/>
      <c r="BV10" s="627"/>
      <c r="BW10" s="627"/>
      <c r="BX10" s="627"/>
      <c r="BY10" s="627"/>
      <c r="BZ10" s="627"/>
      <c r="CA10" s="627"/>
      <c r="CB10" s="631"/>
      <c r="CD10" s="620" t="s">
        <v>254</v>
      </c>
      <c r="CE10" s="621"/>
      <c r="CF10" s="621"/>
      <c r="CG10" s="621"/>
      <c r="CH10" s="621"/>
      <c r="CI10" s="621"/>
      <c r="CJ10" s="621"/>
      <c r="CK10" s="621"/>
      <c r="CL10" s="621"/>
      <c r="CM10" s="621"/>
      <c r="CN10" s="621"/>
      <c r="CO10" s="621"/>
      <c r="CP10" s="621"/>
      <c r="CQ10" s="622"/>
      <c r="CR10" s="623">
        <v>67859</v>
      </c>
      <c r="CS10" s="624"/>
      <c r="CT10" s="624"/>
      <c r="CU10" s="624"/>
      <c r="CV10" s="624"/>
      <c r="CW10" s="624"/>
      <c r="CX10" s="624"/>
      <c r="CY10" s="625"/>
      <c r="CZ10" s="626">
        <v>0.2</v>
      </c>
      <c r="DA10" s="626"/>
      <c r="DB10" s="626"/>
      <c r="DC10" s="626"/>
      <c r="DD10" s="632">
        <v>1251</v>
      </c>
      <c r="DE10" s="624"/>
      <c r="DF10" s="624"/>
      <c r="DG10" s="624"/>
      <c r="DH10" s="624"/>
      <c r="DI10" s="624"/>
      <c r="DJ10" s="624"/>
      <c r="DK10" s="624"/>
      <c r="DL10" s="624"/>
      <c r="DM10" s="624"/>
      <c r="DN10" s="624"/>
      <c r="DO10" s="624"/>
      <c r="DP10" s="625"/>
      <c r="DQ10" s="632">
        <v>36291</v>
      </c>
      <c r="DR10" s="624"/>
      <c r="DS10" s="624"/>
      <c r="DT10" s="624"/>
      <c r="DU10" s="624"/>
      <c r="DV10" s="624"/>
      <c r="DW10" s="624"/>
      <c r="DX10" s="624"/>
      <c r="DY10" s="624"/>
      <c r="DZ10" s="624"/>
      <c r="EA10" s="624"/>
      <c r="EB10" s="624"/>
      <c r="EC10" s="633"/>
    </row>
    <row r="11" spans="2:143" ht="11.25" customHeight="1">
      <c r="B11" s="620" t="s">
        <v>255</v>
      </c>
      <c r="C11" s="621"/>
      <c r="D11" s="621"/>
      <c r="E11" s="621"/>
      <c r="F11" s="621"/>
      <c r="G11" s="621"/>
      <c r="H11" s="621"/>
      <c r="I11" s="621"/>
      <c r="J11" s="621"/>
      <c r="K11" s="621"/>
      <c r="L11" s="621"/>
      <c r="M11" s="621"/>
      <c r="N11" s="621"/>
      <c r="O11" s="621"/>
      <c r="P11" s="621"/>
      <c r="Q11" s="622"/>
      <c r="R11" s="623">
        <v>1595357</v>
      </c>
      <c r="S11" s="624"/>
      <c r="T11" s="624"/>
      <c r="U11" s="624"/>
      <c r="V11" s="624"/>
      <c r="W11" s="624"/>
      <c r="X11" s="624"/>
      <c r="Y11" s="625"/>
      <c r="Z11" s="628">
        <v>3.9</v>
      </c>
      <c r="AA11" s="629"/>
      <c r="AB11" s="629"/>
      <c r="AC11" s="635"/>
      <c r="AD11" s="632">
        <v>1595357</v>
      </c>
      <c r="AE11" s="624"/>
      <c r="AF11" s="624"/>
      <c r="AG11" s="624"/>
      <c r="AH11" s="624"/>
      <c r="AI11" s="624"/>
      <c r="AJ11" s="624"/>
      <c r="AK11" s="625"/>
      <c r="AL11" s="628">
        <v>7.6</v>
      </c>
      <c r="AM11" s="629"/>
      <c r="AN11" s="629"/>
      <c r="AO11" s="630"/>
      <c r="AP11" s="620" t="s">
        <v>256</v>
      </c>
      <c r="AQ11" s="621"/>
      <c r="AR11" s="621"/>
      <c r="AS11" s="621"/>
      <c r="AT11" s="621"/>
      <c r="AU11" s="621"/>
      <c r="AV11" s="621"/>
      <c r="AW11" s="621"/>
      <c r="AX11" s="621"/>
      <c r="AY11" s="621"/>
      <c r="AZ11" s="621"/>
      <c r="BA11" s="621"/>
      <c r="BB11" s="621"/>
      <c r="BC11" s="621"/>
      <c r="BD11" s="621"/>
      <c r="BE11" s="621"/>
      <c r="BF11" s="622"/>
      <c r="BG11" s="623">
        <v>335658</v>
      </c>
      <c r="BH11" s="624"/>
      <c r="BI11" s="624"/>
      <c r="BJ11" s="624"/>
      <c r="BK11" s="624"/>
      <c r="BL11" s="624"/>
      <c r="BM11" s="624"/>
      <c r="BN11" s="625"/>
      <c r="BO11" s="626">
        <v>4.2</v>
      </c>
      <c r="BP11" s="626"/>
      <c r="BQ11" s="626"/>
      <c r="BR11" s="626"/>
      <c r="BS11" s="627">
        <v>95884</v>
      </c>
      <c r="BT11" s="627"/>
      <c r="BU11" s="627"/>
      <c r="BV11" s="627"/>
      <c r="BW11" s="627"/>
      <c r="BX11" s="627"/>
      <c r="BY11" s="627"/>
      <c r="BZ11" s="627"/>
      <c r="CA11" s="627"/>
      <c r="CB11" s="631"/>
      <c r="CD11" s="620" t="s">
        <v>257</v>
      </c>
      <c r="CE11" s="621"/>
      <c r="CF11" s="621"/>
      <c r="CG11" s="621"/>
      <c r="CH11" s="621"/>
      <c r="CI11" s="621"/>
      <c r="CJ11" s="621"/>
      <c r="CK11" s="621"/>
      <c r="CL11" s="621"/>
      <c r="CM11" s="621"/>
      <c r="CN11" s="621"/>
      <c r="CO11" s="621"/>
      <c r="CP11" s="621"/>
      <c r="CQ11" s="622"/>
      <c r="CR11" s="623">
        <v>1989944</v>
      </c>
      <c r="CS11" s="624"/>
      <c r="CT11" s="624"/>
      <c r="CU11" s="624"/>
      <c r="CV11" s="624"/>
      <c r="CW11" s="624"/>
      <c r="CX11" s="624"/>
      <c r="CY11" s="625"/>
      <c r="CZ11" s="626">
        <v>5</v>
      </c>
      <c r="DA11" s="626"/>
      <c r="DB11" s="626"/>
      <c r="DC11" s="626"/>
      <c r="DD11" s="632">
        <v>893621</v>
      </c>
      <c r="DE11" s="624"/>
      <c r="DF11" s="624"/>
      <c r="DG11" s="624"/>
      <c r="DH11" s="624"/>
      <c r="DI11" s="624"/>
      <c r="DJ11" s="624"/>
      <c r="DK11" s="624"/>
      <c r="DL11" s="624"/>
      <c r="DM11" s="624"/>
      <c r="DN11" s="624"/>
      <c r="DO11" s="624"/>
      <c r="DP11" s="625"/>
      <c r="DQ11" s="632">
        <v>1000150</v>
      </c>
      <c r="DR11" s="624"/>
      <c r="DS11" s="624"/>
      <c r="DT11" s="624"/>
      <c r="DU11" s="624"/>
      <c r="DV11" s="624"/>
      <c r="DW11" s="624"/>
      <c r="DX11" s="624"/>
      <c r="DY11" s="624"/>
      <c r="DZ11" s="624"/>
      <c r="EA11" s="624"/>
      <c r="EB11" s="624"/>
      <c r="EC11" s="633"/>
    </row>
    <row r="12" spans="2:143" ht="11.25" customHeight="1">
      <c r="B12" s="620" t="s">
        <v>258</v>
      </c>
      <c r="C12" s="621"/>
      <c r="D12" s="621"/>
      <c r="E12" s="621"/>
      <c r="F12" s="621"/>
      <c r="G12" s="621"/>
      <c r="H12" s="621"/>
      <c r="I12" s="621"/>
      <c r="J12" s="621"/>
      <c r="K12" s="621"/>
      <c r="L12" s="621"/>
      <c r="M12" s="621"/>
      <c r="N12" s="621"/>
      <c r="O12" s="621"/>
      <c r="P12" s="621"/>
      <c r="Q12" s="622"/>
      <c r="R12" s="623">
        <v>21767</v>
      </c>
      <c r="S12" s="624"/>
      <c r="T12" s="624"/>
      <c r="U12" s="624"/>
      <c r="V12" s="624"/>
      <c r="W12" s="624"/>
      <c r="X12" s="624"/>
      <c r="Y12" s="625"/>
      <c r="Z12" s="626">
        <v>0.1</v>
      </c>
      <c r="AA12" s="626"/>
      <c r="AB12" s="626"/>
      <c r="AC12" s="626"/>
      <c r="AD12" s="627">
        <v>21767</v>
      </c>
      <c r="AE12" s="627"/>
      <c r="AF12" s="627"/>
      <c r="AG12" s="627"/>
      <c r="AH12" s="627"/>
      <c r="AI12" s="627"/>
      <c r="AJ12" s="627"/>
      <c r="AK12" s="627"/>
      <c r="AL12" s="628">
        <v>0.1</v>
      </c>
      <c r="AM12" s="629"/>
      <c r="AN12" s="629"/>
      <c r="AO12" s="630"/>
      <c r="AP12" s="620" t="s">
        <v>259</v>
      </c>
      <c r="AQ12" s="621"/>
      <c r="AR12" s="621"/>
      <c r="AS12" s="621"/>
      <c r="AT12" s="621"/>
      <c r="AU12" s="621"/>
      <c r="AV12" s="621"/>
      <c r="AW12" s="621"/>
      <c r="AX12" s="621"/>
      <c r="AY12" s="621"/>
      <c r="AZ12" s="621"/>
      <c r="BA12" s="621"/>
      <c r="BB12" s="621"/>
      <c r="BC12" s="621"/>
      <c r="BD12" s="621"/>
      <c r="BE12" s="621"/>
      <c r="BF12" s="622"/>
      <c r="BG12" s="623">
        <v>3796940</v>
      </c>
      <c r="BH12" s="624"/>
      <c r="BI12" s="624"/>
      <c r="BJ12" s="624"/>
      <c r="BK12" s="624"/>
      <c r="BL12" s="624"/>
      <c r="BM12" s="624"/>
      <c r="BN12" s="625"/>
      <c r="BO12" s="626">
        <v>47.4</v>
      </c>
      <c r="BP12" s="626"/>
      <c r="BQ12" s="626"/>
      <c r="BR12" s="626"/>
      <c r="BS12" s="627" t="s">
        <v>241</v>
      </c>
      <c r="BT12" s="627"/>
      <c r="BU12" s="627"/>
      <c r="BV12" s="627"/>
      <c r="BW12" s="627"/>
      <c r="BX12" s="627"/>
      <c r="BY12" s="627"/>
      <c r="BZ12" s="627"/>
      <c r="CA12" s="627"/>
      <c r="CB12" s="631"/>
      <c r="CD12" s="620" t="s">
        <v>260</v>
      </c>
      <c r="CE12" s="621"/>
      <c r="CF12" s="621"/>
      <c r="CG12" s="621"/>
      <c r="CH12" s="621"/>
      <c r="CI12" s="621"/>
      <c r="CJ12" s="621"/>
      <c r="CK12" s="621"/>
      <c r="CL12" s="621"/>
      <c r="CM12" s="621"/>
      <c r="CN12" s="621"/>
      <c r="CO12" s="621"/>
      <c r="CP12" s="621"/>
      <c r="CQ12" s="622"/>
      <c r="CR12" s="623">
        <v>1437735</v>
      </c>
      <c r="CS12" s="624"/>
      <c r="CT12" s="624"/>
      <c r="CU12" s="624"/>
      <c r="CV12" s="624"/>
      <c r="CW12" s="624"/>
      <c r="CX12" s="624"/>
      <c r="CY12" s="625"/>
      <c r="CZ12" s="626">
        <v>3.6</v>
      </c>
      <c r="DA12" s="626"/>
      <c r="DB12" s="626"/>
      <c r="DC12" s="626"/>
      <c r="DD12" s="632">
        <v>23590</v>
      </c>
      <c r="DE12" s="624"/>
      <c r="DF12" s="624"/>
      <c r="DG12" s="624"/>
      <c r="DH12" s="624"/>
      <c r="DI12" s="624"/>
      <c r="DJ12" s="624"/>
      <c r="DK12" s="624"/>
      <c r="DL12" s="624"/>
      <c r="DM12" s="624"/>
      <c r="DN12" s="624"/>
      <c r="DO12" s="624"/>
      <c r="DP12" s="625"/>
      <c r="DQ12" s="632">
        <v>880482</v>
      </c>
      <c r="DR12" s="624"/>
      <c r="DS12" s="624"/>
      <c r="DT12" s="624"/>
      <c r="DU12" s="624"/>
      <c r="DV12" s="624"/>
      <c r="DW12" s="624"/>
      <c r="DX12" s="624"/>
      <c r="DY12" s="624"/>
      <c r="DZ12" s="624"/>
      <c r="EA12" s="624"/>
      <c r="EB12" s="624"/>
      <c r="EC12" s="633"/>
    </row>
    <row r="13" spans="2:143" ht="11.25" customHeight="1">
      <c r="B13" s="620" t="s">
        <v>261</v>
      </c>
      <c r="C13" s="621"/>
      <c r="D13" s="621"/>
      <c r="E13" s="621"/>
      <c r="F13" s="621"/>
      <c r="G13" s="621"/>
      <c r="H13" s="621"/>
      <c r="I13" s="621"/>
      <c r="J13" s="621"/>
      <c r="K13" s="621"/>
      <c r="L13" s="621"/>
      <c r="M13" s="621"/>
      <c r="N13" s="621"/>
      <c r="O13" s="621"/>
      <c r="P13" s="621"/>
      <c r="Q13" s="622"/>
      <c r="R13" s="623" t="s">
        <v>241</v>
      </c>
      <c r="S13" s="624"/>
      <c r="T13" s="624"/>
      <c r="U13" s="624"/>
      <c r="V13" s="624"/>
      <c r="W13" s="624"/>
      <c r="X13" s="624"/>
      <c r="Y13" s="625"/>
      <c r="Z13" s="626" t="s">
        <v>241</v>
      </c>
      <c r="AA13" s="626"/>
      <c r="AB13" s="626"/>
      <c r="AC13" s="626"/>
      <c r="AD13" s="627" t="s">
        <v>250</v>
      </c>
      <c r="AE13" s="627"/>
      <c r="AF13" s="627"/>
      <c r="AG13" s="627"/>
      <c r="AH13" s="627"/>
      <c r="AI13" s="627"/>
      <c r="AJ13" s="627"/>
      <c r="AK13" s="627"/>
      <c r="AL13" s="628" t="s">
        <v>241</v>
      </c>
      <c r="AM13" s="629"/>
      <c r="AN13" s="629"/>
      <c r="AO13" s="630"/>
      <c r="AP13" s="620" t="s">
        <v>262</v>
      </c>
      <c r="AQ13" s="621"/>
      <c r="AR13" s="621"/>
      <c r="AS13" s="621"/>
      <c r="AT13" s="621"/>
      <c r="AU13" s="621"/>
      <c r="AV13" s="621"/>
      <c r="AW13" s="621"/>
      <c r="AX13" s="621"/>
      <c r="AY13" s="621"/>
      <c r="AZ13" s="621"/>
      <c r="BA13" s="621"/>
      <c r="BB13" s="621"/>
      <c r="BC13" s="621"/>
      <c r="BD13" s="621"/>
      <c r="BE13" s="621"/>
      <c r="BF13" s="622"/>
      <c r="BG13" s="623">
        <v>3745826</v>
      </c>
      <c r="BH13" s="624"/>
      <c r="BI13" s="624"/>
      <c r="BJ13" s="624"/>
      <c r="BK13" s="624"/>
      <c r="BL13" s="624"/>
      <c r="BM13" s="624"/>
      <c r="BN13" s="625"/>
      <c r="BO13" s="626">
        <v>46.7</v>
      </c>
      <c r="BP13" s="626"/>
      <c r="BQ13" s="626"/>
      <c r="BR13" s="626"/>
      <c r="BS13" s="627" t="s">
        <v>250</v>
      </c>
      <c r="BT13" s="627"/>
      <c r="BU13" s="627"/>
      <c r="BV13" s="627"/>
      <c r="BW13" s="627"/>
      <c r="BX13" s="627"/>
      <c r="BY13" s="627"/>
      <c r="BZ13" s="627"/>
      <c r="CA13" s="627"/>
      <c r="CB13" s="631"/>
      <c r="CD13" s="620" t="s">
        <v>263</v>
      </c>
      <c r="CE13" s="621"/>
      <c r="CF13" s="621"/>
      <c r="CG13" s="621"/>
      <c r="CH13" s="621"/>
      <c r="CI13" s="621"/>
      <c r="CJ13" s="621"/>
      <c r="CK13" s="621"/>
      <c r="CL13" s="621"/>
      <c r="CM13" s="621"/>
      <c r="CN13" s="621"/>
      <c r="CO13" s="621"/>
      <c r="CP13" s="621"/>
      <c r="CQ13" s="622"/>
      <c r="CR13" s="623">
        <v>3699092</v>
      </c>
      <c r="CS13" s="624"/>
      <c r="CT13" s="624"/>
      <c r="CU13" s="624"/>
      <c r="CV13" s="624"/>
      <c r="CW13" s="624"/>
      <c r="CX13" s="624"/>
      <c r="CY13" s="625"/>
      <c r="CZ13" s="626">
        <v>9.3000000000000007</v>
      </c>
      <c r="DA13" s="626"/>
      <c r="DB13" s="626"/>
      <c r="DC13" s="626"/>
      <c r="DD13" s="632">
        <v>1826688</v>
      </c>
      <c r="DE13" s="624"/>
      <c r="DF13" s="624"/>
      <c r="DG13" s="624"/>
      <c r="DH13" s="624"/>
      <c r="DI13" s="624"/>
      <c r="DJ13" s="624"/>
      <c r="DK13" s="624"/>
      <c r="DL13" s="624"/>
      <c r="DM13" s="624"/>
      <c r="DN13" s="624"/>
      <c r="DO13" s="624"/>
      <c r="DP13" s="625"/>
      <c r="DQ13" s="632">
        <v>1872040</v>
      </c>
      <c r="DR13" s="624"/>
      <c r="DS13" s="624"/>
      <c r="DT13" s="624"/>
      <c r="DU13" s="624"/>
      <c r="DV13" s="624"/>
      <c r="DW13" s="624"/>
      <c r="DX13" s="624"/>
      <c r="DY13" s="624"/>
      <c r="DZ13" s="624"/>
      <c r="EA13" s="624"/>
      <c r="EB13" s="624"/>
      <c r="EC13" s="633"/>
    </row>
    <row r="14" spans="2:143" ht="11.25" customHeight="1">
      <c r="B14" s="620" t="s">
        <v>264</v>
      </c>
      <c r="C14" s="621"/>
      <c r="D14" s="621"/>
      <c r="E14" s="621"/>
      <c r="F14" s="621"/>
      <c r="G14" s="621"/>
      <c r="H14" s="621"/>
      <c r="I14" s="621"/>
      <c r="J14" s="621"/>
      <c r="K14" s="621"/>
      <c r="L14" s="621"/>
      <c r="M14" s="621"/>
      <c r="N14" s="621"/>
      <c r="O14" s="621"/>
      <c r="P14" s="621"/>
      <c r="Q14" s="622"/>
      <c r="R14" s="623">
        <v>6</v>
      </c>
      <c r="S14" s="624"/>
      <c r="T14" s="624"/>
      <c r="U14" s="624"/>
      <c r="V14" s="624"/>
      <c r="W14" s="624"/>
      <c r="X14" s="624"/>
      <c r="Y14" s="625"/>
      <c r="Z14" s="626">
        <v>0</v>
      </c>
      <c r="AA14" s="626"/>
      <c r="AB14" s="626"/>
      <c r="AC14" s="626"/>
      <c r="AD14" s="627">
        <v>6</v>
      </c>
      <c r="AE14" s="627"/>
      <c r="AF14" s="627"/>
      <c r="AG14" s="627"/>
      <c r="AH14" s="627"/>
      <c r="AI14" s="627"/>
      <c r="AJ14" s="627"/>
      <c r="AK14" s="627"/>
      <c r="AL14" s="628">
        <v>0</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269008</v>
      </c>
      <c r="BH14" s="624"/>
      <c r="BI14" s="624"/>
      <c r="BJ14" s="624"/>
      <c r="BK14" s="624"/>
      <c r="BL14" s="624"/>
      <c r="BM14" s="624"/>
      <c r="BN14" s="625"/>
      <c r="BO14" s="626">
        <v>3.4</v>
      </c>
      <c r="BP14" s="626"/>
      <c r="BQ14" s="626"/>
      <c r="BR14" s="626"/>
      <c r="BS14" s="627" t="s">
        <v>250</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952425</v>
      </c>
      <c r="CS14" s="624"/>
      <c r="CT14" s="624"/>
      <c r="CU14" s="624"/>
      <c r="CV14" s="624"/>
      <c r="CW14" s="624"/>
      <c r="CX14" s="624"/>
      <c r="CY14" s="625"/>
      <c r="CZ14" s="626">
        <v>2.4</v>
      </c>
      <c r="DA14" s="626"/>
      <c r="DB14" s="626"/>
      <c r="DC14" s="626"/>
      <c r="DD14" s="632">
        <v>61199</v>
      </c>
      <c r="DE14" s="624"/>
      <c r="DF14" s="624"/>
      <c r="DG14" s="624"/>
      <c r="DH14" s="624"/>
      <c r="DI14" s="624"/>
      <c r="DJ14" s="624"/>
      <c r="DK14" s="624"/>
      <c r="DL14" s="624"/>
      <c r="DM14" s="624"/>
      <c r="DN14" s="624"/>
      <c r="DO14" s="624"/>
      <c r="DP14" s="625"/>
      <c r="DQ14" s="632">
        <v>836716</v>
      </c>
      <c r="DR14" s="624"/>
      <c r="DS14" s="624"/>
      <c r="DT14" s="624"/>
      <c r="DU14" s="624"/>
      <c r="DV14" s="624"/>
      <c r="DW14" s="624"/>
      <c r="DX14" s="624"/>
      <c r="DY14" s="624"/>
      <c r="DZ14" s="624"/>
      <c r="EA14" s="624"/>
      <c r="EB14" s="624"/>
      <c r="EC14" s="633"/>
    </row>
    <row r="15" spans="2:143" ht="11.25" customHeight="1">
      <c r="B15" s="620" t="s">
        <v>267</v>
      </c>
      <c r="C15" s="621"/>
      <c r="D15" s="621"/>
      <c r="E15" s="621"/>
      <c r="F15" s="621"/>
      <c r="G15" s="621"/>
      <c r="H15" s="621"/>
      <c r="I15" s="621"/>
      <c r="J15" s="621"/>
      <c r="K15" s="621"/>
      <c r="L15" s="621"/>
      <c r="M15" s="621"/>
      <c r="N15" s="621"/>
      <c r="O15" s="621"/>
      <c r="P15" s="621"/>
      <c r="Q15" s="622"/>
      <c r="R15" s="623" t="s">
        <v>250</v>
      </c>
      <c r="S15" s="624"/>
      <c r="T15" s="624"/>
      <c r="U15" s="624"/>
      <c r="V15" s="624"/>
      <c r="W15" s="624"/>
      <c r="X15" s="624"/>
      <c r="Y15" s="625"/>
      <c r="Z15" s="626" t="s">
        <v>241</v>
      </c>
      <c r="AA15" s="626"/>
      <c r="AB15" s="626"/>
      <c r="AC15" s="626"/>
      <c r="AD15" s="627" t="s">
        <v>241</v>
      </c>
      <c r="AE15" s="627"/>
      <c r="AF15" s="627"/>
      <c r="AG15" s="627"/>
      <c r="AH15" s="627"/>
      <c r="AI15" s="627"/>
      <c r="AJ15" s="627"/>
      <c r="AK15" s="627"/>
      <c r="AL15" s="628" t="s">
        <v>241</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503428</v>
      </c>
      <c r="BH15" s="624"/>
      <c r="BI15" s="624"/>
      <c r="BJ15" s="624"/>
      <c r="BK15" s="624"/>
      <c r="BL15" s="624"/>
      <c r="BM15" s="624"/>
      <c r="BN15" s="625"/>
      <c r="BO15" s="626">
        <v>6.3</v>
      </c>
      <c r="BP15" s="626"/>
      <c r="BQ15" s="626"/>
      <c r="BR15" s="626"/>
      <c r="BS15" s="627" t="s">
        <v>241</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4146243</v>
      </c>
      <c r="CS15" s="624"/>
      <c r="CT15" s="624"/>
      <c r="CU15" s="624"/>
      <c r="CV15" s="624"/>
      <c r="CW15" s="624"/>
      <c r="CX15" s="624"/>
      <c r="CY15" s="625"/>
      <c r="CZ15" s="626">
        <v>10.4</v>
      </c>
      <c r="DA15" s="626"/>
      <c r="DB15" s="626"/>
      <c r="DC15" s="626"/>
      <c r="DD15" s="632">
        <v>1023705</v>
      </c>
      <c r="DE15" s="624"/>
      <c r="DF15" s="624"/>
      <c r="DG15" s="624"/>
      <c r="DH15" s="624"/>
      <c r="DI15" s="624"/>
      <c r="DJ15" s="624"/>
      <c r="DK15" s="624"/>
      <c r="DL15" s="624"/>
      <c r="DM15" s="624"/>
      <c r="DN15" s="624"/>
      <c r="DO15" s="624"/>
      <c r="DP15" s="625"/>
      <c r="DQ15" s="632">
        <v>2722159</v>
      </c>
      <c r="DR15" s="624"/>
      <c r="DS15" s="624"/>
      <c r="DT15" s="624"/>
      <c r="DU15" s="624"/>
      <c r="DV15" s="624"/>
      <c r="DW15" s="624"/>
      <c r="DX15" s="624"/>
      <c r="DY15" s="624"/>
      <c r="DZ15" s="624"/>
      <c r="EA15" s="624"/>
      <c r="EB15" s="624"/>
      <c r="EC15" s="633"/>
    </row>
    <row r="16" spans="2:143" ht="11.25" customHeight="1">
      <c r="B16" s="620" t="s">
        <v>270</v>
      </c>
      <c r="C16" s="621"/>
      <c r="D16" s="621"/>
      <c r="E16" s="621"/>
      <c r="F16" s="621"/>
      <c r="G16" s="621"/>
      <c r="H16" s="621"/>
      <c r="I16" s="621"/>
      <c r="J16" s="621"/>
      <c r="K16" s="621"/>
      <c r="L16" s="621"/>
      <c r="M16" s="621"/>
      <c r="N16" s="621"/>
      <c r="O16" s="621"/>
      <c r="P16" s="621"/>
      <c r="Q16" s="622"/>
      <c r="R16" s="623">
        <v>22479</v>
      </c>
      <c r="S16" s="624"/>
      <c r="T16" s="624"/>
      <c r="U16" s="624"/>
      <c r="V16" s="624"/>
      <c r="W16" s="624"/>
      <c r="X16" s="624"/>
      <c r="Y16" s="625"/>
      <c r="Z16" s="626">
        <v>0.1</v>
      </c>
      <c r="AA16" s="626"/>
      <c r="AB16" s="626"/>
      <c r="AC16" s="626"/>
      <c r="AD16" s="627">
        <v>22479</v>
      </c>
      <c r="AE16" s="627"/>
      <c r="AF16" s="627"/>
      <c r="AG16" s="627"/>
      <c r="AH16" s="627"/>
      <c r="AI16" s="627"/>
      <c r="AJ16" s="627"/>
      <c r="AK16" s="627"/>
      <c r="AL16" s="628">
        <v>0.1</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t="s">
        <v>250</v>
      </c>
      <c r="BH16" s="624"/>
      <c r="BI16" s="624"/>
      <c r="BJ16" s="624"/>
      <c r="BK16" s="624"/>
      <c r="BL16" s="624"/>
      <c r="BM16" s="624"/>
      <c r="BN16" s="625"/>
      <c r="BO16" s="626" t="s">
        <v>250</v>
      </c>
      <c r="BP16" s="626"/>
      <c r="BQ16" s="626"/>
      <c r="BR16" s="626"/>
      <c r="BS16" s="627" t="s">
        <v>250</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v>1278919</v>
      </c>
      <c r="CS16" s="624"/>
      <c r="CT16" s="624"/>
      <c r="CU16" s="624"/>
      <c r="CV16" s="624"/>
      <c r="CW16" s="624"/>
      <c r="CX16" s="624"/>
      <c r="CY16" s="625"/>
      <c r="CZ16" s="626">
        <v>3.2</v>
      </c>
      <c r="DA16" s="626"/>
      <c r="DB16" s="626"/>
      <c r="DC16" s="626"/>
      <c r="DD16" s="632" t="s">
        <v>241</v>
      </c>
      <c r="DE16" s="624"/>
      <c r="DF16" s="624"/>
      <c r="DG16" s="624"/>
      <c r="DH16" s="624"/>
      <c r="DI16" s="624"/>
      <c r="DJ16" s="624"/>
      <c r="DK16" s="624"/>
      <c r="DL16" s="624"/>
      <c r="DM16" s="624"/>
      <c r="DN16" s="624"/>
      <c r="DO16" s="624"/>
      <c r="DP16" s="625"/>
      <c r="DQ16" s="632">
        <v>176359</v>
      </c>
      <c r="DR16" s="624"/>
      <c r="DS16" s="624"/>
      <c r="DT16" s="624"/>
      <c r="DU16" s="624"/>
      <c r="DV16" s="624"/>
      <c r="DW16" s="624"/>
      <c r="DX16" s="624"/>
      <c r="DY16" s="624"/>
      <c r="DZ16" s="624"/>
      <c r="EA16" s="624"/>
      <c r="EB16" s="624"/>
      <c r="EC16" s="633"/>
    </row>
    <row r="17" spans="2:133" ht="11.25" customHeight="1">
      <c r="B17" s="620" t="s">
        <v>273</v>
      </c>
      <c r="C17" s="621"/>
      <c r="D17" s="621"/>
      <c r="E17" s="621"/>
      <c r="F17" s="621"/>
      <c r="G17" s="621"/>
      <c r="H17" s="621"/>
      <c r="I17" s="621"/>
      <c r="J17" s="621"/>
      <c r="K17" s="621"/>
      <c r="L17" s="621"/>
      <c r="M17" s="621"/>
      <c r="N17" s="621"/>
      <c r="O17" s="621"/>
      <c r="P17" s="621"/>
      <c r="Q17" s="622"/>
      <c r="R17" s="623">
        <v>119555</v>
      </c>
      <c r="S17" s="624"/>
      <c r="T17" s="624"/>
      <c r="U17" s="624"/>
      <c r="V17" s="624"/>
      <c r="W17" s="624"/>
      <c r="X17" s="624"/>
      <c r="Y17" s="625"/>
      <c r="Z17" s="626">
        <v>0.3</v>
      </c>
      <c r="AA17" s="626"/>
      <c r="AB17" s="626"/>
      <c r="AC17" s="626"/>
      <c r="AD17" s="627">
        <v>119555</v>
      </c>
      <c r="AE17" s="627"/>
      <c r="AF17" s="627"/>
      <c r="AG17" s="627"/>
      <c r="AH17" s="627"/>
      <c r="AI17" s="627"/>
      <c r="AJ17" s="627"/>
      <c r="AK17" s="627"/>
      <c r="AL17" s="628">
        <v>0.6</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250</v>
      </c>
      <c r="BH17" s="624"/>
      <c r="BI17" s="624"/>
      <c r="BJ17" s="624"/>
      <c r="BK17" s="624"/>
      <c r="BL17" s="624"/>
      <c r="BM17" s="624"/>
      <c r="BN17" s="625"/>
      <c r="BO17" s="626" t="s">
        <v>241</v>
      </c>
      <c r="BP17" s="626"/>
      <c r="BQ17" s="626"/>
      <c r="BR17" s="626"/>
      <c r="BS17" s="627" t="s">
        <v>250</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4381508</v>
      </c>
      <c r="CS17" s="624"/>
      <c r="CT17" s="624"/>
      <c r="CU17" s="624"/>
      <c r="CV17" s="624"/>
      <c r="CW17" s="624"/>
      <c r="CX17" s="624"/>
      <c r="CY17" s="625"/>
      <c r="CZ17" s="626">
        <v>11</v>
      </c>
      <c r="DA17" s="626"/>
      <c r="DB17" s="626"/>
      <c r="DC17" s="626"/>
      <c r="DD17" s="632" t="s">
        <v>250</v>
      </c>
      <c r="DE17" s="624"/>
      <c r="DF17" s="624"/>
      <c r="DG17" s="624"/>
      <c r="DH17" s="624"/>
      <c r="DI17" s="624"/>
      <c r="DJ17" s="624"/>
      <c r="DK17" s="624"/>
      <c r="DL17" s="624"/>
      <c r="DM17" s="624"/>
      <c r="DN17" s="624"/>
      <c r="DO17" s="624"/>
      <c r="DP17" s="625"/>
      <c r="DQ17" s="632">
        <v>4291777</v>
      </c>
      <c r="DR17" s="624"/>
      <c r="DS17" s="624"/>
      <c r="DT17" s="624"/>
      <c r="DU17" s="624"/>
      <c r="DV17" s="624"/>
      <c r="DW17" s="624"/>
      <c r="DX17" s="624"/>
      <c r="DY17" s="624"/>
      <c r="DZ17" s="624"/>
      <c r="EA17" s="624"/>
      <c r="EB17" s="624"/>
      <c r="EC17" s="633"/>
    </row>
    <row r="18" spans="2:133" ht="11.25" customHeight="1">
      <c r="B18" s="620" t="s">
        <v>276</v>
      </c>
      <c r="C18" s="621"/>
      <c r="D18" s="621"/>
      <c r="E18" s="621"/>
      <c r="F18" s="621"/>
      <c r="G18" s="621"/>
      <c r="H18" s="621"/>
      <c r="I18" s="621"/>
      <c r="J18" s="621"/>
      <c r="K18" s="621"/>
      <c r="L18" s="621"/>
      <c r="M18" s="621"/>
      <c r="N18" s="621"/>
      <c r="O18" s="621"/>
      <c r="P18" s="621"/>
      <c r="Q18" s="622"/>
      <c r="R18" s="623">
        <v>54568</v>
      </c>
      <c r="S18" s="624"/>
      <c r="T18" s="624"/>
      <c r="U18" s="624"/>
      <c r="V18" s="624"/>
      <c r="W18" s="624"/>
      <c r="X18" s="624"/>
      <c r="Y18" s="625"/>
      <c r="Z18" s="626">
        <v>0.1</v>
      </c>
      <c r="AA18" s="626"/>
      <c r="AB18" s="626"/>
      <c r="AC18" s="626"/>
      <c r="AD18" s="627">
        <v>54568</v>
      </c>
      <c r="AE18" s="627"/>
      <c r="AF18" s="627"/>
      <c r="AG18" s="627"/>
      <c r="AH18" s="627"/>
      <c r="AI18" s="627"/>
      <c r="AJ18" s="627"/>
      <c r="AK18" s="627"/>
      <c r="AL18" s="628">
        <v>0.3</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250</v>
      </c>
      <c r="BH18" s="624"/>
      <c r="BI18" s="624"/>
      <c r="BJ18" s="624"/>
      <c r="BK18" s="624"/>
      <c r="BL18" s="624"/>
      <c r="BM18" s="624"/>
      <c r="BN18" s="625"/>
      <c r="BO18" s="626" t="s">
        <v>250</v>
      </c>
      <c r="BP18" s="626"/>
      <c r="BQ18" s="626"/>
      <c r="BR18" s="626"/>
      <c r="BS18" s="627" t="s">
        <v>250</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t="s">
        <v>241</v>
      </c>
      <c r="CS18" s="624"/>
      <c r="CT18" s="624"/>
      <c r="CU18" s="624"/>
      <c r="CV18" s="624"/>
      <c r="CW18" s="624"/>
      <c r="CX18" s="624"/>
      <c r="CY18" s="625"/>
      <c r="CZ18" s="626" t="s">
        <v>241</v>
      </c>
      <c r="DA18" s="626"/>
      <c r="DB18" s="626"/>
      <c r="DC18" s="626"/>
      <c r="DD18" s="632" t="s">
        <v>241</v>
      </c>
      <c r="DE18" s="624"/>
      <c r="DF18" s="624"/>
      <c r="DG18" s="624"/>
      <c r="DH18" s="624"/>
      <c r="DI18" s="624"/>
      <c r="DJ18" s="624"/>
      <c r="DK18" s="624"/>
      <c r="DL18" s="624"/>
      <c r="DM18" s="624"/>
      <c r="DN18" s="624"/>
      <c r="DO18" s="624"/>
      <c r="DP18" s="625"/>
      <c r="DQ18" s="632" t="s">
        <v>241</v>
      </c>
      <c r="DR18" s="624"/>
      <c r="DS18" s="624"/>
      <c r="DT18" s="624"/>
      <c r="DU18" s="624"/>
      <c r="DV18" s="624"/>
      <c r="DW18" s="624"/>
      <c r="DX18" s="624"/>
      <c r="DY18" s="624"/>
      <c r="DZ18" s="624"/>
      <c r="EA18" s="624"/>
      <c r="EB18" s="624"/>
      <c r="EC18" s="633"/>
    </row>
    <row r="19" spans="2:133" ht="11.25" customHeight="1">
      <c r="B19" s="620" t="s">
        <v>279</v>
      </c>
      <c r="C19" s="621"/>
      <c r="D19" s="621"/>
      <c r="E19" s="621"/>
      <c r="F19" s="621"/>
      <c r="G19" s="621"/>
      <c r="H19" s="621"/>
      <c r="I19" s="621"/>
      <c r="J19" s="621"/>
      <c r="K19" s="621"/>
      <c r="L19" s="621"/>
      <c r="M19" s="621"/>
      <c r="N19" s="621"/>
      <c r="O19" s="621"/>
      <c r="P19" s="621"/>
      <c r="Q19" s="622"/>
      <c r="R19" s="623">
        <v>51015</v>
      </c>
      <c r="S19" s="624"/>
      <c r="T19" s="624"/>
      <c r="U19" s="624"/>
      <c r="V19" s="624"/>
      <c r="W19" s="624"/>
      <c r="X19" s="624"/>
      <c r="Y19" s="625"/>
      <c r="Z19" s="626">
        <v>0.1</v>
      </c>
      <c r="AA19" s="626"/>
      <c r="AB19" s="626"/>
      <c r="AC19" s="626"/>
      <c r="AD19" s="627">
        <v>51015</v>
      </c>
      <c r="AE19" s="627"/>
      <c r="AF19" s="627"/>
      <c r="AG19" s="627"/>
      <c r="AH19" s="627"/>
      <c r="AI19" s="627"/>
      <c r="AJ19" s="627"/>
      <c r="AK19" s="627"/>
      <c r="AL19" s="628">
        <v>0.2</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v>463234</v>
      </c>
      <c r="BH19" s="624"/>
      <c r="BI19" s="624"/>
      <c r="BJ19" s="624"/>
      <c r="BK19" s="624"/>
      <c r="BL19" s="624"/>
      <c r="BM19" s="624"/>
      <c r="BN19" s="625"/>
      <c r="BO19" s="626">
        <v>5.8</v>
      </c>
      <c r="BP19" s="626"/>
      <c r="BQ19" s="626"/>
      <c r="BR19" s="626"/>
      <c r="BS19" s="627" t="s">
        <v>250</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250</v>
      </c>
      <c r="CS19" s="624"/>
      <c r="CT19" s="624"/>
      <c r="CU19" s="624"/>
      <c r="CV19" s="624"/>
      <c r="CW19" s="624"/>
      <c r="CX19" s="624"/>
      <c r="CY19" s="625"/>
      <c r="CZ19" s="626" t="s">
        <v>241</v>
      </c>
      <c r="DA19" s="626"/>
      <c r="DB19" s="626"/>
      <c r="DC19" s="626"/>
      <c r="DD19" s="632" t="s">
        <v>250</v>
      </c>
      <c r="DE19" s="624"/>
      <c r="DF19" s="624"/>
      <c r="DG19" s="624"/>
      <c r="DH19" s="624"/>
      <c r="DI19" s="624"/>
      <c r="DJ19" s="624"/>
      <c r="DK19" s="624"/>
      <c r="DL19" s="624"/>
      <c r="DM19" s="624"/>
      <c r="DN19" s="624"/>
      <c r="DO19" s="624"/>
      <c r="DP19" s="625"/>
      <c r="DQ19" s="632" t="s">
        <v>250</v>
      </c>
      <c r="DR19" s="624"/>
      <c r="DS19" s="624"/>
      <c r="DT19" s="624"/>
      <c r="DU19" s="624"/>
      <c r="DV19" s="624"/>
      <c r="DW19" s="624"/>
      <c r="DX19" s="624"/>
      <c r="DY19" s="624"/>
      <c r="DZ19" s="624"/>
      <c r="EA19" s="624"/>
      <c r="EB19" s="624"/>
      <c r="EC19" s="633"/>
    </row>
    <row r="20" spans="2:133" ht="11.25" customHeight="1">
      <c r="B20" s="636" t="s">
        <v>282</v>
      </c>
      <c r="C20" s="637"/>
      <c r="D20" s="637"/>
      <c r="E20" s="637"/>
      <c r="F20" s="637"/>
      <c r="G20" s="637"/>
      <c r="H20" s="637"/>
      <c r="I20" s="637"/>
      <c r="J20" s="637"/>
      <c r="K20" s="637"/>
      <c r="L20" s="637"/>
      <c r="M20" s="637"/>
      <c r="N20" s="637"/>
      <c r="O20" s="637"/>
      <c r="P20" s="637"/>
      <c r="Q20" s="638"/>
      <c r="R20" s="623">
        <v>3553</v>
      </c>
      <c r="S20" s="624"/>
      <c r="T20" s="624"/>
      <c r="U20" s="624"/>
      <c r="V20" s="624"/>
      <c r="W20" s="624"/>
      <c r="X20" s="624"/>
      <c r="Y20" s="625"/>
      <c r="Z20" s="626">
        <v>0</v>
      </c>
      <c r="AA20" s="626"/>
      <c r="AB20" s="626"/>
      <c r="AC20" s="626"/>
      <c r="AD20" s="627">
        <v>3553</v>
      </c>
      <c r="AE20" s="627"/>
      <c r="AF20" s="627"/>
      <c r="AG20" s="627"/>
      <c r="AH20" s="627"/>
      <c r="AI20" s="627"/>
      <c r="AJ20" s="627"/>
      <c r="AK20" s="627"/>
      <c r="AL20" s="628">
        <v>0</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v>463234</v>
      </c>
      <c r="BH20" s="624"/>
      <c r="BI20" s="624"/>
      <c r="BJ20" s="624"/>
      <c r="BK20" s="624"/>
      <c r="BL20" s="624"/>
      <c r="BM20" s="624"/>
      <c r="BN20" s="625"/>
      <c r="BO20" s="626">
        <v>5.8</v>
      </c>
      <c r="BP20" s="626"/>
      <c r="BQ20" s="626"/>
      <c r="BR20" s="626"/>
      <c r="BS20" s="627" t="s">
        <v>250</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39929818</v>
      </c>
      <c r="CS20" s="624"/>
      <c r="CT20" s="624"/>
      <c r="CU20" s="624"/>
      <c r="CV20" s="624"/>
      <c r="CW20" s="624"/>
      <c r="CX20" s="624"/>
      <c r="CY20" s="625"/>
      <c r="CZ20" s="626">
        <v>100</v>
      </c>
      <c r="DA20" s="626"/>
      <c r="DB20" s="626"/>
      <c r="DC20" s="626"/>
      <c r="DD20" s="632">
        <v>4748232</v>
      </c>
      <c r="DE20" s="624"/>
      <c r="DF20" s="624"/>
      <c r="DG20" s="624"/>
      <c r="DH20" s="624"/>
      <c r="DI20" s="624"/>
      <c r="DJ20" s="624"/>
      <c r="DK20" s="624"/>
      <c r="DL20" s="624"/>
      <c r="DM20" s="624"/>
      <c r="DN20" s="624"/>
      <c r="DO20" s="624"/>
      <c r="DP20" s="625"/>
      <c r="DQ20" s="632">
        <v>23933853</v>
      </c>
      <c r="DR20" s="624"/>
      <c r="DS20" s="624"/>
      <c r="DT20" s="624"/>
      <c r="DU20" s="624"/>
      <c r="DV20" s="624"/>
      <c r="DW20" s="624"/>
      <c r="DX20" s="624"/>
      <c r="DY20" s="624"/>
      <c r="DZ20" s="624"/>
      <c r="EA20" s="624"/>
      <c r="EB20" s="624"/>
      <c r="EC20" s="633"/>
    </row>
    <row r="21" spans="2:133" ht="11.25" customHeight="1">
      <c r="B21" s="620" t="s">
        <v>285</v>
      </c>
      <c r="C21" s="621"/>
      <c r="D21" s="621"/>
      <c r="E21" s="621"/>
      <c r="F21" s="621"/>
      <c r="G21" s="621"/>
      <c r="H21" s="621"/>
      <c r="I21" s="621"/>
      <c r="J21" s="621"/>
      <c r="K21" s="621"/>
      <c r="L21" s="621"/>
      <c r="M21" s="621"/>
      <c r="N21" s="621"/>
      <c r="O21" s="621"/>
      <c r="P21" s="621"/>
      <c r="Q21" s="622"/>
      <c r="R21" s="623">
        <v>12448095</v>
      </c>
      <c r="S21" s="624"/>
      <c r="T21" s="624"/>
      <c r="U21" s="624"/>
      <c r="V21" s="624"/>
      <c r="W21" s="624"/>
      <c r="X21" s="624"/>
      <c r="Y21" s="625"/>
      <c r="Z21" s="626">
        <v>30</v>
      </c>
      <c r="AA21" s="626"/>
      <c r="AB21" s="626"/>
      <c r="AC21" s="626"/>
      <c r="AD21" s="627">
        <v>10914056</v>
      </c>
      <c r="AE21" s="627"/>
      <c r="AF21" s="627"/>
      <c r="AG21" s="627"/>
      <c r="AH21" s="627"/>
      <c r="AI21" s="627"/>
      <c r="AJ21" s="627"/>
      <c r="AK21" s="627"/>
      <c r="AL21" s="628">
        <v>51.9</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v>27159</v>
      </c>
      <c r="BH21" s="624"/>
      <c r="BI21" s="624"/>
      <c r="BJ21" s="624"/>
      <c r="BK21" s="624"/>
      <c r="BL21" s="624"/>
      <c r="BM21" s="624"/>
      <c r="BN21" s="625"/>
      <c r="BO21" s="626">
        <v>0.3</v>
      </c>
      <c r="BP21" s="626"/>
      <c r="BQ21" s="626"/>
      <c r="BR21" s="626"/>
      <c r="BS21" s="627" t="s">
        <v>241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287</v>
      </c>
      <c r="C22" s="621"/>
      <c r="D22" s="621"/>
      <c r="E22" s="621"/>
      <c r="F22" s="621"/>
      <c r="G22" s="621"/>
      <c r="H22" s="621"/>
      <c r="I22" s="621"/>
      <c r="J22" s="621"/>
      <c r="K22" s="621"/>
      <c r="L22" s="621"/>
      <c r="M22" s="621"/>
      <c r="N22" s="621"/>
      <c r="O22" s="621"/>
      <c r="P22" s="621"/>
      <c r="Q22" s="622"/>
      <c r="R22" s="623">
        <v>10914056</v>
      </c>
      <c r="S22" s="624"/>
      <c r="T22" s="624"/>
      <c r="U22" s="624"/>
      <c r="V22" s="624"/>
      <c r="W22" s="624"/>
      <c r="X22" s="624"/>
      <c r="Y22" s="625"/>
      <c r="Z22" s="626">
        <v>26.3</v>
      </c>
      <c r="AA22" s="626"/>
      <c r="AB22" s="626"/>
      <c r="AC22" s="626"/>
      <c r="AD22" s="627">
        <v>10914056</v>
      </c>
      <c r="AE22" s="627"/>
      <c r="AF22" s="627"/>
      <c r="AG22" s="627"/>
      <c r="AH22" s="627"/>
      <c r="AI22" s="627"/>
      <c r="AJ22" s="627"/>
      <c r="AK22" s="627"/>
      <c r="AL22" s="628">
        <v>51.9</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250</v>
      </c>
      <c r="BH22" s="624"/>
      <c r="BI22" s="624"/>
      <c r="BJ22" s="624"/>
      <c r="BK22" s="624"/>
      <c r="BL22" s="624"/>
      <c r="BM22" s="624"/>
      <c r="BN22" s="625"/>
      <c r="BO22" s="626" t="s">
        <v>250</v>
      </c>
      <c r="BP22" s="626"/>
      <c r="BQ22" s="626"/>
      <c r="BR22" s="626"/>
      <c r="BS22" s="627" t="s">
        <v>241</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290</v>
      </c>
      <c r="C23" s="621"/>
      <c r="D23" s="621"/>
      <c r="E23" s="621"/>
      <c r="F23" s="621"/>
      <c r="G23" s="621"/>
      <c r="H23" s="621"/>
      <c r="I23" s="621"/>
      <c r="J23" s="621"/>
      <c r="K23" s="621"/>
      <c r="L23" s="621"/>
      <c r="M23" s="621"/>
      <c r="N23" s="621"/>
      <c r="O23" s="621"/>
      <c r="P23" s="621"/>
      <c r="Q23" s="622"/>
      <c r="R23" s="623">
        <v>1534039</v>
      </c>
      <c r="S23" s="624"/>
      <c r="T23" s="624"/>
      <c r="U23" s="624"/>
      <c r="V23" s="624"/>
      <c r="W23" s="624"/>
      <c r="X23" s="624"/>
      <c r="Y23" s="625"/>
      <c r="Z23" s="626">
        <v>3.7</v>
      </c>
      <c r="AA23" s="626"/>
      <c r="AB23" s="626"/>
      <c r="AC23" s="626"/>
      <c r="AD23" s="627" t="s">
        <v>250</v>
      </c>
      <c r="AE23" s="627"/>
      <c r="AF23" s="627"/>
      <c r="AG23" s="627"/>
      <c r="AH23" s="627"/>
      <c r="AI23" s="627"/>
      <c r="AJ23" s="627"/>
      <c r="AK23" s="627"/>
      <c r="AL23" s="628" t="s">
        <v>291</v>
      </c>
      <c r="AM23" s="629"/>
      <c r="AN23" s="629"/>
      <c r="AO23" s="630"/>
      <c r="AP23" s="620" t="s">
        <v>292</v>
      </c>
      <c r="AQ23" s="639"/>
      <c r="AR23" s="639"/>
      <c r="AS23" s="639"/>
      <c r="AT23" s="639"/>
      <c r="AU23" s="639"/>
      <c r="AV23" s="639"/>
      <c r="AW23" s="639"/>
      <c r="AX23" s="639"/>
      <c r="AY23" s="639"/>
      <c r="AZ23" s="639"/>
      <c r="BA23" s="639"/>
      <c r="BB23" s="639"/>
      <c r="BC23" s="639"/>
      <c r="BD23" s="639"/>
      <c r="BE23" s="639"/>
      <c r="BF23" s="640"/>
      <c r="BG23" s="623">
        <v>436075</v>
      </c>
      <c r="BH23" s="624"/>
      <c r="BI23" s="624"/>
      <c r="BJ23" s="624"/>
      <c r="BK23" s="624"/>
      <c r="BL23" s="624"/>
      <c r="BM23" s="624"/>
      <c r="BN23" s="625"/>
      <c r="BO23" s="626">
        <v>5.4</v>
      </c>
      <c r="BP23" s="626"/>
      <c r="BQ23" s="626"/>
      <c r="BR23" s="626"/>
      <c r="BS23" s="627" t="s">
        <v>250</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293</v>
      </c>
      <c r="CS23" s="606"/>
      <c r="CT23" s="606"/>
      <c r="CU23" s="606"/>
      <c r="CV23" s="606"/>
      <c r="CW23" s="606"/>
      <c r="CX23" s="606"/>
      <c r="CY23" s="607"/>
      <c r="CZ23" s="605" t="s">
        <v>294</v>
      </c>
      <c r="DA23" s="606"/>
      <c r="DB23" s="606"/>
      <c r="DC23" s="607"/>
      <c r="DD23" s="605" t="s">
        <v>295</v>
      </c>
      <c r="DE23" s="606"/>
      <c r="DF23" s="606"/>
      <c r="DG23" s="606"/>
      <c r="DH23" s="606"/>
      <c r="DI23" s="606"/>
      <c r="DJ23" s="606"/>
      <c r="DK23" s="607"/>
      <c r="DL23" s="650" t="s">
        <v>296</v>
      </c>
      <c r="DM23" s="651"/>
      <c r="DN23" s="651"/>
      <c r="DO23" s="651"/>
      <c r="DP23" s="651"/>
      <c r="DQ23" s="651"/>
      <c r="DR23" s="651"/>
      <c r="DS23" s="651"/>
      <c r="DT23" s="651"/>
      <c r="DU23" s="651"/>
      <c r="DV23" s="652"/>
      <c r="DW23" s="605" t="s">
        <v>297</v>
      </c>
      <c r="DX23" s="606"/>
      <c r="DY23" s="606"/>
      <c r="DZ23" s="606"/>
      <c r="EA23" s="606"/>
      <c r="EB23" s="606"/>
      <c r="EC23" s="607"/>
    </row>
    <row r="24" spans="2:133" ht="11.25" customHeight="1">
      <c r="B24" s="620" t="s">
        <v>298</v>
      </c>
      <c r="C24" s="621"/>
      <c r="D24" s="621"/>
      <c r="E24" s="621"/>
      <c r="F24" s="621"/>
      <c r="G24" s="621"/>
      <c r="H24" s="621"/>
      <c r="I24" s="621"/>
      <c r="J24" s="621"/>
      <c r="K24" s="621"/>
      <c r="L24" s="621"/>
      <c r="M24" s="621"/>
      <c r="N24" s="621"/>
      <c r="O24" s="621"/>
      <c r="P24" s="621"/>
      <c r="Q24" s="622"/>
      <c r="R24" s="623" t="s">
        <v>241</v>
      </c>
      <c r="S24" s="624"/>
      <c r="T24" s="624"/>
      <c r="U24" s="624"/>
      <c r="V24" s="624"/>
      <c r="W24" s="624"/>
      <c r="X24" s="624"/>
      <c r="Y24" s="625"/>
      <c r="Z24" s="626" t="s">
        <v>241</v>
      </c>
      <c r="AA24" s="626"/>
      <c r="AB24" s="626"/>
      <c r="AC24" s="626"/>
      <c r="AD24" s="627" t="s">
        <v>250</v>
      </c>
      <c r="AE24" s="627"/>
      <c r="AF24" s="627"/>
      <c r="AG24" s="627"/>
      <c r="AH24" s="627"/>
      <c r="AI24" s="627"/>
      <c r="AJ24" s="627"/>
      <c r="AK24" s="627"/>
      <c r="AL24" s="628" t="s">
        <v>291</v>
      </c>
      <c r="AM24" s="629"/>
      <c r="AN24" s="629"/>
      <c r="AO24" s="630"/>
      <c r="AP24" s="620" t="s">
        <v>299</v>
      </c>
      <c r="AQ24" s="639"/>
      <c r="AR24" s="639"/>
      <c r="AS24" s="639"/>
      <c r="AT24" s="639"/>
      <c r="AU24" s="639"/>
      <c r="AV24" s="639"/>
      <c r="AW24" s="639"/>
      <c r="AX24" s="639"/>
      <c r="AY24" s="639"/>
      <c r="AZ24" s="639"/>
      <c r="BA24" s="639"/>
      <c r="BB24" s="639"/>
      <c r="BC24" s="639"/>
      <c r="BD24" s="639"/>
      <c r="BE24" s="639"/>
      <c r="BF24" s="640"/>
      <c r="BG24" s="623" t="s">
        <v>250</v>
      </c>
      <c r="BH24" s="624"/>
      <c r="BI24" s="624"/>
      <c r="BJ24" s="624"/>
      <c r="BK24" s="624"/>
      <c r="BL24" s="624"/>
      <c r="BM24" s="624"/>
      <c r="BN24" s="625"/>
      <c r="BO24" s="626" t="s">
        <v>250</v>
      </c>
      <c r="BP24" s="626"/>
      <c r="BQ24" s="626"/>
      <c r="BR24" s="626"/>
      <c r="BS24" s="627" t="s">
        <v>250</v>
      </c>
      <c r="BT24" s="627"/>
      <c r="BU24" s="627"/>
      <c r="BV24" s="627"/>
      <c r="BW24" s="627"/>
      <c r="BX24" s="627"/>
      <c r="BY24" s="627"/>
      <c r="BZ24" s="627"/>
      <c r="CA24" s="627"/>
      <c r="CB24" s="631"/>
      <c r="CD24" s="609" t="s">
        <v>300</v>
      </c>
      <c r="CE24" s="610"/>
      <c r="CF24" s="610"/>
      <c r="CG24" s="610"/>
      <c r="CH24" s="610"/>
      <c r="CI24" s="610"/>
      <c r="CJ24" s="610"/>
      <c r="CK24" s="610"/>
      <c r="CL24" s="610"/>
      <c r="CM24" s="610"/>
      <c r="CN24" s="610"/>
      <c r="CO24" s="610"/>
      <c r="CP24" s="610"/>
      <c r="CQ24" s="611"/>
      <c r="CR24" s="612">
        <v>18650869</v>
      </c>
      <c r="CS24" s="613"/>
      <c r="CT24" s="613"/>
      <c r="CU24" s="613"/>
      <c r="CV24" s="613"/>
      <c r="CW24" s="613"/>
      <c r="CX24" s="613"/>
      <c r="CY24" s="614"/>
      <c r="CZ24" s="617">
        <v>46.7</v>
      </c>
      <c r="DA24" s="618"/>
      <c r="DB24" s="618"/>
      <c r="DC24" s="634"/>
      <c r="DD24" s="658">
        <v>11972551</v>
      </c>
      <c r="DE24" s="613"/>
      <c r="DF24" s="613"/>
      <c r="DG24" s="613"/>
      <c r="DH24" s="613"/>
      <c r="DI24" s="613"/>
      <c r="DJ24" s="613"/>
      <c r="DK24" s="614"/>
      <c r="DL24" s="658">
        <v>11772389</v>
      </c>
      <c r="DM24" s="613"/>
      <c r="DN24" s="613"/>
      <c r="DO24" s="613"/>
      <c r="DP24" s="613"/>
      <c r="DQ24" s="613"/>
      <c r="DR24" s="613"/>
      <c r="DS24" s="613"/>
      <c r="DT24" s="613"/>
      <c r="DU24" s="613"/>
      <c r="DV24" s="614"/>
      <c r="DW24" s="617">
        <v>55.3</v>
      </c>
      <c r="DX24" s="618"/>
      <c r="DY24" s="618"/>
      <c r="DZ24" s="618"/>
      <c r="EA24" s="618"/>
      <c r="EB24" s="618"/>
      <c r="EC24" s="619"/>
    </row>
    <row r="25" spans="2:133" ht="11.25" customHeight="1">
      <c r="B25" s="620" t="s">
        <v>301</v>
      </c>
      <c r="C25" s="621"/>
      <c r="D25" s="621"/>
      <c r="E25" s="621"/>
      <c r="F25" s="621"/>
      <c r="G25" s="621"/>
      <c r="H25" s="621"/>
      <c r="I25" s="621"/>
      <c r="J25" s="621"/>
      <c r="K25" s="621"/>
      <c r="L25" s="621"/>
      <c r="M25" s="621"/>
      <c r="N25" s="621"/>
      <c r="O25" s="621"/>
      <c r="P25" s="621"/>
      <c r="Q25" s="622"/>
      <c r="R25" s="623">
        <v>22925821</v>
      </c>
      <c r="S25" s="624"/>
      <c r="T25" s="624"/>
      <c r="U25" s="624"/>
      <c r="V25" s="624"/>
      <c r="W25" s="624"/>
      <c r="X25" s="624"/>
      <c r="Y25" s="625"/>
      <c r="Z25" s="626">
        <v>55.3</v>
      </c>
      <c r="AA25" s="626"/>
      <c r="AB25" s="626"/>
      <c r="AC25" s="626"/>
      <c r="AD25" s="627">
        <v>20955707</v>
      </c>
      <c r="AE25" s="627"/>
      <c r="AF25" s="627"/>
      <c r="AG25" s="627"/>
      <c r="AH25" s="627"/>
      <c r="AI25" s="627"/>
      <c r="AJ25" s="627"/>
      <c r="AK25" s="627"/>
      <c r="AL25" s="628">
        <v>99.7</v>
      </c>
      <c r="AM25" s="629"/>
      <c r="AN25" s="629"/>
      <c r="AO25" s="630"/>
      <c r="AP25" s="620" t="s">
        <v>302</v>
      </c>
      <c r="AQ25" s="639"/>
      <c r="AR25" s="639"/>
      <c r="AS25" s="639"/>
      <c r="AT25" s="639"/>
      <c r="AU25" s="639"/>
      <c r="AV25" s="639"/>
      <c r="AW25" s="639"/>
      <c r="AX25" s="639"/>
      <c r="AY25" s="639"/>
      <c r="AZ25" s="639"/>
      <c r="BA25" s="639"/>
      <c r="BB25" s="639"/>
      <c r="BC25" s="639"/>
      <c r="BD25" s="639"/>
      <c r="BE25" s="639"/>
      <c r="BF25" s="640"/>
      <c r="BG25" s="623" t="s">
        <v>241</v>
      </c>
      <c r="BH25" s="624"/>
      <c r="BI25" s="624"/>
      <c r="BJ25" s="624"/>
      <c r="BK25" s="624"/>
      <c r="BL25" s="624"/>
      <c r="BM25" s="624"/>
      <c r="BN25" s="625"/>
      <c r="BO25" s="626" t="s">
        <v>250</v>
      </c>
      <c r="BP25" s="626"/>
      <c r="BQ25" s="626"/>
      <c r="BR25" s="626"/>
      <c r="BS25" s="627" t="s">
        <v>250</v>
      </c>
      <c r="BT25" s="627"/>
      <c r="BU25" s="627"/>
      <c r="BV25" s="627"/>
      <c r="BW25" s="627"/>
      <c r="BX25" s="627"/>
      <c r="BY25" s="627"/>
      <c r="BZ25" s="627"/>
      <c r="CA25" s="627"/>
      <c r="CB25" s="631"/>
      <c r="CD25" s="620" t="s">
        <v>303</v>
      </c>
      <c r="CE25" s="621"/>
      <c r="CF25" s="621"/>
      <c r="CG25" s="621"/>
      <c r="CH25" s="621"/>
      <c r="CI25" s="621"/>
      <c r="CJ25" s="621"/>
      <c r="CK25" s="621"/>
      <c r="CL25" s="621"/>
      <c r="CM25" s="621"/>
      <c r="CN25" s="621"/>
      <c r="CO25" s="621"/>
      <c r="CP25" s="621"/>
      <c r="CQ25" s="622"/>
      <c r="CR25" s="623">
        <v>5639328</v>
      </c>
      <c r="CS25" s="655"/>
      <c r="CT25" s="655"/>
      <c r="CU25" s="655"/>
      <c r="CV25" s="655"/>
      <c r="CW25" s="655"/>
      <c r="CX25" s="655"/>
      <c r="CY25" s="656"/>
      <c r="CZ25" s="628">
        <v>14.1</v>
      </c>
      <c r="DA25" s="653"/>
      <c r="DB25" s="653"/>
      <c r="DC25" s="657"/>
      <c r="DD25" s="632">
        <v>5215152</v>
      </c>
      <c r="DE25" s="655"/>
      <c r="DF25" s="655"/>
      <c r="DG25" s="655"/>
      <c r="DH25" s="655"/>
      <c r="DI25" s="655"/>
      <c r="DJ25" s="655"/>
      <c r="DK25" s="656"/>
      <c r="DL25" s="632">
        <v>5115812</v>
      </c>
      <c r="DM25" s="655"/>
      <c r="DN25" s="655"/>
      <c r="DO25" s="655"/>
      <c r="DP25" s="655"/>
      <c r="DQ25" s="655"/>
      <c r="DR25" s="655"/>
      <c r="DS25" s="655"/>
      <c r="DT25" s="655"/>
      <c r="DU25" s="655"/>
      <c r="DV25" s="656"/>
      <c r="DW25" s="628">
        <v>24</v>
      </c>
      <c r="DX25" s="653"/>
      <c r="DY25" s="653"/>
      <c r="DZ25" s="653"/>
      <c r="EA25" s="653"/>
      <c r="EB25" s="653"/>
      <c r="EC25" s="654"/>
    </row>
    <row r="26" spans="2:133" ht="11.25" customHeight="1">
      <c r="B26" s="620" t="s">
        <v>304</v>
      </c>
      <c r="C26" s="621"/>
      <c r="D26" s="621"/>
      <c r="E26" s="621"/>
      <c r="F26" s="621"/>
      <c r="G26" s="621"/>
      <c r="H26" s="621"/>
      <c r="I26" s="621"/>
      <c r="J26" s="621"/>
      <c r="K26" s="621"/>
      <c r="L26" s="621"/>
      <c r="M26" s="621"/>
      <c r="N26" s="621"/>
      <c r="O26" s="621"/>
      <c r="P26" s="621"/>
      <c r="Q26" s="622"/>
      <c r="R26" s="623">
        <v>8137</v>
      </c>
      <c r="S26" s="624"/>
      <c r="T26" s="624"/>
      <c r="U26" s="624"/>
      <c r="V26" s="624"/>
      <c r="W26" s="624"/>
      <c r="X26" s="624"/>
      <c r="Y26" s="625"/>
      <c r="Z26" s="626">
        <v>0</v>
      </c>
      <c r="AA26" s="626"/>
      <c r="AB26" s="626"/>
      <c r="AC26" s="626"/>
      <c r="AD26" s="627">
        <v>8137</v>
      </c>
      <c r="AE26" s="627"/>
      <c r="AF26" s="627"/>
      <c r="AG26" s="627"/>
      <c r="AH26" s="627"/>
      <c r="AI26" s="627"/>
      <c r="AJ26" s="627"/>
      <c r="AK26" s="627"/>
      <c r="AL26" s="628">
        <v>0</v>
      </c>
      <c r="AM26" s="629"/>
      <c r="AN26" s="629"/>
      <c r="AO26" s="630"/>
      <c r="AP26" s="620" t="s">
        <v>305</v>
      </c>
      <c r="AQ26" s="639"/>
      <c r="AR26" s="639"/>
      <c r="AS26" s="639"/>
      <c r="AT26" s="639"/>
      <c r="AU26" s="639"/>
      <c r="AV26" s="639"/>
      <c r="AW26" s="639"/>
      <c r="AX26" s="639"/>
      <c r="AY26" s="639"/>
      <c r="AZ26" s="639"/>
      <c r="BA26" s="639"/>
      <c r="BB26" s="639"/>
      <c r="BC26" s="639"/>
      <c r="BD26" s="639"/>
      <c r="BE26" s="639"/>
      <c r="BF26" s="640"/>
      <c r="BG26" s="623" t="s">
        <v>250</v>
      </c>
      <c r="BH26" s="624"/>
      <c r="BI26" s="624"/>
      <c r="BJ26" s="624"/>
      <c r="BK26" s="624"/>
      <c r="BL26" s="624"/>
      <c r="BM26" s="624"/>
      <c r="BN26" s="625"/>
      <c r="BO26" s="626" t="s">
        <v>250</v>
      </c>
      <c r="BP26" s="626"/>
      <c r="BQ26" s="626"/>
      <c r="BR26" s="626"/>
      <c r="BS26" s="627" t="s">
        <v>250</v>
      </c>
      <c r="BT26" s="627"/>
      <c r="BU26" s="627"/>
      <c r="BV26" s="627"/>
      <c r="BW26" s="627"/>
      <c r="BX26" s="627"/>
      <c r="BY26" s="627"/>
      <c r="BZ26" s="627"/>
      <c r="CA26" s="627"/>
      <c r="CB26" s="631"/>
      <c r="CD26" s="620" t="s">
        <v>306</v>
      </c>
      <c r="CE26" s="621"/>
      <c r="CF26" s="621"/>
      <c r="CG26" s="621"/>
      <c r="CH26" s="621"/>
      <c r="CI26" s="621"/>
      <c r="CJ26" s="621"/>
      <c r="CK26" s="621"/>
      <c r="CL26" s="621"/>
      <c r="CM26" s="621"/>
      <c r="CN26" s="621"/>
      <c r="CO26" s="621"/>
      <c r="CP26" s="621"/>
      <c r="CQ26" s="622"/>
      <c r="CR26" s="623">
        <v>3502144</v>
      </c>
      <c r="CS26" s="624"/>
      <c r="CT26" s="624"/>
      <c r="CU26" s="624"/>
      <c r="CV26" s="624"/>
      <c r="CW26" s="624"/>
      <c r="CX26" s="624"/>
      <c r="CY26" s="625"/>
      <c r="CZ26" s="628">
        <v>8.8000000000000007</v>
      </c>
      <c r="DA26" s="653"/>
      <c r="DB26" s="653"/>
      <c r="DC26" s="657"/>
      <c r="DD26" s="632">
        <v>3244987</v>
      </c>
      <c r="DE26" s="624"/>
      <c r="DF26" s="624"/>
      <c r="DG26" s="624"/>
      <c r="DH26" s="624"/>
      <c r="DI26" s="624"/>
      <c r="DJ26" s="624"/>
      <c r="DK26" s="625"/>
      <c r="DL26" s="632" t="s">
        <v>250</v>
      </c>
      <c r="DM26" s="624"/>
      <c r="DN26" s="624"/>
      <c r="DO26" s="624"/>
      <c r="DP26" s="624"/>
      <c r="DQ26" s="624"/>
      <c r="DR26" s="624"/>
      <c r="DS26" s="624"/>
      <c r="DT26" s="624"/>
      <c r="DU26" s="624"/>
      <c r="DV26" s="625"/>
      <c r="DW26" s="628" t="s">
        <v>241</v>
      </c>
      <c r="DX26" s="653"/>
      <c r="DY26" s="653"/>
      <c r="DZ26" s="653"/>
      <c r="EA26" s="653"/>
      <c r="EB26" s="653"/>
      <c r="EC26" s="654"/>
    </row>
    <row r="27" spans="2:133" ht="11.25" customHeight="1">
      <c r="B27" s="620" t="s">
        <v>307</v>
      </c>
      <c r="C27" s="621"/>
      <c r="D27" s="621"/>
      <c r="E27" s="621"/>
      <c r="F27" s="621"/>
      <c r="G27" s="621"/>
      <c r="H27" s="621"/>
      <c r="I27" s="621"/>
      <c r="J27" s="621"/>
      <c r="K27" s="621"/>
      <c r="L27" s="621"/>
      <c r="M27" s="621"/>
      <c r="N27" s="621"/>
      <c r="O27" s="621"/>
      <c r="P27" s="621"/>
      <c r="Q27" s="622"/>
      <c r="R27" s="623">
        <v>155100</v>
      </c>
      <c r="S27" s="624"/>
      <c r="T27" s="624"/>
      <c r="U27" s="624"/>
      <c r="V27" s="624"/>
      <c r="W27" s="624"/>
      <c r="X27" s="624"/>
      <c r="Y27" s="625"/>
      <c r="Z27" s="626">
        <v>0.4</v>
      </c>
      <c r="AA27" s="626"/>
      <c r="AB27" s="626"/>
      <c r="AC27" s="626"/>
      <c r="AD27" s="627" t="s">
        <v>250</v>
      </c>
      <c r="AE27" s="627"/>
      <c r="AF27" s="627"/>
      <c r="AG27" s="627"/>
      <c r="AH27" s="627"/>
      <c r="AI27" s="627"/>
      <c r="AJ27" s="627"/>
      <c r="AK27" s="627"/>
      <c r="AL27" s="628" t="s">
        <v>241</v>
      </c>
      <c r="AM27" s="629"/>
      <c r="AN27" s="629"/>
      <c r="AO27" s="630"/>
      <c r="AP27" s="620" t="s">
        <v>308</v>
      </c>
      <c r="AQ27" s="621"/>
      <c r="AR27" s="621"/>
      <c r="AS27" s="621"/>
      <c r="AT27" s="621"/>
      <c r="AU27" s="621"/>
      <c r="AV27" s="621"/>
      <c r="AW27" s="621"/>
      <c r="AX27" s="621"/>
      <c r="AY27" s="621"/>
      <c r="AZ27" s="621"/>
      <c r="BA27" s="621"/>
      <c r="BB27" s="621"/>
      <c r="BC27" s="621"/>
      <c r="BD27" s="621"/>
      <c r="BE27" s="621"/>
      <c r="BF27" s="622"/>
      <c r="BG27" s="623">
        <v>8013960</v>
      </c>
      <c r="BH27" s="624"/>
      <c r="BI27" s="624"/>
      <c r="BJ27" s="624"/>
      <c r="BK27" s="624"/>
      <c r="BL27" s="624"/>
      <c r="BM27" s="624"/>
      <c r="BN27" s="625"/>
      <c r="BO27" s="626">
        <v>100</v>
      </c>
      <c r="BP27" s="626"/>
      <c r="BQ27" s="626"/>
      <c r="BR27" s="626"/>
      <c r="BS27" s="627">
        <v>95884</v>
      </c>
      <c r="BT27" s="627"/>
      <c r="BU27" s="627"/>
      <c r="BV27" s="627"/>
      <c r="BW27" s="627"/>
      <c r="BX27" s="627"/>
      <c r="BY27" s="627"/>
      <c r="BZ27" s="627"/>
      <c r="CA27" s="627"/>
      <c r="CB27" s="631"/>
      <c r="CD27" s="620" t="s">
        <v>309</v>
      </c>
      <c r="CE27" s="621"/>
      <c r="CF27" s="621"/>
      <c r="CG27" s="621"/>
      <c r="CH27" s="621"/>
      <c r="CI27" s="621"/>
      <c r="CJ27" s="621"/>
      <c r="CK27" s="621"/>
      <c r="CL27" s="621"/>
      <c r="CM27" s="621"/>
      <c r="CN27" s="621"/>
      <c r="CO27" s="621"/>
      <c r="CP27" s="621"/>
      <c r="CQ27" s="622"/>
      <c r="CR27" s="623">
        <v>8630033</v>
      </c>
      <c r="CS27" s="655"/>
      <c r="CT27" s="655"/>
      <c r="CU27" s="655"/>
      <c r="CV27" s="655"/>
      <c r="CW27" s="655"/>
      <c r="CX27" s="655"/>
      <c r="CY27" s="656"/>
      <c r="CZ27" s="628">
        <v>21.6</v>
      </c>
      <c r="DA27" s="653"/>
      <c r="DB27" s="653"/>
      <c r="DC27" s="657"/>
      <c r="DD27" s="632">
        <v>2465622</v>
      </c>
      <c r="DE27" s="655"/>
      <c r="DF27" s="655"/>
      <c r="DG27" s="655"/>
      <c r="DH27" s="655"/>
      <c r="DI27" s="655"/>
      <c r="DJ27" s="655"/>
      <c r="DK27" s="656"/>
      <c r="DL27" s="632">
        <v>2364800</v>
      </c>
      <c r="DM27" s="655"/>
      <c r="DN27" s="655"/>
      <c r="DO27" s="655"/>
      <c r="DP27" s="655"/>
      <c r="DQ27" s="655"/>
      <c r="DR27" s="655"/>
      <c r="DS27" s="655"/>
      <c r="DT27" s="655"/>
      <c r="DU27" s="655"/>
      <c r="DV27" s="656"/>
      <c r="DW27" s="628">
        <v>11.1</v>
      </c>
      <c r="DX27" s="653"/>
      <c r="DY27" s="653"/>
      <c r="DZ27" s="653"/>
      <c r="EA27" s="653"/>
      <c r="EB27" s="653"/>
      <c r="EC27" s="654"/>
    </row>
    <row r="28" spans="2:133" ht="11.25" customHeight="1">
      <c r="B28" s="620" t="s">
        <v>310</v>
      </c>
      <c r="C28" s="621"/>
      <c r="D28" s="621"/>
      <c r="E28" s="621"/>
      <c r="F28" s="621"/>
      <c r="G28" s="621"/>
      <c r="H28" s="621"/>
      <c r="I28" s="621"/>
      <c r="J28" s="621"/>
      <c r="K28" s="621"/>
      <c r="L28" s="621"/>
      <c r="M28" s="621"/>
      <c r="N28" s="621"/>
      <c r="O28" s="621"/>
      <c r="P28" s="621"/>
      <c r="Q28" s="622"/>
      <c r="R28" s="623">
        <v>431649</v>
      </c>
      <c r="S28" s="624"/>
      <c r="T28" s="624"/>
      <c r="U28" s="624"/>
      <c r="V28" s="624"/>
      <c r="W28" s="624"/>
      <c r="X28" s="624"/>
      <c r="Y28" s="625"/>
      <c r="Z28" s="626">
        <v>1</v>
      </c>
      <c r="AA28" s="626"/>
      <c r="AB28" s="626"/>
      <c r="AC28" s="626"/>
      <c r="AD28" s="627">
        <v>20346</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311</v>
      </c>
      <c r="CE28" s="621"/>
      <c r="CF28" s="621"/>
      <c r="CG28" s="621"/>
      <c r="CH28" s="621"/>
      <c r="CI28" s="621"/>
      <c r="CJ28" s="621"/>
      <c r="CK28" s="621"/>
      <c r="CL28" s="621"/>
      <c r="CM28" s="621"/>
      <c r="CN28" s="621"/>
      <c r="CO28" s="621"/>
      <c r="CP28" s="621"/>
      <c r="CQ28" s="622"/>
      <c r="CR28" s="623">
        <v>4381508</v>
      </c>
      <c r="CS28" s="624"/>
      <c r="CT28" s="624"/>
      <c r="CU28" s="624"/>
      <c r="CV28" s="624"/>
      <c r="CW28" s="624"/>
      <c r="CX28" s="624"/>
      <c r="CY28" s="625"/>
      <c r="CZ28" s="628">
        <v>11</v>
      </c>
      <c r="DA28" s="653"/>
      <c r="DB28" s="653"/>
      <c r="DC28" s="657"/>
      <c r="DD28" s="632">
        <v>4291777</v>
      </c>
      <c r="DE28" s="624"/>
      <c r="DF28" s="624"/>
      <c r="DG28" s="624"/>
      <c r="DH28" s="624"/>
      <c r="DI28" s="624"/>
      <c r="DJ28" s="624"/>
      <c r="DK28" s="625"/>
      <c r="DL28" s="632">
        <v>4291777</v>
      </c>
      <c r="DM28" s="624"/>
      <c r="DN28" s="624"/>
      <c r="DO28" s="624"/>
      <c r="DP28" s="624"/>
      <c r="DQ28" s="624"/>
      <c r="DR28" s="624"/>
      <c r="DS28" s="624"/>
      <c r="DT28" s="624"/>
      <c r="DU28" s="624"/>
      <c r="DV28" s="625"/>
      <c r="DW28" s="628">
        <v>20.2</v>
      </c>
      <c r="DX28" s="653"/>
      <c r="DY28" s="653"/>
      <c r="DZ28" s="653"/>
      <c r="EA28" s="653"/>
      <c r="EB28" s="653"/>
      <c r="EC28" s="654"/>
    </row>
    <row r="29" spans="2:133" ht="11.25" customHeight="1">
      <c r="B29" s="620" t="s">
        <v>312</v>
      </c>
      <c r="C29" s="621"/>
      <c r="D29" s="621"/>
      <c r="E29" s="621"/>
      <c r="F29" s="621"/>
      <c r="G29" s="621"/>
      <c r="H29" s="621"/>
      <c r="I29" s="621"/>
      <c r="J29" s="621"/>
      <c r="K29" s="621"/>
      <c r="L29" s="621"/>
      <c r="M29" s="621"/>
      <c r="N29" s="621"/>
      <c r="O29" s="621"/>
      <c r="P29" s="621"/>
      <c r="Q29" s="622"/>
      <c r="R29" s="623">
        <v>252703</v>
      </c>
      <c r="S29" s="624"/>
      <c r="T29" s="624"/>
      <c r="U29" s="624"/>
      <c r="V29" s="624"/>
      <c r="W29" s="624"/>
      <c r="X29" s="624"/>
      <c r="Y29" s="625"/>
      <c r="Z29" s="626">
        <v>0.6</v>
      </c>
      <c r="AA29" s="626"/>
      <c r="AB29" s="626"/>
      <c r="AC29" s="626"/>
      <c r="AD29" s="627" t="s">
        <v>250</v>
      </c>
      <c r="AE29" s="627"/>
      <c r="AF29" s="627"/>
      <c r="AG29" s="627"/>
      <c r="AH29" s="627"/>
      <c r="AI29" s="627"/>
      <c r="AJ29" s="627"/>
      <c r="AK29" s="627"/>
      <c r="AL29" s="628" t="s">
        <v>250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313</v>
      </c>
      <c r="CE29" s="660"/>
      <c r="CF29" s="620" t="s">
        <v>314</v>
      </c>
      <c r="CG29" s="621"/>
      <c r="CH29" s="621"/>
      <c r="CI29" s="621"/>
      <c r="CJ29" s="621"/>
      <c r="CK29" s="621"/>
      <c r="CL29" s="621"/>
      <c r="CM29" s="621"/>
      <c r="CN29" s="621"/>
      <c r="CO29" s="621"/>
      <c r="CP29" s="621"/>
      <c r="CQ29" s="622"/>
      <c r="CR29" s="623">
        <v>4381507</v>
      </c>
      <c r="CS29" s="655"/>
      <c r="CT29" s="655"/>
      <c r="CU29" s="655"/>
      <c r="CV29" s="655"/>
      <c r="CW29" s="655"/>
      <c r="CX29" s="655"/>
      <c r="CY29" s="656"/>
      <c r="CZ29" s="628">
        <v>11</v>
      </c>
      <c r="DA29" s="653"/>
      <c r="DB29" s="653"/>
      <c r="DC29" s="657"/>
      <c r="DD29" s="632">
        <v>4291776</v>
      </c>
      <c r="DE29" s="655"/>
      <c r="DF29" s="655"/>
      <c r="DG29" s="655"/>
      <c r="DH29" s="655"/>
      <c r="DI29" s="655"/>
      <c r="DJ29" s="655"/>
      <c r="DK29" s="656"/>
      <c r="DL29" s="632">
        <v>4291776</v>
      </c>
      <c r="DM29" s="655"/>
      <c r="DN29" s="655"/>
      <c r="DO29" s="655"/>
      <c r="DP29" s="655"/>
      <c r="DQ29" s="655"/>
      <c r="DR29" s="655"/>
      <c r="DS29" s="655"/>
      <c r="DT29" s="655"/>
      <c r="DU29" s="655"/>
      <c r="DV29" s="656"/>
      <c r="DW29" s="628">
        <v>20.2</v>
      </c>
      <c r="DX29" s="653"/>
      <c r="DY29" s="653"/>
      <c r="DZ29" s="653"/>
      <c r="EA29" s="653"/>
      <c r="EB29" s="653"/>
      <c r="EC29" s="654"/>
    </row>
    <row r="30" spans="2:133" ht="11.25" customHeight="1">
      <c r="B30" s="620" t="s">
        <v>315</v>
      </c>
      <c r="C30" s="621"/>
      <c r="D30" s="621"/>
      <c r="E30" s="621"/>
      <c r="F30" s="621"/>
      <c r="G30" s="621"/>
      <c r="H30" s="621"/>
      <c r="I30" s="621"/>
      <c r="J30" s="621"/>
      <c r="K30" s="621"/>
      <c r="L30" s="621"/>
      <c r="M30" s="621"/>
      <c r="N30" s="621"/>
      <c r="O30" s="621"/>
      <c r="P30" s="621"/>
      <c r="Q30" s="622"/>
      <c r="R30" s="623">
        <v>7509472</v>
      </c>
      <c r="S30" s="624"/>
      <c r="T30" s="624"/>
      <c r="U30" s="624"/>
      <c r="V30" s="624"/>
      <c r="W30" s="624"/>
      <c r="X30" s="624"/>
      <c r="Y30" s="625"/>
      <c r="Z30" s="626">
        <v>18.100000000000001</v>
      </c>
      <c r="AA30" s="626"/>
      <c r="AB30" s="626"/>
      <c r="AC30" s="626"/>
      <c r="AD30" s="627" t="s">
        <v>241</v>
      </c>
      <c r="AE30" s="627"/>
      <c r="AF30" s="627"/>
      <c r="AG30" s="627"/>
      <c r="AH30" s="627"/>
      <c r="AI30" s="627"/>
      <c r="AJ30" s="627"/>
      <c r="AK30" s="627"/>
      <c r="AL30" s="628" t="s">
        <v>250</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316</v>
      </c>
      <c r="BH30" s="665"/>
      <c r="BI30" s="665"/>
      <c r="BJ30" s="665"/>
      <c r="BK30" s="665"/>
      <c r="BL30" s="665"/>
      <c r="BM30" s="665"/>
      <c r="BN30" s="665"/>
      <c r="BO30" s="665"/>
      <c r="BP30" s="665"/>
      <c r="BQ30" s="666"/>
      <c r="BR30" s="605" t="s">
        <v>317</v>
      </c>
      <c r="BS30" s="665"/>
      <c r="BT30" s="665"/>
      <c r="BU30" s="665"/>
      <c r="BV30" s="665"/>
      <c r="BW30" s="665"/>
      <c r="BX30" s="665"/>
      <c r="BY30" s="665"/>
      <c r="BZ30" s="665"/>
      <c r="CA30" s="665"/>
      <c r="CB30" s="666"/>
      <c r="CD30" s="661"/>
      <c r="CE30" s="662"/>
      <c r="CF30" s="620" t="s">
        <v>318</v>
      </c>
      <c r="CG30" s="621"/>
      <c r="CH30" s="621"/>
      <c r="CI30" s="621"/>
      <c r="CJ30" s="621"/>
      <c r="CK30" s="621"/>
      <c r="CL30" s="621"/>
      <c r="CM30" s="621"/>
      <c r="CN30" s="621"/>
      <c r="CO30" s="621"/>
      <c r="CP30" s="621"/>
      <c r="CQ30" s="622"/>
      <c r="CR30" s="623">
        <v>4304570</v>
      </c>
      <c r="CS30" s="624"/>
      <c r="CT30" s="624"/>
      <c r="CU30" s="624"/>
      <c r="CV30" s="624"/>
      <c r="CW30" s="624"/>
      <c r="CX30" s="624"/>
      <c r="CY30" s="625"/>
      <c r="CZ30" s="628">
        <v>10.8</v>
      </c>
      <c r="DA30" s="653"/>
      <c r="DB30" s="653"/>
      <c r="DC30" s="657"/>
      <c r="DD30" s="632">
        <v>4224017</v>
      </c>
      <c r="DE30" s="624"/>
      <c r="DF30" s="624"/>
      <c r="DG30" s="624"/>
      <c r="DH30" s="624"/>
      <c r="DI30" s="624"/>
      <c r="DJ30" s="624"/>
      <c r="DK30" s="625"/>
      <c r="DL30" s="632">
        <v>4224017</v>
      </c>
      <c r="DM30" s="624"/>
      <c r="DN30" s="624"/>
      <c r="DO30" s="624"/>
      <c r="DP30" s="624"/>
      <c r="DQ30" s="624"/>
      <c r="DR30" s="624"/>
      <c r="DS30" s="624"/>
      <c r="DT30" s="624"/>
      <c r="DU30" s="624"/>
      <c r="DV30" s="625"/>
      <c r="DW30" s="628">
        <v>19.8</v>
      </c>
      <c r="DX30" s="653"/>
      <c r="DY30" s="653"/>
      <c r="DZ30" s="653"/>
      <c r="EA30" s="653"/>
      <c r="EB30" s="653"/>
      <c r="EC30" s="654"/>
    </row>
    <row r="31" spans="2:133" ht="11.25" customHeight="1">
      <c r="B31" s="636" t="s">
        <v>319</v>
      </c>
      <c r="C31" s="637"/>
      <c r="D31" s="637"/>
      <c r="E31" s="637"/>
      <c r="F31" s="637"/>
      <c r="G31" s="637"/>
      <c r="H31" s="637"/>
      <c r="I31" s="637"/>
      <c r="J31" s="637"/>
      <c r="K31" s="637"/>
      <c r="L31" s="637"/>
      <c r="M31" s="637"/>
      <c r="N31" s="637"/>
      <c r="O31" s="637"/>
      <c r="P31" s="637"/>
      <c r="Q31" s="638"/>
      <c r="R31" s="623" t="s">
        <v>250</v>
      </c>
      <c r="S31" s="624"/>
      <c r="T31" s="624"/>
      <c r="U31" s="624"/>
      <c r="V31" s="624"/>
      <c r="W31" s="624"/>
      <c r="X31" s="624"/>
      <c r="Y31" s="625"/>
      <c r="Z31" s="626" t="s">
        <v>250</v>
      </c>
      <c r="AA31" s="626"/>
      <c r="AB31" s="626"/>
      <c r="AC31" s="626"/>
      <c r="AD31" s="627" t="s">
        <v>241</v>
      </c>
      <c r="AE31" s="627"/>
      <c r="AF31" s="627"/>
      <c r="AG31" s="627"/>
      <c r="AH31" s="627"/>
      <c r="AI31" s="627"/>
      <c r="AJ31" s="627"/>
      <c r="AK31" s="627"/>
      <c r="AL31" s="628" t="s">
        <v>250</v>
      </c>
      <c r="AM31" s="629"/>
      <c r="AN31" s="629"/>
      <c r="AO31" s="630"/>
      <c r="AP31" s="669" t="s">
        <v>320</v>
      </c>
      <c r="AQ31" s="670"/>
      <c r="AR31" s="670"/>
      <c r="AS31" s="670"/>
      <c r="AT31" s="675" t="s">
        <v>321</v>
      </c>
      <c r="AU31" s="218"/>
      <c r="AV31" s="218"/>
      <c r="AW31" s="218"/>
      <c r="AX31" s="609" t="s">
        <v>193</v>
      </c>
      <c r="AY31" s="610"/>
      <c r="AZ31" s="610"/>
      <c r="BA31" s="610"/>
      <c r="BB31" s="610"/>
      <c r="BC31" s="610"/>
      <c r="BD31" s="610"/>
      <c r="BE31" s="610"/>
      <c r="BF31" s="611"/>
      <c r="BG31" s="679">
        <v>99.3</v>
      </c>
      <c r="BH31" s="667"/>
      <c r="BI31" s="667"/>
      <c r="BJ31" s="667"/>
      <c r="BK31" s="667"/>
      <c r="BL31" s="667"/>
      <c r="BM31" s="618">
        <v>97.5</v>
      </c>
      <c r="BN31" s="667"/>
      <c r="BO31" s="667"/>
      <c r="BP31" s="667"/>
      <c r="BQ31" s="668"/>
      <c r="BR31" s="679">
        <v>99.4</v>
      </c>
      <c r="BS31" s="667"/>
      <c r="BT31" s="667"/>
      <c r="BU31" s="667"/>
      <c r="BV31" s="667"/>
      <c r="BW31" s="667"/>
      <c r="BX31" s="618">
        <v>97.4</v>
      </c>
      <c r="BY31" s="667"/>
      <c r="BZ31" s="667"/>
      <c r="CA31" s="667"/>
      <c r="CB31" s="668"/>
      <c r="CD31" s="661"/>
      <c r="CE31" s="662"/>
      <c r="CF31" s="620" t="s">
        <v>322</v>
      </c>
      <c r="CG31" s="621"/>
      <c r="CH31" s="621"/>
      <c r="CI31" s="621"/>
      <c r="CJ31" s="621"/>
      <c r="CK31" s="621"/>
      <c r="CL31" s="621"/>
      <c r="CM31" s="621"/>
      <c r="CN31" s="621"/>
      <c r="CO31" s="621"/>
      <c r="CP31" s="621"/>
      <c r="CQ31" s="622"/>
      <c r="CR31" s="623">
        <v>76937</v>
      </c>
      <c r="CS31" s="655"/>
      <c r="CT31" s="655"/>
      <c r="CU31" s="655"/>
      <c r="CV31" s="655"/>
      <c r="CW31" s="655"/>
      <c r="CX31" s="655"/>
      <c r="CY31" s="656"/>
      <c r="CZ31" s="628">
        <v>0.2</v>
      </c>
      <c r="DA31" s="653"/>
      <c r="DB31" s="653"/>
      <c r="DC31" s="657"/>
      <c r="DD31" s="632">
        <v>67759</v>
      </c>
      <c r="DE31" s="655"/>
      <c r="DF31" s="655"/>
      <c r="DG31" s="655"/>
      <c r="DH31" s="655"/>
      <c r="DI31" s="655"/>
      <c r="DJ31" s="655"/>
      <c r="DK31" s="656"/>
      <c r="DL31" s="632">
        <v>67759</v>
      </c>
      <c r="DM31" s="655"/>
      <c r="DN31" s="655"/>
      <c r="DO31" s="655"/>
      <c r="DP31" s="655"/>
      <c r="DQ31" s="655"/>
      <c r="DR31" s="655"/>
      <c r="DS31" s="655"/>
      <c r="DT31" s="655"/>
      <c r="DU31" s="655"/>
      <c r="DV31" s="656"/>
      <c r="DW31" s="628">
        <v>0.3</v>
      </c>
      <c r="DX31" s="653"/>
      <c r="DY31" s="653"/>
      <c r="DZ31" s="653"/>
      <c r="EA31" s="653"/>
      <c r="EB31" s="653"/>
      <c r="EC31" s="654"/>
    </row>
    <row r="32" spans="2:133" ht="11.25" customHeight="1">
      <c r="B32" s="620" t="s">
        <v>323</v>
      </c>
      <c r="C32" s="621"/>
      <c r="D32" s="621"/>
      <c r="E32" s="621"/>
      <c r="F32" s="621"/>
      <c r="G32" s="621"/>
      <c r="H32" s="621"/>
      <c r="I32" s="621"/>
      <c r="J32" s="621"/>
      <c r="K32" s="621"/>
      <c r="L32" s="621"/>
      <c r="M32" s="621"/>
      <c r="N32" s="621"/>
      <c r="O32" s="621"/>
      <c r="P32" s="621"/>
      <c r="Q32" s="622"/>
      <c r="R32" s="623">
        <v>3772835</v>
      </c>
      <c r="S32" s="624"/>
      <c r="T32" s="624"/>
      <c r="U32" s="624"/>
      <c r="V32" s="624"/>
      <c r="W32" s="624"/>
      <c r="X32" s="624"/>
      <c r="Y32" s="625"/>
      <c r="Z32" s="626">
        <v>9.1</v>
      </c>
      <c r="AA32" s="626"/>
      <c r="AB32" s="626"/>
      <c r="AC32" s="626"/>
      <c r="AD32" s="627" t="s">
        <v>250</v>
      </c>
      <c r="AE32" s="627"/>
      <c r="AF32" s="627"/>
      <c r="AG32" s="627"/>
      <c r="AH32" s="627"/>
      <c r="AI32" s="627"/>
      <c r="AJ32" s="627"/>
      <c r="AK32" s="627"/>
      <c r="AL32" s="628" t="s">
        <v>241</v>
      </c>
      <c r="AM32" s="629"/>
      <c r="AN32" s="629"/>
      <c r="AO32" s="630"/>
      <c r="AP32" s="671"/>
      <c r="AQ32" s="672"/>
      <c r="AR32" s="672"/>
      <c r="AS32" s="672"/>
      <c r="AT32" s="676"/>
      <c r="AU32" s="214" t="s">
        <v>324</v>
      </c>
      <c r="AX32" s="620" t="s">
        <v>325</v>
      </c>
      <c r="AY32" s="621"/>
      <c r="AZ32" s="621"/>
      <c r="BA32" s="621"/>
      <c r="BB32" s="621"/>
      <c r="BC32" s="621"/>
      <c r="BD32" s="621"/>
      <c r="BE32" s="621"/>
      <c r="BF32" s="622"/>
      <c r="BG32" s="680">
        <v>99.5</v>
      </c>
      <c r="BH32" s="655"/>
      <c r="BI32" s="655"/>
      <c r="BJ32" s="655"/>
      <c r="BK32" s="655"/>
      <c r="BL32" s="655"/>
      <c r="BM32" s="629">
        <v>98.6</v>
      </c>
      <c r="BN32" s="655"/>
      <c r="BO32" s="655"/>
      <c r="BP32" s="655"/>
      <c r="BQ32" s="678"/>
      <c r="BR32" s="680">
        <v>99.5</v>
      </c>
      <c r="BS32" s="655"/>
      <c r="BT32" s="655"/>
      <c r="BU32" s="655"/>
      <c r="BV32" s="655"/>
      <c r="BW32" s="655"/>
      <c r="BX32" s="629">
        <v>98.3</v>
      </c>
      <c r="BY32" s="655"/>
      <c r="BZ32" s="655"/>
      <c r="CA32" s="655"/>
      <c r="CB32" s="678"/>
      <c r="CD32" s="663"/>
      <c r="CE32" s="664"/>
      <c r="CF32" s="620" t="s">
        <v>326</v>
      </c>
      <c r="CG32" s="621"/>
      <c r="CH32" s="621"/>
      <c r="CI32" s="621"/>
      <c r="CJ32" s="621"/>
      <c r="CK32" s="621"/>
      <c r="CL32" s="621"/>
      <c r="CM32" s="621"/>
      <c r="CN32" s="621"/>
      <c r="CO32" s="621"/>
      <c r="CP32" s="621"/>
      <c r="CQ32" s="622"/>
      <c r="CR32" s="623">
        <v>1</v>
      </c>
      <c r="CS32" s="624"/>
      <c r="CT32" s="624"/>
      <c r="CU32" s="624"/>
      <c r="CV32" s="624"/>
      <c r="CW32" s="624"/>
      <c r="CX32" s="624"/>
      <c r="CY32" s="625"/>
      <c r="CZ32" s="628">
        <v>0</v>
      </c>
      <c r="DA32" s="653"/>
      <c r="DB32" s="653"/>
      <c r="DC32" s="657"/>
      <c r="DD32" s="632">
        <v>1</v>
      </c>
      <c r="DE32" s="624"/>
      <c r="DF32" s="624"/>
      <c r="DG32" s="624"/>
      <c r="DH32" s="624"/>
      <c r="DI32" s="624"/>
      <c r="DJ32" s="624"/>
      <c r="DK32" s="625"/>
      <c r="DL32" s="632">
        <v>1</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327</v>
      </c>
      <c r="C33" s="621"/>
      <c r="D33" s="621"/>
      <c r="E33" s="621"/>
      <c r="F33" s="621"/>
      <c r="G33" s="621"/>
      <c r="H33" s="621"/>
      <c r="I33" s="621"/>
      <c r="J33" s="621"/>
      <c r="K33" s="621"/>
      <c r="L33" s="621"/>
      <c r="M33" s="621"/>
      <c r="N33" s="621"/>
      <c r="O33" s="621"/>
      <c r="P33" s="621"/>
      <c r="Q33" s="622"/>
      <c r="R33" s="623">
        <v>218325</v>
      </c>
      <c r="S33" s="624"/>
      <c r="T33" s="624"/>
      <c r="U33" s="624"/>
      <c r="V33" s="624"/>
      <c r="W33" s="624"/>
      <c r="X33" s="624"/>
      <c r="Y33" s="625"/>
      <c r="Z33" s="626">
        <v>0.5</v>
      </c>
      <c r="AA33" s="626"/>
      <c r="AB33" s="626"/>
      <c r="AC33" s="626"/>
      <c r="AD33" s="627">
        <v>27234</v>
      </c>
      <c r="AE33" s="627"/>
      <c r="AF33" s="627"/>
      <c r="AG33" s="627"/>
      <c r="AH33" s="627"/>
      <c r="AI33" s="627"/>
      <c r="AJ33" s="627"/>
      <c r="AK33" s="627"/>
      <c r="AL33" s="628">
        <v>0.1</v>
      </c>
      <c r="AM33" s="629"/>
      <c r="AN33" s="629"/>
      <c r="AO33" s="630"/>
      <c r="AP33" s="673"/>
      <c r="AQ33" s="674"/>
      <c r="AR33" s="674"/>
      <c r="AS33" s="674"/>
      <c r="AT33" s="677"/>
      <c r="AU33" s="219"/>
      <c r="AV33" s="219"/>
      <c r="AW33" s="219"/>
      <c r="AX33" s="644" t="s">
        <v>328</v>
      </c>
      <c r="AY33" s="645"/>
      <c r="AZ33" s="645"/>
      <c r="BA33" s="645"/>
      <c r="BB33" s="645"/>
      <c r="BC33" s="645"/>
      <c r="BD33" s="645"/>
      <c r="BE33" s="645"/>
      <c r="BF33" s="646"/>
      <c r="BG33" s="681">
        <v>99</v>
      </c>
      <c r="BH33" s="682"/>
      <c r="BI33" s="682"/>
      <c r="BJ33" s="682"/>
      <c r="BK33" s="682"/>
      <c r="BL33" s="682"/>
      <c r="BM33" s="683">
        <v>96.4</v>
      </c>
      <c r="BN33" s="682"/>
      <c r="BO33" s="682"/>
      <c r="BP33" s="682"/>
      <c r="BQ33" s="684"/>
      <c r="BR33" s="681">
        <v>99.3</v>
      </c>
      <c r="BS33" s="682"/>
      <c r="BT33" s="682"/>
      <c r="BU33" s="682"/>
      <c r="BV33" s="682"/>
      <c r="BW33" s="682"/>
      <c r="BX33" s="683">
        <v>96.5</v>
      </c>
      <c r="BY33" s="682"/>
      <c r="BZ33" s="682"/>
      <c r="CA33" s="682"/>
      <c r="CB33" s="684"/>
      <c r="CD33" s="620" t="s">
        <v>329</v>
      </c>
      <c r="CE33" s="621"/>
      <c r="CF33" s="621"/>
      <c r="CG33" s="621"/>
      <c r="CH33" s="621"/>
      <c r="CI33" s="621"/>
      <c r="CJ33" s="621"/>
      <c r="CK33" s="621"/>
      <c r="CL33" s="621"/>
      <c r="CM33" s="621"/>
      <c r="CN33" s="621"/>
      <c r="CO33" s="621"/>
      <c r="CP33" s="621"/>
      <c r="CQ33" s="622"/>
      <c r="CR33" s="623">
        <v>15251798</v>
      </c>
      <c r="CS33" s="655"/>
      <c r="CT33" s="655"/>
      <c r="CU33" s="655"/>
      <c r="CV33" s="655"/>
      <c r="CW33" s="655"/>
      <c r="CX33" s="655"/>
      <c r="CY33" s="656"/>
      <c r="CZ33" s="628">
        <v>38.200000000000003</v>
      </c>
      <c r="DA33" s="653"/>
      <c r="DB33" s="653"/>
      <c r="DC33" s="657"/>
      <c r="DD33" s="632">
        <v>10728094</v>
      </c>
      <c r="DE33" s="655"/>
      <c r="DF33" s="655"/>
      <c r="DG33" s="655"/>
      <c r="DH33" s="655"/>
      <c r="DI33" s="655"/>
      <c r="DJ33" s="655"/>
      <c r="DK33" s="656"/>
      <c r="DL33" s="632">
        <v>8150036</v>
      </c>
      <c r="DM33" s="655"/>
      <c r="DN33" s="655"/>
      <c r="DO33" s="655"/>
      <c r="DP33" s="655"/>
      <c r="DQ33" s="655"/>
      <c r="DR33" s="655"/>
      <c r="DS33" s="655"/>
      <c r="DT33" s="655"/>
      <c r="DU33" s="655"/>
      <c r="DV33" s="656"/>
      <c r="DW33" s="628">
        <v>38.299999999999997</v>
      </c>
      <c r="DX33" s="653"/>
      <c r="DY33" s="653"/>
      <c r="DZ33" s="653"/>
      <c r="EA33" s="653"/>
      <c r="EB33" s="653"/>
      <c r="EC33" s="654"/>
    </row>
    <row r="34" spans="2:133" ht="11.25" customHeight="1">
      <c r="B34" s="620" t="s">
        <v>330</v>
      </c>
      <c r="C34" s="621"/>
      <c r="D34" s="621"/>
      <c r="E34" s="621"/>
      <c r="F34" s="621"/>
      <c r="G34" s="621"/>
      <c r="H34" s="621"/>
      <c r="I34" s="621"/>
      <c r="J34" s="621"/>
      <c r="K34" s="621"/>
      <c r="L34" s="621"/>
      <c r="M34" s="621"/>
      <c r="N34" s="621"/>
      <c r="O34" s="621"/>
      <c r="P34" s="621"/>
      <c r="Q34" s="622"/>
      <c r="R34" s="623">
        <v>438413</v>
      </c>
      <c r="S34" s="624"/>
      <c r="T34" s="624"/>
      <c r="U34" s="624"/>
      <c r="V34" s="624"/>
      <c r="W34" s="624"/>
      <c r="X34" s="624"/>
      <c r="Y34" s="625"/>
      <c r="Z34" s="626">
        <v>1.1000000000000001</v>
      </c>
      <c r="AA34" s="626"/>
      <c r="AB34" s="626"/>
      <c r="AC34" s="626"/>
      <c r="AD34" s="627" t="s">
        <v>250</v>
      </c>
      <c r="AE34" s="627"/>
      <c r="AF34" s="627"/>
      <c r="AG34" s="627"/>
      <c r="AH34" s="627"/>
      <c r="AI34" s="627"/>
      <c r="AJ34" s="627"/>
      <c r="AK34" s="627"/>
      <c r="AL34" s="628" t="s">
        <v>250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331</v>
      </c>
      <c r="CE34" s="621"/>
      <c r="CF34" s="621"/>
      <c r="CG34" s="621"/>
      <c r="CH34" s="621"/>
      <c r="CI34" s="621"/>
      <c r="CJ34" s="621"/>
      <c r="CK34" s="621"/>
      <c r="CL34" s="621"/>
      <c r="CM34" s="621"/>
      <c r="CN34" s="621"/>
      <c r="CO34" s="621"/>
      <c r="CP34" s="621"/>
      <c r="CQ34" s="622"/>
      <c r="CR34" s="623">
        <v>6890745</v>
      </c>
      <c r="CS34" s="624"/>
      <c r="CT34" s="624"/>
      <c r="CU34" s="624"/>
      <c r="CV34" s="624"/>
      <c r="CW34" s="624"/>
      <c r="CX34" s="624"/>
      <c r="CY34" s="625"/>
      <c r="CZ34" s="628">
        <v>17.3</v>
      </c>
      <c r="DA34" s="653"/>
      <c r="DB34" s="653"/>
      <c r="DC34" s="657"/>
      <c r="DD34" s="632">
        <v>4466505</v>
      </c>
      <c r="DE34" s="624"/>
      <c r="DF34" s="624"/>
      <c r="DG34" s="624"/>
      <c r="DH34" s="624"/>
      <c r="DI34" s="624"/>
      <c r="DJ34" s="624"/>
      <c r="DK34" s="625"/>
      <c r="DL34" s="632">
        <v>3839099</v>
      </c>
      <c r="DM34" s="624"/>
      <c r="DN34" s="624"/>
      <c r="DO34" s="624"/>
      <c r="DP34" s="624"/>
      <c r="DQ34" s="624"/>
      <c r="DR34" s="624"/>
      <c r="DS34" s="624"/>
      <c r="DT34" s="624"/>
      <c r="DU34" s="624"/>
      <c r="DV34" s="625"/>
      <c r="DW34" s="628">
        <v>18</v>
      </c>
      <c r="DX34" s="653"/>
      <c r="DY34" s="653"/>
      <c r="DZ34" s="653"/>
      <c r="EA34" s="653"/>
      <c r="EB34" s="653"/>
      <c r="EC34" s="654"/>
    </row>
    <row r="35" spans="2:133" ht="11.25" customHeight="1">
      <c r="B35" s="620" t="s">
        <v>332</v>
      </c>
      <c r="C35" s="621"/>
      <c r="D35" s="621"/>
      <c r="E35" s="621"/>
      <c r="F35" s="621"/>
      <c r="G35" s="621"/>
      <c r="H35" s="621"/>
      <c r="I35" s="621"/>
      <c r="J35" s="621"/>
      <c r="K35" s="621"/>
      <c r="L35" s="621"/>
      <c r="M35" s="621"/>
      <c r="N35" s="621"/>
      <c r="O35" s="621"/>
      <c r="P35" s="621"/>
      <c r="Q35" s="622"/>
      <c r="R35" s="623">
        <v>521013</v>
      </c>
      <c r="S35" s="624"/>
      <c r="T35" s="624"/>
      <c r="U35" s="624"/>
      <c r="V35" s="624"/>
      <c r="W35" s="624"/>
      <c r="X35" s="624"/>
      <c r="Y35" s="625"/>
      <c r="Z35" s="626">
        <v>1.3</v>
      </c>
      <c r="AA35" s="626"/>
      <c r="AB35" s="626"/>
      <c r="AC35" s="626"/>
      <c r="AD35" s="627" t="s">
        <v>241</v>
      </c>
      <c r="AE35" s="627"/>
      <c r="AF35" s="627"/>
      <c r="AG35" s="627"/>
      <c r="AH35" s="627"/>
      <c r="AI35" s="627"/>
      <c r="AJ35" s="627"/>
      <c r="AK35" s="627"/>
      <c r="AL35" s="628" t="s">
        <v>241</v>
      </c>
      <c r="AM35" s="629"/>
      <c r="AN35" s="629"/>
      <c r="AO35" s="630"/>
      <c r="AP35" s="222"/>
      <c r="AQ35" s="605" t="s">
        <v>333</v>
      </c>
      <c r="AR35" s="606"/>
      <c r="AS35" s="606"/>
      <c r="AT35" s="606"/>
      <c r="AU35" s="606"/>
      <c r="AV35" s="606"/>
      <c r="AW35" s="606"/>
      <c r="AX35" s="606"/>
      <c r="AY35" s="606"/>
      <c r="AZ35" s="606"/>
      <c r="BA35" s="606"/>
      <c r="BB35" s="606"/>
      <c r="BC35" s="606"/>
      <c r="BD35" s="606"/>
      <c r="BE35" s="606"/>
      <c r="BF35" s="607"/>
      <c r="BG35" s="605" t="s">
        <v>334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335</v>
      </c>
      <c r="CE35" s="621"/>
      <c r="CF35" s="621"/>
      <c r="CG35" s="621"/>
      <c r="CH35" s="621"/>
      <c r="CI35" s="621"/>
      <c r="CJ35" s="621"/>
      <c r="CK35" s="621"/>
      <c r="CL35" s="621"/>
      <c r="CM35" s="621"/>
      <c r="CN35" s="621"/>
      <c r="CO35" s="621"/>
      <c r="CP35" s="621"/>
      <c r="CQ35" s="622"/>
      <c r="CR35" s="623">
        <v>312514</v>
      </c>
      <c r="CS35" s="655"/>
      <c r="CT35" s="655"/>
      <c r="CU35" s="655"/>
      <c r="CV35" s="655"/>
      <c r="CW35" s="655"/>
      <c r="CX35" s="655"/>
      <c r="CY35" s="656"/>
      <c r="CZ35" s="628">
        <v>0.8</v>
      </c>
      <c r="DA35" s="653"/>
      <c r="DB35" s="653"/>
      <c r="DC35" s="657"/>
      <c r="DD35" s="632">
        <v>288258</v>
      </c>
      <c r="DE35" s="655"/>
      <c r="DF35" s="655"/>
      <c r="DG35" s="655"/>
      <c r="DH35" s="655"/>
      <c r="DI35" s="655"/>
      <c r="DJ35" s="655"/>
      <c r="DK35" s="656"/>
      <c r="DL35" s="632">
        <v>288258</v>
      </c>
      <c r="DM35" s="655"/>
      <c r="DN35" s="655"/>
      <c r="DO35" s="655"/>
      <c r="DP35" s="655"/>
      <c r="DQ35" s="655"/>
      <c r="DR35" s="655"/>
      <c r="DS35" s="655"/>
      <c r="DT35" s="655"/>
      <c r="DU35" s="655"/>
      <c r="DV35" s="656"/>
      <c r="DW35" s="628">
        <v>1.4</v>
      </c>
      <c r="DX35" s="653"/>
      <c r="DY35" s="653"/>
      <c r="DZ35" s="653"/>
      <c r="EA35" s="653"/>
      <c r="EB35" s="653"/>
      <c r="EC35" s="654"/>
    </row>
    <row r="36" spans="2:133" ht="11.25" customHeight="1">
      <c r="B36" s="620" t="s">
        <v>336</v>
      </c>
      <c r="C36" s="621"/>
      <c r="D36" s="621"/>
      <c r="E36" s="621"/>
      <c r="F36" s="621"/>
      <c r="G36" s="621"/>
      <c r="H36" s="621"/>
      <c r="I36" s="621"/>
      <c r="J36" s="621"/>
      <c r="K36" s="621"/>
      <c r="L36" s="621"/>
      <c r="M36" s="621"/>
      <c r="N36" s="621"/>
      <c r="O36" s="621"/>
      <c r="P36" s="621"/>
      <c r="Q36" s="622"/>
      <c r="R36" s="623">
        <v>1108523</v>
      </c>
      <c r="S36" s="624"/>
      <c r="T36" s="624"/>
      <c r="U36" s="624"/>
      <c r="V36" s="624"/>
      <c r="W36" s="624"/>
      <c r="X36" s="624"/>
      <c r="Y36" s="625"/>
      <c r="Z36" s="626">
        <v>2.7</v>
      </c>
      <c r="AA36" s="626"/>
      <c r="AB36" s="626"/>
      <c r="AC36" s="626"/>
      <c r="AD36" s="627" t="s">
        <v>250</v>
      </c>
      <c r="AE36" s="627"/>
      <c r="AF36" s="627"/>
      <c r="AG36" s="627"/>
      <c r="AH36" s="627"/>
      <c r="AI36" s="627"/>
      <c r="AJ36" s="627"/>
      <c r="AK36" s="627"/>
      <c r="AL36" s="628" t="s">
        <v>241</v>
      </c>
      <c r="AM36" s="629"/>
      <c r="AN36" s="629"/>
      <c r="AO36" s="630"/>
      <c r="AP36" s="222"/>
      <c r="AQ36" s="689" t="s">
        <v>337</v>
      </c>
      <c r="AR36" s="690"/>
      <c r="AS36" s="690"/>
      <c r="AT36" s="690"/>
      <c r="AU36" s="690"/>
      <c r="AV36" s="690"/>
      <c r="AW36" s="690"/>
      <c r="AX36" s="690"/>
      <c r="AY36" s="691"/>
      <c r="AZ36" s="612">
        <v>4073486</v>
      </c>
      <c r="BA36" s="613"/>
      <c r="BB36" s="613"/>
      <c r="BC36" s="613"/>
      <c r="BD36" s="613"/>
      <c r="BE36" s="613"/>
      <c r="BF36" s="685"/>
      <c r="BG36" s="609" t="s">
        <v>338</v>
      </c>
      <c r="BH36" s="610"/>
      <c r="BI36" s="610"/>
      <c r="BJ36" s="610"/>
      <c r="BK36" s="610"/>
      <c r="BL36" s="610"/>
      <c r="BM36" s="610"/>
      <c r="BN36" s="610"/>
      <c r="BO36" s="610"/>
      <c r="BP36" s="610"/>
      <c r="BQ36" s="610"/>
      <c r="BR36" s="610"/>
      <c r="BS36" s="610"/>
      <c r="BT36" s="610"/>
      <c r="BU36" s="611"/>
      <c r="BV36" s="612">
        <v>575956</v>
      </c>
      <c r="BW36" s="613"/>
      <c r="BX36" s="613"/>
      <c r="BY36" s="613"/>
      <c r="BZ36" s="613"/>
      <c r="CA36" s="613"/>
      <c r="CB36" s="685"/>
      <c r="CD36" s="620" t="s">
        <v>339</v>
      </c>
      <c r="CE36" s="621"/>
      <c r="CF36" s="621"/>
      <c r="CG36" s="621"/>
      <c r="CH36" s="621"/>
      <c r="CI36" s="621"/>
      <c r="CJ36" s="621"/>
      <c r="CK36" s="621"/>
      <c r="CL36" s="621"/>
      <c r="CM36" s="621"/>
      <c r="CN36" s="621"/>
      <c r="CO36" s="621"/>
      <c r="CP36" s="621"/>
      <c r="CQ36" s="622"/>
      <c r="CR36" s="623">
        <v>3631644</v>
      </c>
      <c r="CS36" s="624"/>
      <c r="CT36" s="624"/>
      <c r="CU36" s="624"/>
      <c r="CV36" s="624"/>
      <c r="CW36" s="624"/>
      <c r="CX36" s="624"/>
      <c r="CY36" s="625"/>
      <c r="CZ36" s="628">
        <v>9.1</v>
      </c>
      <c r="DA36" s="653"/>
      <c r="DB36" s="653"/>
      <c r="DC36" s="657"/>
      <c r="DD36" s="632">
        <v>2750988</v>
      </c>
      <c r="DE36" s="624"/>
      <c r="DF36" s="624"/>
      <c r="DG36" s="624"/>
      <c r="DH36" s="624"/>
      <c r="DI36" s="624"/>
      <c r="DJ36" s="624"/>
      <c r="DK36" s="625"/>
      <c r="DL36" s="632">
        <v>1656046</v>
      </c>
      <c r="DM36" s="624"/>
      <c r="DN36" s="624"/>
      <c r="DO36" s="624"/>
      <c r="DP36" s="624"/>
      <c r="DQ36" s="624"/>
      <c r="DR36" s="624"/>
      <c r="DS36" s="624"/>
      <c r="DT36" s="624"/>
      <c r="DU36" s="624"/>
      <c r="DV36" s="625"/>
      <c r="DW36" s="628">
        <v>7.8</v>
      </c>
      <c r="DX36" s="653"/>
      <c r="DY36" s="653"/>
      <c r="DZ36" s="653"/>
      <c r="EA36" s="653"/>
      <c r="EB36" s="653"/>
      <c r="EC36" s="654"/>
    </row>
    <row r="37" spans="2:133" ht="11.25" customHeight="1">
      <c r="B37" s="620" t="s">
        <v>340</v>
      </c>
      <c r="C37" s="621"/>
      <c r="D37" s="621"/>
      <c r="E37" s="621"/>
      <c r="F37" s="621"/>
      <c r="G37" s="621"/>
      <c r="H37" s="621"/>
      <c r="I37" s="621"/>
      <c r="J37" s="621"/>
      <c r="K37" s="621"/>
      <c r="L37" s="621"/>
      <c r="M37" s="621"/>
      <c r="N37" s="621"/>
      <c r="O37" s="621"/>
      <c r="P37" s="621"/>
      <c r="Q37" s="622"/>
      <c r="R37" s="623">
        <v>900600</v>
      </c>
      <c r="S37" s="624"/>
      <c r="T37" s="624"/>
      <c r="U37" s="624"/>
      <c r="V37" s="624"/>
      <c r="W37" s="624"/>
      <c r="X37" s="624"/>
      <c r="Y37" s="625"/>
      <c r="Z37" s="626">
        <v>2.2000000000000002</v>
      </c>
      <c r="AA37" s="626"/>
      <c r="AB37" s="626"/>
      <c r="AC37" s="626"/>
      <c r="AD37" s="627">
        <v>5473</v>
      </c>
      <c r="AE37" s="627"/>
      <c r="AF37" s="627"/>
      <c r="AG37" s="627"/>
      <c r="AH37" s="627"/>
      <c r="AI37" s="627"/>
      <c r="AJ37" s="627"/>
      <c r="AK37" s="627"/>
      <c r="AL37" s="628">
        <v>0</v>
      </c>
      <c r="AM37" s="629"/>
      <c r="AN37" s="629"/>
      <c r="AO37" s="630"/>
      <c r="AQ37" s="686" t="s">
        <v>341</v>
      </c>
      <c r="AR37" s="687"/>
      <c r="AS37" s="687"/>
      <c r="AT37" s="687"/>
      <c r="AU37" s="687"/>
      <c r="AV37" s="687"/>
      <c r="AW37" s="687"/>
      <c r="AX37" s="687"/>
      <c r="AY37" s="688"/>
      <c r="AZ37" s="623">
        <v>679290</v>
      </c>
      <c r="BA37" s="624"/>
      <c r="BB37" s="624"/>
      <c r="BC37" s="624"/>
      <c r="BD37" s="655"/>
      <c r="BE37" s="655"/>
      <c r="BF37" s="678"/>
      <c r="BG37" s="620" t="s">
        <v>342</v>
      </c>
      <c r="BH37" s="621"/>
      <c r="BI37" s="621"/>
      <c r="BJ37" s="621"/>
      <c r="BK37" s="621"/>
      <c r="BL37" s="621"/>
      <c r="BM37" s="621"/>
      <c r="BN37" s="621"/>
      <c r="BO37" s="621"/>
      <c r="BP37" s="621"/>
      <c r="BQ37" s="621"/>
      <c r="BR37" s="621"/>
      <c r="BS37" s="621"/>
      <c r="BT37" s="621"/>
      <c r="BU37" s="622"/>
      <c r="BV37" s="623">
        <v>461514</v>
      </c>
      <c r="BW37" s="624"/>
      <c r="BX37" s="624"/>
      <c r="BY37" s="624"/>
      <c r="BZ37" s="624"/>
      <c r="CA37" s="624"/>
      <c r="CB37" s="633"/>
      <c r="CD37" s="620" t="s">
        <v>343</v>
      </c>
      <c r="CE37" s="621"/>
      <c r="CF37" s="621"/>
      <c r="CG37" s="621"/>
      <c r="CH37" s="621"/>
      <c r="CI37" s="621"/>
      <c r="CJ37" s="621"/>
      <c r="CK37" s="621"/>
      <c r="CL37" s="621"/>
      <c r="CM37" s="621"/>
      <c r="CN37" s="621"/>
      <c r="CO37" s="621"/>
      <c r="CP37" s="621"/>
      <c r="CQ37" s="622"/>
      <c r="CR37" s="623">
        <v>659128</v>
      </c>
      <c r="CS37" s="655"/>
      <c r="CT37" s="655"/>
      <c r="CU37" s="655"/>
      <c r="CV37" s="655"/>
      <c r="CW37" s="655"/>
      <c r="CX37" s="655"/>
      <c r="CY37" s="656"/>
      <c r="CZ37" s="628">
        <v>1.7</v>
      </c>
      <c r="DA37" s="653"/>
      <c r="DB37" s="653"/>
      <c r="DC37" s="657"/>
      <c r="DD37" s="632">
        <v>655813</v>
      </c>
      <c r="DE37" s="655"/>
      <c r="DF37" s="655"/>
      <c r="DG37" s="655"/>
      <c r="DH37" s="655"/>
      <c r="DI37" s="655"/>
      <c r="DJ37" s="655"/>
      <c r="DK37" s="656"/>
      <c r="DL37" s="632">
        <v>649056</v>
      </c>
      <c r="DM37" s="655"/>
      <c r="DN37" s="655"/>
      <c r="DO37" s="655"/>
      <c r="DP37" s="655"/>
      <c r="DQ37" s="655"/>
      <c r="DR37" s="655"/>
      <c r="DS37" s="655"/>
      <c r="DT37" s="655"/>
      <c r="DU37" s="655"/>
      <c r="DV37" s="656"/>
      <c r="DW37" s="628">
        <v>3</v>
      </c>
      <c r="DX37" s="653"/>
      <c r="DY37" s="653"/>
      <c r="DZ37" s="653"/>
      <c r="EA37" s="653"/>
      <c r="EB37" s="653"/>
      <c r="EC37" s="654"/>
    </row>
    <row r="38" spans="2:133" ht="11.25" customHeight="1">
      <c r="B38" s="620" t="s">
        <v>344</v>
      </c>
      <c r="C38" s="621"/>
      <c r="D38" s="621"/>
      <c r="E38" s="621"/>
      <c r="F38" s="621"/>
      <c r="G38" s="621"/>
      <c r="H38" s="621"/>
      <c r="I38" s="621"/>
      <c r="J38" s="621"/>
      <c r="K38" s="621"/>
      <c r="L38" s="621"/>
      <c r="M38" s="621"/>
      <c r="N38" s="621"/>
      <c r="O38" s="621"/>
      <c r="P38" s="621"/>
      <c r="Q38" s="622"/>
      <c r="R38" s="623">
        <v>3190183</v>
      </c>
      <c r="S38" s="624"/>
      <c r="T38" s="624"/>
      <c r="U38" s="624"/>
      <c r="V38" s="624"/>
      <c r="W38" s="624"/>
      <c r="X38" s="624"/>
      <c r="Y38" s="625"/>
      <c r="Z38" s="626">
        <v>7.7</v>
      </c>
      <c r="AA38" s="626"/>
      <c r="AB38" s="626"/>
      <c r="AC38" s="626"/>
      <c r="AD38" s="627" t="s">
        <v>241</v>
      </c>
      <c r="AE38" s="627"/>
      <c r="AF38" s="627"/>
      <c r="AG38" s="627"/>
      <c r="AH38" s="627"/>
      <c r="AI38" s="627"/>
      <c r="AJ38" s="627"/>
      <c r="AK38" s="627"/>
      <c r="AL38" s="628" t="s">
        <v>250</v>
      </c>
      <c r="AM38" s="629"/>
      <c r="AN38" s="629"/>
      <c r="AO38" s="630"/>
      <c r="AQ38" s="686" t="s">
        <v>345</v>
      </c>
      <c r="AR38" s="687"/>
      <c r="AS38" s="687"/>
      <c r="AT38" s="687"/>
      <c r="AU38" s="687"/>
      <c r="AV38" s="687"/>
      <c r="AW38" s="687"/>
      <c r="AX38" s="687"/>
      <c r="AY38" s="688"/>
      <c r="AZ38" s="623">
        <v>287279</v>
      </c>
      <c r="BA38" s="624"/>
      <c r="BB38" s="624"/>
      <c r="BC38" s="624"/>
      <c r="BD38" s="655"/>
      <c r="BE38" s="655"/>
      <c r="BF38" s="678"/>
      <c r="BG38" s="620" t="s">
        <v>346</v>
      </c>
      <c r="BH38" s="621"/>
      <c r="BI38" s="621"/>
      <c r="BJ38" s="621"/>
      <c r="BK38" s="621"/>
      <c r="BL38" s="621"/>
      <c r="BM38" s="621"/>
      <c r="BN38" s="621"/>
      <c r="BO38" s="621"/>
      <c r="BP38" s="621"/>
      <c r="BQ38" s="621"/>
      <c r="BR38" s="621"/>
      <c r="BS38" s="621"/>
      <c r="BT38" s="621"/>
      <c r="BU38" s="622"/>
      <c r="BV38" s="623">
        <v>8759</v>
      </c>
      <c r="BW38" s="624"/>
      <c r="BX38" s="624"/>
      <c r="BY38" s="624"/>
      <c r="BZ38" s="624"/>
      <c r="CA38" s="624"/>
      <c r="CB38" s="633"/>
      <c r="CD38" s="620" t="s">
        <v>347</v>
      </c>
      <c r="CE38" s="621"/>
      <c r="CF38" s="621"/>
      <c r="CG38" s="621"/>
      <c r="CH38" s="621"/>
      <c r="CI38" s="621"/>
      <c r="CJ38" s="621"/>
      <c r="CK38" s="621"/>
      <c r="CL38" s="621"/>
      <c r="CM38" s="621"/>
      <c r="CN38" s="621"/>
      <c r="CO38" s="621"/>
      <c r="CP38" s="621"/>
      <c r="CQ38" s="622"/>
      <c r="CR38" s="623">
        <v>3106917</v>
      </c>
      <c r="CS38" s="624"/>
      <c r="CT38" s="624"/>
      <c r="CU38" s="624"/>
      <c r="CV38" s="624"/>
      <c r="CW38" s="624"/>
      <c r="CX38" s="624"/>
      <c r="CY38" s="625"/>
      <c r="CZ38" s="628">
        <v>7.8</v>
      </c>
      <c r="DA38" s="653"/>
      <c r="DB38" s="653"/>
      <c r="DC38" s="657"/>
      <c r="DD38" s="632">
        <v>2398346</v>
      </c>
      <c r="DE38" s="624"/>
      <c r="DF38" s="624"/>
      <c r="DG38" s="624"/>
      <c r="DH38" s="624"/>
      <c r="DI38" s="624"/>
      <c r="DJ38" s="624"/>
      <c r="DK38" s="625"/>
      <c r="DL38" s="632">
        <v>2272990</v>
      </c>
      <c r="DM38" s="624"/>
      <c r="DN38" s="624"/>
      <c r="DO38" s="624"/>
      <c r="DP38" s="624"/>
      <c r="DQ38" s="624"/>
      <c r="DR38" s="624"/>
      <c r="DS38" s="624"/>
      <c r="DT38" s="624"/>
      <c r="DU38" s="624"/>
      <c r="DV38" s="625"/>
      <c r="DW38" s="628">
        <v>10.7</v>
      </c>
      <c r="DX38" s="653"/>
      <c r="DY38" s="653"/>
      <c r="DZ38" s="653"/>
      <c r="EA38" s="653"/>
      <c r="EB38" s="653"/>
      <c r="EC38" s="654"/>
    </row>
    <row r="39" spans="2:133" ht="11.25" customHeight="1">
      <c r="B39" s="620" t="s">
        <v>348</v>
      </c>
      <c r="C39" s="621"/>
      <c r="D39" s="621"/>
      <c r="E39" s="621"/>
      <c r="F39" s="621"/>
      <c r="G39" s="621"/>
      <c r="H39" s="621"/>
      <c r="I39" s="621"/>
      <c r="J39" s="621"/>
      <c r="K39" s="621"/>
      <c r="L39" s="621"/>
      <c r="M39" s="621"/>
      <c r="N39" s="621"/>
      <c r="O39" s="621"/>
      <c r="P39" s="621"/>
      <c r="Q39" s="622"/>
      <c r="R39" s="623" t="s">
        <v>250</v>
      </c>
      <c r="S39" s="624"/>
      <c r="T39" s="624"/>
      <c r="U39" s="624"/>
      <c r="V39" s="624"/>
      <c r="W39" s="624"/>
      <c r="X39" s="624"/>
      <c r="Y39" s="625"/>
      <c r="Z39" s="626" t="s">
        <v>250</v>
      </c>
      <c r="AA39" s="626"/>
      <c r="AB39" s="626"/>
      <c r="AC39" s="626"/>
      <c r="AD39" s="627" t="s">
        <v>250</v>
      </c>
      <c r="AE39" s="627"/>
      <c r="AF39" s="627"/>
      <c r="AG39" s="627"/>
      <c r="AH39" s="627"/>
      <c r="AI39" s="627"/>
      <c r="AJ39" s="627"/>
      <c r="AK39" s="627"/>
      <c r="AL39" s="628" t="s">
        <v>250</v>
      </c>
      <c r="AM39" s="629"/>
      <c r="AN39" s="629"/>
      <c r="AO39" s="630"/>
      <c r="AQ39" s="686" t="s">
        <v>349</v>
      </c>
      <c r="AR39" s="687"/>
      <c r="AS39" s="687"/>
      <c r="AT39" s="687"/>
      <c r="AU39" s="687"/>
      <c r="AV39" s="687"/>
      <c r="AW39" s="687"/>
      <c r="AX39" s="687"/>
      <c r="AY39" s="688"/>
      <c r="AZ39" s="623" t="s">
        <v>250</v>
      </c>
      <c r="BA39" s="624"/>
      <c r="BB39" s="624"/>
      <c r="BC39" s="624"/>
      <c r="BD39" s="655"/>
      <c r="BE39" s="655"/>
      <c r="BF39" s="678"/>
      <c r="BG39" s="620" t="s">
        <v>350</v>
      </c>
      <c r="BH39" s="621"/>
      <c r="BI39" s="621"/>
      <c r="BJ39" s="621"/>
      <c r="BK39" s="621"/>
      <c r="BL39" s="621"/>
      <c r="BM39" s="621"/>
      <c r="BN39" s="621"/>
      <c r="BO39" s="621"/>
      <c r="BP39" s="621"/>
      <c r="BQ39" s="621"/>
      <c r="BR39" s="621"/>
      <c r="BS39" s="621"/>
      <c r="BT39" s="621"/>
      <c r="BU39" s="622"/>
      <c r="BV39" s="623">
        <v>13695</v>
      </c>
      <c r="BW39" s="624"/>
      <c r="BX39" s="624"/>
      <c r="BY39" s="624"/>
      <c r="BZ39" s="624"/>
      <c r="CA39" s="624"/>
      <c r="CB39" s="633"/>
      <c r="CD39" s="620" t="s">
        <v>351</v>
      </c>
      <c r="CE39" s="621"/>
      <c r="CF39" s="621"/>
      <c r="CG39" s="621"/>
      <c r="CH39" s="621"/>
      <c r="CI39" s="621"/>
      <c r="CJ39" s="621"/>
      <c r="CK39" s="621"/>
      <c r="CL39" s="621"/>
      <c r="CM39" s="621"/>
      <c r="CN39" s="621"/>
      <c r="CO39" s="621"/>
      <c r="CP39" s="621"/>
      <c r="CQ39" s="622"/>
      <c r="CR39" s="623">
        <v>774183</v>
      </c>
      <c r="CS39" s="655"/>
      <c r="CT39" s="655"/>
      <c r="CU39" s="655"/>
      <c r="CV39" s="655"/>
      <c r="CW39" s="655"/>
      <c r="CX39" s="655"/>
      <c r="CY39" s="656"/>
      <c r="CZ39" s="628">
        <v>1.9</v>
      </c>
      <c r="DA39" s="653"/>
      <c r="DB39" s="653"/>
      <c r="DC39" s="657"/>
      <c r="DD39" s="632">
        <v>530488</v>
      </c>
      <c r="DE39" s="655"/>
      <c r="DF39" s="655"/>
      <c r="DG39" s="655"/>
      <c r="DH39" s="655"/>
      <c r="DI39" s="655"/>
      <c r="DJ39" s="655"/>
      <c r="DK39" s="656"/>
      <c r="DL39" s="632" t="s">
        <v>241</v>
      </c>
      <c r="DM39" s="655"/>
      <c r="DN39" s="655"/>
      <c r="DO39" s="655"/>
      <c r="DP39" s="655"/>
      <c r="DQ39" s="655"/>
      <c r="DR39" s="655"/>
      <c r="DS39" s="655"/>
      <c r="DT39" s="655"/>
      <c r="DU39" s="655"/>
      <c r="DV39" s="656"/>
      <c r="DW39" s="628" t="s">
        <v>250</v>
      </c>
      <c r="DX39" s="653"/>
      <c r="DY39" s="653"/>
      <c r="DZ39" s="653"/>
      <c r="EA39" s="653"/>
      <c r="EB39" s="653"/>
      <c r="EC39" s="654"/>
    </row>
    <row r="40" spans="2:133" ht="11.25" customHeight="1">
      <c r="B40" s="620" t="s">
        <v>352</v>
      </c>
      <c r="C40" s="621"/>
      <c r="D40" s="621"/>
      <c r="E40" s="621"/>
      <c r="F40" s="621"/>
      <c r="G40" s="621"/>
      <c r="H40" s="621"/>
      <c r="I40" s="621"/>
      <c r="J40" s="621"/>
      <c r="K40" s="621"/>
      <c r="L40" s="621"/>
      <c r="M40" s="621"/>
      <c r="N40" s="621"/>
      <c r="O40" s="621"/>
      <c r="P40" s="621"/>
      <c r="Q40" s="622"/>
      <c r="R40" s="623">
        <v>263883</v>
      </c>
      <c r="S40" s="624"/>
      <c r="T40" s="624"/>
      <c r="U40" s="624"/>
      <c r="V40" s="624"/>
      <c r="W40" s="624"/>
      <c r="X40" s="624"/>
      <c r="Y40" s="625"/>
      <c r="Z40" s="626">
        <v>0.6</v>
      </c>
      <c r="AA40" s="626"/>
      <c r="AB40" s="626"/>
      <c r="AC40" s="626"/>
      <c r="AD40" s="627" t="s">
        <v>250</v>
      </c>
      <c r="AE40" s="627"/>
      <c r="AF40" s="627"/>
      <c r="AG40" s="627"/>
      <c r="AH40" s="627"/>
      <c r="AI40" s="627"/>
      <c r="AJ40" s="627"/>
      <c r="AK40" s="627"/>
      <c r="AL40" s="628" t="s">
        <v>241</v>
      </c>
      <c r="AM40" s="629"/>
      <c r="AN40" s="629"/>
      <c r="AO40" s="630"/>
      <c r="AQ40" s="686" t="s">
        <v>353</v>
      </c>
      <c r="AR40" s="687"/>
      <c r="AS40" s="687"/>
      <c r="AT40" s="687"/>
      <c r="AU40" s="687"/>
      <c r="AV40" s="687"/>
      <c r="AW40" s="687"/>
      <c r="AX40" s="687"/>
      <c r="AY40" s="688"/>
      <c r="AZ40" s="623" t="s">
        <v>241</v>
      </c>
      <c r="BA40" s="624"/>
      <c r="BB40" s="624"/>
      <c r="BC40" s="624"/>
      <c r="BD40" s="655"/>
      <c r="BE40" s="655"/>
      <c r="BF40" s="678"/>
      <c r="BG40" s="671" t="s">
        <v>354</v>
      </c>
      <c r="BH40" s="672"/>
      <c r="BI40" s="672"/>
      <c r="BJ40" s="672"/>
      <c r="BK40" s="672"/>
      <c r="BL40" s="223"/>
      <c r="BM40" s="621" t="s">
        <v>355</v>
      </c>
      <c r="BN40" s="621"/>
      <c r="BO40" s="621"/>
      <c r="BP40" s="621"/>
      <c r="BQ40" s="621"/>
      <c r="BR40" s="621"/>
      <c r="BS40" s="621"/>
      <c r="BT40" s="621"/>
      <c r="BU40" s="622"/>
      <c r="BV40" s="623">
        <v>97</v>
      </c>
      <c r="BW40" s="624"/>
      <c r="BX40" s="624"/>
      <c r="BY40" s="624"/>
      <c r="BZ40" s="624"/>
      <c r="CA40" s="624"/>
      <c r="CB40" s="633"/>
      <c r="CD40" s="620" t="s">
        <v>356</v>
      </c>
      <c r="CE40" s="621"/>
      <c r="CF40" s="621"/>
      <c r="CG40" s="621"/>
      <c r="CH40" s="621"/>
      <c r="CI40" s="621"/>
      <c r="CJ40" s="621"/>
      <c r="CK40" s="621"/>
      <c r="CL40" s="621"/>
      <c r="CM40" s="621"/>
      <c r="CN40" s="621"/>
      <c r="CO40" s="621"/>
      <c r="CP40" s="621"/>
      <c r="CQ40" s="622"/>
      <c r="CR40" s="623">
        <v>535795</v>
      </c>
      <c r="CS40" s="624"/>
      <c r="CT40" s="624"/>
      <c r="CU40" s="624"/>
      <c r="CV40" s="624"/>
      <c r="CW40" s="624"/>
      <c r="CX40" s="624"/>
      <c r="CY40" s="625"/>
      <c r="CZ40" s="628">
        <v>1.3</v>
      </c>
      <c r="DA40" s="653"/>
      <c r="DB40" s="653"/>
      <c r="DC40" s="657"/>
      <c r="DD40" s="632">
        <v>293509</v>
      </c>
      <c r="DE40" s="624"/>
      <c r="DF40" s="624"/>
      <c r="DG40" s="624"/>
      <c r="DH40" s="624"/>
      <c r="DI40" s="624"/>
      <c r="DJ40" s="624"/>
      <c r="DK40" s="625"/>
      <c r="DL40" s="632">
        <v>93643</v>
      </c>
      <c r="DM40" s="624"/>
      <c r="DN40" s="624"/>
      <c r="DO40" s="624"/>
      <c r="DP40" s="624"/>
      <c r="DQ40" s="624"/>
      <c r="DR40" s="624"/>
      <c r="DS40" s="624"/>
      <c r="DT40" s="624"/>
      <c r="DU40" s="624"/>
      <c r="DV40" s="625"/>
      <c r="DW40" s="628">
        <v>0.4</v>
      </c>
      <c r="DX40" s="653"/>
      <c r="DY40" s="653"/>
      <c r="DZ40" s="653"/>
      <c r="EA40" s="653"/>
      <c r="EB40" s="653"/>
      <c r="EC40" s="654"/>
    </row>
    <row r="41" spans="2:133" ht="11.25" customHeight="1">
      <c r="B41" s="644" t="s">
        <v>357</v>
      </c>
      <c r="C41" s="645"/>
      <c r="D41" s="645"/>
      <c r="E41" s="645"/>
      <c r="F41" s="645"/>
      <c r="G41" s="645"/>
      <c r="H41" s="645"/>
      <c r="I41" s="645"/>
      <c r="J41" s="645"/>
      <c r="K41" s="645"/>
      <c r="L41" s="645"/>
      <c r="M41" s="645"/>
      <c r="N41" s="645"/>
      <c r="O41" s="645"/>
      <c r="P41" s="645"/>
      <c r="Q41" s="646"/>
      <c r="R41" s="695">
        <v>41432774</v>
      </c>
      <c r="S41" s="696"/>
      <c r="T41" s="696"/>
      <c r="U41" s="696"/>
      <c r="V41" s="696"/>
      <c r="W41" s="696"/>
      <c r="X41" s="696"/>
      <c r="Y41" s="700"/>
      <c r="Z41" s="701">
        <v>100</v>
      </c>
      <c r="AA41" s="701"/>
      <c r="AB41" s="701"/>
      <c r="AC41" s="701"/>
      <c r="AD41" s="702">
        <v>21016897</v>
      </c>
      <c r="AE41" s="702"/>
      <c r="AF41" s="702"/>
      <c r="AG41" s="702"/>
      <c r="AH41" s="702"/>
      <c r="AI41" s="702"/>
      <c r="AJ41" s="702"/>
      <c r="AK41" s="702"/>
      <c r="AL41" s="703">
        <v>100</v>
      </c>
      <c r="AM41" s="683"/>
      <c r="AN41" s="683"/>
      <c r="AO41" s="704"/>
      <c r="AQ41" s="686" t="s">
        <v>358</v>
      </c>
      <c r="AR41" s="687"/>
      <c r="AS41" s="687"/>
      <c r="AT41" s="687"/>
      <c r="AU41" s="687"/>
      <c r="AV41" s="687"/>
      <c r="AW41" s="687"/>
      <c r="AX41" s="687"/>
      <c r="AY41" s="688"/>
      <c r="AZ41" s="623">
        <v>656890</v>
      </c>
      <c r="BA41" s="624"/>
      <c r="BB41" s="624"/>
      <c r="BC41" s="624"/>
      <c r="BD41" s="655"/>
      <c r="BE41" s="655"/>
      <c r="BF41" s="678"/>
      <c r="BG41" s="671"/>
      <c r="BH41" s="672"/>
      <c r="BI41" s="672"/>
      <c r="BJ41" s="672"/>
      <c r="BK41" s="672"/>
      <c r="BL41" s="223"/>
      <c r="BM41" s="621" t="s">
        <v>359</v>
      </c>
      <c r="BN41" s="621"/>
      <c r="BO41" s="621"/>
      <c r="BP41" s="621"/>
      <c r="BQ41" s="621"/>
      <c r="BR41" s="621"/>
      <c r="BS41" s="621"/>
      <c r="BT41" s="621"/>
      <c r="BU41" s="622"/>
      <c r="BV41" s="623" t="s">
        <v>250</v>
      </c>
      <c r="BW41" s="624"/>
      <c r="BX41" s="624"/>
      <c r="BY41" s="624"/>
      <c r="BZ41" s="624"/>
      <c r="CA41" s="624"/>
      <c r="CB41" s="633"/>
      <c r="CD41" s="620" t="s">
        <v>360</v>
      </c>
      <c r="CE41" s="621"/>
      <c r="CF41" s="621"/>
      <c r="CG41" s="621"/>
      <c r="CH41" s="621"/>
      <c r="CI41" s="621"/>
      <c r="CJ41" s="621"/>
      <c r="CK41" s="621"/>
      <c r="CL41" s="621"/>
      <c r="CM41" s="621"/>
      <c r="CN41" s="621"/>
      <c r="CO41" s="621"/>
      <c r="CP41" s="621"/>
      <c r="CQ41" s="622"/>
      <c r="CR41" s="623" t="s">
        <v>250</v>
      </c>
      <c r="CS41" s="655"/>
      <c r="CT41" s="655"/>
      <c r="CU41" s="655"/>
      <c r="CV41" s="655"/>
      <c r="CW41" s="655"/>
      <c r="CX41" s="655"/>
      <c r="CY41" s="656"/>
      <c r="CZ41" s="628" t="s">
        <v>250</v>
      </c>
      <c r="DA41" s="653"/>
      <c r="DB41" s="653"/>
      <c r="DC41" s="657"/>
      <c r="DD41" s="632" t="s">
        <v>250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361</v>
      </c>
      <c r="AR42" s="693"/>
      <c r="AS42" s="693"/>
      <c r="AT42" s="693"/>
      <c r="AU42" s="693"/>
      <c r="AV42" s="693"/>
      <c r="AW42" s="693"/>
      <c r="AX42" s="693"/>
      <c r="AY42" s="694"/>
      <c r="AZ42" s="695">
        <v>2450027</v>
      </c>
      <c r="BA42" s="696"/>
      <c r="BB42" s="696"/>
      <c r="BC42" s="696"/>
      <c r="BD42" s="682"/>
      <c r="BE42" s="682"/>
      <c r="BF42" s="684"/>
      <c r="BG42" s="673"/>
      <c r="BH42" s="674"/>
      <c r="BI42" s="674"/>
      <c r="BJ42" s="674"/>
      <c r="BK42" s="674"/>
      <c r="BL42" s="224"/>
      <c r="BM42" s="645" t="s">
        <v>362</v>
      </c>
      <c r="BN42" s="645"/>
      <c r="BO42" s="645"/>
      <c r="BP42" s="645"/>
      <c r="BQ42" s="645"/>
      <c r="BR42" s="645"/>
      <c r="BS42" s="645"/>
      <c r="BT42" s="645"/>
      <c r="BU42" s="646"/>
      <c r="BV42" s="695">
        <v>433</v>
      </c>
      <c r="BW42" s="696"/>
      <c r="BX42" s="696"/>
      <c r="BY42" s="696"/>
      <c r="BZ42" s="696"/>
      <c r="CA42" s="696"/>
      <c r="CB42" s="705"/>
      <c r="CD42" s="620" t="s">
        <v>363</v>
      </c>
      <c r="CE42" s="621"/>
      <c r="CF42" s="621"/>
      <c r="CG42" s="621"/>
      <c r="CH42" s="621"/>
      <c r="CI42" s="621"/>
      <c r="CJ42" s="621"/>
      <c r="CK42" s="621"/>
      <c r="CL42" s="621"/>
      <c r="CM42" s="621"/>
      <c r="CN42" s="621"/>
      <c r="CO42" s="621"/>
      <c r="CP42" s="621"/>
      <c r="CQ42" s="622"/>
      <c r="CR42" s="623">
        <v>6027151</v>
      </c>
      <c r="CS42" s="655"/>
      <c r="CT42" s="655"/>
      <c r="CU42" s="655"/>
      <c r="CV42" s="655"/>
      <c r="CW42" s="655"/>
      <c r="CX42" s="655"/>
      <c r="CY42" s="656"/>
      <c r="CZ42" s="628">
        <v>15.1</v>
      </c>
      <c r="DA42" s="653"/>
      <c r="DB42" s="653"/>
      <c r="DC42" s="657"/>
      <c r="DD42" s="632">
        <v>1233208</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364</v>
      </c>
      <c r="CD43" s="620" t="s">
        <v>365</v>
      </c>
      <c r="CE43" s="621"/>
      <c r="CF43" s="621"/>
      <c r="CG43" s="621"/>
      <c r="CH43" s="621"/>
      <c r="CI43" s="621"/>
      <c r="CJ43" s="621"/>
      <c r="CK43" s="621"/>
      <c r="CL43" s="621"/>
      <c r="CM43" s="621"/>
      <c r="CN43" s="621"/>
      <c r="CO43" s="621"/>
      <c r="CP43" s="621"/>
      <c r="CQ43" s="622"/>
      <c r="CR43" s="623">
        <v>69592</v>
      </c>
      <c r="CS43" s="655"/>
      <c r="CT43" s="655"/>
      <c r="CU43" s="655"/>
      <c r="CV43" s="655"/>
      <c r="CW43" s="655"/>
      <c r="CX43" s="655"/>
      <c r="CY43" s="656"/>
      <c r="CZ43" s="628">
        <v>0.2</v>
      </c>
      <c r="DA43" s="653"/>
      <c r="DB43" s="653"/>
      <c r="DC43" s="657"/>
      <c r="DD43" s="632">
        <v>66473</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313</v>
      </c>
      <c r="CE44" s="660"/>
      <c r="CF44" s="620" t="s">
        <v>367</v>
      </c>
      <c r="CG44" s="621"/>
      <c r="CH44" s="621"/>
      <c r="CI44" s="621"/>
      <c r="CJ44" s="621"/>
      <c r="CK44" s="621"/>
      <c r="CL44" s="621"/>
      <c r="CM44" s="621"/>
      <c r="CN44" s="621"/>
      <c r="CO44" s="621"/>
      <c r="CP44" s="621"/>
      <c r="CQ44" s="622"/>
      <c r="CR44" s="623">
        <v>4748232</v>
      </c>
      <c r="CS44" s="624"/>
      <c r="CT44" s="624"/>
      <c r="CU44" s="624"/>
      <c r="CV44" s="624"/>
      <c r="CW44" s="624"/>
      <c r="CX44" s="624"/>
      <c r="CY44" s="625"/>
      <c r="CZ44" s="628">
        <v>11.9</v>
      </c>
      <c r="DA44" s="629"/>
      <c r="DB44" s="629"/>
      <c r="DC44" s="635"/>
      <c r="DD44" s="632">
        <v>1056849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369</v>
      </c>
      <c r="CG45" s="621"/>
      <c r="CH45" s="621"/>
      <c r="CI45" s="621"/>
      <c r="CJ45" s="621"/>
      <c r="CK45" s="621"/>
      <c r="CL45" s="621"/>
      <c r="CM45" s="621"/>
      <c r="CN45" s="621"/>
      <c r="CO45" s="621"/>
      <c r="CP45" s="621"/>
      <c r="CQ45" s="622"/>
      <c r="CR45" s="623">
        <v>1672020</v>
      </c>
      <c r="CS45" s="655"/>
      <c r="CT45" s="655"/>
      <c r="CU45" s="655"/>
      <c r="CV45" s="655"/>
      <c r="CW45" s="655"/>
      <c r="CX45" s="655"/>
      <c r="CY45" s="656"/>
      <c r="CZ45" s="628">
        <v>4.2</v>
      </c>
      <c r="DA45" s="653"/>
      <c r="DB45" s="653"/>
      <c r="DC45" s="657"/>
      <c r="DD45" s="632">
        <v>69690</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370</v>
      </c>
      <c r="CG46" s="621"/>
      <c r="CH46" s="621"/>
      <c r="CI46" s="621"/>
      <c r="CJ46" s="621"/>
      <c r="CK46" s="621"/>
      <c r="CL46" s="621"/>
      <c r="CM46" s="621"/>
      <c r="CN46" s="621"/>
      <c r="CO46" s="621"/>
      <c r="CP46" s="621"/>
      <c r="CQ46" s="622"/>
      <c r="CR46" s="623">
        <v>2816577</v>
      </c>
      <c r="CS46" s="624"/>
      <c r="CT46" s="624"/>
      <c r="CU46" s="624"/>
      <c r="CV46" s="624"/>
      <c r="CW46" s="624"/>
      <c r="CX46" s="624"/>
      <c r="CY46" s="625"/>
      <c r="CZ46" s="628">
        <v>7.1</v>
      </c>
      <c r="DA46" s="629"/>
      <c r="DB46" s="629"/>
      <c r="DC46" s="635"/>
      <c r="DD46" s="632">
        <v>944112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371</v>
      </c>
      <c r="CG47" s="621"/>
      <c r="CH47" s="621"/>
      <c r="CI47" s="621"/>
      <c r="CJ47" s="621"/>
      <c r="CK47" s="621"/>
      <c r="CL47" s="621"/>
      <c r="CM47" s="621"/>
      <c r="CN47" s="621"/>
      <c r="CO47" s="621"/>
      <c r="CP47" s="621"/>
      <c r="CQ47" s="622"/>
      <c r="CR47" s="623">
        <v>1278919</v>
      </c>
      <c r="CS47" s="655"/>
      <c r="CT47" s="655"/>
      <c r="CU47" s="655"/>
      <c r="CV47" s="655"/>
      <c r="CW47" s="655"/>
      <c r="CX47" s="655"/>
      <c r="CY47" s="656"/>
      <c r="CZ47" s="628">
        <v>3.2</v>
      </c>
      <c r="DA47" s="653"/>
      <c r="DB47" s="653"/>
      <c r="DC47" s="657"/>
      <c r="DD47" s="632">
        <v>176359</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372</v>
      </c>
      <c r="CG48" s="621"/>
      <c r="CH48" s="621"/>
      <c r="CI48" s="621"/>
      <c r="CJ48" s="621"/>
      <c r="CK48" s="621"/>
      <c r="CL48" s="621"/>
      <c r="CM48" s="621"/>
      <c r="CN48" s="621"/>
      <c r="CO48" s="621"/>
      <c r="CP48" s="621"/>
      <c r="CQ48" s="622"/>
      <c r="CR48" s="623" t="s">
        <v>250</v>
      </c>
      <c r="CS48" s="624"/>
      <c r="CT48" s="624"/>
      <c r="CU48" s="624"/>
      <c r="CV48" s="624"/>
      <c r="CW48" s="624"/>
      <c r="CX48" s="624"/>
      <c r="CY48" s="625"/>
      <c r="CZ48" s="628" t="s">
        <v>241</v>
      </c>
      <c r="DA48" s="629"/>
      <c r="DB48" s="629"/>
      <c r="DC48" s="635"/>
      <c r="DD48" s="632" t="s">
        <v>291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373</v>
      </c>
      <c r="CE49" s="645"/>
      <c r="CF49" s="645"/>
      <c r="CG49" s="645"/>
      <c r="CH49" s="645"/>
      <c r="CI49" s="645"/>
      <c r="CJ49" s="645"/>
      <c r="CK49" s="645"/>
      <c r="CL49" s="645"/>
      <c r="CM49" s="645"/>
      <c r="CN49" s="645"/>
      <c r="CO49" s="645"/>
      <c r="CP49" s="645"/>
      <c r="CQ49" s="646"/>
      <c r="CR49" s="695">
        <v>39929818</v>
      </c>
      <c r="CS49" s="682"/>
      <c r="CT49" s="682"/>
      <c r="CU49" s="682"/>
      <c r="CV49" s="682"/>
      <c r="CW49" s="682"/>
      <c r="CX49" s="682"/>
      <c r="CY49" s="711"/>
      <c r="CZ49" s="703">
        <v>100</v>
      </c>
      <c r="DA49" s="712"/>
      <c r="DB49" s="712"/>
      <c r="DC49" s="713"/>
      <c r="DD49" s="714">
        <v>23933853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RRhHDQCodZ16+ZlnCMOv2IBBfd/ie3KQ/pykVaRY+XyIuTEpqwB56hzhVuiAjOJp2kp1xf4C+SJ4RC309y+Gog==" saltValue="PzoVKCLqeL6xpXylBLGZL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374</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375</v>
      </c>
      <c r="DK2" s="723"/>
      <c r="DL2" s="723"/>
      <c r="DM2" s="723"/>
      <c r="DN2" s="723"/>
      <c r="DO2" s="724"/>
      <c r="DP2" s="228"/>
      <c r="DQ2" s="722" t="s">
        <v>376</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377</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379</v>
      </c>
      <c r="B5" s="728"/>
      <c r="C5" s="728"/>
      <c r="D5" s="728"/>
      <c r="E5" s="728"/>
      <c r="F5" s="728"/>
      <c r="G5" s="728"/>
      <c r="H5" s="728"/>
      <c r="I5" s="728"/>
      <c r="J5" s="728"/>
      <c r="K5" s="728"/>
      <c r="L5" s="728"/>
      <c r="M5" s="728"/>
      <c r="N5" s="728"/>
      <c r="O5" s="728"/>
      <c r="P5" s="729"/>
      <c r="Q5" s="733" t="s">
        <v>380</v>
      </c>
      <c r="R5" s="734"/>
      <c r="S5" s="734"/>
      <c r="T5" s="734"/>
      <c r="U5" s="735"/>
      <c r="V5" s="733" t="s">
        <v>381</v>
      </c>
      <c r="W5" s="734"/>
      <c r="X5" s="734"/>
      <c r="Y5" s="734"/>
      <c r="Z5" s="735"/>
      <c r="AA5" s="733" t="s">
        <v>382</v>
      </c>
      <c r="AB5" s="734"/>
      <c r="AC5" s="734"/>
      <c r="AD5" s="734"/>
      <c r="AE5" s="734"/>
      <c r="AF5" s="739" t="s">
        <v>383</v>
      </c>
      <c r="AG5" s="734"/>
      <c r="AH5" s="734"/>
      <c r="AI5" s="734"/>
      <c r="AJ5" s="740"/>
      <c r="AK5" s="734" t="s">
        <v>384</v>
      </c>
      <c r="AL5" s="734"/>
      <c r="AM5" s="734"/>
      <c r="AN5" s="734"/>
      <c r="AO5" s="735"/>
      <c r="AP5" s="733" t="s">
        <v>385</v>
      </c>
      <c r="AQ5" s="734"/>
      <c r="AR5" s="734"/>
      <c r="AS5" s="734"/>
      <c r="AT5" s="735"/>
      <c r="AU5" s="733" t="s">
        <v>386</v>
      </c>
      <c r="AV5" s="734"/>
      <c r="AW5" s="734"/>
      <c r="AX5" s="734"/>
      <c r="AY5" s="740"/>
      <c r="AZ5" s="232"/>
      <c r="BA5" s="232"/>
      <c r="BB5" s="232"/>
      <c r="BC5" s="232"/>
      <c r="BD5" s="232"/>
      <c r="BE5" s="233"/>
      <c r="BF5" s="233"/>
      <c r="BG5" s="233"/>
      <c r="BH5" s="233"/>
      <c r="BI5" s="233"/>
      <c r="BJ5" s="233"/>
      <c r="BK5" s="233"/>
      <c r="BL5" s="233"/>
      <c r="BM5" s="233"/>
      <c r="BN5" s="233"/>
      <c r="BO5" s="233"/>
      <c r="BP5" s="233"/>
      <c r="BQ5" s="727" t="s">
        <v>387</v>
      </c>
      <c r="BR5" s="728"/>
      <c r="BS5" s="728"/>
      <c r="BT5" s="728"/>
      <c r="BU5" s="728"/>
      <c r="BV5" s="728"/>
      <c r="BW5" s="728"/>
      <c r="BX5" s="728"/>
      <c r="BY5" s="728"/>
      <c r="BZ5" s="728"/>
      <c r="CA5" s="728"/>
      <c r="CB5" s="728"/>
      <c r="CC5" s="728"/>
      <c r="CD5" s="728"/>
      <c r="CE5" s="728"/>
      <c r="CF5" s="728"/>
      <c r="CG5" s="729"/>
      <c r="CH5" s="733" t="s">
        <v>388</v>
      </c>
      <c r="CI5" s="734"/>
      <c r="CJ5" s="734"/>
      <c r="CK5" s="734"/>
      <c r="CL5" s="735"/>
      <c r="CM5" s="733" t="s">
        <v>389</v>
      </c>
      <c r="CN5" s="734"/>
      <c r="CO5" s="734"/>
      <c r="CP5" s="734"/>
      <c r="CQ5" s="735"/>
      <c r="CR5" s="733" t="s">
        <v>390</v>
      </c>
      <c r="CS5" s="734"/>
      <c r="CT5" s="734"/>
      <c r="CU5" s="734"/>
      <c r="CV5" s="735"/>
      <c r="CW5" s="733" t="s">
        <v>391</v>
      </c>
      <c r="CX5" s="734"/>
      <c r="CY5" s="734"/>
      <c r="CZ5" s="734"/>
      <c r="DA5" s="735"/>
      <c r="DB5" s="733" t="s">
        <v>392</v>
      </c>
      <c r="DC5" s="734"/>
      <c r="DD5" s="734"/>
      <c r="DE5" s="734"/>
      <c r="DF5" s="735"/>
      <c r="DG5" s="763" t="s">
        <v>393</v>
      </c>
      <c r="DH5" s="764"/>
      <c r="DI5" s="764"/>
      <c r="DJ5" s="764"/>
      <c r="DK5" s="765"/>
      <c r="DL5" s="763" t="s">
        <v>394</v>
      </c>
      <c r="DM5" s="764"/>
      <c r="DN5" s="764"/>
      <c r="DO5" s="764"/>
      <c r="DP5" s="765"/>
      <c r="DQ5" s="733" t="s">
        <v>395</v>
      </c>
      <c r="DR5" s="734"/>
      <c r="DS5" s="734"/>
      <c r="DT5" s="734"/>
      <c r="DU5" s="735"/>
      <c r="DV5" s="733" t="s">
        <v>386</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396</v>
      </c>
      <c r="C7" s="750"/>
      <c r="D7" s="750"/>
      <c r="E7" s="750"/>
      <c r="F7" s="750"/>
      <c r="G7" s="750"/>
      <c r="H7" s="750"/>
      <c r="I7" s="750"/>
      <c r="J7" s="750"/>
      <c r="K7" s="750"/>
      <c r="L7" s="750"/>
      <c r="M7" s="750"/>
      <c r="N7" s="750"/>
      <c r="O7" s="750"/>
      <c r="P7" s="751"/>
      <c r="Q7" s="752">
        <v>41359</v>
      </c>
      <c r="R7" s="753"/>
      <c r="S7" s="753"/>
      <c r="T7" s="753"/>
      <c r="U7" s="753"/>
      <c r="V7" s="753">
        <v>39856</v>
      </c>
      <c r="W7" s="753"/>
      <c r="X7" s="753"/>
      <c r="Y7" s="753"/>
      <c r="Z7" s="753"/>
      <c r="AA7" s="753">
        <v>1503</v>
      </c>
      <c r="AB7" s="753"/>
      <c r="AC7" s="753"/>
      <c r="AD7" s="753"/>
      <c r="AE7" s="754"/>
      <c r="AF7" s="755">
        <v>1330</v>
      </c>
      <c r="AG7" s="756"/>
      <c r="AH7" s="756"/>
      <c r="AI7" s="756"/>
      <c r="AJ7" s="757"/>
      <c r="AK7" s="758">
        <v>523</v>
      </c>
      <c r="AL7" s="759"/>
      <c r="AM7" s="759"/>
      <c r="AN7" s="759"/>
      <c r="AO7" s="759"/>
      <c r="AP7" s="759">
        <v>34096</v>
      </c>
      <c r="AQ7" s="759"/>
      <c r="AR7" s="759"/>
      <c r="AS7" s="759"/>
      <c r="AT7" s="759"/>
      <c r="AU7" s="760" t="s">
        <v>588</v>
      </c>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609</v>
      </c>
      <c r="BT7" s="747"/>
      <c r="BU7" s="747"/>
      <c r="BV7" s="747"/>
      <c r="BW7" s="747"/>
      <c r="BX7" s="747"/>
      <c r="BY7" s="747"/>
      <c r="BZ7" s="747"/>
      <c r="CA7" s="747"/>
      <c r="CB7" s="747"/>
      <c r="CC7" s="747"/>
      <c r="CD7" s="747"/>
      <c r="CE7" s="747"/>
      <c r="CF7" s="747"/>
      <c r="CG7" s="762"/>
      <c r="CH7" s="743">
        <v>3</v>
      </c>
      <c r="CI7" s="744"/>
      <c r="CJ7" s="744"/>
      <c r="CK7" s="744"/>
      <c r="CL7" s="745"/>
      <c r="CM7" s="743">
        <v>63</v>
      </c>
      <c r="CN7" s="744"/>
      <c r="CO7" s="744"/>
      <c r="CP7" s="744"/>
      <c r="CQ7" s="745"/>
      <c r="CR7" s="743">
        <v>3</v>
      </c>
      <c r="CS7" s="744"/>
      <c r="CT7" s="744"/>
      <c r="CU7" s="744"/>
      <c r="CV7" s="745"/>
      <c r="CW7" s="743" t="s">
        <v>616</v>
      </c>
      <c r="CX7" s="744"/>
      <c r="CY7" s="744"/>
      <c r="CZ7" s="744"/>
      <c r="DA7" s="745"/>
      <c r="DB7" s="743" t="s">
        <v>593</v>
      </c>
      <c r="DC7" s="744"/>
      <c r="DD7" s="744"/>
      <c r="DE7" s="744"/>
      <c r="DF7" s="745"/>
      <c r="DG7" s="743" t="s">
        <v>589</v>
      </c>
      <c r="DH7" s="744"/>
      <c r="DI7" s="744"/>
      <c r="DJ7" s="744"/>
      <c r="DK7" s="745"/>
      <c r="DL7" s="743" t="s">
        <v>627</v>
      </c>
      <c r="DM7" s="744"/>
      <c r="DN7" s="744"/>
      <c r="DO7" s="744"/>
      <c r="DP7" s="745"/>
      <c r="DQ7" s="743" t="s">
        <v>629</v>
      </c>
      <c r="DR7" s="744"/>
      <c r="DS7" s="744"/>
      <c r="DT7" s="744"/>
      <c r="DU7" s="745"/>
      <c r="DV7" s="746"/>
      <c r="DW7" s="747"/>
      <c r="DX7" s="747"/>
      <c r="DY7" s="747"/>
      <c r="DZ7" s="748"/>
      <c r="EA7" s="234"/>
    </row>
    <row r="8" spans="1:131" s="235" customFormat="1" ht="26.25" customHeight="1">
      <c r="A8" s="238">
        <v>2</v>
      </c>
      <c r="B8" s="780" t="s">
        <v>397</v>
      </c>
      <c r="C8" s="781"/>
      <c r="D8" s="781"/>
      <c r="E8" s="781"/>
      <c r="F8" s="781"/>
      <c r="G8" s="781"/>
      <c r="H8" s="781"/>
      <c r="I8" s="781"/>
      <c r="J8" s="781"/>
      <c r="K8" s="781"/>
      <c r="L8" s="781"/>
      <c r="M8" s="781"/>
      <c r="N8" s="781"/>
      <c r="O8" s="781"/>
      <c r="P8" s="782"/>
      <c r="Q8" s="783">
        <v>2</v>
      </c>
      <c r="R8" s="784"/>
      <c r="S8" s="784"/>
      <c r="T8" s="784"/>
      <c r="U8" s="784"/>
      <c r="V8" s="784">
        <v>2</v>
      </c>
      <c r="W8" s="784"/>
      <c r="X8" s="784"/>
      <c r="Y8" s="784"/>
      <c r="Z8" s="784"/>
      <c r="AA8" s="784" t="s">
        <v>587</v>
      </c>
      <c r="AB8" s="784"/>
      <c r="AC8" s="784"/>
      <c r="AD8" s="784"/>
      <c r="AE8" s="785"/>
      <c r="AF8" s="786" t="s">
        <v>151</v>
      </c>
      <c r="AG8" s="787"/>
      <c r="AH8" s="787"/>
      <c r="AI8" s="787"/>
      <c r="AJ8" s="788"/>
      <c r="AK8" s="769" t="s">
        <v>589</v>
      </c>
      <c r="AL8" s="770"/>
      <c r="AM8" s="770"/>
      <c r="AN8" s="770"/>
      <c r="AO8" s="770"/>
      <c r="AP8" s="770" t="s">
        <v>590</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610</v>
      </c>
      <c r="BT8" s="774"/>
      <c r="BU8" s="774"/>
      <c r="BV8" s="774"/>
      <c r="BW8" s="774"/>
      <c r="BX8" s="774"/>
      <c r="BY8" s="774"/>
      <c r="BZ8" s="774"/>
      <c r="CA8" s="774"/>
      <c r="CB8" s="774"/>
      <c r="CC8" s="774"/>
      <c r="CD8" s="774"/>
      <c r="CE8" s="774"/>
      <c r="CF8" s="774"/>
      <c r="CG8" s="775"/>
      <c r="CH8" s="776">
        <v>9</v>
      </c>
      <c r="CI8" s="777"/>
      <c r="CJ8" s="777"/>
      <c r="CK8" s="777"/>
      <c r="CL8" s="778"/>
      <c r="CM8" s="776">
        <v>460</v>
      </c>
      <c r="CN8" s="777"/>
      <c r="CO8" s="777"/>
      <c r="CP8" s="777"/>
      <c r="CQ8" s="778"/>
      <c r="CR8" s="776">
        <v>2</v>
      </c>
      <c r="CS8" s="777"/>
      <c r="CT8" s="777"/>
      <c r="CU8" s="777"/>
      <c r="CV8" s="778"/>
      <c r="CW8" s="776" t="s">
        <v>589</v>
      </c>
      <c r="CX8" s="777"/>
      <c r="CY8" s="777"/>
      <c r="CZ8" s="777"/>
      <c r="DA8" s="778"/>
      <c r="DB8" s="776" t="s">
        <v>619</v>
      </c>
      <c r="DC8" s="777"/>
      <c r="DD8" s="777"/>
      <c r="DE8" s="777"/>
      <c r="DF8" s="778"/>
      <c r="DG8" s="776" t="s">
        <v>623</v>
      </c>
      <c r="DH8" s="777"/>
      <c r="DI8" s="777"/>
      <c r="DJ8" s="777"/>
      <c r="DK8" s="778"/>
      <c r="DL8" s="776" t="s">
        <v>628</v>
      </c>
      <c r="DM8" s="777"/>
      <c r="DN8" s="777"/>
      <c r="DO8" s="777"/>
      <c r="DP8" s="778"/>
      <c r="DQ8" s="776" t="s">
        <v>625</v>
      </c>
      <c r="DR8" s="777"/>
      <c r="DS8" s="777"/>
      <c r="DT8" s="777"/>
      <c r="DU8" s="778"/>
      <c r="DV8" s="773"/>
      <c r="DW8" s="774"/>
      <c r="DX8" s="774"/>
      <c r="DY8" s="774"/>
      <c r="DZ8" s="779"/>
      <c r="EA8" s="234"/>
    </row>
    <row r="9" spans="1:131" s="235" customFormat="1" ht="26.25" customHeight="1">
      <c r="A9" s="238">
        <v>3</v>
      </c>
      <c r="B9" s="780" t="s">
        <v>398</v>
      </c>
      <c r="C9" s="781"/>
      <c r="D9" s="781"/>
      <c r="E9" s="781"/>
      <c r="F9" s="781"/>
      <c r="G9" s="781"/>
      <c r="H9" s="781"/>
      <c r="I9" s="781"/>
      <c r="J9" s="781"/>
      <c r="K9" s="781"/>
      <c r="L9" s="781"/>
      <c r="M9" s="781"/>
      <c r="N9" s="781"/>
      <c r="O9" s="781"/>
      <c r="P9" s="782"/>
      <c r="Q9" s="783">
        <v>119</v>
      </c>
      <c r="R9" s="784"/>
      <c r="S9" s="784"/>
      <c r="T9" s="784"/>
      <c r="U9" s="784"/>
      <c r="V9" s="784">
        <v>119</v>
      </c>
      <c r="W9" s="784"/>
      <c r="X9" s="784"/>
      <c r="Y9" s="784"/>
      <c r="Z9" s="784"/>
      <c r="AA9" s="784">
        <v>0</v>
      </c>
      <c r="AB9" s="784"/>
      <c r="AC9" s="784"/>
      <c r="AD9" s="784"/>
      <c r="AE9" s="785"/>
      <c r="AF9" s="786">
        <v>0</v>
      </c>
      <c r="AG9" s="787"/>
      <c r="AH9" s="787"/>
      <c r="AI9" s="787"/>
      <c r="AJ9" s="788"/>
      <c r="AK9" s="769">
        <v>99</v>
      </c>
      <c r="AL9" s="770"/>
      <c r="AM9" s="770"/>
      <c r="AN9" s="770"/>
      <c r="AO9" s="770"/>
      <c r="AP9" s="770">
        <v>236</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611</v>
      </c>
      <c r="BT9" s="774"/>
      <c r="BU9" s="774"/>
      <c r="BV9" s="774"/>
      <c r="BW9" s="774"/>
      <c r="BX9" s="774"/>
      <c r="BY9" s="774"/>
      <c r="BZ9" s="774"/>
      <c r="CA9" s="774"/>
      <c r="CB9" s="774"/>
      <c r="CC9" s="774"/>
      <c r="CD9" s="774"/>
      <c r="CE9" s="774"/>
      <c r="CF9" s="774"/>
      <c r="CG9" s="775"/>
      <c r="CH9" s="776">
        <v>-20</v>
      </c>
      <c r="CI9" s="777"/>
      <c r="CJ9" s="777"/>
      <c r="CK9" s="777"/>
      <c r="CL9" s="778"/>
      <c r="CM9" s="776">
        <v>164</v>
      </c>
      <c r="CN9" s="777"/>
      <c r="CO9" s="777"/>
      <c r="CP9" s="777"/>
      <c r="CQ9" s="778"/>
      <c r="CR9" s="776">
        <v>33</v>
      </c>
      <c r="CS9" s="777"/>
      <c r="CT9" s="777"/>
      <c r="CU9" s="777"/>
      <c r="CV9" s="778"/>
      <c r="CW9" s="776" t="s">
        <v>617</v>
      </c>
      <c r="CX9" s="777"/>
      <c r="CY9" s="777"/>
      <c r="CZ9" s="777"/>
      <c r="DA9" s="778"/>
      <c r="DB9" s="776" t="s">
        <v>620</v>
      </c>
      <c r="DC9" s="777"/>
      <c r="DD9" s="777"/>
      <c r="DE9" s="777"/>
      <c r="DF9" s="778"/>
      <c r="DG9" s="776" t="s">
        <v>624</v>
      </c>
      <c r="DH9" s="777"/>
      <c r="DI9" s="777"/>
      <c r="DJ9" s="777"/>
      <c r="DK9" s="778"/>
      <c r="DL9" s="776" t="s">
        <v>587</v>
      </c>
      <c r="DM9" s="777"/>
      <c r="DN9" s="777"/>
      <c r="DO9" s="777"/>
      <c r="DP9" s="778"/>
      <c r="DQ9" s="776" t="s">
        <v>587</v>
      </c>
      <c r="DR9" s="777"/>
      <c r="DS9" s="777"/>
      <c r="DT9" s="777"/>
      <c r="DU9" s="778"/>
      <c r="DV9" s="773"/>
      <c r="DW9" s="774"/>
      <c r="DX9" s="774"/>
      <c r="DY9" s="774"/>
      <c r="DZ9" s="779"/>
      <c r="EA9" s="234"/>
    </row>
    <row r="10" spans="1:131" s="235" customFormat="1" ht="26.25" customHeight="1">
      <c r="A10" s="238">
        <v>4</v>
      </c>
      <c r="B10" s="780" t="s">
        <v>399</v>
      </c>
      <c r="C10" s="781"/>
      <c r="D10" s="781"/>
      <c r="E10" s="781"/>
      <c r="F10" s="781"/>
      <c r="G10" s="781"/>
      <c r="H10" s="781"/>
      <c r="I10" s="781"/>
      <c r="J10" s="781"/>
      <c r="K10" s="781"/>
      <c r="L10" s="781"/>
      <c r="M10" s="781"/>
      <c r="N10" s="781"/>
      <c r="O10" s="781"/>
      <c r="P10" s="782"/>
      <c r="Q10" s="783">
        <v>142</v>
      </c>
      <c r="R10" s="784"/>
      <c r="S10" s="784"/>
      <c r="T10" s="784"/>
      <c r="U10" s="784"/>
      <c r="V10" s="784">
        <v>142</v>
      </c>
      <c r="W10" s="784"/>
      <c r="X10" s="784"/>
      <c r="Y10" s="784"/>
      <c r="Z10" s="784"/>
      <c r="AA10" s="784" t="s">
        <v>633</v>
      </c>
      <c r="AB10" s="784"/>
      <c r="AC10" s="784"/>
      <c r="AD10" s="784"/>
      <c r="AE10" s="785"/>
      <c r="AF10" s="786" t="s">
        <v>151</v>
      </c>
      <c r="AG10" s="787"/>
      <c r="AH10" s="787"/>
      <c r="AI10" s="787"/>
      <c r="AJ10" s="788"/>
      <c r="AK10" s="769">
        <v>89</v>
      </c>
      <c r="AL10" s="770"/>
      <c r="AM10" s="770"/>
      <c r="AN10" s="770"/>
      <c r="AO10" s="770"/>
      <c r="AP10" s="770" t="s">
        <v>587</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612</v>
      </c>
      <c r="BT10" s="774"/>
      <c r="BU10" s="774"/>
      <c r="BV10" s="774"/>
      <c r="BW10" s="774"/>
      <c r="BX10" s="774"/>
      <c r="BY10" s="774"/>
      <c r="BZ10" s="774"/>
      <c r="CA10" s="774"/>
      <c r="CB10" s="774"/>
      <c r="CC10" s="774"/>
      <c r="CD10" s="774"/>
      <c r="CE10" s="774"/>
      <c r="CF10" s="774"/>
      <c r="CG10" s="775"/>
      <c r="CH10" s="776">
        <v>-4</v>
      </c>
      <c r="CI10" s="777"/>
      <c r="CJ10" s="777"/>
      <c r="CK10" s="777"/>
      <c r="CL10" s="778"/>
      <c r="CM10" s="776">
        <v>113</v>
      </c>
      <c r="CN10" s="777"/>
      <c r="CO10" s="777"/>
      <c r="CP10" s="777"/>
      <c r="CQ10" s="778"/>
      <c r="CR10" s="776">
        <v>49</v>
      </c>
      <c r="CS10" s="777"/>
      <c r="CT10" s="777"/>
      <c r="CU10" s="777"/>
      <c r="CV10" s="778"/>
      <c r="CW10" s="776" t="s">
        <v>593</v>
      </c>
      <c r="CX10" s="777"/>
      <c r="CY10" s="777"/>
      <c r="CZ10" s="777"/>
      <c r="DA10" s="778"/>
      <c r="DB10" s="776" t="s">
        <v>621</v>
      </c>
      <c r="DC10" s="777"/>
      <c r="DD10" s="777"/>
      <c r="DE10" s="777"/>
      <c r="DF10" s="778"/>
      <c r="DG10" s="776" t="s">
        <v>625</v>
      </c>
      <c r="DH10" s="777"/>
      <c r="DI10" s="777"/>
      <c r="DJ10" s="777"/>
      <c r="DK10" s="778"/>
      <c r="DL10" s="776" t="s">
        <v>587</v>
      </c>
      <c r="DM10" s="777"/>
      <c r="DN10" s="777"/>
      <c r="DO10" s="777"/>
      <c r="DP10" s="778"/>
      <c r="DQ10" s="776" t="s">
        <v>626</v>
      </c>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613</v>
      </c>
      <c r="BT11" s="774"/>
      <c r="BU11" s="774"/>
      <c r="BV11" s="774"/>
      <c r="BW11" s="774"/>
      <c r="BX11" s="774"/>
      <c r="BY11" s="774"/>
      <c r="BZ11" s="774"/>
      <c r="CA11" s="774"/>
      <c r="CB11" s="774"/>
      <c r="CC11" s="774"/>
      <c r="CD11" s="774"/>
      <c r="CE11" s="774"/>
      <c r="CF11" s="774"/>
      <c r="CG11" s="775"/>
      <c r="CH11" s="776">
        <v>-24</v>
      </c>
      <c r="CI11" s="777"/>
      <c r="CJ11" s="777"/>
      <c r="CK11" s="777"/>
      <c r="CL11" s="778"/>
      <c r="CM11" s="776">
        <v>580</v>
      </c>
      <c r="CN11" s="777"/>
      <c r="CO11" s="777"/>
      <c r="CP11" s="777"/>
      <c r="CQ11" s="778"/>
      <c r="CR11" s="776">
        <v>380</v>
      </c>
      <c r="CS11" s="777"/>
      <c r="CT11" s="777"/>
      <c r="CU11" s="777"/>
      <c r="CV11" s="778"/>
      <c r="CW11" s="776">
        <v>8</v>
      </c>
      <c r="CX11" s="777"/>
      <c r="CY11" s="777"/>
      <c r="CZ11" s="777"/>
      <c r="DA11" s="778"/>
      <c r="DB11" s="776" t="s">
        <v>593</v>
      </c>
      <c r="DC11" s="777"/>
      <c r="DD11" s="777"/>
      <c r="DE11" s="777"/>
      <c r="DF11" s="778"/>
      <c r="DG11" s="776" t="s">
        <v>587</v>
      </c>
      <c r="DH11" s="777"/>
      <c r="DI11" s="777"/>
      <c r="DJ11" s="777"/>
      <c r="DK11" s="778"/>
      <c r="DL11" s="776" t="s">
        <v>629</v>
      </c>
      <c r="DM11" s="777"/>
      <c r="DN11" s="777"/>
      <c r="DO11" s="777"/>
      <c r="DP11" s="778"/>
      <c r="DQ11" s="776" t="s">
        <v>631</v>
      </c>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614</v>
      </c>
      <c r="BT12" s="774"/>
      <c r="BU12" s="774"/>
      <c r="BV12" s="774"/>
      <c r="BW12" s="774"/>
      <c r="BX12" s="774"/>
      <c r="BY12" s="774"/>
      <c r="BZ12" s="774"/>
      <c r="CA12" s="774"/>
      <c r="CB12" s="774"/>
      <c r="CC12" s="774"/>
      <c r="CD12" s="774"/>
      <c r="CE12" s="774"/>
      <c r="CF12" s="774"/>
      <c r="CG12" s="775"/>
      <c r="CH12" s="776">
        <v>-1</v>
      </c>
      <c r="CI12" s="777"/>
      <c r="CJ12" s="777"/>
      <c r="CK12" s="777"/>
      <c r="CL12" s="778"/>
      <c r="CM12" s="776">
        <v>2</v>
      </c>
      <c r="CN12" s="777"/>
      <c r="CO12" s="777"/>
      <c r="CP12" s="777"/>
      <c r="CQ12" s="778"/>
      <c r="CR12" s="776">
        <v>10</v>
      </c>
      <c r="CS12" s="777"/>
      <c r="CT12" s="777"/>
      <c r="CU12" s="777"/>
      <c r="CV12" s="778"/>
      <c r="CW12" s="776" t="s">
        <v>618</v>
      </c>
      <c r="CX12" s="777"/>
      <c r="CY12" s="777"/>
      <c r="CZ12" s="777"/>
      <c r="DA12" s="778"/>
      <c r="DB12" s="776" t="s">
        <v>622</v>
      </c>
      <c r="DC12" s="777"/>
      <c r="DD12" s="777"/>
      <c r="DE12" s="777"/>
      <c r="DF12" s="778"/>
      <c r="DG12" s="776" t="s">
        <v>587</v>
      </c>
      <c r="DH12" s="777"/>
      <c r="DI12" s="777"/>
      <c r="DJ12" s="777"/>
      <c r="DK12" s="778"/>
      <c r="DL12" s="776" t="s">
        <v>629</v>
      </c>
      <c r="DM12" s="777"/>
      <c r="DN12" s="777"/>
      <c r="DO12" s="777"/>
      <c r="DP12" s="778"/>
      <c r="DQ12" s="776" t="s">
        <v>587</v>
      </c>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615</v>
      </c>
      <c r="BT13" s="774"/>
      <c r="BU13" s="774"/>
      <c r="BV13" s="774"/>
      <c r="BW13" s="774"/>
      <c r="BX13" s="774"/>
      <c r="BY13" s="774"/>
      <c r="BZ13" s="774"/>
      <c r="CA13" s="774"/>
      <c r="CB13" s="774"/>
      <c r="CC13" s="774"/>
      <c r="CD13" s="774"/>
      <c r="CE13" s="774"/>
      <c r="CF13" s="774"/>
      <c r="CG13" s="775"/>
      <c r="CH13" s="776">
        <v>0</v>
      </c>
      <c r="CI13" s="777"/>
      <c r="CJ13" s="777"/>
      <c r="CK13" s="777"/>
      <c r="CL13" s="778"/>
      <c r="CM13" s="776">
        <v>13</v>
      </c>
      <c r="CN13" s="777"/>
      <c r="CO13" s="777"/>
      <c r="CP13" s="777"/>
      <c r="CQ13" s="778"/>
      <c r="CR13" s="776">
        <v>6</v>
      </c>
      <c r="CS13" s="777"/>
      <c r="CT13" s="777"/>
      <c r="CU13" s="777"/>
      <c r="CV13" s="778"/>
      <c r="CW13" s="776">
        <v>1</v>
      </c>
      <c r="CX13" s="777"/>
      <c r="CY13" s="777"/>
      <c r="CZ13" s="777"/>
      <c r="DA13" s="778"/>
      <c r="DB13" s="776" t="s">
        <v>593</v>
      </c>
      <c r="DC13" s="777"/>
      <c r="DD13" s="777"/>
      <c r="DE13" s="777"/>
      <c r="DF13" s="778"/>
      <c r="DG13" s="776" t="s">
        <v>626</v>
      </c>
      <c r="DH13" s="777"/>
      <c r="DI13" s="777"/>
      <c r="DJ13" s="777"/>
      <c r="DK13" s="778"/>
      <c r="DL13" s="776" t="s">
        <v>630</v>
      </c>
      <c r="DM13" s="777"/>
      <c r="DN13" s="777"/>
      <c r="DO13" s="777"/>
      <c r="DP13" s="778"/>
      <c r="DQ13" s="776" t="s">
        <v>632</v>
      </c>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400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401</v>
      </c>
      <c r="B23" s="789" t="s">
        <v>402</v>
      </c>
      <c r="C23" s="790"/>
      <c r="D23" s="790"/>
      <c r="E23" s="790"/>
      <c r="F23" s="790"/>
      <c r="G23" s="790"/>
      <c r="H23" s="790"/>
      <c r="I23" s="790"/>
      <c r="J23" s="790"/>
      <c r="K23" s="790"/>
      <c r="L23" s="790"/>
      <c r="M23" s="790"/>
      <c r="N23" s="790"/>
      <c r="O23" s="790"/>
      <c r="P23" s="791"/>
      <c r="Q23" s="792">
        <v>41433</v>
      </c>
      <c r="R23" s="793"/>
      <c r="S23" s="793"/>
      <c r="T23" s="793"/>
      <c r="U23" s="793"/>
      <c r="V23" s="793">
        <v>39930</v>
      </c>
      <c r="W23" s="793"/>
      <c r="X23" s="793"/>
      <c r="Y23" s="793"/>
      <c r="Z23" s="793"/>
      <c r="AA23" s="793">
        <v>1503</v>
      </c>
      <c r="AB23" s="793"/>
      <c r="AC23" s="793"/>
      <c r="AD23" s="793"/>
      <c r="AE23" s="794"/>
      <c r="AF23" s="795">
        <v>1330</v>
      </c>
      <c r="AG23" s="793"/>
      <c r="AH23" s="793"/>
      <c r="AI23" s="793"/>
      <c r="AJ23" s="796"/>
      <c r="AK23" s="797"/>
      <c r="AL23" s="798"/>
      <c r="AM23" s="798"/>
      <c r="AN23" s="798"/>
      <c r="AO23" s="798"/>
      <c r="AP23" s="793">
        <v>34332</v>
      </c>
      <c r="AQ23" s="793"/>
      <c r="AR23" s="793"/>
      <c r="AS23" s="793"/>
      <c r="AT23" s="793"/>
      <c r="AU23" s="809"/>
      <c r="AV23" s="809"/>
      <c r="AW23" s="809"/>
      <c r="AX23" s="809"/>
      <c r="AY23" s="810"/>
      <c r="AZ23" s="811" t="s">
        <v>403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404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405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379</v>
      </c>
      <c r="B26" s="728"/>
      <c r="C26" s="728"/>
      <c r="D26" s="728"/>
      <c r="E26" s="728"/>
      <c r="F26" s="728"/>
      <c r="G26" s="728"/>
      <c r="H26" s="728"/>
      <c r="I26" s="728"/>
      <c r="J26" s="728"/>
      <c r="K26" s="728"/>
      <c r="L26" s="728"/>
      <c r="M26" s="728"/>
      <c r="N26" s="728"/>
      <c r="O26" s="728"/>
      <c r="P26" s="729"/>
      <c r="Q26" s="733" t="s">
        <v>406</v>
      </c>
      <c r="R26" s="734"/>
      <c r="S26" s="734"/>
      <c r="T26" s="734"/>
      <c r="U26" s="735"/>
      <c r="V26" s="733" t="s">
        <v>407</v>
      </c>
      <c r="W26" s="734"/>
      <c r="X26" s="734"/>
      <c r="Y26" s="734"/>
      <c r="Z26" s="735"/>
      <c r="AA26" s="733" t="s">
        <v>408</v>
      </c>
      <c r="AB26" s="734"/>
      <c r="AC26" s="734"/>
      <c r="AD26" s="734"/>
      <c r="AE26" s="734"/>
      <c r="AF26" s="814" t="s">
        <v>409</v>
      </c>
      <c r="AG26" s="815"/>
      <c r="AH26" s="815"/>
      <c r="AI26" s="815"/>
      <c r="AJ26" s="816"/>
      <c r="AK26" s="734" t="s">
        <v>410</v>
      </c>
      <c r="AL26" s="734"/>
      <c r="AM26" s="734"/>
      <c r="AN26" s="734"/>
      <c r="AO26" s="735"/>
      <c r="AP26" s="733" t="s">
        <v>411</v>
      </c>
      <c r="AQ26" s="734"/>
      <c r="AR26" s="734"/>
      <c r="AS26" s="734"/>
      <c r="AT26" s="735"/>
      <c r="AU26" s="733" t="s">
        <v>412</v>
      </c>
      <c r="AV26" s="734"/>
      <c r="AW26" s="734"/>
      <c r="AX26" s="734"/>
      <c r="AY26" s="735"/>
      <c r="AZ26" s="733" t="s">
        <v>413</v>
      </c>
      <c r="BA26" s="734"/>
      <c r="BB26" s="734"/>
      <c r="BC26" s="734"/>
      <c r="BD26" s="735"/>
      <c r="BE26" s="733" t="s">
        <v>386</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414</v>
      </c>
      <c r="C28" s="750"/>
      <c r="D28" s="750"/>
      <c r="E28" s="750"/>
      <c r="F28" s="750"/>
      <c r="G28" s="750"/>
      <c r="H28" s="750"/>
      <c r="I28" s="750"/>
      <c r="J28" s="750"/>
      <c r="K28" s="750"/>
      <c r="L28" s="750"/>
      <c r="M28" s="750"/>
      <c r="N28" s="750"/>
      <c r="O28" s="750"/>
      <c r="P28" s="751"/>
      <c r="Q28" s="822">
        <v>8899</v>
      </c>
      <c r="R28" s="823"/>
      <c r="S28" s="823"/>
      <c r="T28" s="823"/>
      <c r="U28" s="823"/>
      <c r="V28" s="823">
        <v>8323</v>
      </c>
      <c r="W28" s="823"/>
      <c r="X28" s="823"/>
      <c r="Y28" s="823"/>
      <c r="Z28" s="823"/>
      <c r="AA28" s="823">
        <v>576</v>
      </c>
      <c r="AB28" s="823"/>
      <c r="AC28" s="823"/>
      <c r="AD28" s="823"/>
      <c r="AE28" s="824"/>
      <c r="AF28" s="825">
        <v>576</v>
      </c>
      <c r="AG28" s="823"/>
      <c r="AH28" s="823"/>
      <c r="AI28" s="823"/>
      <c r="AJ28" s="826"/>
      <c r="AK28" s="827">
        <v>664</v>
      </c>
      <c r="AL28" s="828"/>
      <c r="AM28" s="828"/>
      <c r="AN28" s="828"/>
      <c r="AO28" s="828"/>
      <c r="AP28" s="828" t="s">
        <v>594</v>
      </c>
      <c r="AQ28" s="828"/>
      <c r="AR28" s="828"/>
      <c r="AS28" s="828"/>
      <c r="AT28" s="828"/>
      <c r="AU28" s="828" t="s">
        <v>596</v>
      </c>
      <c r="AV28" s="828"/>
      <c r="AW28" s="828"/>
      <c r="AX28" s="828"/>
      <c r="AY28" s="828"/>
      <c r="AZ28" s="829" t="s">
        <v>593</v>
      </c>
      <c r="BA28" s="829"/>
      <c r="BB28" s="829"/>
      <c r="BC28" s="829"/>
      <c r="BD28" s="829"/>
      <c r="BE28" s="820" t="s">
        <v>591</v>
      </c>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415</v>
      </c>
      <c r="C29" s="781"/>
      <c r="D29" s="781"/>
      <c r="E29" s="781"/>
      <c r="F29" s="781"/>
      <c r="G29" s="781"/>
      <c r="H29" s="781"/>
      <c r="I29" s="781"/>
      <c r="J29" s="781"/>
      <c r="K29" s="781"/>
      <c r="L29" s="781"/>
      <c r="M29" s="781"/>
      <c r="N29" s="781"/>
      <c r="O29" s="781"/>
      <c r="P29" s="782"/>
      <c r="Q29" s="783">
        <v>7440</v>
      </c>
      <c r="R29" s="784"/>
      <c r="S29" s="784"/>
      <c r="T29" s="784"/>
      <c r="U29" s="784"/>
      <c r="V29" s="784">
        <v>7184</v>
      </c>
      <c r="W29" s="784"/>
      <c r="X29" s="784"/>
      <c r="Y29" s="784"/>
      <c r="Z29" s="784"/>
      <c r="AA29" s="784">
        <v>256</v>
      </c>
      <c r="AB29" s="784"/>
      <c r="AC29" s="784"/>
      <c r="AD29" s="784"/>
      <c r="AE29" s="785"/>
      <c r="AF29" s="786">
        <v>256</v>
      </c>
      <c r="AG29" s="787"/>
      <c r="AH29" s="787"/>
      <c r="AI29" s="787"/>
      <c r="AJ29" s="788"/>
      <c r="AK29" s="834">
        <v>1093</v>
      </c>
      <c r="AL29" s="830"/>
      <c r="AM29" s="830"/>
      <c r="AN29" s="830"/>
      <c r="AO29" s="830"/>
      <c r="AP29" s="830" t="s">
        <v>595</v>
      </c>
      <c r="AQ29" s="830"/>
      <c r="AR29" s="830"/>
      <c r="AS29" s="830"/>
      <c r="AT29" s="830"/>
      <c r="AU29" s="830" t="s">
        <v>593</v>
      </c>
      <c r="AV29" s="830"/>
      <c r="AW29" s="830"/>
      <c r="AX29" s="830"/>
      <c r="AY29" s="830"/>
      <c r="AZ29" s="831" t="s">
        <v>593</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416</v>
      </c>
      <c r="C30" s="781"/>
      <c r="D30" s="781"/>
      <c r="E30" s="781"/>
      <c r="F30" s="781"/>
      <c r="G30" s="781"/>
      <c r="H30" s="781"/>
      <c r="I30" s="781"/>
      <c r="J30" s="781"/>
      <c r="K30" s="781"/>
      <c r="L30" s="781"/>
      <c r="M30" s="781"/>
      <c r="N30" s="781"/>
      <c r="O30" s="781"/>
      <c r="P30" s="782"/>
      <c r="Q30" s="783">
        <v>1043</v>
      </c>
      <c r="R30" s="784"/>
      <c r="S30" s="784"/>
      <c r="T30" s="784"/>
      <c r="U30" s="784"/>
      <c r="V30" s="784">
        <v>1042</v>
      </c>
      <c r="W30" s="784"/>
      <c r="X30" s="784"/>
      <c r="Y30" s="784"/>
      <c r="Z30" s="784"/>
      <c r="AA30" s="784">
        <v>1</v>
      </c>
      <c r="AB30" s="784"/>
      <c r="AC30" s="784"/>
      <c r="AD30" s="784"/>
      <c r="AE30" s="785"/>
      <c r="AF30" s="786">
        <v>1</v>
      </c>
      <c r="AG30" s="787"/>
      <c r="AH30" s="787"/>
      <c r="AI30" s="787"/>
      <c r="AJ30" s="788"/>
      <c r="AK30" s="834">
        <v>290</v>
      </c>
      <c r="AL30" s="830"/>
      <c r="AM30" s="830"/>
      <c r="AN30" s="830"/>
      <c r="AO30" s="830"/>
      <c r="AP30" s="830" t="s">
        <v>593</v>
      </c>
      <c r="AQ30" s="830"/>
      <c r="AR30" s="830"/>
      <c r="AS30" s="830"/>
      <c r="AT30" s="830"/>
      <c r="AU30" s="830" t="s">
        <v>590</v>
      </c>
      <c r="AV30" s="830"/>
      <c r="AW30" s="830"/>
      <c r="AX30" s="830"/>
      <c r="AY30" s="830"/>
      <c r="AZ30" s="831" t="s">
        <v>597</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417</v>
      </c>
      <c r="C31" s="781"/>
      <c r="D31" s="781"/>
      <c r="E31" s="781"/>
      <c r="F31" s="781"/>
      <c r="G31" s="781"/>
      <c r="H31" s="781"/>
      <c r="I31" s="781"/>
      <c r="J31" s="781"/>
      <c r="K31" s="781"/>
      <c r="L31" s="781"/>
      <c r="M31" s="781"/>
      <c r="N31" s="781"/>
      <c r="O31" s="781"/>
      <c r="P31" s="782"/>
      <c r="Q31" s="783">
        <v>1252</v>
      </c>
      <c r="R31" s="784"/>
      <c r="S31" s="784"/>
      <c r="T31" s="784"/>
      <c r="U31" s="784"/>
      <c r="V31" s="784">
        <v>1172</v>
      </c>
      <c r="W31" s="784"/>
      <c r="X31" s="784"/>
      <c r="Y31" s="784"/>
      <c r="Z31" s="784"/>
      <c r="AA31" s="784">
        <v>80</v>
      </c>
      <c r="AB31" s="784"/>
      <c r="AC31" s="784"/>
      <c r="AD31" s="784"/>
      <c r="AE31" s="785"/>
      <c r="AF31" s="786">
        <v>2007</v>
      </c>
      <c r="AG31" s="787"/>
      <c r="AH31" s="787"/>
      <c r="AI31" s="787"/>
      <c r="AJ31" s="788"/>
      <c r="AK31" s="834">
        <v>287</v>
      </c>
      <c r="AL31" s="830"/>
      <c r="AM31" s="830"/>
      <c r="AN31" s="830"/>
      <c r="AO31" s="830"/>
      <c r="AP31" s="830">
        <v>4117</v>
      </c>
      <c r="AQ31" s="830"/>
      <c r="AR31" s="830"/>
      <c r="AS31" s="830"/>
      <c r="AT31" s="830"/>
      <c r="AU31" s="830">
        <v>1165</v>
      </c>
      <c r="AV31" s="830"/>
      <c r="AW31" s="830"/>
      <c r="AX31" s="830"/>
      <c r="AY31" s="830"/>
      <c r="AZ31" s="831" t="s">
        <v>592</v>
      </c>
      <c r="BA31" s="831"/>
      <c r="BB31" s="831"/>
      <c r="BC31" s="831"/>
      <c r="BD31" s="831"/>
      <c r="BE31" s="832" t="s">
        <v>418</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419</v>
      </c>
      <c r="C32" s="781"/>
      <c r="D32" s="781"/>
      <c r="E32" s="781"/>
      <c r="F32" s="781"/>
      <c r="G32" s="781"/>
      <c r="H32" s="781"/>
      <c r="I32" s="781"/>
      <c r="J32" s="781"/>
      <c r="K32" s="781"/>
      <c r="L32" s="781"/>
      <c r="M32" s="781"/>
      <c r="N32" s="781"/>
      <c r="O32" s="781"/>
      <c r="P32" s="782"/>
      <c r="Q32" s="783">
        <v>1898</v>
      </c>
      <c r="R32" s="784"/>
      <c r="S32" s="784"/>
      <c r="T32" s="784"/>
      <c r="U32" s="784"/>
      <c r="V32" s="784">
        <v>1893</v>
      </c>
      <c r="W32" s="784"/>
      <c r="X32" s="784"/>
      <c r="Y32" s="784"/>
      <c r="Z32" s="784"/>
      <c r="AA32" s="784">
        <v>5</v>
      </c>
      <c r="AB32" s="784"/>
      <c r="AC32" s="784"/>
      <c r="AD32" s="784"/>
      <c r="AE32" s="785"/>
      <c r="AF32" s="786">
        <v>896</v>
      </c>
      <c r="AG32" s="787"/>
      <c r="AH32" s="787"/>
      <c r="AI32" s="787"/>
      <c r="AJ32" s="788"/>
      <c r="AK32" s="834">
        <v>679</v>
      </c>
      <c r="AL32" s="830"/>
      <c r="AM32" s="830"/>
      <c r="AN32" s="830"/>
      <c r="AO32" s="830"/>
      <c r="AP32" s="830">
        <v>10236</v>
      </c>
      <c r="AQ32" s="830"/>
      <c r="AR32" s="830"/>
      <c r="AS32" s="830"/>
      <c r="AT32" s="830"/>
      <c r="AU32" s="830">
        <v>4709</v>
      </c>
      <c r="AV32" s="830"/>
      <c r="AW32" s="830"/>
      <c r="AX32" s="830"/>
      <c r="AY32" s="830"/>
      <c r="AZ32" s="831" t="s">
        <v>593</v>
      </c>
      <c r="BA32" s="831"/>
      <c r="BB32" s="831"/>
      <c r="BC32" s="831"/>
      <c r="BD32" s="831"/>
      <c r="BE32" s="832" t="s">
        <v>418</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401</v>
      </c>
      <c r="B63" s="789" t="s">
        <v>421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3735</v>
      </c>
      <c r="AG63" s="844"/>
      <c r="AH63" s="844"/>
      <c r="AI63" s="844"/>
      <c r="AJ63" s="845"/>
      <c r="AK63" s="846"/>
      <c r="AL63" s="841"/>
      <c r="AM63" s="841"/>
      <c r="AN63" s="841"/>
      <c r="AO63" s="841"/>
      <c r="AP63" s="844">
        <v>14353</v>
      </c>
      <c r="AQ63" s="844"/>
      <c r="AR63" s="844"/>
      <c r="AS63" s="844"/>
      <c r="AT63" s="844"/>
      <c r="AU63" s="844">
        <v>5874</v>
      </c>
      <c r="AV63" s="844"/>
      <c r="AW63" s="844"/>
      <c r="AX63" s="844"/>
      <c r="AY63" s="844"/>
      <c r="AZ63" s="848"/>
      <c r="BA63" s="848"/>
      <c r="BB63" s="848"/>
      <c r="BC63" s="848"/>
      <c r="BD63" s="848"/>
      <c r="BE63" s="849"/>
      <c r="BF63" s="849"/>
      <c r="BG63" s="849"/>
      <c r="BH63" s="849"/>
      <c r="BI63" s="850"/>
      <c r="BJ63" s="851" t="s">
        <v>403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423</v>
      </c>
      <c r="B66" s="728"/>
      <c r="C66" s="728"/>
      <c r="D66" s="728"/>
      <c r="E66" s="728"/>
      <c r="F66" s="728"/>
      <c r="G66" s="728"/>
      <c r="H66" s="728"/>
      <c r="I66" s="728"/>
      <c r="J66" s="728"/>
      <c r="K66" s="728"/>
      <c r="L66" s="728"/>
      <c r="M66" s="728"/>
      <c r="N66" s="728"/>
      <c r="O66" s="728"/>
      <c r="P66" s="729"/>
      <c r="Q66" s="733" t="s">
        <v>424</v>
      </c>
      <c r="R66" s="734"/>
      <c r="S66" s="734"/>
      <c r="T66" s="734"/>
      <c r="U66" s="735"/>
      <c r="V66" s="733" t="s">
        <v>407</v>
      </c>
      <c r="W66" s="734"/>
      <c r="X66" s="734"/>
      <c r="Y66" s="734"/>
      <c r="Z66" s="735"/>
      <c r="AA66" s="733" t="s">
        <v>408</v>
      </c>
      <c r="AB66" s="734"/>
      <c r="AC66" s="734"/>
      <c r="AD66" s="734"/>
      <c r="AE66" s="735"/>
      <c r="AF66" s="854" t="s">
        <v>409</v>
      </c>
      <c r="AG66" s="815"/>
      <c r="AH66" s="815"/>
      <c r="AI66" s="815"/>
      <c r="AJ66" s="855"/>
      <c r="AK66" s="733" t="s">
        <v>410</v>
      </c>
      <c r="AL66" s="728"/>
      <c r="AM66" s="728"/>
      <c r="AN66" s="728"/>
      <c r="AO66" s="729"/>
      <c r="AP66" s="733" t="s">
        <v>411</v>
      </c>
      <c r="AQ66" s="734"/>
      <c r="AR66" s="734"/>
      <c r="AS66" s="734"/>
      <c r="AT66" s="735"/>
      <c r="AU66" s="733" t="s">
        <v>425</v>
      </c>
      <c r="AV66" s="734"/>
      <c r="AW66" s="734"/>
      <c r="AX66" s="734"/>
      <c r="AY66" s="735"/>
      <c r="AZ66" s="733" t="s">
        <v>386</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598</v>
      </c>
      <c r="C68" s="870"/>
      <c r="D68" s="870"/>
      <c r="E68" s="870"/>
      <c r="F68" s="870"/>
      <c r="G68" s="870"/>
      <c r="H68" s="870"/>
      <c r="I68" s="870"/>
      <c r="J68" s="870"/>
      <c r="K68" s="870"/>
      <c r="L68" s="870"/>
      <c r="M68" s="870"/>
      <c r="N68" s="870"/>
      <c r="O68" s="870"/>
      <c r="P68" s="871"/>
      <c r="Q68" s="872">
        <v>30</v>
      </c>
      <c r="R68" s="866"/>
      <c r="S68" s="866"/>
      <c r="T68" s="866"/>
      <c r="U68" s="866"/>
      <c r="V68" s="866">
        <v>26</v>
      </c>
      <c r="W68" s="866"/>
      <c r="X68" s="866"/>
      <c r="Y68" s="866"/>
      <c r="Z68" s="866"/>
      <c r="AA68" s="866">
        <v>4</v>
      </c>
      <c r="AB68" s="866"/>
      <c r="AC68" s="866"/>
      <c r="AD68" s="866"/>
      <c r="AE68" s="866"/>
      <c r="AF68" s="866">
        <v>4</v>
      </c>
      <c r="AG68" s="866"/>
      <c r="AH68" s="866"/>
      <c r="AI68" s="866"/>
      <c r="AJ68" s="866"/>
      <c r="AK68" s="866" t="s">
        <v>593</v>
      </c>
      <c r="AL68" s="866"/>
      <c r="AM68" s="866"/>
      <c r="AN68" s="866"/>
      <c r="AO68" s="866"/>
      <c r="AP68" s="866" t="s">
        <v>603</v>
      </c>
      <c r="AQ68" s="866"/>
      <c r="AR68" s="866"/>
      <c r="AS68" s="866"/>
      <c r="AT68" s="866"/>
      <c r="AU68" s="866" t="s">
        <v>604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599</v>
      </c>
      <c r="C69" s="874"/>
      <c r="D69" s="874"/>
      <c r="E69" s="874"/>
      <c r="F69" s="874"/>
      <c r="G69" s="874"/>
      <c r="H69" s="874"/>
      <c r="I69" s="874"/>
      <c r="J69" s="874"/>
      <c r="K69" s="874"/>
      <c r="L69" s="874"/>
      <c r="M69" s="874"/>
      <c r="N69" s="874"/>
      <c r="O69" s="874"/>
      <c r="P69" s="875"/>
      <c r="Q69" s="876">
        <v>62</v>
      </c>
      <c r="R69" s="830"/>
      <c r="S69" s="830"/>
      <c r="T69" s="830"/>
      <c r="U69" s="830"/>
      <c r="V69" s="830">
        <v>57</v>
      </c>
      <c r="W69" s="830"/>
      <c r="X69" s="830"/>
      <c r="Y69" s="830"/>
      <c r="Z69" s="830"/>
      <c r="AA69" s="830">
        <v>5</v>
      </c>
      <c r="AB69" s="830"/>
      <c r="AC69" s="830"/>
      <c r="AD69" s="830"/>
      <c r="AE69" s="830"/>
      <c r="AF69" s="830">
        <v>5</v>
      </c>
      <c r="AG69" s="830"/>
      <c r="AH69" s="830"/>
      <c r="AI69" s="830"/>
      <c r="AJ69" s="830"/>
      <c r="AK69" s="830" t="s">
        <v>593</v>
      </c>
      <c r="AL69" s="830"/>
      <c r="AM69" s="830"/>
      <c r="AN69" s="830"/>
      <c r="AO69" s="830"/>
      <c r="AP69" s="830" t="s">
        <v>593</v>
      </c>
      <c r="AQ69" s="830"/>
      <c r="AR69" s="830"/>
      <c r="AS69" s="830"/>
      <c r="AT69" s="830"/>
      <c r="AU69" s="830" t="s">
        <v>593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600</v>
      </c>
      <c r="C70" s="874"/>
      <c r="D70" s="874"/>
      <c r="E70" s="874"/>
      <c r="F70" s="874"/>
      <c r="G70" s="874"/>
      <c r="H70" s="874"/>
      <c r="I70" s="874"/>
      <c r="J70" s="874"/>
      <c r="K70" s="874"/>
      <c r="L70" s="874"/>
      <c r="M70" s="874"/>
      <c r="N70" s="874"/>
      <c r="O70" s="874"/>
      <c r="P70" s="875"/>
      <c r="Q70" s="876">
        <v>343</v>
      </c>
      <c r="R70" s="830"/>
      <c r="S70" s="830"/>
      <c r="T70" s="830"/>
      <c r="U70" s="830"/>
      <c r="V70" s="830">
        <v>229</v>
      </c>
      <c r="W70" s="830"/>
      <c r="X70" s="830"/>
      <c r="Y70" s="830"/>
      <c r="Z70" s="830"/>
      <c r="AA70" s="830">
        <v>114</v>
      </c>
      <c r="AB70" s="830"/>
      <c r="AC70" s="830"/>
      <c r="AD70" s="830"/>
      <c r="AE70" s="830"/>
      <c r="AF70" s="830">
        <v>114</v>
      </c>
      <c r="AG70" s="830"/>
      <c r="AH70" s="830"/>
      <c r="AI70" s="830"/>
      <c r="AJ70" s="830"/>
      <c r="AK70" s="830">
        <v>133</v>
      </c>
      <c r="AL70" s="830"/>
      <c r="AM70" s="830"/>
      <c r="AN70" s="830"/>
      <c r="AO70" s="830"/>
      <c r="AP70" s="830" t="s">
        <v>605</v>
      </c>
      <c r="AQ70" s="830"/>
      <c r="AR70" s="830"/>
      <c r="AS70" s="830"/>
      <c r="AT70" s="830"/>
      <c r="AU70" s="830" t="s">
        <v>593</v>
      </c>
      <c r="AV70" s="830"/>
      <c r="AW70" s="830"/>
      <c r="AX70" s="830"/>
      <c r="AY70" s="830"/>
      <c r="AZ70" s="832" t="s">
        <v>606</v>
      </c>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601</v>
      </c>
      <c r="C71" s="874"/>
      <c r="D71" s="874"/>
      <c r="E71" s="874"/>
      <c r="F71" s="874"/>
      <c r="G71" s="874"/>
      <c r="H71" s="874"/>
      <c r="I71" s="874"/>
      <c r="J71" s="874"/>
      <c r="K71" s="874"/>
      <c r="L71" s="874"/>
      <c r="M71" s="874"/>
      <c r="N71" s="874"/>
      <c r="O71" s="874"/>
      <c r="P71" s="875"/>
      <c r="Q71" s="876">
        <v>204864</v>
      </c>
      <c r="R71" s="830"/>
      <c r="S71" s="830"/>
      <c r="T71" s="830"/>
      <c r="U71" s="830"/>
      <c r="V71" s="830">
        <v>198243</v>
      </c>
      <c r="W71" s="830"/>
      <c r="X71" s="830"/>
      <c r="Y71" s="830"/>
      <c r="Z71" s="830"/>
      <c r="AA71" s="830">
        <v>6621</v>
      </c>
      <c r="AB71" s="830"/>
      <c r="AC71" s="830"/>
      <c r="AD71" s="830"/>
      <c r="AE71" s="830"/>
      <c r="AF71" s="830">
        <v>6621</v>
      </c>
      <c r="AG71" s="830"/>
      <c r="AH71" s="830"/>
      <c r="AI71" s="830"/>
      <c r="AJ71" s="830"/>
      <c r="AK71" s="830" t="s">
        <v>607</v>
      </c>
      <c r="AL71" s="830"/>
      <c r="AM71" s="830"/>
      <c r="AN71" s="830"/>
      <c r="AO71" s="830"/>
      <c r="AP71" s="830" t="s">
        <v>608</v>
      </c>
      <c r="AQ71" s="830"/>
      <c r="AR71" s="830"/>
      <c r="AS71" s="830"/>
      <c r="AT71" s="830"/>
      <c r="AU71" s="830" t="s">
        <v>593</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602</v>
      </c>
      <c r="C72" s="874"/>
      <c r="D72" s="874"/>
      <c r="E72" s="874"/>
      <c r="F72" s="874"/>
      <c r="G72" s="874"/>
      <c r="H72" s="874"/>
      <c r="I72" s="874"/>
      <c r="J72" s="874"/>
      <c r="K72" s="874"/>
      <c r="L72" s="874"/>
      <c r="M72" s="874"/>
      <c r="N72" s="874"/>
      <c r="O72" s="874"/>
      <c r="P72" s="875"/>
      <c r="Q72" s="876">
        <v>1061</v>
      </c>
      <c r="R72" s="830"/>
      <c r="S72" s="830"/>
      <c r="T72" s="830"/>
      <c r="U72" s="830"/>
      <c r="V72" s="830">
        <v>1049</v>
      </c>
      <c r="W72" s="830"/>
      <c r="X72" s="830"/>
      <c r="Y72" s="830"/>
      <c r="Z72" s="830"/>
      <c r="AA72" s="830">
        <v>12</v>
      </c>
      <c r="AB72" s="830"/>
      <c r="AC72" s="830"/>
      <c r="AD72" s="830"/>
      <c r="AE72" s="830"/>
      <c r="AF72" s="830">
        <v>10</v>
      </c>
      <c r="AG72" s="830"/>
      <c r="AH72" s="830"/>
      <c r="AI72" s="830"/>
      <c r="AJ72" s="830"/>
      <c r="AK72" s="830" t="s">
        <v>593</v>
      </c>
      <c r="AL72" s="830"/>
      <c r="AM72" s="830"/>
      <c r="AN72" s="830"/>
      <c r="AO72" s="830"/>
      <c r="AP72" s="830">
        <v>556</v>
      </c>
      <c r="AQ72" s="830"/>
      <c r="AR72" s="830"/>
      <c r="AS72" s="830"/>
      <c r="AT72" s="830"/>
      <c r="AU72" s="830">
        <v>381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401</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6754</v>
      </c>
      <c r="AG88" s="844"/>
      <c r="AH88" s="844"/>
      <c r="AI88" s="844"/>
      <c r="AJ88" s="844"/>
      <c r="AK88" s="841"/>
      <c r="AL88" s="841"/>
      <c r="AM88" s="841"/>
      <c r="AN88" s="841"/>
      <c r="AO88" s="841"/>
      <c r="AP88" s="844">
        <v>556</v>
      </c>
      <c r="AQ88" s="844"/>
      <c r="AR88" s="844"/>
      <c r="AS88" s="844"/>
      <c r="AT88" s="844"/>
      <c r="AU88" s="844">
        <v>381</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401</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483</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316</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316</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316</v>
      </c>
      <c r="DR109" s="893"/>
      <c r="DS109" s="893"/>
      <c r="DT109" s="893"/>
      <c r="DU109" s="894"/>
      <c r="DV109" s="892" t="s">
        <v>437</v>
      </c>
      <c r="DW109" s="893"/>
      <c r="DX109" s="893"/>
      <c r="DY109" s="893"/>
      <c r="DZ109" s="895"/>
    </row>
    <row r="110" spans="1:131" s="230" customFormat="1" ht="26.25" customHeight="1">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4283195</v>
      </c>
      <c r="AB110" s="900"/>
      <c r="AC110" s="900"/>
      <c r="AD110" s="900"/>
      <c r="AE110" s="901"/>
      <c r="AF110" s="902">
        <v>4365905</v>
      </c>
      <c r="AG110" s="900"/>
      <c r="AH110" s="900"/>
      <c r="AI110" s="900"/>
      <c r="AJ110" s="901"/>
      <c r="AK110" s="902">
        <v>4381507</v>
      </c>
      <c r="AL110" s="900"/>
      <c r="AM110" s="900"/>
      <c r="AN110" s="900"/>
      <c r="AO110" s="901"/>
      <c r="AP110" s="903">
        <v>25.3</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35887842</v>
      </c>
      <c r="BR110" s="931"/>
      <c r="BS110" s="931"/>
      <c r="BT110" s="931"/>
      <c r="BU110" s="931"/>
      <c r="BV110" s="931">
        <v>35446504</v>
      </c>
      <c r="BW110" s="931"/>
      <c r="BX110" s="931"/>
      <c r="BY110" s="931"/>
      <c r="BZ110" s="931"/>
      <c r="CA110" s="931">
        <v>34332117</v>
      </c>
      <c r="CB110" s="931"/>
      <c r="CC110" s="931"/>
      <c r="CD110" s="931"/>
      <c r="CE110" s="931"/>
      <c r="CF110" s="944">
        <v>198.4</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443</v>
      </c>
      <c r="DH110" s="931"/>
      <c r="DI110" s="931"/>
      <c r="DJ110" s="931"/>
      <c r="DK110" s="931"/>
      <c r="DL110" s="931" t="s">
        <v>443</v>
      </c>
      <c r="DM110" s="931"/>
      <c r="DN110" s="931"/>
      <c r="DO110" s="931"/>
      <c r="DP110" s="931"/>
      <c r="DQ110" s="931" t="s">
        <v>443</v>
      </c>
      <c r="DR110" s="931"/>
      <c r="DS110" s="931"/>
      <c r="DT110" s="931"/>
      <c r="DU110" s="931"/>
      <c r="DV110" s="932" t="s">
        <v>241</v>
      </c>
      <c r="DW110" s="932"/>
      <c r="DX110" s="932"/>
      <c r="DY110" s="932"/>
      <c r="DZ110" s="933"/>
    </row>
    <row r="111" spans="1:131" s="230" customFormat="1" ht="26.25" customHeight="1">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443</v>
      </c>
      <c r="AB111" s="938"/>
      <c r="AC111" s="938"/>
      <c r="AD111" s="938"/>
      <c r="AE111" s="939"/>
      <c r="AF111" s="940" t="s">
        <v>443</v>
      </c>
      <c r="AG111" s="938"/>
      <c r="AH111" s="938"/>
      <c r="AI111" s="938"/>
      <c r="AJ111" s="939"/>
      <c r="AK111" s="940" t="s">
        <v>241</v>
      </c>
      <c r="AL111" s="938"/>
      <c r="AM111" s="938"/>
      <c r="AN111" s="938"/>
      <c r="AO111" s="939"/>
      <c r="AP111" s="941" t="s">
        <v>443</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t="s">
        <v>241</v>
      </c>
      <c r="BR111" s="926"/>
      <c r="BS111" s="926"/>
      <c r="BT111" s="926"/>
      <c r="BU111" s="926"/>
      <c r="BV111" s="926" t="s">
        <v>241</v>
      </c>
      <c r="BW111" s="926"/>
      <c r="BX111" s="926"/>
      <c r="BY111" s="926"/>
      <c r="BZ111" s="926"/>
      <c r="CA111" s="926" t="s">
        <v>443</v>
      </c>
      <c r="CB111" s="926"/>
      <c r="CC111" s="926"/>
      <c r="CD111" s="926"/>
      <c r="CE111" s="926"/>
      <c r="CF111" s="920" t="s">
        <v>241</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443</v>
      </c>
      <c r="DH111" s="926"/>
      <c r="DI111" s="926"/>
      <c r="DJ111" s="926"/>
      <c r="DK111" s="926"/>
      <c r="DL111" s="926" t="s">
        <v>443</v>
      </c>
      <c r="DM111" s="926"/>
      <c r="DN111" s="926"/>
      <c r="DO111" s="926"/>
      <c r="DP111" s="926"/>
      <c r="DQ111" s="926" t="s">
        <v>443</v>
      </c>
      <c r="DR111" s="926"/>
      <c r="DS111" s="926"/>
      <c r="DT111" s="926"/>
      <c r="DU111" s="926"/>
      <c r="DV111" s="927" t="s">
        <v>443</v>
      </c>
      <c r="DW111" s="927"/>
      <c r="DX111" s="927"/>
      <c r="DY111" s="927"/>
      <c r="DZ111" s="928"/>
    </row>
    <row r="112" spans="1:131" s="230" customFormat="1" ht="26.25" customHeight="1">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443</v>
      </c>
      <c r="AB112" s="959"/>
      <c r="AC112" s="959"/>
      <c r="AD112" s="959"/>
      <c r="AE112" s="960"/>
      <c r="AF112" s="961" t="s">
        <v>443</v>
      </c>
      <c r="AG112" s="959"/>
      <c r="AH112" s="959"/>
      <c r="AI112" s="959"/>
      <c r="AJ112" s="960"/>
      <c r="AK112" s="961" t="s">
        <v>443</v>
      </c>
      <c r="AL112" s="959"/>
      <c r="AM112" s="959"/>
      <c r="AN112" s="959"/>
      <c r="AO112" s="960"/>
      <c r="AP112" s="962" t="s">
        <v>443</v>
      </c>
      <c r="AQ112" s="963"/>
      <c r="AR112" s="963"/>
      <c r="AS112" s="963"/>
      <c r="AT112" s="964"/>
      <c r="AU112" s="908"/>
      <c r="AV112" s="909"/>
      <c r="AW112" s="909"/>
      <c r="AX112" s="909"/>
      <c r="AY112" s="909"/>
      <c r="AZ112" s="922" t="s">
        <v>449</v>
      </c>
      <c r="BA112" s="923"/>
      <c r="BB112" s="923"/>
      <c r="BC112" s="923"/>
      <c r="BD112" s="923"/>
      <c r="BE112" s="923"/>
      <c r="BF112" s="923"/>
      <c r="BG112" s="923"/>
      <c r="BH112" s="923"/>
      <c r="BI112" s="923"/>
      <c r="BJ112" s="923"/>
      <c r="BK112" s="923"/>
      <c r="BL112" s="923"/>
      <c r="BM112" s="923"/>
      <c r="BN112" s="923"/>
      <c r="BO112" s="923"/>
      <c r="BP112" s="924"/>
      <c r="BQ112" s="925">
        <v>4706207</v>
      </c>
      <c r="BR112" s="926"/>
      <c r="BS112" s="926"/>
      <c r="BT112" s="926"/>
      <c r="BU112" s="926"/>
      <c r="BV112" s="926">
        <v>5394171</v>
      </c>
      <c r="BW112" s="926"/>
      <c r="BX112" s="926"/>
      <c r="BY112" s="926"/>
      <c r="BZ112" s="926"/>
      <c r="CA112" s="926">
        <v>5873644</v>
      </c>
      <c r="CB112" s="926"/>
      <c r="CC112" s="926"/>
      <c r="CD112" s="926"/>
      <c r="CE112" s="926"/>
      <c r="CF112" s="920">
        <v>33.9</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443</v>
      </c>
      <c r="DH112" s="926"/>
      <c r="DI112" s="926"/>
      <c r="DJ112" s="926"/>
      <c r="DK112" s="926"/>
      <c r="DL112" s="926" t="s">
        <v>443</v>
      </c>
      <c r="DM112" s="926"/>
      <c r="DN112" s="926"/>
      <c r="DO112" s="926"/>
      <c r="DP112" s="926"/>
      <c r="DQ112" s="926" t="s">
        <v>443</v>
      </c>
      <c r="DR112" s="926"/>
      <c r="DS112" s="926"/>
      <c r="DT112" s="926"/>
      <c r="DU112" s="926"/>
      <c r="DV112" s="927" t="s">
        <v>443</v>
      </c>
      <c r="DW112" s="927"/>
      <c r="DX112" s="927"/>
      <c r="DY112" s="927"/>
      <c r="DZ112" s="928"/>
    </row>
    <row r="113" spans="1:130" s="230" customFormat="1" ht="26.25" customHeight="1">
      <c r="A113" s="954"/>
      <c r="B113" s="955"/>
      <c r="C113" s="923" t="s">
        <v>451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601745</v>
      </c>
      <c r="AB113" s="938"/>
      <c r="AC113" s="938"/>
      <c r="AD113" s="938"/>
      <c r="AE113" s="939"/>
      <c r="AF113" s="940">
        <v>608313</v>
      </c>
      <c r="AG113" s="938"/>
      <c r="AH113" s="938"/>
      <c r="AI113" s="938"/>
      <c r="AJ113" s="939"/>
      <c r="AK113" s="940">
        <v>591065</v>
      </c>
      <c r="AL113" s="938"/>
      <c r="AM113" s="938"/>
      <c r="AN113" s="938"/>
      <c r="AO113" s="939"/>
      <c r="AP113" s="941">
        <v>3.4</v>
      </c>
      <c r="AQ113" s="942"/>
      <c r="AR113" s="942"/>
      <c r="AS113" s="942"/>
      <c r="AT113" s="943"/>
      <c r="AU113" s="908"/>
      <c r="AV113" s="909"/>
      <c r="AW113" s="909"/>
      <c r="AX113" s="909"/>
      <c r="AY113" s="909"/>
      <c r="AZ113" s="922" t="s">
        <v>452</v>
      </c>
      <c r="BA113" s="923"/>
      <c r="BB113" s="923"/>
      <c r="BC113" s="923"/>
      <c r="BD113" s="923"/>
      <c r="BE113" s="923"/>
      <c r="BF113" s="923"/>
      <c r="BG113" s="923"/>
      <c r="BH113" s="923"/>
      <c r="BI113" s="923"/>
      <c r="BJ113" s="923"/>
      <c r="BK113" s="923"/>
      <c r="BL113" s="923"/>
      <c r="BM113" s="923"/>
      <c r="BN113" s="923"/>
      <c r="BO113" s="923"/>
      <c r="BP113" s="924"/>
      <c r="BQ113" s="925">
        <v>423240</v>
      </c>
      <c r="BR113" s="926"/>
      <c r="BS113" s="926"/>
      <c r="BT113" s="926"/>
      <c r="BU113" s="926"/>
      <c r="BV113" s="926">
        <v>415911</v>
      </c>
      <c r="BW113" s="926"/>
      <c r="BX113" s="926"/>
      <c r="BY113" s="926"/>
      <c r="BZ113" s="926"/>
      <c r="CA113" s="926">
        <v>381086</v>
      </c>
      <c r="CB113" s="926"/>
      <c r="CC113" s="926"/>
      <c r="CD113" s="926"/>
      <c r="CE113" s="926"/>
      <c r="CF113" s="920">
        <v>2.2000000000000002</v>
      </c>
      <c r="CG113" s="921"/>
      <c r="CH113" s="921"/>
      <c r="CI113" s="921"/>
      <c r="CJ113" s="921"/>
      <c r="CK113" s="948"/>
      <c r="CL113" s="949"/>
      <c r="CM113" s="922" t="s">
        <v>453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443</v>
      </c>
      <c r="DH113" s="959"/>
      <c r="DI113" s="959"/>
      <c r="DJ113" s="959"/>
      <c r="DK113" s="960"/>
      <c r="DL113" s="961" t="s">
        <v>454</v>
      </c>
      <c r="DM113" s="959"/>
      <c r="DN113" s="959"/>
      <c r="DO113" s="959"/>
      <c r="DP113" s="960"/>
      <c r="DQ113" s="961" t="s">
        <v>443</v>
      </c>
      <c r="DR113" s="959"/>
      <c r="DS113" s="959"/>
      <c r="DT113" s="959"/>
      <c r="DU113" s="960"/>
      <c r="DV113" s="962" t="s">
        <v>443</v>
      </c>
      <c r="DW113" s="963"/>
      <c r="DX113" s="963"/>
      <c r="DY113" s="963"/>
      <c r="DZ113" s="964"/>
    </row>
    <row r="114" spans="1:130" s="230" customFormat="1" ht="26.25" customHeight="1">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30179</v>
      </c>
      <c r="AB114" s="959"/>
      <c r="AC114" s="959"/>
      <c r="AD114" s="959"/>
      <c r="AE114" s="960"/>
      <c r="AF114" s="961">
        <v>33224</v>
      </c>
      <c r="AG114" s="959"/>
      <c r="AH114" s="959"/>
      <c r="AI114" s="959"/>
      <c r="AJ114" s="960"/>
      <c r="AK114" s="961">
        <v>34344</v>
      </c>
      <c r="AL114" s="959"/>
      <c r="AM114" s="959"/>
      <c r="AN114" s="959"/>
      <c r="AO114" s="960"/>
      <c r="AP114" s="962">
        <v>0.2</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3997112</v>
      </c>
      <c r="BR114" s="926"/>
      <c r="BS114" s="926"/>
      <c r="BT114" s="926"/>
      <c r="BU114" s="926"/>
      <c r="BV114" s="926">
        <v>4047331</v>
      </c>
      <c r="BW114" s="926"/>
      <c r="BX114" s="926"/>
      <c r="BY114" s="926"/>
      <c r="BZ114" s="926"/>
      <c r="CA114" s="926">
        <v>4012335</v>
      </c>
      <c r="CB114" s="926"/>
      <c r="CC114" s="926"/>
      <c r="CD114" s="926"/>
      <c r="CE114" s="926"/>
      <c r="CF114" s="920">
        <v>23.2</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443</v>
      </c>
      <c r="DH114" s="959"/>
      <c r="DI114" s="959"/>
      <c r="DJ114" s="959"/>
      <c r="DK114" s="960"/>
      <c r="DL114" s="961" t="s">
        <v>443</v>
      </c>
      <c r="DM114" s="959"/>
      <c r="DN114" s="959"/>
      <c r="DO114" s="959"/>
      <c r="DP114" s="960"/>
      <c r="DQ114" s="961" t="s">
        <v>443</v>
      </c>
      <c r="DR114" s="959"/>
      <c r="DS114" s="959"/>
      <c r="DT114" s="959"/>
      <c r="DU114" s="960"/>
      <c r="DV114" s="962" t="s">
        <v>443</v>
      </c>
      <c r="DW114" s="963"/>
      <c r="DX114" s="963"/>
      <c r="DY114" s="963"/>
      <c r="DZ114" s="964"/>
    </row>
    <row r="115" spans="1:130" s="230" customFormat="1" ht="26.25" customHeight="1">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1403</v>
      </c>
      <c r="AB115" s="938"/>
      <c r="AC115" s="938"/>
      <c r="AD115" s="938"/>
      <c r="AE115" s="939"/>
      <c r="AF115" s="940">
        <v>1908</v>
      </c>
      <c r="AG115" s="938"/>
      <c r="AH115" s="938"/>
      <c r="AI115" s="938"/>
      <c r="AJ115" s="939"/>
      <c r="AK115" s="940">
        <v>12686</v>
      </c>
      <c r="AL115" s="938"/>
      <c r="AM115" s="938"/>
      <c r="AN115" s="938"/>
      <c r="AO115" s="939"/>
      <c r="AP115" s="941">
        <v>0.1</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v>2942</v>
      </c>
      <c r="BR115" s="926"/>
      <c r="BS115" s="926"/>
      <c r="BT115" s="926"/>
      <c r="BU115" s="926"/>
      <c r="BV115" s="926">
        <v>1244</v>
      </c>
      <c r="BW115" s="926"/>
      <c r="BX115" s="926"/>
      <c r="BY115" s="926"/>
      <c r="BZ115" s="926"/>
      <c r="CA115" s="926">
        <v>2094</v>
      </c>
      <c r="CB115" s="926"/>
      <c r="CC115" s="926"/>
      <c r="CD115" s="926"/>
      <c r="CE115" s="926"/>
      <c r="CF115" s="920">
        <v>0</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443</v>
      </c>
      <c r="DH115" s="959"/>
      <c r="DI115" s="959"/>
      <c r="DJ115" s="959"/>
      <c r="DK115" s="960"/>
      <c r="DL115" s="961" t="s">
        <v>454</v>
      </c>
      <c r="DM115" s="959"/>
      <c r="DN115" s="959"/>
      <c r="DO115" s="959"/>
      <c r="DP115" s="960"/>
      <c r="DQ115" s="961" t="s">
        <v>443</v>
      </c>
      <c r="DR115" s="959"/>
      <c r="DS115" s="959"/>
      <c r="DT115" s="959"/>
      <c r="DU115" s="960"/>
      <c r="DV115" s="962" t="s">
        <v>443</v>
      </c>
      <c r="DW115" s="963"/>
      <c r="DX115" s="963"/>
      <c r="DY115" s="963"/>
      <c r="DZ115" s="964"/>
    </row>
    <row r="116" spans="1:130" s="230" customFormat="1" ht="26.25" customHeight="1">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237</v>
      </c>
      <c r="AB116" s="959"/>
      <c r="AC116" s="959"/>
      <c r="AD116" s="959"/>
      <c r="AE116" s="960"/>
      <c r="AF116" s="961">
        <v>81</v>
      </c>
      <c r="AG116" s="959"/>
      <c r="AH116" s="959"/>
      <c r="AI116" s="959"/>
      <c r="AJ116" s="960"/>
      <c r="AK116" s="961" t="s">
        <v>443</v>
      </c>
      <c r="AL116" s="959"/>
      <c r="AM116" s="959"/>
      <c r="AN116" s="959"/>
      <c r="AO116" s="960"/>
      <c r="AP116" s="962" t="s">
        <v>443</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443</v>
      </c>
      <c r="BR116" s="926"/>
      <c r="BS116" s="926"/>
      <c r="BT116" s="926"/>
      <c r="BU116" s="926"/>
      <c r="BV116" s="926" t="s">
        <v>443</v>
      </c>
      <c r="BW116" s="926"/>
      <c r="BX116" s="926"/>
      <c r="BY116" s="926"/>
      <c r="BZ116" s="926"/>
      <c r="CA116" s="926" t="s">
        <v>443</v>
      </c>
      <c r="CB116" s="926"/>
      <c r="CC116" s="926"/>
      <c r="CD116" s="926"/>
      <c r="CE116" s="926"/>
      <c r="CF116" s="920" t="s">
        <v>443</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443</v>
      </c>
      <c r="DH116" s="959"/>
      <c r="DI116" s="959"/>
      <c r="DJ116" s="959"/>
      <c r="DK116" s="960"/>
      <c r="DL116" s="961" t="s">
        <v>443</v>
      </c>
      <c r="DM116" s="959"/>
      <c r="DN116" s="959"/>
      <c r="DO116" s="959"/>
      <c r="DP116" s="960"/>
      <c r="DQ116" s="961" t="s">
        <v>443</v>
      </c>
      <c r="DR116" s="959"/>
      <c r="DS116" s="959"/>
      <c r="DT116" s="959"/>
      <c r="DU116" s="960"/>
      <c r="DV116" s="962" t="s">
        <v>443</v>
      </c>
      <c r="DW116" s="963"/>
      <c r="DX116" s="963"/>
      <c r="DY116" s="963"/>
      <c r="DZ116" s="964"/>
    </row>
    <row r="117" spans="1:130" s="230" customFormat="1" ht="26.25" customHeight="1">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4916759</v>
      </c>
      <c r="AB117" s="979"/>
      <c r="AC117" s="979"/>
      <c r="AD117" s="979"/>
      <c r="AE117" s="980"/>
      <c r="AF117" s="981">
        <v>5009431</v>
      </c>
      <c r="AG117" s="979"/>
      <c r="AH117" s="979"/>
      <c r="AI117" s="979"/>
      <c r="AJ117" s="980"/>
      <c r="AK117" s="981">
        <v>5019602</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466</v>
      </c>
      <c r="BR117" s="926"/>
      <c r="BS117" s="926"/>
      <c r="BT117" s="926"/>
      <c r="BU117" s="926"/>
      <c r="BV117" s="926" t="s">
        <v>467</v>
      </c>
      <c r="BW117" s="926"/>
      <c r="BX117" s="926"/>
      <c r="BY117" s="926"/>
      <c r="BZ117" s="926"/>
      <c r="CA117" s="926" t="s">
        <v>241</v>
      </c>
      <c r="CB117" s="926"/>
      <c r="CC117" s="926"/>
      <c r="CD117" s="926"/>
      <c r="CE117" s="926"/>
      <c r="CF117" s="920" t="s">
        <v>241</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467</v>
      </c>
      <c r="DH117" s="959"/>
      <c r="DI117" s="959"/>
      <c r="DJ117" s="959"/>
      <c r="DK117" s="960"/>
      <c r="DL117" s="961" t="s">
        <v>241</v>
      </c>
      <c r="DM117" s="959"/>
      <c r="DN117" s="959"/>
      <c r="DO117" s="959"/>
      <c r="DP117" s="960"/>
      <c r="DQ117" s="961" t="s">
        <v>466</v>
      </c>
      <c r="DR117" s="959"/>
      <c r="DS117" s="959"/>
      <c r="DT117" s="959"/>
      <c r="DU117" s="960"/>
      <c r="DV117" s="962" t="s">
        <v>466</v>
      </c>
      <c r="DW117" s="963"/>
      <c r="DX117" s="963"/>
      <c r="DY117" s="963"/>
      <c r="DZ117" s="964"/>
    </row>
    <row r="118" spans="1:130" s="230" customFormat="1" ht="26.25" customHeight="1">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316</v>
      </c>
      <c r="AL118" s="893"/>
      <c r="AM118" s="893"/>
      <c r="AN118" s="893"/>
      <c r="AO118" s="894"/>
      <c r="AP118" s="970" t="s">
        <v>437</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466</v>
      </c>
      <c r="BR118" s="1000"/>
      <c r="BS118" s="1000"/>
      <c r="BT118" s="1000"/>
      <c r="BU118" s="1000"/>
      <c r="BV118" s="1000" t="s">
        <v>470</v>
      </c>
      <c r="BW118" s="1000"/>
      <c r="BX118" s="1000"/>
      <c r="BY118" s="1000"/>
      <c r="BZ118" s="1000"/>
      <c r="CA118" s="1000" t="s">
        <v>241</v>
      </c>
      <c r="CB118" s="1000"/>
      <c r="CC118" s="1000"/>
      <c r="CD118" s="1000"/>
      <c r="CE118" s="1000"/>
      <c r="CF118" s="920" t="s">
        <v>241</v>
      </c>
      <c r="CG118" s="921"/>
      <c r="CH118" s="921"/>
      <c r="CI118" s="921"/>
      <c r="CJ118" s="921"/>
      <c r="CK118" s="948"/>
      <c r="CL118" s="949"/>
      <c r="CM118" s="922" t="s">
        <v>471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467</v>
      </c>
      <c r="DH118" s="959"/>
      <c r="DI118" s="959"/>
      <c r="DJ118" s="959"/>
      <c r="DK118" s="960"/>
      <c r="DL118" s="961" t="s">
        <v>467</v>
      </c>
      <c r="DM118" s="959"/>
      <c r="DN118" s="959"/>
      <c r="DO118" s="959"/>
      <c r="DP118" s="960"/>
      <c r="DQ118" s="961" t="s">
        <v>241</v>
      </c>
      <c r="DR118" s="959"/>
      <c r="DS118" s="959"/>
      <c r="DT118" s="959"/>
      <c r="DU118" s="960"/>
      <c r="DV118" s="962" t="s">
        <v>466</v>
      </c>
      <c r="DW118" s="963"/>
      <c r="DX118" s="963"/>
      <c r="DY118" s="963"/>
      <c r="DZ118" s="964"/>
    </row>
    <row r="119" spans="1:130" s="230" customFormat="1" ht="26.25" customHeight="1">
      <c r="A119" s="1056"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241</v>
      </c>
      <c r="AB119" s="900"/>
      <c r="AC119" s="900"/>
      <c r="AD119" s="900"/>
      <c r="AE119" s="901"/>
      <c r="AF119" s="902" t="s">
        <v>241</v>
      </c>
      <c r="AG119" s="900"/>
      <c r="AH119" s="900"/>
      <c r="AI119" s="900"/>
      <c r="AJ119" s="901"/>
      <c r="AK119" s="902" t="s">
        <v>467</v>
      </c>
      <c r="AL119" s="900"/>
      <c r="AM119" s="900"/>
      <c r="AN119" s="900"/>
      <c r="AO119" s="901"/>
      <c r="AP119" s="903" t="s">
        <v>241</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472</v>
      </c>
      <c r="BP119" s="1005"/>
      <c r="BQ119" s="999">
        <v>45017343</v>
      </c>
      <c r="BR119" s="1000"/>
      <c r="BS119" s="1000"/>
      <c r="BT119" s="1000"/>
      <c r="BU119" s="1000"/>
      <c r="BV119" s="1000">
        <v>45305161</v>
      </c>
      <c r="BW119" s="1000"/>
      <c r="BX119" s="1000"/>
      <c r="BY119" s="1000"/>
      <c r="BZ119" s="1000"/>
      <c r="CA119" s="1000">
        <v>44601276</v>
      </c>
      <c r="CB119" s="1000"/>
      <c r="CC119" s="1000"/>
      <c r="CD119" s="1000"/>
      <c r="CE119" s="1000"/>
      <c r="CF119" s="1001"/>
      <c r="CG119" s="1002"/>
      <c r="CH119" s="1002"/>
      <c r="CI119" s="1002"/>
      <c r="CJ119" s="1003"/>
      <c r="CK119" s="950"/>
      <c r="CL119" s="951"/>
      <c r="CM119" s="973" t="s">
        <v>473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466</v>
      </c>
      <c r="DH119" s="986"/>
      <c r="DI119" s="986"/>
      <c r="DJ119" s="986"/>
      <c r="DK119" s="987"/>
      <c r="DL119" s="985" t="s">
        <v>466</v>
      </c>
      <c r="DM119" s="986"/>
      <c r="DN119" s="986"/>
      <c r="DO119" s="986"/>
      <c r="DP119" s="987"/>
      <c r="DQ119" s="985" t="s">
        <v>141</v>
      </c>
      <c r="DR119" s="986"/>
      <c r="DS119" s="986"/>
      <c r="DT119" s="986"/>
      <c r="DU119" s="987"/>
      <c r="DV119" s="988" t="s">
        <v>467</v>
      </c>
      <c r="DW119" s="989"/>
      <c r="DX119" s="989"/>
      <c r="DY119" s="989"/>
      <c r="DZ119" s="990"/>
    </row>
    <row r="120" spans="1:130" s="230" customFormat="1" ht="26.25" customHeight="1">
      <c r="A120" s="1057"/>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467</v>
      </c>
      <c r="AB120" s="959"/>
      <c r="AC120" s="959"/>
      <c r="AD120" s="959"/>
      <c r="AE120" s="960"/>
      <c r="AF120" s="961" t="s">
        <v>466</v>
      </c>
      <c r="AG120" s="959"/>
      <c r="AH120" s="959"/>
      <c r="AI120" s="959"/>
      <c r="AJ120" s="960"/>
      <c r="AK120" s="961" t="s">
        <v>241</v>
      </c>
      <c r="AL120" s="959"/>
      <c r="AM120" s="959"/>
      <c r="AN120" s="959"/>
      <c r="AO120" s="960"/>
      <c r="AP120" s="962" t="s">
        <v>466</v>
      </c>
      <c r="AQ120" s="963"/>
      <c r="AR120" s="963"/>
      <c r="AS120" s="963"/>
      <c r="AT120" s="964"/>
      <c r="AU120" s="991" t="s">
        <v>474</v>
      </c>
      <c r="AV120" s="992"/>
      <c r="AW120" s="992"/>
      <c r="AX120" s="992"/>
      <c r="AY120" s="993"/>
      <c r="AZ120" s="929" t="s">
        <v>475</v>
      </c>
      <c r="BA120" s="897"/>
      <c r="BB120" s="897"/>
      <c r="BC120" s="897"/>
      <c r="BD120" s="897"/>
      <c r="BE120" s="897"/>
      <c r="BF120" s="897"/>
      <c r="BG120" s="897"/>
      <c r="BH120" s="897"/>
      <c r="BI120" s="897"/>
      <c r="BJ120" s="897"/>
      <c r="BK120" s="897"/>
      <c r="BL120" s="897"/>
      <c r="BM120" s="897"/>
      <c r="BN120" s="897"/>
      <c r="BO120" s="897"/>
      <c r="BP120" s="898"/>
      <c r="BQ120" s="930">
        <v>12535603</v>
      </c>
      <c r="BR120" s="931"/>
      <c r="BS120" s="931"/>
      <c r="BT120" s="931"/>
      <c r="BU120" s="931"/>
      <c r="BV120" s="931">
        <v>13336811</v>
      </c>
      <c r="BW120" s="931"/>
      <c r="BX120" s="931"/>
      <c r="BY120" s="931"/>
      <c r="BZ120" s="931"/>
      <c r="CA120" s="931">
        <v>14670138</v>
      </c>
      <c r="CB120" s="931"/>
      <c r="CC120" s="931"/>
      <c r="CD120" s="931"/>
      <c r="CE120" s="931"/>
      <c r="CF120" s="944">
        <v>84.8</v>
      </c>
      <c r="CG120" s="945"/>
      <c r="CH120" s="945"/>
      <c r="CI120" s="945"/>
      <c r="CJ120" s="945"/>
      <c r="CK120" s="1006" t="s">
        <v>476</v>
      </c>
      <c r="CL120" s="1007"/>
      <c r="CM120" s="1007"/>
      <c r="CN120" s="1007"/>
      <c r="CO120" s="1008"/>
      <c r="CP120" s="1014" t="s">
        <v>477</v>
      </c>
      <c r="CQ120" s="1015"/>
      <c r="CR120" s="1015"/>
      <c r="CS120" s="1015"/>
      <c r="CT120" s="1015"/>
      <c r="CU120" s="1015"/>
      <c r="CV120" s="1015"/>
      <c r="CW120" s="1015"/>
      <c r="CX120" s="1015"/>
      <c r="CY120" s="1015"/>
      <c r="CZ120" s="1015"/>
      <c r="DA120" s="1015"/>
      <c r="DB120" s="1015"/>
      <c r="DC120" s="1015"/>
      <c r="DD120" s="1015"/>
      <c r="DE120" s="1015"/>
      <c r="DF120" s="1016"/>
      <c r="DG120" s="930">
        <v>4116064</v>
      </c>
      <c r="DH120" s="931"/>
      <c r="DI120" s="931"/>
      <c r="DJ120" s="931"/>
      <c r="DK120" s="931"/>
      <c r="DL120" s="931">
        <v>4502663</v>
      </c>
      <c r="DM120" s="931"/>
      <c r="DN120" s="931"/>
      <c r="DO120" s="931"/>
      <c r="DP120" s="931"/>
      <c r="DQ120" s="931">
        <v>4708593</v>
      </c>
      <c r="DR120" s="931"/>
      <c r="DS120" s="931"/>
      <c r="DT120" s="931"/>
      <c r="DU120" s="931"/>
      <c r="DV120" s="932">
        <v>27.2</v>
      </c>
      <c r="DW120" s="932"/>
      <c r="DX120" s="932"/>
      <c r="DY120" s="932"/>
      <c r="DZ120" s="933"/>
    </row>
    <row r="121" spans="1:130" s="230" customFormat="1" ht="26.25" customHeight="1">
      <c r="A121" s="1057"/>
      <c r="B121" s="949"/>
      <c r="C121" s="974" t="s">
        <v>478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241</v>
      </c>
      <c r="AB121" s="959"/>
      <c r="AC121" s="959"/>
      <c r="AD121" s="959"/>
      <c r="AE121" s="960"/>
      <c r="AF121" s="961" t="s">
        <v>141</v>
      </c>
      <c r="AG121" s="959"/>
      <c r="AH121" s="959"/>
      <c r="AI121" s="959"/>
      <c r="AJ121" s="960"/>
      <c r="AK121" s="961" t="s">
        <v>467</v>
      </c>
      <c r="AL121" s="959"/>
      <c r="AM121" s="959"/>
      <c r="AN121" s="959"/>
      <c r="AO121" s="960"/>
      <c r="AP121" s="962" t="s">
        <v>467</v>
      </c>
      <c r="AQ121" s="963"/>
      <c r="AR121" s="963"/>
      <c r="AS121" s="963"/>
      <c r="AT121" s="964"/>
      <c r="AU121" s="994"/>
      <c r="AV121" s="995"/>
      <c r="AW121" s="995"/>
      <c r="AX121" s="995"/>
      <c r="AY121" s="996"/>
      <c r="AZ121" s="922" t="s">
        <v>479</v>
      </c>
      <c r="BA121" s="923"/>
      <c r="BB121" s="923"/>
      <c r="BC121" s="923"/>
      <c r="BD121" s="923"/>
      <c r="BE121" s="923"/>
      <c r="BF121" s="923"/>
      <c r="BG121" s="923"/>
      <c r="BH121" s="923"/>
      <c r="BI121" s="923"/>
      <c r="BJ121" s="923"/>
      <c r="BK121" s="923"/>
      <c r="BL121" s="923"/>
      <c r="BM121" s="923"/>
      <c r="BN121" s="923"/>
      <c r="BO121" s="923"/>
      <c r="BP121" s="924"/>
      <c r="BQ121" s="925">
        <v>3015961</v>
      </c>
      <c r="BR121" s="926"/>
      <c r="BS121" s="926"/>
      <c r="BT121" s="926"/>
      <c r="BU121" s="926"/>
      <c r="BV121" s="926">
        <v>3225822</v>
      </c>
      <c r="BW121" s="926"/>
      <c r="BX121" s="926"/>
      <c r="BY121" s="926"/>
      <c r="BZ121" s="926"/>
      <c r="CA121" s="926">
        <v>3333224</v>
      </c>
      <c r="CB121" s="926"/>
      <c r="CC121" s="926"/>
      <c r="CD121" s="926"/>
      <c r="CE121" s="926"/>
      <c r="CF121" s="920">
        <v>19.3</v>
      </c>
      <c r="CG121" s="921"/>
      <c r="CH121" s="921"/>
      <c r="CI121" s="921"/>
      <c r="CJ121" s="921"/>
      <c r="CK121" s="1009"/>
      <c r="CL121" s="1010"/>
      <c r="CM121" s="1010"/>
      <c r="CN121" s="1010"/>
      <c r="CO121" s="1011"/>
      <c r="CP121" s="1019" t="s">
        <v>480</v>
      </c>
      <c r="CQ121" s="1020"/>
      <c r="CR121" s="1020"/>
      <c r="CS121" s="1020"/>
      <c r="CT121" s="1020"/>
      <c r="CU121" s="1020"/>
      <c r="CV121" s="1020"/>
      <c r="CW121" s="1020"/>
      <c r="CX121" s="1020"/>
      <c r="CY121" s="1020"/>
      <c r="CZ121" s="1020"/>
      <c r="DA121" s="1020"/>
      <c r="DB121" s="1020"/>
      <c r="DC121" s="1020"/>
      <c r="DD121" s="1020"/>
      <c r="DE121" s="1020"/>
      <c r="DF121" s="1021"/>
      <c r="DG121" s="925">
        <v>590143</v>
      </c>
      <c r="DH121" s="926"/>
      <c r="DI121" s="926"/>
      <c r="DJ121" s="926"/>
      <c r="DK121" s="926"/>
      <c r="DL121" s="926">
        <v>891508</v>
      </c>
      <c r="DM121" s="926"/>
      <c r="DN121" s="926"/>
      <c r="DO121" s="926"/>
      <c r="DP121" s="926"/>
      <c r="DQ121" s="926">
        <v>1165051</v>
      </c>
      <c r="DR121" s="926"/>
      <c r="DS121" s="926"/>
      <c r="DT121" s="926"/>
      <c r="DU121" s="926"/>
      <c r="DV121" s="927">
        <v>6.7</v>
      </c>
      <c r="DW121" s="927"/>
      <c r="DX121" s="927"/>
      <c r="DY121" s="927"/>
      <c r="DZ121" s="928"/>
    </row>
    <row r="122" spans="1:130" s="230" customFormat="1" ht="26.25" customHeight="1">
      <c r="A122" s="1057"/>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466</v>
      </c>
      <c r="AB122" s="959"/>
      <c r="AC122" s="959"/>
      <c r="AD122" s="959"/>
      <c r="AE122" s="960"/>
      <c r="AF122" s="961" t="s">
        <v>141</v>
      </c>
      <c r="AG122" s="959"/>
      <c r="AH122" s="959"/>
      <c r="AI122" s="959"/>
      <c r="AJ122" s="960"/>
      <c r="AK122" s="961" t="s">
        <v>241</v>
      </c>
      <c r="AL122" s="959"/>
      <c r="AM122" s="959"/>
      <c r="AN122" s="959"/>
      <c r="AO122" s="960"/>
      <c r="AP122" s="962" t="s">
        <v>467</v>
      </c>
      <c r="AQ122" s="963"/>
      <c r="AR122" s="963"/>
      <c r="AS122" s="963"/>
      <c r="AT122" s="964"/>
      <c r="AU122" s="994"/>
      <c r="AV122" s="995"/>
      <c r="AW122" s="995"/>
      <c r="AX122" s="995"/>
      <c r="AY122" s="996"/>
      <c r="AZ122" s="973" t="s">
        <v>481</v>
      </c>
      <c r="BA122" s="965"/>
      <c r="BB122" s="965"/>
      <c r="BC122" s="965"/>
      <c r="BD122" s="965"/>
      <c r="BE122" s="965"/>
      <c r="BF122" s="965"/>
      <c r="BG122" s="965"/>
      <c r="BH122" s="965"/>
      <c r="BI122" s="965"/>
      <c r="BJ122" s="965"/>
      <c r="BK122" s="965"/>
      <c r="BL122" s="965"/>
      <c r="BM122" s="965"/>
      <c r="BN122" s="965"/>
      <c r="BO122" s="965"/>
      <c r="BP122" s="966"/>
      <c r="BQ122" s="999">
        <v>33777631</v>
      </c>
      <c r="BR122" s="1000"/>
      <c r="BS122" s="1000"/>
      <c r="BT122" s="1000"/>
      <c r="BU122" s="1000"/>
      <c r="BV122" s="1000">
        <v>32331840</v>
      </c>
      <c r="BW122" s="1000"/>
      <c r="BX122" s="1000"/>
      <c r="BY122" s="1000"/>
      <c r="BZ122" s="1000"/>
      <c r="CA122" s="1000">
        <v>31680740</v>
      </c>
      <c r="CB122" s="1000"/>
      <c r="CC122" s="1000"/>
      <c r="CD122" s="1000"/>
      <c r="CE122" s="1000"/>
      <c r="CF122" s="1017">
        <v>183.1</v>
      </c>
      <c r="CG122" s="1018"/>
      <c r="CH122" s="1018"/>
      <c r="CI122" s="1018"/>
      <c r="CJ122" s="1018"/>
      <c r="CK122" s="1009"/>
      <c r="CL122" s="1010"/>
      <c r="CM122" s="1010"/>
      <c r="CN122" s="1010"/>
      <c r="CO122" s="1011"/>
      <c r="CP122" s="1019" t="s">
        <v>482</v>
      </c>
      <c r="CQ122" s="1020"/>
      <c r="CR122" s="1020"/>
      <c r="CS122" s="1020"/>
      <c r="CT122" s="1020"/>
      <c r="CU122" s="1020"/>
      <c r="CV122" s="1020"/>
      <c r="CW122" s="1020"/>
      <c r="CX122" s="1020"/>
      <c r="CY122" s="1020"/>
      <c r="CZ122" s="1020"/>
      <c r="DA122" s="1020"/>
      <c r="DB122" s="1020"/>
      <c r="DC122" s="1020"/>
      <c r="DD122" s="1020"/>
      <c r="DE122" s="1020"/>
      <c r="DF122" s="1021"/>
      <c r="DG122" s="925" t="s">
        <v>466</v>
      </c>
      <c r="DH122" s="926"/>
      <c r="DI122" s="926"/>
      <c r="DJ122" s="926"/>
      <c r="DK122" s="926"/>
      <c r="DL122" s="926" t="s">
        <v>467</v>
      </c>
      <c r="DM122" s="926"/>
      <c r="DN122" s="926"/>
      <c r="DO122" s="926"/>
      <c r="DP122" s="926"/>
      <c r="DQ122" s="926" t="s">
        <v>467</v>
      </c>
      <c r="DR122" s="926"/>
      <c r="DS122" s="926"/>
      <c r="DT122" s="926"/>
      <c r="DU122" s="926"/>
      <c r="DV122" s="927" t="s">
        <v>241</v>
      </c>
      <c r="DW122" s="927"/>
      <c r="DX122" s="927"/>
      <c r="DY122" s="927"/>
      <c r="DZ122" s="928"/>
    </row>
    <row r="123" spans="1:130" s="230" customFormat="1" ht="26.25" customHeight="1">
      <c r="A123" s="1057"/>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241</v>
      </c>
      <c r="AB123" s="959"/>
      <c r="AC123" s="959"/>
      <c r="AD123" s="959"/>
      <c r="AE123" s="960"/>
      <c r="AF123" s="961" t="s">
        <v>141</v>
      </c>
      <c r="AG123" s="959"/>
      <c r="AH123" s="959"/>
      <c r="AI123" s="959"/>
      <c r="AJ123" s="960"/>
      <c r="AK123" s="961" t="s">
        <v>141</v>
      </c>
      <c r="AL123" s="959"/>
      <c r="AM123" s="959"/>
      <c r="AN123" s="959"/>
      <c r="AO123" s="960"/>
      <c r="AP123" s="962" t="s">
        <v>467</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483</v>
      </c>
      <c r="BP123" s="1005"/>
      <c r="BQ123" s="1063">
        <v>49329195</v>
      </c>
      <c r="BR123" s="1064"/>
      <c r="BS123" s="1064"/>
      <c r="BT123" s="1064"/>
      <c r="BU123" s="1064"/>
      <c r="BV123" s="1064">
        <v>48894473</v>
      </c>
      <c r="BW123" s="1064"/>
      <c r="BX123" s="1064"/>
      <c r="BY123" s="1064"/>
      <c r="BZ123" s="1064"/>
      <c r="CA123" s="1064">
        <v>49684102</v>
      </c>
      <c r="CB123" s="1064"/>
      <c r="CC123" s="1064"/>
      <c r="CD123" s="1064"/>
      <c r="CE123" s="1064"/>
      <c r="CF123" s="1001"/>
      <c r="CG123" s="1002"/>
      <c r="CH123" s="1002"/>
      <c r="CI123" s="1002"/>
      <c r="CJ123" s="1003"/>
      <c r="CK123" s="1009"/>
      <c r="CL123" s="1010"/>
      <c r="CM123" s="1010"/>
      <c r="CN123" s="1010"/>
      <c r="CO123" s="1011"/>
      <c r="CP123" s="1019" t="s">
        <v>416</v>
      </c>
      <c r="CQ123" s="1020"/>
      <c r="CR123" s="1020"/>
      <c r="CS123" s="1020"/>
      <c r="CT123" s="1020"/>
      <c r="CU123" s="1020"/>
      <c r="CV123" s="1020"/>
      <c r="CW123" s="1020"/>
      <c r="CX123" s="1020"/>
      <c r="CY123" s="1020"/>
      <c r="CZ123" s="1020"/>
      <c r="DA123" s="1020"/>
      <c r="DB123" s="1020"/>
      <c r="DC123" s="1020"/>
      <c r="DD123" s="1020"/>
      <c r="DE123" s="1020"/>
      <c r="DF123" s="1021"/>
      <c r="DG123" s="958" t="s">
        <v>141</v>
      </c>
      <c r="DH123" s="959"/>
      <c r="DI123" s="959"/>
      <c r="DJ123" s="959"/>
      <c r="DK123" s="960"/>
      <c r="DL123" s="961" t="s">
        <v>467</v>
      </c>
      <c r="DM123" s="959"/>
      <c r="DN123" s="959"/>
      <c r="DO123" s="959"/>
      <c r="DP123" s="960"/>
      <c r="DQ123" s="961" t="s">
        <v>241</v>
      </c>
      <c r="DR123" s="959"/>
      <c r="DS123" s="959"/>
      <c r="DT123" s="959"/>
      <c r="DU123" s="960"/>
      <c r="DV123" s="962" t="s">
        <v>241</v>
      </c>
      <c r="DW123" s="963"/>
      <c r="DX123" s="963"/>
      <c r="DY123" s="963"/>
      <c r="DZ123" s="964"/>
    </row>
    <row r="124" spans="1:130" s="230" customFormat="1" ht="26.25" customHeight="1" thickBot="1">
      <c r="A124" s="1057"/>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141</v>
      </c>
      <c r="AB124" s="959"/>
      <c r="AC124" s="959"/>
      <c r="AD124" s="959"/>
      <c r="AE124" s="960"/>
      <c r="AF124" s="961" t="s">
        <v>467</v>
      </c>
      <c r="AG124" s="959"/>
      <c r="AH124" s="959"/>
      <c r="AI124" s="959"/>
      <c r="AJ124" s="960"/>
      <c r="AK124" s="961" t="s">
        <v>467</v>
      </c>
      <c r="AL124" s="959"/>
      <c r="AM124" s="959"/>
      <c r="AN124" s="959"/>
      <c r="AO124" s="960"/>
      <c r="AP124" s="962" t="s">
        <v>470</v>
      </c>
      <c r="AQ124" s="963"/>
      <c r="AR124" s="963"/>
      <c r="AS124" s="963"/>
      <c r="AT124" s="964"/>
      <c r="AU124" s="1059" t="s">
        <v>484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141</v>
      </c>
      <c r="BR124" s="1027"/>
      <c r="BS124" s="1027"/>
      <c r="BT124" s="1027"/>
      <c r="BU124" s="1027"/>
      <c r="BV124" s="1027" t="s">
        <v>241</v>
      </c>
      <c r="BW124" s="1027"/>
      <c r="BX124" s="1027"/>
      <c r="BY124" s="1027"/>
      <c r="BZ124" s="1027"/>
      <c r="CA124" s="1027" t="s">
        <v>467</v>
      </c>
      <c r="CB124" s="1027"/>
      <c r="CC124" s="1027"/>
      <c r="CD124" s="1027"/>
      <c r="CE124" s="1027"/>
      <c r="CF124" s="1028"/>
      <c r="CG124" s="1029"/>
      <c r="CH124" s="1029"/>
      <c r="CI124" s="1029"/>
      <c r="CJ124" s="1030"/>
      <c r="CK124" s="1012"/>
      <c r="CL124" s="1012"/>
      <c r="CM124" s="1012"/>
      <c r="CN124" s="1012"/>
      <c r="CO124" s="1013"/>
      <c r="CP124" s="1019" t="s">
        <v>485</v>
      </c>
      <c r="CQ124" s="1020"/>
      <c r="CR124" s="1020"/>
      <c r="CS124" s="1020"/>
      <c r="CT124" s="1020"/>
      <c r="CU124" s="1020"/>
      <c r="CV124" s="1020"/>
      <c r="CW124" s="1020"/>
      <c r="CX124" s="1020"/>
      <c r="CY124" s="1020"/>
      <c r="CZ124" s="1020"/>
      <c r="DA124" s="1020"/>
      <c r="DB124" s="1020"/>
      <c r="DC124" s="1020"/>
      <c r="DD124" s="1020"/>
      <c r="DE124" s="1020"/>
      <c r="DF124" s="1021"/>
      <c r="DG124" s="1004" t="s">
        <v>241</v>
      </c>
      <c r="DH124" s="986"/>
      <c r="DI124" s="986"/>
      <c r="DJ124" s="986"/>
      <c r="DK124" s="987"/>
      <c r="DL124" s="985" t="s">
        <v>241</v>
      </c>
      <c r="DM124" s="986"/>
      <c r="DN124" s="986"/>
      <c r="DO124" s="986"/>
      <c r="DP124" s="987"/>
      <c r="DQ124" s="985" t="s">
        <v>467</v>
      </c>
      <c r="DR124" s="986"/>
      <c r="DS124" s="986"/>
      <c r="DT124" s="986"/>
      <c r="DU124" s="987"/>
      <c r="DV124" s="988" t="s">
        <v>241</v>
      </c>
      <c r="DW124" s="989"/>
      <c r="DX124" s="989"/>
      <c r="DY124" s="989"/>
      <c r="DZ124" s="990"/>
    </row>
    <row r="125" spans="1:130" s="230" customFormat="1" ht="26.25" customHeight="1">
      <c r="A125" s="1057"/>
      <c r="B125" s="949"/>
      <c r="C125" s="922" t="s">
        <v>471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467</v>
      </c>
      <c r="AB125" s="959"/>
      <c r="AC125" s="959"/>
      <c r="AD125" s="959"/>
      <c r="AE125" s="960"/>
      <c r="AF125" s="961" t="s">
        <v>470</v>
      </c>
      <c r="AG125" s="959"/>
      <c r="AH125" s="959"/>
      <c r="AI125" s="959"/>
      <c r="AJ125" s="960"/>
      <c r="AK125" s="961" t="s">
        <v>241</v>
      </c>
      <c r="AL125" s="959"/>
      <c r="AM125" s="959"/>
      <c r="AN125" s="959"/>
      <c r="AO125" s="960"/>
      <c r="AP125" s="962" t="s">
        <v>241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486</v>
      </c>
      <c r="CL125" s="1007"/>
      <c r="CM125" s="1007"/>
      <c r="CN125" s="1007"/>
      <c r="CO125" s="1008"/>
      <c r="CP125" s="929" t="s">
        <v>487</v>
      </c>
      <c r="CQ125" s="897"/>
      <c r="CR125" s="897"/>
      <c r="CS125" s="897"/>
      <c r="CT125" s="897"/>
      <c r="CU125" s="897"/>
      <c r="CV125" s="897"/>
      <c r="CW125" s="897"/>
      <c r="CX125" s="897"/>
      <c r="CY125" s="897"/>
      <c r="CZ125" s="897"/>
      <c r="DA125" s="897"/>
      <c r="DB125" s="897"/>
      <c r="DC125" s="897"/>
      <c r="DD125" s="897"/>
      <c r="DE125" s="897"/>
      <c r="DF125" s="898"/>
      <c r="DG125" s="930" t="s">
        <v>241</v>
      </c>
      <c r="DH125" s="931"/>
      <c r="DI125" s="931"/>
      <c r="DJ125" s="931"/>
      <c r="DK125" s="931"/>
      <c r="DL125" s="931" t="s">
        <v>141</v>
      </c>
      <c r="DM125" s="931"/>
      <c r="DN125" s="931"/>
      <c r="DO125" s="931"/>
      <c r="DP125" s="931"/>
      <c r="DQ125" s="931" t="s">
        <v>241</v>
      </c>
      <c r="DR125" s="931"/>
      <c r="DS125" s="931"/>
      <c r="DT125" s="931"/>
      <c r="DU125" s="931"/>
      <c r="DV125" s="932" t="s">
        <v>467</v>
      </c>
      <c r="DW125" s="932"/>
      <c r="DX125" s="932"/>
      <c r="DY125" s="932"/>
      <c r="DZ125" s="933"/>
    </row>
    <row r="126" spans="1:130" s="230" customFormat="1" ht="26.25" customHeight="1" thickBot="1">
      <c r="A126" s="1057"/>
      <c r="B126" s="949"/>
      <c r="C126" s="922" t="s">
        <v>473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241</v>
      </c>
      <c r="AB126" s="959"/>
      <c r="AC126" s="959"/>
      <c r="AD126" s="959"/>
      <c r="AE126" s="960"/>
      <c r="AF126" s="961" t="s">
        <v>141</v>
      </c>
      <c r="AG126" s="959"/>
      <c r="AH126" s="959"/>
      <c r="AI126" s="959"/>
      <c r="AJ126" s="960"/>
      <c r="AK126" s="961" t="s">
        <v>241</v>
      </c>
      <c r="AL126" s="959"/>
      <c r="AM126" s="959"/>
      <c r="AN126" s="959"/>
      <c r="AO126" s="960"/>
      <c r="AP126" s="962" t="s">
        <v>241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488</v>
      </c>
      <c r="CQ126" s="923"/>
      <c r="CR126" s="923"/>
      <c r="CS126" s="923"/>
      <c r="CT126" s="923"/>
      <c r="CU126" s="923"/>
      <c r="CV126" s="923"/>
      <c r="CW126" s="923"/>
      <c r="CX126" s="923"/>
      <c r="CY126" s="923"/>
      <c r="CZ126" s="923"/>
      <c r="DA126" s="923"/>
      <c r="DB126" s="923"/>
      <c r="DC126" s="923"/>
      <c r="DD126" s="923"/>
      <c r="DE126" s="923"/>
      <c r="DF126" s="924"/>
      <c r="DG126" s="925" t="s">
        <v>467</v>
      </c>
      <c r="DH126" s="926"/>
      <c r="DI126" s="926"/>
      <c r="DJ126" s="926"/>
      <c r="DK126" s="926"/>
      <c r="DL126" s="926" t="s">
        <v>467</v>
      </c>
      <c r="DM126" s="926"/>
      <c r="DN126" s="926"/>
      <c r="DO126" s="926"/>
      <c r="DP126" s="926"/>
      <c r="DQ126" s="926" t="s">
        <v>241</v>
      </c>
      <c r="DR126" s="926"/>
      <c r="DS126" s="926"/>
      <c r="DT126" s="926"/>
      <c r="DU126" s="926"/>
      <c r="DV126" s="927" t="s">
        <v>467</v>
      </c>
      <c r="DW126" s="927"/>
      <c r="DX126" s="927"/>
      <c r="DY126" s="927"/>
      <c r="DZ126" s="928"/>
    </row>
    <row r="127" spans="1:130" s="230" customFormat="1" ht="26.25" customHeight="1">
      <c r="A127" s="1058"/>
      <c r="B127" s="951"/>
      <c r="C127" s="973" t="s">
        <v>489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1403</v>
      </c>
      <c r="AB127" s="959"/>
      <c r="AC127" s="959"/>
      <c r="AD127" s="959"/>
      <c r="AE127" s="960"/>
      <c r="AF127" s="961">
        <v>1908</v>
      </c>
      <c r="AG127" s="959"/>
      <c r="AH127" s="959"/>
      <c r="AI127" s="959"/>
      <c r="AJ127" s="960"/>
      <c r="AK127" s="961">
        <v>12686</v>
      </c>
      <c r="AL127" s="959"/>
      <c r="AM127" s="959"/>
      <c r="AN127" s="959"/>
      <c r="AO127" s="960"/>
      <c r="AP127" s="962">
        <v>0.1</v>
      </c>
      <c r="AQ127" s="963"/>
      <c r="AR127" s="963"/>
      <c r="AS127" s="963"/>
      <c r="AT127" s="964"/>
      <c r="AU127" s="232"/>
      <c r="AV127" s="232"/>
      <c r="AW127" s="232"/>
      <c r="AX127" s="1031" t="s">
        <v>490</v>
      </c>
      <c r="AY127" s="1032"/>
      <c r="AZ127" s="1032"/>
      <c r="BA127" s="1032"/>
      <c r="BB127" s="1032"/>
      <c r="BC127" s="1032"/>
      <c r="BD127" s="1032"/>
      <c r="BE127" s="1033"/>
      <c r="BF127" s="1034" t="s">
        <v>491</v>
      </c>
      <c r="BG127" s="1032"/>
      <c r="BH127" s="1032"/>
      <c r="BI127" s="1032"/>
      <c r="BJ127" s="1032"/>
      <c r="BK127" s="1032"/>
      <c r="BL127" s="1033"/>
      <c r="BM127" s="1034" t="s">
        <v>492</v>
      </c>
      <c r="BN127" s="1032"/>
      <c r="BO127" s="1032"/>
      <c r="BP127" s="1032"/>
      <c r="BQ127" s="1032"/>
      <c r="BR127" s="1032"/>
      <c r="BS127" s="1033"/>
      <c r="BT127" s="1034" t="s">
        <v>493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494</v>
      </c>
      <c r="CQ127" s="923"/>
      <c r="CR127" s="923"/>
      <c r="CS127" s="923"/>
      <c r="CT127" s="923"/>
      <c r="CU127" s="923"/>
      <c r="CV127" s="923"/>
      <c r="CW127" s="923"/>
      <c r="CX127" s="923"/>
      <c r="CY127" s="923"/>
      <c r="CZ127" s="923"/>
      <c r="DA127" s="923"/>
      <c r="DB127" s="923"/>
      <c r="DC127" s="923"/>
      <c r="DD127" s="923"/>
      <c r="DE127" s="923"/>
      <c r="DF127" s="924"/>
      <c r="DG127" s="925" t="s">
        <v>141</v>
      </c>
      <c r="DH127" s="926"/>
      <c r="DI127" s="926"/>
      <c r="DJ127" s="926"/>
      <c r="DK127" s="926"/>
      <c r="DL127" s="926" t="s">
        <v>141</v>
      </c>
      <c r="DM127" s="926"/>
      <c r="DN127" s="926"/>
      <c r="DO127" s="926"/>
      <c r="DP127" s="926"/>
      <c r="DQ127" s="926" t="s">
        <v>467</v>
      </c>
      <c r="DR127" s="926"/>
      <c r="DS127" s="926"/>
      <c r="DT127" s="926"/>
      <c r="DU127" s="926"/>
      <c r="DV127" s="927" t="s">
        <v>141</v>
      </c>
      <c r="DW127" s="927"/>
      <c r="DX127" s="927"/>
      <c r="DY127" s="927"/>
      <c r="DZ127" s="928"/>
    </row>
    <row r="128" spans="1:130" s="230" customFormat="1" ht="26.25" customHeight="1" thickBot="1">
      <c r="A128" s="1041" t="s">
        <v>495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496</v>
      </c>
      <c r="X128" s="1043"/>
      <c r="Y128" s="1043"/>
      <c r="Z128" s="1044"/>
      <c r="AA128" s="1045">
        <v>390827</v>
      </c>
      <c r="AB128" s="1046"/>
      <c r="AC128" s="1046"/>
      <c r="AD128" s="1046"/>
      <c r="AE128" s="1047"/>
      <c r="AF128" s="1048">
        <v>389352</v>
      </c>
      <c r="AG128" s="1046"/>
      <c r="AH128" s="1046"/>
      <c r="AI128" s="1046"/>
      <c r="AJ128" s="1047"/>
      <c r="AK128" s="1048">
        <v>369864</v>
      </c>
      <c r="AL128" s="1046"/>
      <c r="AM128" s="1046"/>
      <c r="AN128" s="1046"/>
      <c r="AO128" s="1047"/>
      <c r="AP128" s="1049"/>
      <c r="AQ128" s="1050"/>
      <c r="AR128" s="1050"/>
      <c r="AS128" s="1050"/>
      <c r="AT128" s="1051"/>
      <c r="AU128" s="232"/>
      <c r="AV128" s="232"/>
      <c r="AW128" s="232"/>
      <c r="AX128" s="896" t="s">
        <v>497</v>
      </c>
      <c r="AY128" s="897"/>
      <c r="AZ128" s="897"/>
      <c r="BA128" s="897"/>
      <c r="BB128" s="897"/>
      <c r="BC128" s="897"/>
      <c r="BD128" s="897"/>
      <c r="BE128" s="898"/>
      <c r="BF128" s="1052" t="s">
        <v>498</v>
      </c>
      <c r="BG128" s="1053"/>
      <c r="BH128" s="1053"/>
      <c r="BI128" s="1053"/>
      <c r="BJ128" s="1053"/>
      <c r="BK128" s="1053"/>
      <c r="BL128" s="1054"/>
      <c r="BM128" s="1052">
        <v>12.41</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499</v>
      </c>
      <c r="CQ128" s="726"/>
      <c r="CR128" s="726"/>
      <c r="CS128" s="726"/>
      <c r="CT128" s="726"/>
      <c r="CU128" s="726"/>
      <c r="CV128" s="726"/>
      <c r="CW128" s="726"/>
      <c r="CX128" s="726"/>
      <c r="CY128" s="726"/>
      <c r="CZ128" s="726"/>
      <c r="DA128" s="726"/>
      <c r="DB128" s="726"/>
      <c r="DC128" s="726"/>
      <c r="DD128" s="726"/>
      <c r="DE128" s="726"/>
      <c r="DF128" s="1036"/>
      <c r="DG128" s="1037">
        <v>2942</v>
      </c>
      <c r="DH128" s="1038"/>
      <c r="DI128" s="1038"/>
      <c r="DJ128" s="1038"/>
      <c r="DK128" s="1038"/>
      <c r="DL128" s="1038">
        <v>1244</v>
      </c>
      <c r="DM128" s="1038"/>
      <c r="DN128" s="1038"/>
      <c r="DO128" s="1038"/>
      <c r="DP128" s="1038"/>
      <c r="DQ128" s="1038">
        <v>2094</v>
      </c>
      <c r="DR128" s="1038"/>
      <c r="DS128" s="1038"/>
      <c r="DT128" s="1038"/>
      <c r="DU128" s="1038"/>
      <c r="DV128" s="1039">
        <v>0</v>
      </c>
      <c r="DW128" s="1039"/>
      <c r="DX128" s="1039"/>
      <c r="DY128" s="1039"/>
      <c r="DZ128" s="1040"/>
    </row>
    <row r="129" spans="1:131" s="230" customFormat="1" ht="26.25" customHeight="1">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500</v>
      </c>
      <c r="X129" s="1071"/>
      <c r="Y129" s="1071"/>
      <c r="Z129" s="1072"/>
      <c r="AA129" s="958">
        <v>20985753</v>
      </c>
      <c r="AB129" s="959"/>
      <c r="AC129" s="959"/>
      <c r="AD129" s="959"/>
      <c r="AE129" s="960"/>
      <c r="AF129" s="961">
        <v>21660428</v>
      </c>
      <c r="AG129" s="959"/>
      <c r="AH129" s="959"/>
      <c r="AI129" s="959"/>
      <c r="AJ129" s="960"/>
      <c r="AK129" s="961">
        <v>20880054</v>
      </c>
      <c r="AL129" s="959"/>
      <c r="AM129" s="959"/>
      <c r="AN129" s="959"/>
      <c r="AO129" s="960"/>
      <c r="AP129" s="1073"/>
      <c r="AQ129" s="1074"/>
      <c r="AR129" s="1074"/>
      <c r="AS129" s="1074"/>
      <c r="AT129" s="1075"/>
      <c r="AU129" s="233"/>
      <c r="AV129" s="233"/>
      <c r="AW129" s="233"/>
      <c r="AX129" s="1065" t="s">
        <v>501</v>
      </c>
      <c r="AY129" s="923"/>
      <c r="AZ129" s="923"/>
      <c r="BA129" s="923"/>
      <c r="BB129" s="923"/>
      <c r="BC129" s="923"/>
      <c r="BD129" s="923"/>
      <c r="BE129" s="924"/>
      <c r="BF129" s="1066" t="s">
        <v>498</v>
      </c>
      <c r="BG129" s="1067"/>
      <c r="BH129" s="1067"/>
      <c r="BI129" s="1067"/>
      <c r="BJ129" s="1067"/>
      <c r="BK129" s="1067"/>
      <c r="BL129" s="1068"/>
      <c r="BM129" s="1066">
        <v>17.41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502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503</v>
      </c>
      <c r="X130" s="1071"/>
      <c r="Y130" s="1071"/>
      <c r="Z130" s="1072"/>
      <c r="AA130" s="958">
        <v>3852950</v>
      </c>
      <c r="AB130" s="959"/>
      <c r="AC130" s="959"/>
      <c r="AD130" s="959"/>
      <c r="AE130" s="960"/>
      <c r="AF130" s="961">
        <v>3748999</v>
      </c>
      <c r="AG130" s="959"/>
      <c r="AH130" s="959"/>
      <c r="AI130" s="959"/>
      <c r="AJ130" s="960"/>
      <c r="AK130" s="961">
        <v>3575364</v>
      </c>
      <c r="AL130" s="959"/>
      <c r="AM130" s="959"/>
      <c r="AN130" s="959"/>
      <c r="AO130" s="960"/>
      <c r="AP130" s="1073"/>
      <c r="AQ130" s="1074"/>
      <c r="AR130" s="1074"/>
      <c r="AS130" s="1074"/>
      <c r="AT130" s="1075"/>
      <c r="AU130" s="233"/>
      <c r="AV130" s="233"/>
      <c r="AW130" s="233"/>
      <c r="AX130" s="1065" t="s">
        <v>504</v>
      </c>
      <c r="AY130" s="923"/>
      <c r="AZ130" s="923"/>
      <c r="BA130" s="923"/>
      <c r="BB130" s="923"/>
      <c r="BC130" s="923"/>
      <c r="BD130" s="923"/>
      <c r="BE130" s="924"/>
      <c r="BF130" s="1101">
        <v>4.9000000000000004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505</v>
      </c>
      <c r="X131" s="1108"/>
      <c r="Y131" s="1108"/>
      <c r="Z131" s="1109"/>
      <c r="AA131" s="1004">
        <v>17132803</v>
      </c>
      <c r="AB131" s="986"/>
      <c r="AC131" s="986"/>
      <c r="AD131" s="986"/>
      <c r="AE131" s="987"/>
      <c r="AF131" s="985">
        <v>17911429</v>
      </c>
      <c r="AG131" s="986"/>
      <c r="AH131" s="986"/>
      <c r="AI131" s="986"/>
      <c r="AJ131" s="987"/>
      <c r="AK131" s="985">
        <v>17304690</v>
      </c>
      <c r="AL131" s="986"/>
      <c r="AM131" s="986"/>
      <c r="AN131" s="986"/>
      <c r="AO131" s="987"/>
      <c r="AP131" s="1110"/>
      <c r="AQ131" s="1111"/>
      <c r="AR131" s="1111"/>
      <c r="AS131" s="1111"/>
      <c r="AT131" s="1112"/>
      <c r="AU131" s="233"/>
      <c r="AV131" s="233"/>
      <c r="AW131" s="233"/>
      <c r="AX131" s="1083" t="s">
        <v>506</v>
      </c>
      <c r="AY131" s="726"/>
      <c r="AZ131" s="726"/>
      <c r="BA131" s="726"/>
      <c r="BB131" s="726"/>
      <c r="BC131" s="726"/>
      <c r="BD131" s="726"/>
      <c r="BE131" s="1036"/>
      <c r="BF131" s="1084" t="s">
        <v>498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507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508</v>
      </c>
      <c r="W132" s="1094"/>
      <c r="X132" s="1094"/>
      <c r="Y132" s="1094"/>
      <c r="Z132" s="1095"/>
      <c r="AA132" s="1096">
        <v>3.9280320909999999</v>
      </c>
      <c r="AB132" s="1097"/>
      <c r="AC132" s="1097"/>
      <c r="AD132" s="1097"/>
      <c r="AE132" s="1098"/>
      <c r="AF132" s="1099">
        <v>4.8632635620000002</v>
      </c>
      <c r="AG132" s="1097"/>
      <c r="AH132" s="1097"/>
      <c r="AI132" s="1097"/>
      <c r="AJ132" s="1098"/>
      <c r="AK132" s="1099">
        <v>6.2085712019999999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509</v>
      </c>
      <c r="W133" s="1077"/>
      <c r="X133" s="1077"/>
      <c r="Y133" s="1077"/>
      <c r="Z133" s="1078"/>
      <c r="AA133" s="1079">
        <v>4.0999999999999996</v>
      </c>
      <c r="AB133" s="1080"/>
      <c r="AC133" s="1080"/>
      <c r="AD133" s="1080"/>
      <c r="AE133" s="1081"/>
      <c r="AF133" s="1079">
        <v>4.0999999999999996</v>
      </c>
      <c r="AG133" s="1080"/>
      <c r="AH133" s="1080"/>
      <c r="AI133" s="1080"/>
      <c r="AJ133" s="1081"/>
      <c r="AK133" s="1079">
        <v>4.9000000000000004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2uHB1FOb0tW89C5BGg/3XvvKXLnOLR4lgoxWeN2QBc1Np6WNvowdHUoxWWQZbgvhrdqTH+b8XILqmG/46refhQ==" saltValue="pZ/tw1KbqtwG69lPw9H1G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639</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Pmx9BoiVsPO1iiFAWP+mT4wVbHQ55s41KHD3+nPtW1GX6vaMxkwg5QOPh0wqPc5oWI5E1uR06wWyYL2VKBVnGw==" saltValue="+3ySqXDS4pGYkLMTXlTN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JMAf3GO3hVqkle0vDsh1npHhI7ZXqsQUKIqV8MS5X8/DKHyMRP0vKxhMIdZYIHOBHdVG9xFOWF2fep9QWNnFIw==" saltValue="/XrLYEg9jSP558MEGbNsPw==" spinCount="100000" sheet="1" objects="1" scenarios="1"/>
  <dataConsolidate/>
  <phoneticPr fontId="2"/>
  <printOptions horizontalCentered="1" verticalCentered="1"/>
  <pageMargins left="0" right="0" top="0" bottom="0" header="0" footer="0"/>
  <pageSetup paperSize="9" scale="4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512</v>
      </c>
      <c r="AP7" s="272"/>
      <c r="AQ7" s="273" t="s">
        <v>513</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514</v>
      </c>
      <c r="AQ8" s="279" t="s">
        <v>515</v>
      </c>
      <c r="AR8" s="280" t="s">
        <v>516</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517</v>
      </c>
      <c r="AL9" s="1117"/>
      <c r="AM9" s="1117"/>
      <c r="AN9" s="1118"/>
      <c r="AO9" s="281">
        <v>5639328</v>
      </c>
      <c r="AP9" s="281">
        <v>90840</v>
      </c>
      <c r="AQ9" s="282">
        <v>86855</v>
      </c>
      <c r="AR9" s="283">
        <v>4.5999999999999996</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518</v>
      </c>
      <c r="AL10" s="1117"/>
      <c r="AM10" s="1117"/>
      <c r="AN10" s="1118"/>
      <c r="AO10" s="284">
        <v>526862</v>
      </c>
      <c r="AP10" s="284">
        <v>8487</v>
      </c>
      <c r="AQ10" s="285">
        <v>6847</v>
      </c>
      <c r="AR10" s="286">
        <v>24</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519</v>
      </c>
      <c r="AL11" s="1117"/>
      <c r="AM11" s="1117"/>
      <c r="AN11" s="1118"/>
      <c r="AO11" s="284">
        <v>7487</v>
      </c>
      <c r="AP11" s="284">
        <v>121</v>
      </c>
      <c r="AQ11" s="285">
        <v>1522</v>
      </c>
      <c r="AR11" s="286">
        <v>-92</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520</v>
      </c>
      <c r="AL12" s="1117"/>
      <c r="AM12" s="1117"/>
      <c r="AN12" s="1118"/>
      <c r="AO12" s="284" t="s">
        <v>521</v>
      </c>
      <c r="AP12" s="284" t="s">
        <v>521</v>
      </c>
      <c r="AQ12" s="285">
        <v>12</v>
      </c>
      <c r="AR12" s="286" t="s">
        <v>521</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522</v>
      </c>
      <c r="AL13" s="1117"/>
      <c r="AM13" s="1117"/>
      <c r="AN13" s="1118"/>
      <c r="AO13" s="284">
        <v>165336</v>
      </c>
      <c r="AP13" s="284">
        <v>2663</v>
      </c>
      <c r="AQ13" s="285">
        <v>3290</v>
      </c>
      <c r="AR13" s="286">
        <v>-19.100000000000001</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523</v>
      </c>
      <c r="AL14" s="1117"/>
      <c r="AM14" s="1117"/>
      <c r="AN14" s="1118"/>
      <c r="AO14" s="284">
        <v>69592</v>
      </c>
      <c r="AP14" s="284">
        <v>1121</v>
      </c>
      <c r="AQ14" s="285">
        <v>1835</v>
      </c>
      <c r="AR14" s="286">
        <v>-38.9</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524</v>
      </c>
      <c r="AL15" s="1120"/>
      <c r="AM15" s="1120"/>
      <c r="AN15" s="1121"/>
      <c r="AO15" s="284">
        <v>-404062</v>
      </c>
      <c r="AP15" s="284">
        <v>-6509</v>
      </c>
      <c r="AQ15" s="285">
        <v>-6144</v>
      </c>
      <c r="AR15" s="286">
        <v>5.9</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6004543</v>
      </c>
      <c r="AP16" s="284">
        <v>96723</v>
      </c>
      <c r="AQ16" s="285">
        <v>94217</v>
      </c>
      <c r="AR16" s="286">
        <v>2.7</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529</v>
      </c>
      <c r="AL21" s="1123"/>
      <c r="AM21" s="1123"/>
      <c r="AN21" s="1124"/>
      <c r="AO21" s="297">
        <v>9.07</v>
      </c>
      <c r="AP21" s="298">
        <v>8.67</v>
      </c>
      <c r="AQ21" s="299">
        <v>0.4</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530</v>
      </c>
      <c r="AL22" s="1123"/>
      <c r="AM22" s="1123"/>
      <c r="AN22" s="1124"/>
      <c r="AO22" s="302">
        <v>99.8</v>
      </c>
      <c r="AP22" s="303">
        <v>97.8</v>
      </c>
      <c r="AQ22" s="304">
        <v>2</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531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512</v>
      </c>
      <c r="AP30" s="272"/>
      <c r="AQ30" s="273" t="s">
        <v>513</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514</v>
      </c>
      <c r="AQ31" s="279" t="s">
        <v>515</v>
      </c>
      <c r="AR31" s="280" t="s">
        <v>516</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534</v>
      </c>
      <c r="AL32" s="1131"/>
      <c r="AM32" s="1131"/>
      <c r="AN32" s="1132"/>
      <c r="AO32" s="312">
        <v>4381507</v>
      </c>
      <c r="AP32" s="312">
        <v>70578</v>
      </c>
      <c r="AQ32" s="313">
        <v>62389</v>
      </c>
      <c r="AR32" s="314">
        <v>13.1</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535</v>
      </c>
      <c r="AL33" s="1131"/>
      <c r="AM33" s="1131"/>
      <c r="AN33" s="1132"/>
      <c r="AO33" s="312" t="s">
        <v>521</v>
      </c>
      <c r="AP33" s="312" t="s">
        <v>521</v>
      </c>
      <c r="AQ33" s="313" t="s">
        <v>521</v>
      </c>
      <c r="AR33" s="314" t="s">
        <v>521</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536</v>
      </c>
      <c r="AL34" s="1131"/>
      <c r="AM34" s="1131"/>
      <c r="AN34" s="1132"/>
      <c r="AO34" s="312" t="s">
        <v>521</v>
      </c>
      <c r="AP34" s="312" t="s">
        <v>521</v>
      </c>
      <c r="AQ34" s="313">
        <v>3</v>
      </c>
      <c r="AR34" s="314" t="s">
        <v>521</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537</v>
      </c>
      <c r="AL35" s="1131"/>
      <c r="AM35" s="1131"/>
      <c r="AN35" s="1132"/>
      <c r="AO35" s="312">
        <v>591065</v>
      </c>
      <c r="AP35" s="312">
        <v>9521</v>
      </c>
      <c r="AQ35" s="313">
        <v>14672</v>
      </c>
      <c r="AR35" s="314">
        <v>-35.1</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538</v>
      </c>
      <c r="AL36" s="1131"/>
      <c r="AM36" s="1131"/>
      <c r="AN36" s="1132"/>
      <c r="AO36" s="312">
        <v>34344</v>
      </c>
      <c r="AP36" s="312">
        <v>553</v>
      </c>
      <c r="AQ36" s="313">
        <v>1817</v>
      </c>
      <c r="AR36" s="314">
        <v>-69.599999999999994</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539</v>
      </c>
      <c r="AL37" s="1131"/>
      <c r="AM37" s="1131"/>
      <c r="AN37" s="1132"/>
      <c r="AO37" s="312">
        <v>12686</v>
      </c>
      <c r="AP37" s="312">
        <v>204</v>
      </c>
      <c r="AQ37" s="313">
        <v>585</v>
      </c>
      <c r="AR37" s="314">
        <v>-65.099999999999994</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540</v>
      </c>
      <c r="AL38" s="1134"/>
      <c r="AM38" s="1134"/>
      <c r="AN38" s="1135"/>
      <c r="AO38" s="315" t="s">
        <v>521</v>
      </c>
      <c r="AP38" s="315" t="s">
        <v>521</v>
      </c>
      <c r="AQ38" s="316">
        <v>1</v>
      </c>
      <c r="AR38" s="304" t="s">
        <v>521</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541</v>
      </c>
      <c r="AL39" s="1134"/>
      <c r="AM39" s="1134"/>
      <c r="AN39" s="1135"/>
      <c r="AO39" s="312">
        <v>-369864</v>
      </c>
      <c r="AP39" s="312">
        <v>-5958</v>
      </c>
      <c r="AQ39" s="313">
        <v>-3091</v>
      </c>
      <c r="AR39" s="314">
        <v>92.8</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542</v>
      </c>
      <c r="AL40" s="1131"/>
      <c r="AM40" s="1131"/>
      <c r="AN40" s="1132"/>
      <c r="AO40" s="312">
        <v>-3575364</v>
      </c>
      <c r="AP40" s="312">
        <v>-57593</v>
      </c>
      <c r="AQ40" s="313">
        <v>-54269</v>
      </c>
      <c r="AR40" s="314">
        <v>6.1</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308</v>
      </c>
      <c r="AL41" s="1137"/>
      <c r="AM41" s="1137"/>
      <c r="AN41" s="1138"/>
      <c r="AO41" s="312">
        <v>1074374</v>
      </c>
      <c r="AP41" s="312">
        <v>17306</v>
      </c>
      <c r="AQ41" s="313">
        <v>22106</v>
      </c>
      <c r="AR41" s="314">
        <v>-21.7</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512</v>
      </c>
      <c r="AN49" s="1127" t="s">
        <v>546</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547</v>
      </c>
      <c r="AO50" s="329" t="s">
        <v>548</v>
      </c>
      <c r="AP50" s="330" t="s">
        <v>549</v>
      </c>
      <c r="AQ50" s="331" t="s">
        <v>550</v>
      </c>
      <c r="AR50" s="332" t="s">
        <v>551</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3476303</v>
      </c>
      <c r="AN51" s="334">
        <v>52782</v>
      </c>
      <c r="AO51" s="335">
        <v>-22.8</v>
      </c>
      <c r="AP51" s="336">
        <v>69185</v>
      </c>
      <c r="AQ51" s="337">
        <v>-2</v>
      </c>
      <c r="AR51" s="338">
        <v>-20.8</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1794526</v>
      </c>
      <c r="AN52" s="342">
        <v>27247</v>
      </c>
      <c r="AO52" s="343">
        <v>-42.5</v>
      </c>
      <c r="AP52" s="344">
        <v>38519</v>
      </c>
      <c r="AQ52" s="345">
        <v>3</v>
      </c>
      <c r="AR52" s="346">
        <v>-45.5</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4828350</v>
      </c>
      <c r="AN53" s="334">
        <v>74408</v>
      </c>
      <c r="AO53" s="335">
        <v>41</v>
      </c>
      <c r="AP53" s="336">
        <v>70166</v>
      </c>
      <c r="AQ53" s="337">
        <v>1.4</v>
      </c>
      <c r="AR53" s="338">
        <v>39.6</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2643198</v>
      </c>
      <c r="AN54" s="342">
        <v>40734</v>
      </c>
      <c r="AO54" s="343">
        <v>49.5</v>
      </c>
      <c r="AP54" s="344">
        <v>36115</v>
      </c>
      <c r="AQ54" s="345">
        <v>-6.2</v>
      </c>
      <c r="AR54" s="346">
        <v>55.7</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5245108</v>
      </c>
      <c r="AN55" s="334">
        <v>81962</v>
      </c>
      <c r="AO55" s="335">
        <v>10.199999999999999</v>
      </c>
      <c r="AP55" s="336">
        <v>70329</v>
      </c>
      <c r="AQ55" s="337">
        <v>0.2</v>
      </c>
      <c r="AR55" s="338">
        <v>10</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2981867</v>
      </c>
      <c r="AN56" s="342">
        <v>46596</v>
      </c>
      <c r="AO56" s="343">
        <v>14.4</v>
      </c>
      <c r="AP56" s="344">
        <v>39403</v>
      </c>
      <c r="AQ56" s="345">
        <v>9.1</v>
      </c>
      <c r="AR56" s="346">
        <v>5.3</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4962161</v>
      </c>
      <c r="AN57" s="334">
        <v>78786</v>
      </c>
      <c r="AO57" s="335">
        <v>-3.9</v>
      </c>
      <c r="AP57" s="336">
        <v>71871</v>
      </c>
      <c r="AQ57" s="337">
        <v>2.2000000000000002</v>
      </c>
      <c r="AR57" s="338">
        <v>-6.1</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2750503</v>
      </c>
      <c r="AN58" s="342">
        <v>43671</v>
      </c>
      <c r="AO58" s="343">
        <v>-6.3</v>
      </c>
      <c r="AP58" s="344">
        <v>38232</v>
      </c>
      <c r="AQ58" s="345">
        <v>-3</v>
      </c>
      <c r="AR58" s="346">
        <v>-3.3</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4748232</v>
      </c>
      <c r="AN59" s="334">
        <v>76486</v>
      </c>
      <c r="AO59" s="335">
        <v>-2.9</v>
      </c>
      <c r="AP59" s="336">
        <v>71807</v>
      </c>
      <c r="AQ59" s="337">
        <v>-0.1</v>
      </c>
      <c r="AR59" s="338">
        <v>-2.8</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2816577</v>
      </c>
      <c r="AN60" s="342">
        <v>45370</v>
      </c>
      <c r="AO60" s="343">
        <v>3.9</v>
      </c>
      <c r="AP60" s="344">
        <v>37333</v>
      </c>
      <c r="AQ60" s="345">
        <v>-2.4</v>
      </c>
      <c r="AR60" s="346">
        <v>6.3</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4652031</v>
      </c>
      <c r="AN61" s="349">
        <v>72885</v>
      </c>
      <c r="AO61" s="350">
        <v>4.3</v>
      </c>
      <c r="AP61" s="351">
        <v>70672</v>
      </c>
      <c r="AQ61" s="352">
        <v>0.3</v>
      </c>
      <c r="AR61" s="338">
        <v>4</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2597334</v>
      </c>
      <c r="AN62" s="342">
        <v>40724</v>
      </c>
      <c r="AO62" s="343">
        <v>3.8</v>
      </c>
      <c r="AP62" s="344">
        <v>37920</v>
      </c>
      <c r="AQ62" s="345">
        <v>0.1</v>
      </c>
      <c r="AR62" s="346">
        <v>3.7</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mIg7AHaTcAvIbTKJesvZ1ssa9LOZtTIL+RudPOQwwE2zlep8N6474QoL9WIVjZhGWa7IjGoeGuF9H3LhPiTEpg==" saltValue="UMLzXDa5vVP6u0c8hXjw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560</v>
      </c>
    </row>
    <row r="120" spans="125:125" ht="13.5" hidden="1" customHeight="1"/>
    <row r="121" spans="125:125" ht="13.5" hidden="1" customHeight="1">
      <c r="DU121" s="259"/>
    </row>
  </sheetData>
  <sheetProtection algorithmName="SHA-512" hashValue="KvO7rHh5WeeJSV0bkKL6hprP18L3AtiS/Pg9kkPEH7T59kXumvTUx+pBd/A7A+5VvAS7/fj4ZN8w40SO4bmtQA==" saltValue="wIMZm6p4XzIJImDW5hu0T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561</v>
      </c>
    </row>
  </sheetData>
  <sheetProtection algorithmName="SHA-512" hashValue="CskLeqZ6h++EKPC18cAKyzbQG//TLGNGRXWqbPiV9XaoIi5tkSObQ5wvWidCwTYg90ahaf/U4cxUJOgdWgV5Kw==" saltValue="6mxR8KVpu/zp/0F1KUJg/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139" t="s">
        <v>3</v>
      </c>
      <c r="D47" s="1139"/>
      <c r="E47" s="1140"/>
      <c r="F47" s="11">
        <v>24.53</v>
      </c>
      <c r="G47" s="12">
        <v>19.73</v>
      </c>
      <c r="H47" s="12">
        <v>21.06</v>
      </c>
      <c r="I47" s="12">
        <v>21.85</v>
      </c>
      <c r="J47" s="13">
        <v>26.56</v>
      </c>
    </row>
    <row r="48" spans="2:10" ht="57.75" customHeight="1">
      <c r="B48" s="14"/>
      <c r="C48" s="1141" t="s">
        <v>4</v>
      </c>
      <c r="D48" s="1141"/>
      <c r="E48" s="1142"/>
      <c r="F48" s="15">
        <v>3.14</v>
      </c>
      <c r="G48" s="16">
        <v>2.82</v>
      </c>
      <c r="H48" s="16">
        <v>2.4700000000000002</v>
      </c>
      <c r="I48" s="16">
        <v>7.11</v>
      </c>
      <c r="J48" s="17">
        <v>6.37</v>
      </c>
    </row>
    <row r="49" spans="2:10" ht="57.75" customHeight="1" thickBot="1">
      <c r="B49" s="18"/>
      <c r="C49" s="1143" t="s">
        <v>5</v>
      </c>
      <c r="D49" s="1143"/>
      <c r="E49" s="1144"/>
      <c r="F49" s="19" t="s">
        <v>567</v>
      </c>
      <c r="G49" s="20" t="s">
        <v>568</v>
      </c>
      <c r="H49" s="20" t="s">
        <v>569</v>
      </c>
      <c r="I49" s="20">
        <v>4.78</v>
      </c>
      <c r="J49" s="21" t="s">
        <v>570</v>
      </c>
    </row>
    <row r="50" spans="2:10"/>
  </sheetData>
  <sheetProtection algorithmName="SHA-512" hashValue="TYlgi/wIKtu6iQzNRSxglm8QYkb3X/LXnfE4GW9m8esz360AdZKUgYH7IxffZzUQZC7ZjKpdn4ld0JBBWEl3iA==" saltValue="KrtX+a2eVuwZx3NK6gxq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2024-03-22T02:55:49Z</cp:lastPrinted>
  <dcterms:created xsi:type="dcterms:W3CDTF">2024-02-05T03:47:07Z</dcterms:created>
  <dcterms:modified xsi:type="dcterms:W3CDTF">2024-03-22T02:56:30Z</dcterms:modified>
  <cp:category/>
</cp:coreProperties>
</file>