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10月部長会議資料\4_HP公表用作成\"/>
    </mc:Choice>
  </mc:AlternateContent>
  <bookViews>
    <workbookView xWindow="0" yWindow="0" windowWidth="28800" windowHeight="9615"/>
  </bookViews>
  <sheets>
    <sheet name="【提出】統計表 (手持ち・公表用)" sheetId="1" r:id="rId1"/>
  </sheets>
  <externalReferences>
    <externalReference r:id="rId2"/>
    <externalReference r:id="rId3"/>
  </externalReferences>
  <definedNames>
    <definedName name="_xlnm.Print_Area" localSheetId="0">'【提出】統計表 (手持ち・公表用)'!$A$1:$K$39</definedName>
    <definedName name="区分">[2]推計ファイルH26.6月!$G$1:$G$190</definedName>
    <definedName name="千">[2]推計ファイルH26.6月!$H$1:$H$190</definedName>
    <definedName name="返送">[2]推計ファイルH26.6月!$C$1:$C$190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B38" i="1"/>
  <c r="A38" i="1"/>
  <c r="A36" i="1"/>
  <c r="B35" i="1"/>
  <c r="A35" i="1"/>
  <c r="A33" i="1"/>
  <c r="B32" i="1"/>
  <c r="A32" i="1"/>
  <c r="B31" i="1"/>
  <c r="B39" i="1" s="1"/>
  <c r="A31" i="1"/>
  <c r="I27" i="1"/>
  <c r="H27" i="1"/>
  <c r="G27" i="1"/>
  <c r="F27" i="1"/>
  <c r="E27" i="1"/>
  <c r="D27" i="1"/>
  <c r="C27" i="1"/>
  <c r="B27" i="1"/>
  <c r="A26" i="1"/>
  <c r="I24" i="1"/>
  <c r="H24" i="1"/>
  <c r="G24" i="1"/>
  <c r="F24" i="1"/>
  <c r="E24" i="1"/>
  <c r="D24" i="1"/>
  <c r="C24" i="1"/>
  <c r="B24" i="1"/>
  <c r="A23" i="1"/>
  <c r="I21" i="1"/>
  <c r="H21" i="1"/>
  <c r="G21" i="1"/>
  <c r="F21" i="1"/>
  <c r="E21" i="1"/>
  <c r="D21" i="1"/>
  <c r="C21" i="1"/>
  <c r="B21" i="1"/>
  <c r="A20" i="1"/>
  <c r="A19" i="1"/>
  <c r="K15" i="1"/>
  <c r="J15" i="1"/>
  <c r="I15" i="1"/>
  <c r="H15" i="1"/>
  <c r="G15" i="1"/>
  <c r="F15" i="1"/>
  <c r="E15" i="1"/>
  <c r="D15" i="1"/>
  <c r="C15" i="1"/>
  <c r="B15" i="1"/>
  <c r="K12" i="1"/>
  <c r="J12" i="1"/>
  <c r="I12" i="1"/>
  <c r="H12" i="1"/>
  <c r="G12" i="1"/>
  <c r="F12" i="1"/>
  <c r="E12" i="1"/>
  <c r="D12" i="1"/>
  <c r="C12" i="1"/>
  <c r="B12" i="1"/>
  <c r="K9" i="1"/>
  <c r="J9" i="1"/>
  <c r="I9" i="1"/>
  <c r="H9" i="1"/>
  <c r="G9" i="1"/>
  <c r="F9" i="1"/>
  <c r="E9" i="1"/>
  <c r="D9" i="1"/>
  <c r="C9" i="1"/>
  <c r="B9" i="1"/>
  <c r="P6" i="1"/>
  <c r="P5" i="1"/>
  <c r="A2" i="1" s="1"/>
  <c r="B36" i="1" l="1"/>
  <c r="B33" i="1"/>
</calcChain>
</file>

<file path=xl/sharedStrings.xml><?xml version="1.0" encoding="utf-8"?>
<sst xmlns="http://schemas.openxmlformats.org/spreadsheetml/2006/main" count="40" uniqueCount="36">
  <si>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</si>
  <si>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</si>
  <si>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</si>
  <si>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元号</t>
    <rPh sb="0" eb="2">
      <t>ゲンゴウ</t>
    </rPh>
    <phoneticPr fontId="3"/>
  </si>
  <si>
    <t>県内</t>
  </si>
  <si>
    <t>福岡県</t>
  </si>
  <si>
    <t>その他九州</t>
  </si>
  <si>
    <t>四国</t>
  </si>
  <si>
    <t>中国</t>
  </si>
  <si>
    <t>近畿</t>
  </si>
  <si>
    <t>中部</t>
  </si>
  <si>
    <t>関東</t>
  </si>
  <si>
    <t>東北・北海道</t>
  </si>
  <si>
    <t>国内計</t>
  </si>
  <si>
    <t>年</t>
    <rPh sb="0" eb="1">
      <t>ネン</t>
    </rPh>
    <phoneticPr fontId="3"/>
  </si>
  <si>
    <t>令和5年10月（速報値）</t>
    <rPh sb="3" eb="4">
      <t>ネン</t>
    </rPh>
    <phoneticPr fontId="3"/>
  </si>
  <si>
    <t>月</t>
    <rPh sb="0" eb="1">
      <t>ツキ</t>
    </rPh>
    <phoneticPr fontId="3"/>
  </si>
  <si>
    <t>令和４年10月（確報値）</t>
    <rPh sb="8" eb="10">
      <t>カクホウ</t>
    </rPh>
    <rPh sb="10" eb="11">
      <t>アタイ</t>
    </rPh>
    <phoneticPr fontId="3"/>
  </si>
  <si>
    <t>前年同月比</t>
  </si>
  <si>
    <t>令和元年10月（確報値）</t>
    <phoneticPr fontId="3"/>
  </si>
  <si>
    <t>(コロナ禍前)令和元年同月比</t>
  </si>
  <si>
    <t>令和５年9月（速報値）</t>
    <phoneticPr fontId="3"/>
  </si>
  <si>
    <t>前月比</t>
  </si>
  <si>
    <t>【国外】</t>
  </si>
  <si>
    <t>韓国</t>
  </si>
  <si>
    <t>香港</t>
  </si>
  <si>
    <t>台湾</t>
  </si>
  <si>
    <t>タイ</t>
  </si>
  <si>
    <t>その他アジア</t>
  </si>
  <si>
    <t>欧米豪その他</t>
  </si>
  <si>
    <t>外国小計</t>
  </si>
  <si>
    <t>【全体】</t>
    <rPh sb="1" eb="3">
      <t>ゼンタイ</t>
    </rPh>
    <phoneticPr fontId="5"/>
  </si>
  <si>
    <t>合計</t>
  </si>
  <si>
    <t>　　　　　　①調査対象施設は従業員数10人以上の全施設（189施設　令和5年1月時点）</t>
    <phoneticPr fontId="15"/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</si>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</sst>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&quot;＋ &quot;#,##0.0;&quot;▲ &quot;#,##0.0"/>
    <numFmt numFmtId="178" formatCode="#,##0.0;&quot;▲ &quot;#,##0.0"/>
    <numFmt numFmtId="179" formatCode="#,##0.0;[Red]\-#,##0.0"/>
    <numFmt numFmtId="180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Meiryo UI"/>
      <family val="3"/>
      <charset val="128"/>
    </font>
    <font>
      <sz val="6"/>
      <name val="HGS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3" applyFont="1" applyFill="1">
      <alignment vertical="center"/>
    </xf>
    <xf numFmtId="0" fontId="2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2" fillId="0" borderId="0" xfId="3" applyFont="1" applyBorder="1">
      <alignment vertical="center"/>
    </xf>
    <xf numFmtId="0" fontId="9" fillId="2" borderId="0" xfId="0" applyFont="1" applyFill="1" applyBorder="1" applyAlignment="1">
      <alignment horizontal="right" vertical="center" indent="1" shrinkToFit="1"/>
    </xf>
    <xf numFmtId="176" fontId="9" fillId="2" borderId="2" xfId="0" applyNumberFormat="1" applyFont="1" applyFill="1" applyBorder="1" applyProtection="1">
      <alignment vertical="center"/>
      <protection locked="0"/>
    </xf>
    <xf numFmtId="176" fontId="9" fillId="2" borderId="2" xfId="0" applyNumberFormat="1" applyFont="1" applyFill="1" applyBorder="1" applyAlignment="1" applyProtection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Fill="1">
      <alignment vertical="center"/>
    </xf>
    <xf numFmtId="3" fontId="2" fillId="0" borderId="0" xfId="3" applyNumberFormat="1" applyFont="1" applyFill="1">
      <alignment vertical="center"/>
    </xf>
    <xf numFmtId="38" fontId="2" fillId="0" borderId="0" xfId="4" applyFont="1" applyFill="1" applyBorder="1">
      <alignment vertical="center"/>
    </xf>
    <xf numFmtId="0" fontId="2" fillId="0" borderId="0" xfId="3" applyFont="1" applyFill="1" applyBorder="1">
      <alignment vertical="center"/>
    </xf>
    <xf numFmtId="3" fontId="2" fillId="0" borderId="0" xfId="3" applyNumberFormat="1" applyFont="1" applyFill="1" applyBorder="1">
      <alignment vertical="center"/>
    </xf>
    <xf numFmtId="3" fontId="2" fillId="0" borderId="0" xfId="3" applyNumberFormat="1" applyFont="1" applyBorder="1">
      <alignment vertical="center"/>
    </xf>
    <xf numFmtId="38" fontId="2" fillId="0" borderId="0" xfId="3" applyNumberFormat="1" applyFont="1" applyFill="1" applyBorder="1">
      <alignment vertical="center"/>
    </xf>
    <xf numFmtId="38" fontId="2" fillId="0" borderId="0" xfId="3" applyNumberFormat="1" applyFont="1" applyBorder="1">
      <alignment vertical="center"/>
    </xf>
    <xf numFmtId="0" fontId="4" fillId="0" borderId="0" xfId="0" applyFont="1" applyBorder="1" applyAlignment="1">
      <alignment horizontal="right" vertical="center" shrinkToFit="1"/>
    </xf>
    <xf numFmtId="177" fontId="4" fillId="0" borderId="3" xfId="5" applyNumberFormat="1" applyFont="1" applyFill="1" applyBorder="1" applyAlignment="1">
      <alignment horizontal="center" vertical="center" shrinkToFit="1"/>
    </xf>
    <xf numFmtId="10" fontId="2" fillId="0" borderId="0" xfId="0" applyNumberFormat="1" applyFont="1">
      <alignment vertical="center"/>
    </xf>
    <xf numFmtId="10" fontId="2" fillId="0" borderId="0" xfId="0" applyNumberFormat="1" applyFont="1" applyFill="1">
      <alignment vertical="center"/>
    </xf>
    <xf numFmtId="10" fontId="2" fillId="0" borderId="0" xfId="3" applyNumberFormat="1" applyFont="1" applyFill="1">
      <alignment vertical="center"/>
    </xf>
    <xf numFmtId="10" fontId="2" fillId="0" borderId="0" xfId="3" applyNumberFormat="1" applyFont="1" applyFill="1" applyBorder="1">
      <alignment vertical="center"/>
    </xf>
    <xf numFmtId="10" fontId="2" fillId="0" borderId="0" xfId="3" applyNumberFormat="1" applyFont="1" applyBorder="1">
      <alignment vertical="center"/>
    </xf>
    <xf numFmtId="0" fontId="2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176" fontId="9" fillId="2" borderId="7" xfId="0" quotePrefix="1" applyNumberFormat="1" applyFont="1" applyFill="1" applyBorder="1" applyAlignment="1" applyProtection="1">
      <alignment horizontal="right" vertical="center"/>
      <protection locked="0"/>
    </xf>
    <xf numFmtId="38" fontId="13" fillId="0" borderId="0" xfId="4" applyFont="1" applyFill="1" applyBorder="1">
      <alignment vertical="center"/>
    </xf>
    <xf numFmtId="177" fontId="4" fillId="0" borderId="2" xfId="5" applyNumberFormat="1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3" applyFont="1" applyAlignment="1">
      <alignment horizontal="right" vertical="center" indent="1" shrinkToFit="1"/>
    </xf>
    <xf numFmtId="176" fontId="9" fillId="2" borderId="2" xfId="6" applyNumberFormat="1" applyFont="1" applyFill="1" applyBorder="1" applyAlignment="1" applyProtection="1">
      <alignment horizontal="right" vertical="center"/>
      <protection locked="0"/>
    </xf>
    <xf numFmtId="176" fontId="9" fillId="2" borderId="2" xfId="4" applyNumberFormat="1" applyFont="1" applyFill="1" applyBorder="1" applyAlignment="1" applyProtection="1">
      <alignment horizontal="right" vertical="center"/>
      <protection locked="0"/>
    </xf>
    <xf numFmtId="176" fontId="9" fillId="2" borderId="2" xfId="6" applyNumberFormat="1" applyFont="1" applyFill="1" applyBorder="1" applyProtection="1">
      <alignment vertical="center"/>
      <protection locked="0"/>
    </xf>
    <xf numFmtId="176" fontId="9" fillId="0" borderId="0" xfId="0" applyNumberFormat="1" applyFont="1" applyFill="1">
      <alignment vertical="center"/>
    </xf>
    <xf numFmtId="9" fontId="9" fillId="0" borderId="0" xfId="2" applyFont="1" applyFill="1" applyBorder="1" applyAlignment="1" applyProtection="1">
      <alignment horizontal="right" vertical="center"/>
    </xf>
    <xf numFmtId="176" fontId="9" fillId="0" borderId="0" xfId="6" applyNumberFormat="1" applyFont="1" applyFill="1" applyBorder="1" applyAlignment="1" applyProtection="1">
      <alignment horizontal="right" vertical="center"/>
    </xf>
    <xf numFmtId="177" fontId="4" fillId="0" borderId="0" xfId="5" applyNumberFormat="1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9" fillId="0" borderId="0" xfId="0" applyNumberFormat="1" applyFont="1">
      <alignment vertical="center"/>
    </xf>
    <xf numFmtId="176" fontId="9" fillId="0" borderId="0" xfId="6" applyNumberFormat="1" applyFont="1" applyBorder="1" applyProtection="1">
      <alignment vertical="center"/>
      <protection locked="0"/>
    </xf>
    <xf numFmtId="176" fontId="2" fillId="0" borderId="0" xfId="3" applyNumberFormat="1" applyFont="1" applyFill="1" applyBorder="1">
      <alignment vertical="center"/>
    </xf>
    <xf numFmtId="0" fontId="4" fillId="0" borderId="8" xfId="0" applyFont="1" applyBorder="1" applyAlignment="1">
      <alignment horizontal="right" vertical="center" shrinkToFit="1"/>
    </xf>
    <xf numFmtId="178" fontId="4" fillId="0" borderId="0" xfId="5" applyNumberFormat="1" applyFont="1" applyBorder="1" applyAlignment="1">
      <alignment horizontal="right" vertical="center" indent="1"/>
    </xf>
    <xf numFmtId="178" fontId="9" fillId="0" borderId="0" xfId="5" applyNumberFormat="1" applyFont="1" applyBorder="1" applyAlignment="1">
      <alignment vertical="center"/>
    </xf>
    <xf numFmtId="179" fontId="9" fillId="0" borderId="0" xfId="1" applyNumberFormat="1" applyFont="1">
      <alignment vertical="center"/>
    </xf>
    <xf numFmtId="180" fontId="2" fillId="0" borderId="0" xfId="0" applyNumberFormat="1" applyFo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indent="1" shrinkToFit="1"/>
    </xf>
    <xf numFmtId="176" fontId="9" fillId="0" borderId="2" xfId="0" applyNumberFormat="1" applyFont="1" applyBorder="1" applyAlignment="1">
      <alignment horizontal="center" vertical="center"/>
    </xf>
    <xf numFmtId="38" fontId="14" fillId="0" borderId="0" xfId="3" applyNumberFormat="1" applyFont="1" applyAlignment="1">
      <alignment vertical="center"/>
    </xf>
    <xf numFmtId="0" fontId="14" fillId="0" borderId="0" xfId="3" applyFont="1" applyAlignment="1">
      <alignment vertical="center"/>
    </xf>
    <xf numFmtId="177" fontId="4" fillId="0" borderId="3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6" fontId="9" fillId="0" borderId="7" xfId="0" applyNumberFormat="1" applyFont="1" applyBorder="1" applyAlignment="1">
      <alignment horizontal="center" vertical="center"/>
    </xf>
    <xf numFmtId="0" fontId="2" fillId="0" borderId="9" xfId="3" applyFont="1" applyBorder="1">
      <alignment vertical="center"/>
    </xf>
    <xf numFmtId="0" fontId="9" fillId="0" borderId="9" xfId="0" applyFont="1" applyBorder="1">
      <alignment vertical="center"/>
    </xf>
    <xf numFmtId="0" fontId="2" fillId="0" borderId="9" xfId="0" applyFont="1" applyBorder="1">
      <alignment vertical="center"/>
    </xf>
    <xf numFmtId="177" fontId="4" fillId="0" borderId="2" xfId="0" applyNumberFormat="1" applyFont="1" applyBorder="1" applyAlignment="1">
      <alignment horizontal="center" vertical="center" shrinkToFit="1"/>
    </xf>
  </cellXfs>
  <cellStyles count="7">
    <cellStyle name="パーセント" xfId="2" builtinId="5"/>
    <cellStyle name="パーセント 2" xfId="5"/>
    <cellStyle name="桁区切り" xfId="1" builtinId="6"/>
    <cellStyle name="桁区切り 3" xfId="4"/>
    <cellStyle name="桁区切り 5" xf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4170_&#35251;&#20809;&#23616;/09_&#35251;&#20809;&#32113;&#35336;/1_&#22823;&#20998;&#30476;&#35251;&#20809;&#32113;&#35336;/&#65297;_&#23450;&#20363;&#37096;&#38263;&#20250;&#35696;&#36039;&#26009;/R5&#24180;/R5.10&#26376;&#37096;&#38263;&#20250;&#35696;&#36039;&#26009;/R5.10&#35251;&#20809;&#32113;&#35336;(&#25163;&#25345;&#12385;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【提出】グラフ"/>
      <sheetName val="【手持ち】グラフ"/>
      <sheetName val="【提出】統計表 (手持ち・公表用)"/>
      <sheetName val="【提出】統計表 (2)"/>
      <sheetName val="【提出】統計表 (手持ち・公表用) (2)"/>
      <sheetName val="【提出】地域別宿泊客数(手持ち)"/>
      <sheetName val="【作業用】グラフ用"/>
      <sheetName val="【提出】観光施設調査 (手持ち)"/>
      <sheetName val="【提出】観光施設調査 (手持ち) 対R1"/>
      <sheetName val="【作業用】変換用"/>
    </sheetNames>
    <sheetDataSet>
      <sheetData sheetId="0"/>
      <sheetData sheetId="1">
        <row r="4">
          <cell r="BJ4" t="str">
            <v>令和</v>
          </cell>
        </row>
        <row r="5">
          <cell r="BJ5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/>
  </sheetViews>
  <sheetFormatPr defaultColWidth="9" defaultRowHeight="13.5" x14ac:dyDescent="0.4"/>
  <cols>
    <col min="1" max="1" width="28.125" style="6" bestFit="1" customWidth="1"/>
    <col min="2" max="11" width="13.25" style="6" customWidth="1"/>
    <col min="12" max="13" width="3.75" style="6" customWidth="1"/>
    <col min="14" max="20" width="5.5" style="5" customWidth="1"/>
    <col min="21" max="21" width="11.125" style="5" bestFit="1" customWidth="1"/>
    <col min="22" max="23" width="11.125" style="6" bestFit="1" customWidth="1"/>
    <col min="24" max="24" width="9.875" style="6" bestFit="1" customWidth="1"/>
    <col min="25" max="25" width="7.75" style="6" bestFit="1" customWidth="1"/>
    <col min="26" max="26" width="10.75" style="6" bestFit="1" customWidth="1"/>
    <col min="27" max="16384" width="9" style="6"/>
  </cols>
  <sheetData>
    <row r="1" spans="1:28" ht="14.25" x14ac:dyDescent="0.4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1"/>
      <c r="M1" s="1"/>
      <c r="N1" s="3"/>
      <c r="O1" s="3"/>
      <c r="P1" s="4"/>
      <c r="R1" s="3"/>
      <c r="S1" s="3"/>
      <c r="T1" s="4"/>
    </row>
    <row r="2" spans="1:28" s="9" customFormat="1" ht="16.5" x14ac:dyDescent="0.4">
      <c r="A2" s="7" t="str">
        <f>P5&amp;DBCS(P6)&amp;"年"&amp;DBCS(P7)&amp;"月　発地別延べ宿泊者数割合"</f>
        <v>令和５年１０月　発地別延べ宿泊者数割合</v>
      </c>
      <c r="B2" s="8"/>
      <c r="C2" s="8"/>
      <c r="D2" s="8"/>
      <c r="N2" s="10"/>
      <c r="O2" s="10"/>
      <c r="P2" s="10"/>
      <c r="Q2" s="10"/>
      <c r="R2" s="11"/>
      <c r="S2" s="10"/>
      <c r="T2" s="10"/>
      <c r="U2" s="10"/>
    </row>
    <row r="3" spans="1:28" s="9" customFormat="1" ht="16.5" x14ac:dyDescent="0.4">
      <c r="A3" s="8"/>
      <c r="B3" s="8"/>
      <c r="C3" s="8"/>
      <c r="D3" s="8"/>
      <c r="N3" s="10"/>
      <c r="O3" s="10"/>
      <c r="P3" s="10"/>
      <c r="Q3" s="10"/>
      <c r="R3" s="10"/>
      <c r="S3" s="10"/>
      <c r="T3" s="10"/>
      <c r="U3" s="10"/>
    </row>
    <row r="4" spans="1:28" ht="14.25" x14ac:dyDescent="0.4">
      <c r="A4" s="12"/>
      <c r="B4" s="13"/>
      <c r="C4" s="13"/>
      <c r="D4" s="13"/>
      <c r="E4" s="13"/>
      <c r="F4" s="13"/>
      <c r="G4" s="13"/>
      <c r="H4" s="1"/>
      <c r="I4" s="14"/>
      <c r="J4" s="14"/>
      <c r="K4" s="15"/>
      <c r="L4" s="1"/>
      <c r="M4" s="1"/>
    </row>
    <row r="5" spans="1:28" ht="24" customHeight="1" x14ac:dyDescent="0.4">
      <c r="A5" s="12" t="s">
        <v>1</v>
      </c>
      <c r="B5" s="15"/>
      <c r="C5" s="15"/>
      <c r="D5" s="15"/>
      <c r="E5" s="15"/>
      <c r="F5" s="15"/>
      <c r="G5" s="15"/>
      <c r="H5" s="15"/>
      <c r="I5" s="15"/>
      <c r="J5" s="16" t="s">
        <v>2</v>
      </c>
      <c r="K5" s="16"/>
      <c r="L5" s="1"/>
      <c r="M5" s="1"/>
      <c r="N5" s="3"/>
      <c r="O5" s="3" t="s">
        <v>3</v>
      </c>
      <c r="P5" s="5" t="str">
        <f>[1]【提出】グラフ!BJ4</f>
        <v>令和</v>
      </c>
    </row>
    <row r="6" spans="1:28" ht="24" customHeight="1" x14ac:dyDescent="0.4">
      <c r="A6" s="17"/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9" t="s">
        <v>12</v>
      </c>
      <c r="K6" s="18" t="s">
        <v>13</v>
      </c>
      <c r="L6" s="1"/>
      <c r="M6" s="1"/>
      <c r="N6" s="3"/>
      <c r="O6" s="3" t="s">
        <v>14</v>
      </c>
      <c r="P6" s="5">
        <f>[1]【提出】グラフ!BJ5</f>
        <v>5</v>
      </c>
      <c r="Q6" s="20"/>
      <c r="R6" s="20"/>
      <c r="S6" s="21"/>
      <c r="T6" s="20"/>
      <c r="U6" s="20"/>
      <c r="V6" s="22"/>
      <c r="W6" s="22"/>
      <c r="X6" s="22"/>
      <c r="Y6" s="23"/>
      <c r="Z6" s="22"/>
      <c r="AA6" s="24"/>
      <c r="AB6" s="24"/>
    </row>
    <row r="7" spans="1:28" ht="24" customHeight="1" x14ac:dyDescent="0.4">
      <c r="A7" s="25" t="s">
        <v>15</v>
      </c>
      <c r="B7" s="26">
        <v>41509</v>
      </c>
      <c r="C7" s="26">
        <v>85762</v>
      </c>
      <c r="D7" s="26">
        <v>53874</v>
      </c>
      <c r="E7" s="26">
        <v>8084</v>
      </c>
      <c r="F7" s="26">
        <v>20806</v>
      </c>
      <c r="G7" s="26">
        <v>30045</v>
      </c>
      <c r="H7" s="26">
        <v>15911</v>
      </c>
      <c r="I7" s="26">
        <v>48202</v>
      </c>
      <c r="J7" s="26">
        <v>5978</v>
      </c>
      <c r="K7" s="27">
        <v>310171</v>
      </c>
      <c r="L7" s="28"/>
      <c r="M7" s="28"/>
      <c r="N7" s="29"/>
      <c r="O7" s="29" t="s">
        <v>16</v>
      </c>
      <c r="P7" s="30">
        <v>10</v>
      </c>
      <c r="Q7" s="31"/>
      <c r="R7" s="31"/>
      <c r="S7" s="32"/>
      <c r="T7" s="33"/>
      <c r="U7" s="32"/>
      <c r="V7" s="34"/>
      <c r="W7" s="24"/>
      <c r="X7" s="24"/>
      <c r="Y7" s="24"/>
      <c r="Z7" s="24"/>
      <c r="AA7" s="24"/>
      <c r="AB7" s="24"/>
    </row>
    <row r="8" spans="1:28" ht="24" customHeight="1" x14ac:dyDescent="0.4">
      <c r="A8" s="25" t="s">
        <v>17</v>
      </c>
      <c r="B8" s="26">
        <v>52613</v>
      </c>
      <c r="C8" s="26">
        <v>90876</v>
      </c>
      <c r="D8" s="26">
        <v>55552</v>
      </c>
      <c r="E8" s="26">
        <v>8046</v>
      </c>
      <c r="F8" s="26">
        <v>19529</v>
      </c>
      <c r="G8" s="26">
        <v>26868</v>
      </c>
      <c r="H8" s="26">
        <v>14410</v>
      </c>
      <c r="I8" s="26">
        <v>50133</v>
      </c>
      <c r="J8" s="26">
        <v>6430</v>
      </c>
      <c r="K8" s="27">
        <v>324457</v>
      </c>
      <c r="L8" s="1"/>
      <c r="M8" s="1"/>
      <c r="N8" s="3"/>
      <c r="O8" s="3"/>
      <c r="Q8" s="35"/>
      <c r="R8" s="35"/>
      <c r="S8" s="35"/>
      <c r="T8" s="35"/>
      <c r="U8" s="35"/>
      <c r="V8" s="36"/>
      <c r="W8" s="36"/>
      <c r="X8" s="36"/>
      <c r="Y8" s="36"/>
      <c r="Z8" s="36"/>
      <c r="AA8" s="24"/>
      <c r="AB8" s="24"/>
    </row>
    <row r="9" spans="1:28" ht="24" customHeight="1" x14ac:dyDescent="0.4">
      <c r="A9" s="37" t="s">
        <v>18</v>
      </c>
      <c r="B9" s="38">
        <f>B7/B8*100-100</f>
        <v>-21.105050082679185</v>
      </c>
      <c r="C9" s="38">
        <f t="shared" ref="C9:K9" si="0">C7/C8*100-100</f>
        <v>-5.6274483912144007</v>
      </c>
      <c r="D9" s="38">
        <f t="shared" si="0"/>
        <v>-3.0205933179723559</v>
      </c>
      <c r="E9" s="38">
        <f t="shared" si="0"/>
        <v>0.47228436490181025</v>
      </c>
      <c r="F9" s="38">
        <f t="shared" si="0"/>
        <v>6.5389932920272571</v>
      </c>
      <c r="G9" s="38">
        <f t="shared" si="0"/>
        <v>11.824475212148286</v>
      </c>
      <c r="H9" s="38">
        <f t="shared" si="0"/>
        <v>10.416377515614144</v>
      </c>
      <c r="I9" s="38">
        <f t="shared" si="0"/>
        <v>-3.8517543334729538</v>
      </c>
      <c r="J9" s="38">
        <f t="shared" si="0"/>
        <v>-7.0295489891135361</v>
      </c>
      <c r="K9" s="38">
        <f t="shared" si="0"/>
        <v>-4.403048786125737</v>
      </c>
      <c r="L9" s="39"/>
      <c r="M9" s="39"/>
      <c r="N9" s="40"/>
      <c r="O9" s="40"/>
      <c r="P9" s="41"/>
      <c r="Q9" s="31"/>
      <c r="R9" s="31"/>
      <c r="S9" s="32"/>
      <c r="T9" s="42"/>
      <c r="U9" s="32"/>
      <c r="V9" s="43"/>
      <c r="W9" s="24"/>
      <c r="X9" s="24"/>
      <c r="Y9" s="24"/>
      <c r="Z9" s="24"/>
      <c r="AA9" s="24"/>
      <c r="AB9" s="24"/>
    </row>
    <row r="10" spans="1:28" ht="3.75" customHeight="1" x14ac:dyDescent="0.4">
      <c r="A10" s="12"/>
      <c r="B10" s="44"/>
      <c r="C10" s="45"/>
      <c r="D10" s="45"/>
      <c r="E10" s="46"/>
      <c r="F10" s="46"/>
      <c r="G10" s="47"/>
      <c r="H10" s="48"/>
      <c r="I10" s="49"/>
      <c r="J10" s="49"/>
      <c r="K10" s="50"/>
      <c r="L10" s="1"/>
      <c r="M10" s="1"/>
      <c r="N10" s="3"/>
      <c r="O10" s="3"/>
      <c r="P10" s="4"/>
      <c r="Q10" s="32"/>
      <c r="R10" s="32"/>
      <c r="S10" s="32"/>
      <c r="T10" s="32"/>
      <c r="U10" s="32"/>
      <c r="V10" s="24"/>
      <c r="W10" s="24"/>
      <c r="X10" s="24"/>
      <c r="Y10" s="24"/>
      <c r="Z10" s="24"/>
      <c r="AA10" s="24"/>
      <c r="AB10" s="24"/>
    </row>
    <row r="11" spans="1:28" ht="24" customHeight="1" x14ac:dyDescent="0.4">
      <c r="A11" s="25" t="s">
        <v>19</v>
      </c>
      <c r="B11" s="51">
        <v>41640</v>
      </c>
      <c r="C11" s="51">
        <v>94881</v>
      </c>
      <c r="D11" s="51">
        <v>61361</v>
      </c>
      <c r="E11" s="51">
        <v>10469</v>
      </c>
      <c r="F11" s="51">
        <v>26643</v>
      </c>
      <c r="G11" s="51">
        <v>27985</v>
      </c>
      <c r="H11" s="51">
        <v>15534</v>
      </c>
      <c r="I11" s="51">
        <v>48376</v>
      </c>
      <c r="J11" s="51">
        <v>5516</v>
      </c>
      <c r="K11" s="27">
        <v>332405</v>
      </c>
      <c r="L11" s="28"/>
      <c r="M11" s="28"/>
      <c r="N11" s="29"/>
      <c r="O11" s="3"/>
      <c r="P11" s="30"/>
      <c r="Q11" s="31"/>
      <c r="R11" s="31"/>
      <c r="S11" s="32"/>
      <c r="T11" s="33"/>
      <c r="U11" s="32"/>
      <c r="V11" s="34"/>
      <c r="W11" s="24"/>
      <c r="X11" s="24"/>
      <c r="Y11" s="24"/>
      <c r="Z11" s="24"/>
      <c r="AA11" s="24"/>
      <c r="AB11" s="24"/>
    </row>
    <row r="12" spans="1:28" ht="24" customHeight="1" x14ac:dyDescent="0.4">
      <c r="A12" s="37" t="s">
        <v>20</v>
      </c>
      <c r="B12" s="38">
        <f>B7/B11*100-100</f>
        <v>-0.31460134486070501</v>
      </c>
      <c r="C12" s="38">
        <f t="shared" ref="C12:K12" si="1">C7/C11*100-100</f>
        <v>-9.6109863934823636</v>
      </c>
      <c r="D12" s="38">
        <f t="shared" si="1"/>
        <v>-12.2015612522612</v>
      </c>
      <c r="E12" s="38">
        <f t="shared" si="1"/>
        <v>-22.781545515330976</v>
      </c>
      <c r="F12" s="38">
        <f t="shared" si="1"/>
        <v>-21.908193521750547</v>
      </c>
      <c r="G12" s="38">
        <f t="shared" si="1"/>
        <v>7.3610862962301127</v>
      </c>
      <c r="H12" s="38">
        <f t="shared" si="1"/>
        <v>2.4269344663319146</v>
      </c>
      <c r="I12" s="38">
        <f t="shared" si="1"/>
        <v>-0.35968248718373275</v>
      </c>
      <c r="J12" s="38">
        <f t="shared" si="1"/>
        <v>8.3756345177664997</v>
      </c>
      <c r="K12" s="38">
        <f t="shared" si="1"/>
        <v>-6.6888283870579528</v>
      </c>
      <c r="L12" s="39"/>
      <c r="M12" s="39"/>
      <c r="N12" s="40"/>
      <c r="O12" s="40"/>
      <c r="P12" s="41"/>
      <c r="Q12" s="52"/>
      <c r="R12" s="31"/>
      <c r="S12" s="32"/>
      <c r="T12" s="42"/>
      <c r="U12" s="32"/>
      <c r="V12" s="43"/>
      <c r="W12" s="24"/>
      <c r="X12" s="24"/>
      <c r="Y12" s="24"/>
      <c r="Z12" s="24"/>
      <c r="AA12" s="24"/>
      <c r="AB12" s="24"/>
    </row>
    <row r="13" spans="1:28" ht="3.75" customHeight="1" collapsed="1" x14ac:dyDescent="0.4">
      <c r="A13" s="12"/>
      <c r="B13" s="44"/>
      <c r="C13" s="45"/>
      <c r="D13" s="45"/>
      <c r="E13" s="46"/>
      <c r="F13" s="46"/>
      <c r="G13" s="47"/>
      <c r="H13" s="48"/>
      <c r="I13" s="49"/>
      <c r="J13" s="49"/>
      <c r="K13" s="50"/>
      <c r="L13" s="1"/>
      <c r="M13" s="1"/>
      <c r="N13" s="3"/>
      <c r="O13" s="3"/>
      <c r="P13" s="4"/>
      <c r="Q13" s="32"/>
      <c r="R13" s="32"/>
      <c r="S13" s="32"/>
      <c r="T13" s="32"/>
      <c r="U13" s="32"/>
      <c r="V13" s="24"/>
      <c r="W13" s="24"/>
      <c r="X13" s="24"/>
      <c r="Y13" s="24"/>
      <c r="Z13" s="24"/>
      <c r="AA13" s="24"/>
      <c r="AB13" s="24"/>
    </row>
    <row r="14" spans="1:28" ht="24" customHeight="1" x14ac:dyDescent="0.4">
      <c r="A14" s="25" t="s">
        <v>21</v>
      </c>
      <c r="B14" s="26">
        <v>41384</v>
      </c>
      <c r="C14" s="26">
        <v>87205</v>
      </c>
      <c r="D14" s="26">
        <v>49788</v>
      </c>
      <c r="E14" s="26">
        <v>7445</v>
      </c>
      <c r="F14" s="26">
        <v>21244</v>
      </c>
      <c r="G14" s="26">
        <v>27503</v>
      </c>
      <c r="H14" s="26">
        <v>12570</v>
      </c>
      <c r="I14" s="26">
        <v>49733</v>
      </c>
      <c r="J14" s="26">
        <v>6308</v>
      </c>
      <c r="K14" s="27">
        <v>303180</v>
      </c>
      <c r="L14" s="28"/>
      <c r="M14" s="28"/>
      <c r="N14" s="29"/>
      <c r="O14" s="3"/>
      <c r="P14" s="30"/>
      <c r="Q14" s="31"/>
      <c r="R14" s="31"/>
      <c r="S14" s="32"/>
      <c r="T14" s="33"/>
      <c r="U14" s="33"/>
      <c r="V14" s="34"/>
      <c r="W14" s="24"/>
      <c r="X14" s="24"/>
      <c r="Y14" s="24"/>
      <c r="Z14" s="24"/>
      <c r="AA14" s="24"/>
      <c r="AB14" s="24"/>
    </row>
    <row r="15" spans="1:28" ht="24" customHeight="1" x14ac:dyDescent="0.4">
      <c r="A15" s="37" t="s">
        <v>22</v>
      </c>
      <c r="B15" s="53">
        <f>B7/B14*100-100</f>
        <v>0.302049101101872</v>
      </c>
      <c r="C15" s="53">
        <f t="shared" ref="C15:K15" si="2">C7/C14*100-100</f>
        <v>-1.6547216329338852</v>
      </c>
      <c r="D15" s="53">
        <f t="shared" si="2"/>
        <v>8.2067968185104831</v>
      </c>
      <c r="E15" s="53">
        <f t="shared" si="2"/>
        <v>8.5829415715245005</v>
      </c>
      <c r="F15" s="53">
        <f t="shared" si="2"/>
        <v>-2.0617586141969468</v>
      </c>
      <c r="G15" s="53">
        <f t="shared" si="2"/>
        <v>9.2426280769370521</v>
      </c>
      <c r="H15" s="53">
        <f t="shared" si="2"/>
        <v>26.579156722354796</v>
      </c>
      <c r="I15" s="53">
        <f t="shared" si="2"/>
        <v>-3.0784388635312467</v>
      </c>
      <c r="J15" s="53">
        <f t="shared" si="2"/>
        <v>-5.2314521242866192</v>
      </c>
      <c r="K15" s="53">
        <f t="shared" si="2"/>
        <v>2.3058908899003825</v>
      </c>
      <c r="L15" s="39"/>
      <c r="M15" s="39"/>
      <c r="N15" s="40"/>
      <c r="O15" s="40"/>
      <c r="P15" s="41"/>
      <c r="Q15" s="31"/>
      <c r="R15" s="31"/>
      <c r="S15" s="32"/>
      <c r="T15" s="42"/>
      <c r="U15" s="33"/>
      <c r="V15" s="43"/>
      <c r="W15" s="24"/>
      <c r="X15" s="24"/>
      <c r="Y15" s="24"/>
      <c r="Z15" s="24"/>
      <c r="AA15" s="24"/>
      <c r="AB15" s="24"/>
    </row>
    <row r="16" spans="1:28" ht="14.25" customHeight="1" x14ac:dyDescent="0.4">
      <c r="B16" s="54"/>
      <c r="C16" s="54"/>
      <c r="D16" s="54"/>
      <c r="E16" s="54"/>
      <c r="F16" s="54"/>
      <c r="G16" s="54"/>
      <c r="H16" s="54"/>
      <c r="I16" s="55"/>
      <c r="J16" s="55"/>
      <c r="K16" s="55"/>
      <c r="L16" s="1"/>
      <c r="M16" s="1"/>
      <c r="N16" s="3"/>
      <c r="O16" s="3"/>
      <c r="Q16" s="31"/>
      <c r="R16" s="31"/>
      <c r="S16" s="32"/>
      <c r="T16" s="32"/>
      <c r="U16" s="33"/>
      <c r="V16" s="24"/>
      <c r="W16" s="24"/>
      <c r="X16" s="24"/>
      <c r="Y16" s="24"/>
      <c r="Z16" s="24"/>
      <c r="AA16" s="24"/>
      <c r="AB16" s="24"/>
    </row>
    <row r="17" spans="1:28" ht="24" customHeight="1" x14ac:dyDescent="0.4">
      <c r="A17" s="12" t="s">
        <v>23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"/>
      <c r="M17" s="1"/>
      <c r="N17" s="3"/>
      <c r="O17" s="3"/>
      <c r="Q17" s="31"/>
      <c r="R17" s="31"/>
      <c r="S17" s="32"/>
      <c r="T17" s="33"/>
      <c r="U17" s="33"/>
      <c r="V17" s="34"/>
      <c r="W17" s="34"/>
      <c r="X17" s="34"/>
      <c r="Y17" s="34"/>
      <c r="Z17" s="34"/>
      <c r="AA17" s="34"/>
      <c r="AB17" s="34"/>
    </row>
    <row r="18" spans="1:28" ht="24" customHeight="1" x14ac:dyDescent="0.4">
      <c r="A18" s="17"/>
      <c r="B18" s="18" t="s">
        <v>24</v>
      </c>
      <c r="C18" s="18" t="s">
        <v>8</v>
      </c>
      <c r="D18" s="18" t="s">
        <v>25</v>
      </c>
      <c r="E18" s="18" t="s">
        <v>26</v>
      </c>
      <c r="F18" s="18" t="s">
        <v>27</v>
      </c>
      <c r="G18" s="19" t="s">
        <v>28</v>
      </c>
      <c r="H18" s="19" t="s">
        <v>29</v>
      </c>
      <c r="I18" s="18" t="s">
        <v>30</v>
      </c>
      <c r="J18" s="55"/>
      <c r="K18" s="56"/>
      <c r="L18" s="1"/>
      <c r="M18" s="1"/>
      <c r="N18" s="3"/>
      <c r="O18" s="3"/>
      <c r="Q18" s="57"/>
      <c r="R18" s="57"/>
      <c r="S18" s="57"/>
      <c r="T18" s="57"/>
      <c r="U18" s="58"/>
      <c r="V18" s="59"/>
      <c r="W18" s="59"/>
      <c r="X18" s="59"/>
      <c r="Y18" s="24"/>
      <c r="Z18" s="24"/>
      <c r="AA18" s="24"/>
      <c r="AB18" s="24"/>
    </row>
    <row r="19" spans="1:28" ht="24" customHeight="1" x14ac:dyDescent="0.4">
      <c r="A19" s="60" t="str">
        <f>A7</f>
        <v>令和5年10月（速報値）</v>
      </c>
      <c r="B19" s="61">
        <v>46479</v>
      </c>
      <c r="C19" s="61">
        <v>5200</v>
      </c>
      <c r="D19" s="61">
        <v>12698</v>
      </c>
      <c r="E19" s="61">
        <v>15088</v>
      </c>
      <c r="F19" s="62">
        <v>4010</v>
      </c>
      <c r="G19" s="61">
        <v>3839</v>
      </c>
      <c r="H19" s="61">
        <v>4808</v>
      </c>
      <c r="I19" s="63">
        <v>92122</v>
      </c>
      <c r="J19" s="64"/>
      <c r="K19" s="65"/>
      <c r="L19" s="1"/>
      <c r="M19" s="1"/>
      <c r="N19" s="3"/>
      <c r="O19" s="3"/>
      <c r="Q19" s="32"/>
      <c r="R19" s="32"/>
      <c r="S19" s="32"/>
      <c r="T19" s="32"/>
      <c r="U19" s="33"/>
      <c r="V19" s="24"/>
      <c r="W19" s="24"/>
      <c r="X19" s="24"/>
      <c r="Y19" s="24"/>
      <c r="Z19" s="24"/>
      <c r="AA19" s="24"/>
      <c r="AB19" s="24"/>
    </row>
    <row r="20" spans="1:28" ht="24" customHeight="1" x14ac:dyDescent="0.4">
      <c r="A20" s="60" t="str">
        <f>A8</f>
        <v>令和４年10月（確報値）</v>
      </c>
      <c r="B20" s="61">
        <v>9221</v>
      </c>
      <c r="C20" s="61">
        <v>158</v>
      </c>
      <c r="D20" s="61">
        <v>841</v>
      </c>
      <c r="E20" s="61">
        <v>201</v>
      </c>
      <c r="F20" s="62">
        <v>1179</v>
      </c>
      <c r="G20" s="61">
        <v>1026</v>
      </c>
      <c r="H20" s="61">
        <v>1127</v>
      </c>
      <c r="I20" s="63">
        <v>13753</v>
      </c>
      <c r="J20" s="15"/>
      <c r="K20" s="66"/>
      <c r="L20" s="1"/>
      <c r="M20" s="1"/>
      <c r="N20" s="3"/>
      <c r="O20" s="3"/>
      <c r="Q20" s="35"/>
      <c r="R20" s="35"/>
      <c r="S20" s="35"/>
      <c r="T20" s="35"/>
      <c r="U20" s="35"/>
      <c r="V20" s="36"/>
      <c r="W20" s="36"/>
      <c r="X20" s="36"/>
      <c r="Y20" s="24"/>
      <c r="Z20" s="24"/>
      <c r="AA20" s="24"/>
      <c r="AB20" s="24"/>
    </row>
    <row r="21" spans="1:28" ht="24" customHeight="1" x14ac:dyDescent="0.4">
      <c r="A21" s="37" t="s">
        <v>18</v>
      </c>
      <c r="B21" s="38">
        <f>B19/B20*100-100</f>
        <v>404.05595922351154</v>
      </c>
      <c r="C21" s="38">
        <f t="shared" ref="C21:I21" si="3">C19/C20*100-100</f>
        <v>3191.1392405063289</v>
      </c>
      <c r="D21" s="38">
        <f t="shared" si="3"/>
        <v>1409.8692033293698</v>
      </c>
      <c r="E21" s="38">
        <f t="shared" si="3"/>
        <v>7406.4676616915422</v>
      </c>
      <c r="F21" s="38">
        <f t="shared" si="3"/>
        <v>240.11874469889733</v>
      </c>
      <c r="G21" s="38">
        <f t="shared" si="3"/>
        <v>274.17153996101365</v>
      </c>
      <c r="H21" s="38">
        <f t="shared" si="3"/>
        <v>326.61934338952972</v>
      </c>
      <c r="I21" s="38">
        <f t="shared" si="3"/>
        <v>569.83203664654991</v>
      </c>
      <c r="J21" s="15"/>
      <c r="K21" s="67"/>
      <c r="L21" s="1"/>
      <c r="M21" s="1"/>
      <c r="N21" s="3"/>
      <c r="O21" s="3"/>
      <c r="Q21" s="32"/>
      <c r="R21" s="32"/>
      <c r="S21" s="32"/>
      <c r="T21" s="33"/>
      <c r="U21" s="33"/>
      <c r="V21" s="24"/>
      <c r="W21" s="24"/>
      <c r="X21" s="24"/>
      <c r="Y21" s="24"/>
      <c r="Z21" s="24"/>
      <c r="AA21" s="24"/>
      <c r="AB21" s="24"/>
    </row>
    <row r="22" spans="1:28" ht="3.75" customHeight="1" x14ac:dyDescent="0.4">
      <c r="A22" s="12"/>
      <c r="B22" s="68"/>
      <c r="C22" s="69"/>
      <c r="D22" s="69"/>
      <c r="E22" s="70"/>
      <c r="F22" s="70"/>
      <c r="G22" s="71"/>
      <c r="H22" s="72"/>
      <c r="I22" s="73"/>
      <c r="J22" s="14"/>
      <c r="K22" s="74"/>
      <c r="L22" s="1"/>
      <c r="M22" s="1"/>
      <c r="N22" s="3"/>
      <c r="O22" s="3"/>
      <c r="P22" s="4"/>
      <c r="Q22" s="32"/>
      <c r="R22" s="32"/>
      <c r="S22" s="32"/>
      <c r="T22" s="32"/>
      <c r="U22" s="32"/>
      <c r="V22" s="24"/>
      <c r="W22" s="24"/>
      <c r="X22" s="24"/>
      <c r="Y22" s="24"/>
      <c r="Z22" s="24"/>
      <c r="AA22" s="24"/>
      <c r="AB22" s="24"/>
    </row>
    <row r="23" spans="1:28" ht="24" customHeight="1" x14ac:dyDescent="0.4">
      <c r="A23" s="60" t="str">
        <f>A11</f>
        <v>令和元年10月（確報値）</v>
      </c>
      <c r="B23" s="51">
        <v>5788</v>
      </c>
      <c r="C23" s="51">
        <v>8292</v>
      </c>
      <c r="D23" s="51">
        <v>8276</v>
      </c>
      <c r="E23" s="51">
        <v>12082</v>
      </c>
      <c r="F23" s="51">
        <v>2972</v>
      </c>
      <c r="G23" s="51">
        <v>3495</v>
      </c>
      <c r="H23" s="51">
        <v>40231</v>
      </c>
      <c r="I23" s="63">
        <v>81136</v>
      </c>
      <c r="J23" s="75"/>
      <c r="K23" s="76"/>
      <c r="L23" s="1"/>
      <c r="M23" s="1"/>
      <c r="N23" s="3"/>
      <c r="O23" s="3"/>
      <c r="Q23" s="77"/>
      <c r="R23" s="32"/>
      <c r="S23" s="32"/>
      <c r="T23" s="32"/>
      <c r="U23" s="32"/>
      <c r="V23" s="24"/>
      <c r="W23" s="24"/>
      <c r="X23" s="24"/>
      <c r="Y23" s="24"/>
      <c r="Z23" s="24"/>
      <c r="AA23" s="24"/>
      <c r="AB23" s="24"/>
    </row>
    <row r="24" spans="1:28" ht="24" customHeight="1" x14ac:dyDescent="0.4">
      <c r="A24" s="78" t="s">
        <v>20</v>
      </c>
      <c r="B24" s="38">
        <f>B19/B23*100-100</f>
        <v>703.02349689011749</v>
      </c>
      <c r="C24" s="38">
        <f t="shared" ref="C24:H24" si="4">C19/C23*100-100</f>
        <v>-37.288953207911234</v>
      </c>
      <c r="D24" s="38">
        <f t="shared" si="4"/>
        <v>53.431609473175456</v>
      </c>
      <c r="E24" s="38">
        <f t="shared" si="4"/>
        <v>24.879986757159415</v>
      </c>
      <c r="F24" s="38">
        <f t="shared" si="4"/>
        <v>34.925975773889633</v>
      </c>
      <c r="G24" s="38">
        <f t="shared" si="4"/>
        <v>9.8426323319027205</v>
      </c>
      <c r="H24" s="38">
        <f t="shared" si="4"/>
        <v>-88.049016927245162</v>
      </c>
      <c r="I24" s="38">
        <f>I19/I23*100-100</f>
        <v>13.540228751725493</v>
      </c>
      <c r="J24" s="15"/>
      <c r="K24" s="67"/>
      <c r="L24" s="1"/>
      <c r="M24" s="1"/>
      <c r="N24" s="3"/>
      <c r="O24" s="3"/>
      <c r="Q24" s="35"/>
      <c r="R24" s="35"/>
      <c r="S24" s="35"/>
      <c r="T24" s="35"/>
      <c r="U24" s="35"/>
      <c r="V24" s="36"/>
      <c r="W24" s="36"/>
      <c r="X24" s="36"/>
      <c r="Y24" s="24"/>
      <c r="Z24" s="24"/>
      <c r="AA24" s="24"/>
      <c r="AB24" s="24"/>
    </row>
    <row r="25" spans="1:28" ht="3.75" customHeight="1" x14ac:dyDescent="0.4">
      <c r="A25" s="12"/>
      <c r="B25" s="68"/>
      <c r="C25" s="69"/>
      <c r="D25" s="69"/>
      <c r="E25" s="70"/>
      <c r="F25" s="70"/>
      <c r="G25" s="71"/>
      <c r="H25" s="72"/>
      <c r="I25" s="73"/>
      <c r="J25" s="14"/>
      <c r="K25" s="74"/>
      <c r="L25" s="1"/>
      <c r="M25" s="1"/>
      <c r="N25" s="3"/>
      <c r="O25" s="3"/>
      <c r="P25" s="4"/>
      <c r="Q25" s="32"/>
      <c r="R25" s="32"/>
      <c r="S25" s="32"/>
      <c r="T25" s="32"/>
      <c r="U25" s="32"/>
      <c r="V25" s="24"/>
      <c r="W25" s="24"/>
      <c r="X25" s="24"/>
      <c r="Y25" s="24"/>
      <c r="Z25" s="24"/>
      <c r="AA25" s="24"/>
      <c r="AB25" s="24"/>
    </row>
    <row r="26" spans="1:28" ht="24" customHeight="1" x14ac:dyDescent="0.4">
      <c r="A26" s="60" t="str">
        <f>A14</f>
        <v>令和５年9月（速報値）</v>
      </c>
      <c r="B26" s="61">
        <v>35571</v>
      </c>
      <c r="C26" s="61">
        <v>3529</v>
      </c>
      <c r="D26" s="61">
        <v>8332</v>
      </c>
      <c r="E26" s="61">
        <v>10075</v>
      </c>
      <c r="F26" s="62">
        <v>1877</v>
      </c>
      <c r="G26" s="61">
        <v>2418</v>
      </c>
      <c r="H26" s="61">
        <v>2910</v>
      </c>
      <c r="I26" s="63">
        <v>64712</v>
      </c>
      <c r="J26" s="15"/>
      <c r="K26" s="66"/>
      <c r="L26" s="1"/>
      <c r="M26" s="1"/>
      <c r="N26" s="3"/>
      <c r="O26" s="3"/>
      <c r="Q26" s="32"/>
      <c r="R26" s="32"/>
      <c r="S26" s="32"/>
      <c r="T26" s="32"/>
      <c r="U26" s="32"/>
      <c r="V26" s="24"/>
      <c r="W26" s="24"/>
      <c r="X26" s="24"/>
      <c r="Y26" s="24"/>
      <c r="Z26" s="24"/>
      <c r="AA26" s="24"/>
      <c r="AB26" s="24"/>
    </row>
    <row r="27" spans="1:28" ht="24" customHeight="1" x14ac:dyDescent="0.4">
      <c r="A27" s="37" t="s">
        <v>22</v>
      </c>
      <c r="B27" s="53">
        <f>B19/B26*100-100</f>
        <v>30.665429703972336</v>
      </c>
      <c r="C27" s="53">
        <f t="shared" ref="C27:I27" si="5">C19/C26*100-100</f>
        <v>47.350524227826583</v>
      </c>
      <c r="D27" s="53">
        <f t="shared" si="5"/>
        <v>52.400384061449813</v>
      </c>
      <c r="E27" s="53">
        <f t="shared" si="5"/>
        <v>49.756823821339935</v>
      </c>
      <c r="F27" s="53">
        <f t="shared" si="5"/>
        <v>113.63878529568461</v>
      </c>
      <c r="G27" s="53">
        <f t="shared" si="5"/>
        <v>58.767576509511997</v>
      </c>
      <c r="H27" s="53">
        <f t="shared" si="5"/>
        <v>65.223367697594483</v>
      </c>
      <c r="I27" s="53">
        <f t="shared" si="5"/>
        <v>42.356904438125866</v>
      </c>
      <c r="J27" s="15"/>
      <c r="K27" s="67"/>
      <c r="L27" s="1"/>
      <c r="M27" s="1"/>
      <c r="N27" s="3"/>
      <c r="O27" s="3"/>
      <c r="Q27" s="35"/>
      <c r="R27" s="35"/>
      <c r="S27" s="35"/>
      <c r="T27" s="35"/>
      <c r="U27" s="35"/>
      <c r="V27" s="36"/>
      <c r="W27" s="36"/>
      <c r="X27" s="36"/>
      <c r="Y27" s="24"/>
      <c r="Z27" s="24"/>
      <c r="AA27" s="24"/>
      <c r="AB27" s="24"/>
    </row>
    <row r="28" spans="1:28" ht="14.25" customHeight="1" x14ac:dyDescent="0.4">
      <c r="A28" s="37"/>
      <c r="B28" s="79"/>
      <c r="C28" s="79"/>
      <c r="D28" s="79"/>
      <c r="E28" s="79"/>
      <c r="F28" s="80"/>
      <c r="G28" s="79"/>
      <c r="H28" s="79"/>
      <c r="I28" s="79"/>
      <c r="J28" s="15"/>
      <c r="K28" s="15"/>
      <c r="L28" s="1"/>
      <c r="M28" s="1"/>
      <c r="N28" s="3"/>
      <c r="O28" s="3"/>
      <c r="Q28" s="32"/>
      <c r="R28" s="32"/>
      <c r="S28" s="32"/>
      <c r="T28" s="33"/>
      <c r="U28" s="32"/>
      <c r="V28" s="24"/>
      <c r="W28" s="24"/>
      <c r="X28" s="24"/>
      <c r="Y28" s="24"/>
      <c r="Z28" s="24"/>
      <c r="AA28" s="24"/>
      <c r="AB28" s="24"/>
    </row>
    <row r="29" spans="1:28" ht="24" customHeight="1" x14ac:dyDescent="0.4">
      <c r="A29" s="12" t="s">
        <v>31</v>
      </c>
      <c r="B29" s="81"/>
      <c r="C29" s="81"/>
      <c r="D29" s="81"/>
      <c r="E29" s="81"/>
      <c r="F29" s="81"/>
      <c r="G29" s="81"/>
      <c r="H29" s="81"/>
      <c r="I29" s="81"/>
      <c r="J29" s="81"/>
      <c r="K29" s="82"/>
      <c r="L29" s="1"/>
      <c r="M29" s="1"/>
      <c r="N29" s="3"/>
      <c r="O29" s="3"/>
      <c r="Q29" s="32"/>
      <c r="R29" s="32"/>
      <c r="S29" s="32"/>
      <c r="T29" s="32"/>
      <c r="U29" s="32"/>
      <c r="V29" s="24"/>
      <c r="W29" s="24"/>
      <c r="X29" s="24"/>
      <c r="Y29" s="24"/>
      <c r="Z29" s="24"/>
      <c r="AA29" s="24"/>
      <c r="AB29" s="24"/>
    </row>
    <row r="30" spans="1:28" ht="24" customHeight="1" x14ac:dyDescent="0.4">
      <c r="A30" s="83"/>
      <c r="B30" s="84" t="s">
        <v>32</v>
      </c>
      <c r="C30" s="84"/>
      <c r="D30" s="15"/>
      <c r="E30" s="15"/>
      <c r="F30" s="15"/>
      <c r="G30" s="15"/>
      <c r="H30" s="15"/>
      <c r="I30" s="15"/>
      <c r="J30" s="15"/>
      <c r="K30" s="15"/>
      <c r="L30" s="1"/>
      <c r="M30" s="1"/>
      <c r="N30" s="3"/>
      <c r="O30" s="3"/>
      <c r="Q30" s="32"/>
      <c r="R30" s="32"/>
      <c r="S30" s="32"/>
      <c r="T30" s="32"/>
      <c r="U30" s="32"/>
      <c r="V30" s="24"/>
      <c r="W30" s="24"/>
      <c r="X30" s="24"/>
      <c r="Y30" s="24"/>
      <c r="Z30" s="24"/>
      <c r="AA30" s="24"/>
      <c r="AB30" s="24"/>
    </row>
    <row r="31" spans="1:28" ht="24" customHeight="1" x14ac:dyDescent="0.4">
      <c r="A31" s="85" t="str">
        <f t="shared" ref="A31:A36" si="6">A7</f>
        <v>令和5年10月（速報値）</v>
      </c>
      <c r="B31" s="86">
        <f>SUM(K7,I19)</f>
        <v>402293</v>
      </c>
      <c r="C31" s="86"/>
      <c r="D31" s="87" t="s">
        <v>33</v>
      </c>
      <c r="G31" s="15"/>
      <c r="H31" s="15"/>
      <c r="I31" s="15"/>
      <c r="J31" s="15"/>
      <c r="K31" s="15"/>
      <c r="L31" s="1"/>
      <c r="M31" s="1"/>
      <c r="N31" s="3"/>
      <c r="O31" s="3"/>
    </row>
    <row r="32" spans="1:28" ht="24" customHeight="1" x14ac:dyDescent="0.4">
      <c r="A32" s="85" t="str">
        <f t="shared" si="6"/>
        <v>令和４年10月（確報値）</v>
      </c>
      <c r="B32" s="86">
        <f>SUM(K8,I20)</f>
        <v>338210</v>
      </c>
      <c r="C32" s="86"/>
      <c r="D32" s="88" t="s">
        <v>34</v>
      </c>
      <c r="G32" s="15"/>
      <c r="I32" s="15"/>
      <c r="J32" s="15"/>
      <c r="K32" s="15"/>
      <c r="L32" s="1"/>
      <c r="M32" s="1"/>
      <c r="N32" s="3"/>
      <c r="O32" s="3"/>
    </row>
    <row r="33" spans="1:16" ht="24" customHeight="1" x14ac:dyDescent="0.4">
      <c r="A33" s="37" t="str">
        <f t="shared" si="6"/>
        <v>前年同月比</v>
      </c>
      <c r="B33" s="89">
        <f>B31/B32*100-100</f>
        <v>18.947695218946819</v>
      </c>
      <c r="C33" s="89"/>
      <c r="D33" s="88" t="s">
        <v>35</v>
      </c>
      <c r="I33" s="15"/>
      <c r="J33" s="15"/>
      <c r="K33" s="15"/>
      <c r="L33" s="1"/>
      <c r="M33" s="1"/>
      <c r="N33" s="3"/>
      <c r="O33" s="3"/>
    </row>
    <row r="34" spans="1:16" ht="3.75" customHeight="1" x14ac:dyDescent="0.4">
      <c r="A34" s="85"/>
      <c r="B34" s="68"/>
      <c r="C34" s="90"/>
      <c r="D34" s="91"/>
      <c r="E34" s="92"/>
      <c r="F34" s="92"/>
      <c r="G34" s="93"/>
      <c r="H34" s="94"/>
      <c r="I34" s="74"/>
      <c r="J34" s="74"/>
      <c r="K34" s="15"/>
      <c r="L34" s="1"/>
      <c r="M34" s="1"/>
      <c r="N34" s="3"/>
      <c r="O34" s="3"/>
      <c r="P34" s="4"/>
    </row>
    <row r="35" spans="1:16" ht="24" customHeight="1" x14ac:dyDescent="0.4">
      <c r="A35" s="85" t="str">
        <f t="shared" si="6"/>
        <v>令和元年10月（確報値）</v>
      </c>
      <c r="B35" s="95">
        <f>SUM(K11,I23)</f>
        <v>413541</v>
      </c>
      <c r="C35" s="95"/>
      <c r="D35" s="96"/>
      <c r="E35" s="24"/>
      <c r="F35" s="24"/>
      <c r="G35" s="92"/>
      <c r="H35" s="24"/>
      <c r="I35" s="92"/>
      <c r="J35" s="92"/>
      <c r="K35" s="15"/>
      <c r="L35" s="1"/>
      <c r="M35" s="1"/>
      <c r="N35" s="3"/>
      <c r="O35" s="3"/>
    </row>
    <row r="36" spans="1:16" ht="24" customHeight="1" x14ac:dyDescent="0.4">
      <c r="A36" s="37" t="str">
        <f t="shared" si="6"/>
        <v>(コロナ禍前)令和元年同月比</v>
      </c>
      <c r="B36" s="89">
        <f>B31/B35*100-100</f>
        <v>-2.7199237802297773</v>
      </c>
      <c r="C36" s="89"/>
      <c r="D36" s="97"/>
      <c r="E36" s="24"/>
      <c r="F36" s="24"/>
      <c r="G36" s="24"/>
      <c r="H36" s="24"/>
      <c r="I36" s="92"/>
      <c r="J36" s="92"/>
      <c r="K36" s="15"/>
      <c r="L36" s="1"/>
      <c r="M36" s="1"/>
      <c r="N36" s="3"/>
      <c r="O36" s="3"/>
    </row>
    <row r="37" spans="1:16" ht="3.75" customHeight="1" x14ac:dyDescent="0.4">
      <c r="A37" s="12"/>
      <c r="B37" s="68"/>
      <c r="C37" s="90"/>
      <c r="D37" s="91"/>
      <c r="E37" s="92"/>
      <c r="F37" s="92"/>
      <c r="G37" s="93"/>
      <c r="H37" s="94"/>
      <c r="I37" s="74"/>
      <c r="J37" s="74"/>
      <c r="K37" s="15"/>
      <c r="L37" s="1"/>
      <c r="M37" s="1"/>
      <c r="N37" s="3"/>
      <c r="O37" s="3"/>
      <c r="P37" s="4"/>
    </row>
    <row r="38" spans="1:16" ht="24" customHeight="1" x14ac:dyDescent="0.4">
      <c r="A38" s="85" t="str">
        <f>A14</f>
        <v>令和５年9月（速報値）</v>
      </c>
      <c r="B38" s="95">
        <f>SUM(K14,I26)</f>
        <v>367892</v>
      </c>
      <c r="C38" s="95"/>
      <c r="D38" s="98"/>
      <c r="E38" s="94"/>
      <c r="F38" s="94"/>
      <c r="G38" s="94"/>
      <c r="H38" s="94"/>
      <c r="I38" s="94"/>
      <c r="J38" s="94"/>
      <c r="K38" s="1"/>
      <c r="L38" s="1"/>
      <c r="M38" s="1"/>
      <c r="N38" s="3"/>
      <c r="O38" s="3"/>
    </row>
    <row r="39" spans="1:16" ht="24" customHeight="1" x14ac:dyDescent="0.4">
      <c r="A39" s="37" t="str">
        <f>A15</f>
        <v>前月比</v>
      </c>
      <c r="B39" s="99">
        <f>B31/B38*100-100</f>
        <v>9.3508420949626441</v>
      </c>
      <c r="C39" s="99"/>
      <c r="D39" s="96"/>
      <c r="E39" s="24"/>
      <c r="F39" s="24"/>
      <c r="G39" s="24"/>
      <c r="H39" s="24"/>
      <c r="I39" s="24"/>
      <c r="J39" s="24"/>
    </row>
  </sheetData>
  <sheetProtection selectLockedCells="1"/>
  <mergeCells count="11">
    <mergeCell ref="B33:C33"/>
    <mergeCell ref="B35:C35"/>
    <mergeCell ref="B36:C36"/>
    <mergeCell ref="B38:C38"/>
    <mergeCell ref="B39:C39"/>
    <mergeCell ref="I1:K1"/>
    <mergeCell ref="A2:D3"/>
    <mergeCell ref="J5:K5"/>
    <mergeCell ref="B30:C30"/>
    <mergeCell ref="B31:C31"/>
    <mergeCell ref="B32:C32"/>
  </mergeCells>
  <phoneticPr fontId="3"/>
  <dataValidations count="3">
    <dataValidation type="whole" imeMode="disabled" showInputMessage="1" showErrorMessage="1" sqref="P2">
      <formula1>1</formula1>
      <formula2>31</formula2>
    </dataValidation>
    <dataValidation type="list" imeMode="hiragana" showInputMessage="1" showErrorMessage="1" sqref="R2">
      <formula1>"あり,なし"</formula1>
    </dataValidation>
    <dataValidation imeMode="disabled" allowBlank="1" showInputMessage="1" showErrorMessage="1" sqref="P34 P37 P10 P13 P22 P25"/>
  </dataValidations>
  <printOptions horizontalCentered="1" verticalCentered="1"/>
  <pageMargins left="0.39370078740157483" right="0.39370078740157483" top="0" bottom="0" header="0" footer="0"/>
  <pageSetup paperSize="9" scale="75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【提出】統計表 (手持ち・公表用)</vt:lpstr>
      <vt:lpstr>'【提出】統計表 (手持ち・公表用)'!Print_Area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2023-11-17T00:44:27Z</dcterms:created>
  <dcterms:modified xsi:type="dcterms:W3CDTF">2023-11-17T00:47:08Z</dcterms:modified>
</cp:coreProperties>
</file>