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5年度\決算統計\01普通会計\R3財政状況資料集\07県HP掲載用\3月末\"/>
    </mc:Choice>
  </mc:AlternateContent>
  <bookViews>
    <workbookView xWindow="22935" yWindow="-5250" windowWidth="23250" windowHeight="12570"/>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AM35" i="10"/>
  <c r="CO34" i="10"/>
  <c r="BW34" i="10"/>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alcChain>
</file>

<file path=xl/sharedStrings.xml><?xml version="1.0" encoding="utf-8"?>
<sst xmlns="http://schemas.openxmlformats.org/spreadsheetml/2006/main" count="1173" uniqueCount="617">
  <si>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</si>
  <si>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</si>
  <si>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</si>
  <si>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</si>
  <si>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</si>
  <si>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</si>
  <si>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</si>
  <si>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</si>
  <si>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</si>
  <si>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</si>
  <si>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</si>
  <si>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</si>
  <si>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</si>
  <si>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</si>
  <si>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</si>
  <si>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</si>
  <si>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</si>
  <si>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</si>
  <si>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</si>
  <si>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</si>
  <si>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</si>
  <si>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</si>
  <si>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</si>
  <si>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</si>
  <si>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</si>
  <si>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</si>
  <si>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</si>
  <si>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</si>
  <si>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</si>
  <si>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</si>
  <si>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</si>
  <si>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</si>
  <si>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</si>
  <si>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</si>
  <si>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</si>
  <si>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</si>
  <si>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</si>
  <si>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</si>
  <si>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</si>
  <si>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</si>
  <si>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</si>
  <si>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</si>
  <si>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</si>
  <si>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</si>
  <si>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</si>
  <si>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</si>
  <si>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</si>
  <si>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</si>
  <si>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</si>
  <si>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</si>
  <si>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</si>
  <si>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</si>
  <si>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</si>
  <si>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</si>
  <si>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</si>
  <si>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</si>
  <si>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</si>
  <si>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</si>
  <si>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</si>
  <si>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</si>
  <si>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</si>
  <si>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</si>
  <si>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</si>
  <si>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</si>
  <si>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</si>
  <si>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</si>
  <si>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</si>
  <si>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</si>
  <si>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</si>
  <si>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</si>
  <si>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</si>
  <si>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</si>
  <si>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</si>
  <si>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</si>
  <si>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</si>
  <si>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</si>
  <si>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</si>
  <si>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</si>
  <si>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</si>
  <si>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</si>
  <si>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</si>
  <si>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</si>
  <si>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</si>
  <si>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</si>
  <si>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</si>
  <si>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</si>
  <si>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</si>
  <si>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</si>
  <si>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</si>
  <si>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</si>
  <si>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</si>
  <si>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</si>
  <si>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</si>
  <si>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</si>
  <si>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</si>
  <si>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</si>
  <si>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</si>
  <si>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</si>
  <si>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玖珠町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</si>
  <si>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</si>
  <si>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</si>
  <si>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</si>
  <si>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</si>
  <si>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</si>
  <si>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</si>
  <si>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</si>
  <si>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</si>
  <si>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</si>
  <si>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</si>
  <si>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</si>
  <si>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</si>
  <si>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</si>
  <si>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</si>
  <si>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</si>
  <si>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</si>
  <si>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</si>
  <si>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</si>
  <si>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</si>
  <si>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</si>
  <si>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</si>
  <si>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</si>
  <si>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</si>
  <si>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</si>
  <si>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</si>
  <si>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</si>
  <si>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</si>
  <si>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</si>
  <si>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</si>
  <si>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</si>
  <si>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</si>
  <si>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</si>
  <si>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</si>
  <si>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</si>
  <si>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</si>
  <si>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</si>
  <si>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</si>
  <si>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</si>
  <si>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</si>
  <si>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</si>
  <si>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</si>
  <si>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</si>
  <si>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</si>
  <si>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</si>
  <si>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</si>
  <si>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</si>
  <si>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</si>
  <si>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</si>
  <si>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</si>
  <si>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</si>
  <si>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</si>
  <si>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</si>
  <si>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</si>
  <si>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</si>
  <si>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</si>
  <si>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</si>
  <si>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</si>
  <si>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</si>
  <si>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</si>
  <si>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</si>
  <si>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</si>
  <si>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</si>
  <si>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</si>
  <si>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</si>
  <si>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</si>
  <si>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</si>
  <si>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</si>
  <si>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</si>
  <si>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</si>
  <si>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</si>
  <si>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</si>
  <si>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</si>
  <si>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</si>
  <si>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</si>
  <si>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</si>
  <si>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</si>
  <si>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</si>
  <si>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</si>
  <si>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</si>
  <si>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</si>
  <si>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</si>
  <si>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</si>
  <si>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</si>
  <si>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</si>
  <si>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</si>
  <si>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</si>
  <si>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</si>
  <si>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</si>
  <si>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</si>
  <si>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</si>
  <si>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</si>
  <si>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</si>
  <si>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</si>
  <si>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</si>
  <si>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</si>
  <si>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</si>
  <si>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</si>
  <si>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</si>
  <si>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</si>
  <si>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</si>
  <si>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</si>
  <si>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</si>
  <si>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</si>
  <si>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</si>
  <si>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</si>
  <si>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</si>
  <si>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</si>
  <si>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</si>
  <si>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</si>
  <si>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</si>
  <si>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</si>
  <si>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</si>
  <si>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</si>
  <si>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</si>
  <si>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</si>
  <si>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</si>
  <si>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</si>
  <si>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大分県玖珠町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</si>
  <si>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</si>
  <si>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</si>
  <si>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</si>
  <si>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</si>
  <si>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</si>
  <si>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</si>
  <si>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</si>
  <si>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</si>
  <si>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</si>
  <si>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</si>
  <si>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</si>
  <si>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</si>
  <si>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</si>
  <si>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</si>
  <si>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</si>
  <si>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</si>
  <si>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</si>
  <si>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</si>
  <si>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</si>
  <si>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</si>
  <si>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</si>
  <si>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</si>
  <si>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</si>
  <si>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</si>
  <si>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</si>
  <si>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</si>
  <si>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</si>
  <si>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</si>
  <si>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</si>
  <si>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</si>
  <si>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</si>
  <si>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</si>
  <si>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</si>
  <si>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</si>
  <si>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</si>
  <si>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</si>
  <si>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</si>
  <si>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</si>
  <si>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</si>
  <si>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</si>
  <si>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</si>
  <si>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</si>
  <si>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</si>
  <si>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</si>
  <si>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</si>
  <si>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</si>
  <si>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</si>
  <si>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</si>
  <si>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</si>
  <si>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</si>
  <si>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</si>
  <si>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</si>
  <si>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</si>
  <si>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</si>
  <si>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</si>
  <si>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</si>
  <si>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</si>
  <si>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</si>
  <si>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</si>
  <si>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</si>
  <si>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</si>
  <si>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</si>
  <si>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</si>
  <si>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</si>
  <si>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</si>
  <si>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</si>
  <si>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</si>
  <si>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</si>
  <si>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</si>
  <si>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</si>
  <si>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</si>
  <si>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</si>
  <si>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</si>
  <si>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</si>
  <si>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</si>
  <si>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</si>
  <si>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</si>
  <si>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</si>
  <si>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</si>
  <si>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</si>
  <si>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</si>
  <si>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</si>
  <si>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</si>
  <si>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</si>
  <si>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</si>
  <si>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</si>
  <si>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</si>
  <si>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</si>
  <si>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</si>
  <si>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</si>
  <si>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</si>
  <si>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</si>
  <si>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</si>
  <si>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</si>
  <si>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</si>
  <si>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</si>
  <si>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</si>
  <si>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</si>
  <si>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</si>
  <si>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</si>
  <si>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</si>
  <si>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</si>
  <si>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</si>
  <si>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</si>
  <si>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</si>
  <si>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</si>
  <si>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</si>
  <si>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</si>
  <si>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</si>
  <si>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</si>
  <si>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</si>
  <si>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</si>
  <si>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</si>
  <si>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</si>
  <si>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</si>
  <si>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</si>
  <si>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</si>
  <si>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</si>
  <si>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</si>
  <si>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</si>
  <si>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</si>
  <si>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</si>
  <si>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</si>
  <si>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</si>
  <si>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</si>
  <si>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</si>
  <si>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</si>
  <si>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</si>
  <si>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</si>
  <si>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</si>
  <si>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</si>
  <si>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</si>
  <si>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</si>
  <si>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</si>
  <si>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</si>
  <si>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</si>
  <si>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</si>
  <si>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</si>
  <si>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</si>
  <si>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</si>
  <si>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</si>
  <si>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</si>
  <si>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</si>
  <si>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</si>
  <si>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</si>
  <si>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</si>
  <si>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</si>
  <si>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</si>
  <si>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</si>
  <si>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</si>
  <si>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</si>
  <si>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</si>
  <si>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</si>
  <si>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大分県玖珠町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</si>
  <si>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</si>
  <si>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</si>
  <si>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</si>
  <si>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</si>
  <si>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</si>
  <si>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</si>
  <si>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</si>
  <si>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</si>
  <si>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</si>
  <si>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</si>
  <si>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</si>
  <si>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</si>
  <si>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</si>
  <si>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</si>
  <si>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</si>
  <si>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</si>
  <si>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</si>
  <si>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</si>
  <si>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</si>
  <si>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</si>
  <si>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</si>
  <si>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</si>
  <si>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</si>
  <si>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</si>
  <si>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</si>
  <si>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</si>
  <si>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</si>
  <si>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</si>
  <si>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</si>
  <si>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</si>
  <si>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</si>
  <si>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</si>
  <si>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</si>
  <si>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</si>
  <si>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</si>
  <si>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</si>
  <si>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</si>
  <si>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</si>
  <si>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</si>
  <si>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</si>
  <si>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</si>
  <si>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</si>
  <si>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</si>
  <si>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</si>
  <si>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</si>
  <si>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</si>
  <si>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</si>
  <si>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</si>
  <si>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</si>
  <si>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</si>
  <si>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</si>
  <si>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</si>
  <si>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</si>
  <si>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</si>
  <si>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</si>
  <si>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</si>
  <si>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</si>
  <si>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</si>
  <si>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</si>
  <si>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</si>
  <si>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</si>
  <si>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</si>
  <si>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</si>
  <si>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</si>
  <si>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</si>
  <si>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</si>
  <si>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</si>
  <si>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</si>
  <si>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</si>
  <si>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</si>
  <si>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</si>
  <si>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</si>
  <si>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</si>
  <si>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</si>
  <si>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</si>
  <si>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</si>
  <si>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</si>
  <si>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</si>
  <si>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</si>
  <si>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</si>
  <si>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</si>
  <si>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</si>
  <si>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</si>
  <si>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</si>
  <si>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</si>
  <si>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</si>
  <si>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</si>
  <si>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</si>
  <si>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</si>
  <si>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</si>
  <si>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</si>
  <si>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</si>
  <si>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</si>
  <si>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</si>
  <si>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</si>
  <si>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</si>
  <si>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</si>
  <si>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</si>
  <si>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</si>
  <si>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</si>
  <si>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</si>
  <si>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</si>
  <si>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</si>
  <si>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</si>
  <si>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</si>
  <si>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</si>
  <si>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</si>
  <si>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(Ｆ)</t>
    <phoneticPr fontId="5"/>
  </si>
  <si>
    <t>国民健康保険事業特別会計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</si>
  <si>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</si>
  <si>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</si>
  <si>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</si>
  <si>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</si>
  <si>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</si>
  <si>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</si>
  <si>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</si>
  <si>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</si>
  <si>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</si>
  <si>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</si>
  <si>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</si>
  <si>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</si>
  <si>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</si>
  <si>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</si>
  <si>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</si>
  <si>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</si>
  <si>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</si>
  <si>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</si>
  <si>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</si>
  <si>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</si>
  <si>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</si>
  <si>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</si>
  <si>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</si>
  <si>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</si>
  <si>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</si>
  <si>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</si>
  <si>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</si>
  <si>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</si>
  <si>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</si>
  <si>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</si>
  <si>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</si>
  <si>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</si>
  <si>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</si>
  <si>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</si>
  <si>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</si>
  <si>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</si>
  <si>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</si>
  <si>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</si>
  <si>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</si>
  <si>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</si>
  <si>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</si>
  <si>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</si>
  <si>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</si>
  <si>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</si>
  <si>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</si>
  <si>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</si>
  <si>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</si>
  <si>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</si>
  <si>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</si>
  <si>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</si>
  <si>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</si>
  <si>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</si>
  <si>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</si>
  <si>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</si>
  <si>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</si>
  <si>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</si>
  <si>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</si>
  <si>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</si>
  <si>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</si>
  <si>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</si>
  <si>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</si>
  <si>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</si>
  <si>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</si>
  <si>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</si>
  <si>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</si>
  <si>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</si>
  <si>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</si>
  <si>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</si>
  <si>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</si>
  <si>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</si>
  <si>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</si>
  <si>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</si>
  <si>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</si>
  <si>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</si>
  <si>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</si>
  <si>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</si>
  <si>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</si>
  <si>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</si>
  <si>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</si>
  <si>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</si>
  <si>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</si>
  <si>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</si>
  <si>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</si>
  <si>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</si>
  <si>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</si>
  <si>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3.65</t>
  </si>
  <si>
    <t>▲ 5.50</t>
  </si>
  <si>
    <t>▲ 1.13</t>
  </si>
  <si>
    <t>▲ 5.90</t>
  </si>
  <si>
    <t>▲ 7.65</t>
  </si>
  <si>
    <t>水道事業会計</t>
  </si>
  <si>
    <t>一般会計</t>
  </si>
  <si>
    <t>国民健康保険事業特別会計</t>
  </si>
  <si>
    <t>介護保険事業特別会計</t>
  </si>
  <si>
    <t>後期高齢者医療事業特別会計</t>
  </si>
  <si>
    <t>住宅新築資金等貸付事業特別会計</t>
  </si>
  <si>
    <t>簡易水道特別会計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</si>
  <si>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</si>
  <si>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</si>
  <si>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</si>
  <si>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</si>
  <si>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</si>
  <si>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</si>
  <si>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</si>
  <si>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</si>
  <si>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</si>
  <si>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大分県退職手当組合</t>
    <rPh sb="0" eb="3">
      <t>オオイタケン</t>
    </rPh>
    <rPh sb="3" eb="9">
      <t>タイショクテアテクミアイ</t>
    </rPh>
    <phoneticPr fontId="2"/>
  </si>
  <si>
    <t>大分県消防補償等組合</t>
    <rPh sb="0" eb="3">
      <t>オオイタケン</t>
    </rPh>
    <rPh sb="3" eb="10">
      <t>ショウボウホショウトウクミアイ</t>
    </rPh>
    <phoneticPr fontId="2"/>
  </si>
  <si>
    <t>大分県交通災害共済組合（交通災害共済事業会計）</t>
    <rPh sb="0" eb="11">
      <t>オオイタケンコウツウサイガイキョウサイクミアイ</t>
    </rPh>
    <rPh sb="12" eb="18">
      <t>コウツウサイガイキョウサイ</t>
    </rPh>
    <rPh sb="18" eb="22">
      <t>ジギョウカイケイ</t>
    </rPh>
    <phoneticPr fontId="2"/>
  </si>
  <si>
    <t>大分県市町村会館管理組合</t>
    <rPh sb="0" eb="3">
      <t>オオイタケン</t>
    </rPh>
    <rPh sb="3" eb="8">
      <t>シチョウソンカイカン</t>
    </rPh>
    <rPh sb="8" eb="12">
      <t>カンリクミアイ</t>
    </rPh>
    <phoneticPr fontId="2"/>
  </si>
  <si>
    <t>大分県後期高齢者医療広域連合（普通会計）</t>
    <rPh sb="0" eb="12">
      <t>オオイタケンコウキコウレイシャイリョウコウイキ</t>
    </rPh>
    <rPh sb="12" eb="14">
      <t>レンゴウ</t>
    </rPh>
    <rPh sb="15" eb="19">
      <t>フツウカイケイ</t>
    </rPh>
    <phoneticPr fontId="2"/>
  </si>
  <si>
    <t>大分県後期高齢者医療広域連合（高齢者医療事業会計）</t>
    <rPh sb="0" eb="12">
      <t>オオイタケンコウキコウレイシャイリョウコウイキ</t>
    </rPh>
    <rPh sb="12" eb="14">
      <t>レンゴウ</t>
    </rPh>
    <rPh sb="15" eb="18">
      <t>コウレイシャ</t>
    </rPh>
    <rPh sb="18" eb="20">
      <t>イリョウ</t>
    </rPh>
    <rPh sb="20" eb="22">
      <t>ジギョウ</t>
    </rPh>
    <rPh sb="22" eb="24">
      <t>カイケイ</t>
    </rPh>
    <phoneticPr fontId="2"/>
  </si>
  <si>
    <t>日田玖珠広域消防組合</t>
    <rPh sb="0" eb="10">
      <t>ヒタクスコウイキショウボウクミアイ</t>
    </rPh>
    <phoneticPr fontId="2"/>
  </si>
  <si>
    <t>玖珠九重行政事務組合</t>
    <rPh sb="0" eb="10">
      <t>クスココノエギョウセイジムクミアイ</t>
    </rPh>
    <phoneticPr fontId="2"/>
  </si>
  <si>
    <t>一社くすみち</t>
    <rPh sb="0" eb="2">
      <t>イッシャ</t>
    </rPh>
    <phoneticPr fontId="2"/>
  </si>
  <si>
    <t>基金から２百万円繰入れ</t>
    <rPh sb="0" eb="2">
      <t>キキン</t>
    </rPh>
    <rPh sb="5" eb="9">
      <t>ヒャク</t>
    </rPh>
    <rPh sb="9" eb="10">
      <t>イ</t>
    </rPh>
    <phoneticPr fontId="2"/>
  </si>
  <si>
    <t>基金から１２２百万円繰入</t>
    <rPh sb="0" eb="2">
      <t>キキン</t>
    </rPh>
    <rPh sb="7" eb="10">
      <t>ヒャクマンエン</t>
    </rPh>
    <rPh sb="10" eb="12">
      <t>クリイレ</t>
    </rPh>
    <phoneticPr fontId="2"/>
  </si>
  <si>
    <t>基金から繰入無し</t>
    <rPh sb="0" eb="2">
      <t>キキン</t>
    </rPh>
    <rPh sb="4" eb="6">
      <t>クリイレ</t>
    </rPh>
    <rPh sb="6" eb="7">
      <t>ナ</t>
    </rPh>
    <phoneticPr fontId="2"/>
  </si>
  <si>
    <t>基金から２２百万円繰入</t>
    <rPh sb="0" eb="2">
      <t>キキン</t>
    </rPh>
    <rPh sb="6" eb="9">
      <t>ヒャクマンエン</t>
    </rPh>
    <rPh sb="9" eb="11">
      <t>クリイレ</t>
    </rPh>
    <phoneticPr fontId="2"/>
  </si>
  <si>
    <t>基金から７百万円繰入</t>
    <rPh sb="0" eb="2">
      <t>キキン</t>
    </rPh>
    <rPh sb="5" eb="8">
      <t>ヒャクマンエン</t>
    </rPh>
    <rPh sb="8" eb="10">
      <t>クリイレ</t>
    </rPh>
    <phoneticPr fontId="2"/>
  </si>
  <si>
    <t>地域振興基金</t>
    <rPh sb="0" eb="6">
      <t>チイキシンコウキキン</t>
    </rPh>
    <phoneticPr fontId="2"/>
  </si>
  <si>
    <t>公共施設等総合管理基金</t>
    <rPh sb="0" eb="11">
      <t>コウキョウシセツトウソウゴウカンリキキン</t>
    </rPh>
    <phoneticPr fontId="2"/>
  </si>
  <si>
    <t>元気プロジェクト支援基金</t>
    <rPh sb="0" eb="2">
      <t>ゲンキ</t>
    </rPh>
    <rPh sb="8" eb="10">
      <t>シエン</t>
    </rPh>
    <rPh sb="10" eb="12">
      <t>キキン</t>
    </rPh>
    <phoneticPr fontId="2"/>
  </si>
  <si>
    <t>子ども医療費助成事業基金</t>
    <rPh sb="0" eb="1">
      <t>コ</t>
    </rPh>
    <rPh sb="3" eb="6">
      <t>イリョウヒ</t>
    </rPh>
    <rPh sb="6" eb="8">
      <t>ジョセイ</t>
    </rPh>
    <rPh sb="8" eb="10">
      <t>ジギョウ</t>
    </rPh>
    <rPh sb="10" eb="12">
      <t>キキン</t>
    </rPh>
    <phoneticPr fontId="2"/>
  </si>
  <si>
    <t>童話の里くす・ふるさと応援基金</t>
    <rPh sb="0" eb="2">
      <t>ドウワ</t>
    </rPh>
    <rPh sb="3" eb="4">
      <t>サト</t>
    </rPh>
    <rPh sb="11" eb="15">
      <t>オウエンキキン</t>
    </rPh>
    <phoneticPr fontId="2"/>
  </si>
  <si>
    <t>※8：職員の状況については、令和3年地方公務員給与実態調査に基づいている。</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</si>
  <si>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</si>
  <si>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</si>
  <si>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及び有形固定資産減価償却率については、類似団体平均を下回っているが今後上昇していくと考えられる。平成28年度に策定した公共施設等総合管理計画及び平成30年度に策定した個別管理計画に基づいた、施設の維持管理を適切に進めて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</si>
  <si>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</si>
  <si>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</si>
  <si>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</si>
  <si>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</si>
  <si>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</si>
  <si>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</si>
  <si>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及び将来負担比率は類似団体と比較して低い水準にある。しかし、平成27年度から新設中学校(くす星翔中学校)建設事業などの大型事業を実施し、平成31年4月に開校し、建設費用に借り入れた地方債の償還が始まっており、また、令和２年７月豪雨で被災を受けた道路や河川、農地・農林施設等の復旧費用に借り入れを行った地方債の償還も始まる予定となっている。これらの要因から、実質公債費率・将来負担比率ともに上昇すると考えられることから、これまで以上に地方債の適正な発行管理を行い、将来負担比率の抑制に努めていく必要がある。</t>
    <rPh sb="88" eb="92">
      <t>ケンセツヒヨウ</t>
    </rPh>
    <rPh sb="93" eb="94">
      <t>カ</t>
    </rPh>
    <rPh sb="95" eb="96">
      <t>イ</t>
    </rPh>
    <rPh sb="98" eb="101">
      <t>チホウサイ</t>
    </rPh>
    <rPh sb="102" eb="104">
      <t>ショウカン</t>
    </rPh>
    <rPh sb="105" eb="106">
      <t>ハジ</t>
    </rPh>
    <rPh sb="115" eb="117">
      <t>レイワ</t>
    </rPh>
    <rPh sb="118" eb="119">
      <t>ネン</t>
    </rPh>
    <rPh sb="120" eb="121">
      <t>ガツ</t>
    </rPh>
    <rPh sb="121" eb="123">
      <t>ゴウウ</t>
    </rPh>
    <rPh sb="124" eb="126">
      <t>ヒサイ</t>
    </rPh>
    <rPh sb="127" eb="128">
      <t>ウ</t>
    </rPh>
    <rPh sb="130" eb="132">
      <t>ドウロ</t>
    </rPh>
    <rPh sb="133" eb="135">
      <t>カセン</t>
    </rPh>
    <rPh sb="136" eb="138">
      <t>ノウチ</t>
    </rPh>
    <rPh sb="139" eb="143">
      <t>ノウリンシセツ</t>
    </rPh>
    <rPh sb="143" eb="144">
      <t>ナド</t>
    </rPh>
    <rPh sb="145" eb="147">
      <t>フッキュウ</t>
    </rPh>
    <rPh sb="147" eb="149">
      <t>ヒヨウ</t>
    </rPh>
    <rPh sb="150" eb="151">
      <t>カ</t>
    </rPh>
    <rPh sb="152" eb="153">
      <t>イ</t>
    </rPh>
    <rPh sb="155" eb="156">
      <t>オコナ</t>
    </rPh>
    <rPh sb="158" eb="161">
      <t>チホウサイ</t>
    </rPh>
    <rPh sb="168" eb="170">
      <t>ヨテイ</t>
    </rPh>
    <rPh sb="181" eb="183">
      <t>ヨウイン</t>
    </rPh>
    <rPh sb="221" eb="223">
      <t>イジョウ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</si>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</sst>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indexed="8"/>
      <name val="游ゴシック"/>
      <family val="3"/>
      <charset val="128"/>
      <scheme val="minor"/>
    </font>
    <font>
      <sz val="10"/>
      <color indexed="8"/>
      <name val="游ゴシック"/>
      <family val="3"/>
      <charset val="128"/>
      <scheme val="minor"/>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1"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40" fillId="0" borderId="41" xfId="16" applyFont="1" applyBorder="1" applyAlignment="1" applyProtection="1">
      <alignment horizontal="left" vertical="top" wrapText="1"/>
      <protection locked="0"/>
    </xf>
    <xf numFmtId="0" fontId="40" fillId="0" borderId="12"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39" fillId="0" borderId="41" xfId="16" applyFont="1"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67343</c:v>
                </c:pt>
                <c:pt idx="1">
                  <c:v>73475</c:v>
                </c:pt>
                <c:pt idx="2">
                  <c:v>87464</c:v>
                </c:pt>
                <c:pt idx="3">
                  <c:v>117234</c:v>
                </c:pt>
                <c:pt idx="4">
                  <c:v>97758</c:v>
                </c:pt>
              </c:numCache>
            </c:numRef>
          </c:val>
          <c:smooth val="0"/>
          <c:extLst>
            <c:ext xmlns:c16="http://schemas.microsoft.com/office/drawing/2014/chart" uri="{C3380CC4-5D6E-409C-BE32-E72D297353CC}">
              <c16:uniqueId val="{00000000-0BC7-4E42-9050-5DEDC0945F5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106338</c:v>
                </c:pt>
                <c:pt idx="1">
                  <c:v>224371</c:v>
                </c:pt>
                <c:pt idx="2">
                  <c:v>92235</c:v>
                </c:pt>
                <c:pt idx="3">
                  <c:v>85477</c:v>
                </c:pt>
                <c:pt idx="4">
                  <c:v>91903</c:v>
                </c:pt>
              </c:numCache>
            </c:numRef>
          </c:val>
          <c:smooth val="0"/>
          <c:extLst>
            <c:ext xmlns:c16="http://schemas.microsoft.com/office/drawing/2014/chart" uri="{C3380CC4-5D6E-409C-BE32-E72D297353CC}">
              <c16:uniqueId val="{00000001-0BC7-4E42-9050-5DEDC0945F5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6.27</c:v>
                </c:pt>
                <c:pt idx="1">
                  <c:v>6.2</c:v>
                </c:pt>
                <c:pt idx="2">
                  <c:v>10.68</c:v>
                </c:pt>
                <c:pt idx="3">
                  <c:v>10.78</c:v>
                </c:pt>
                <c:pt idx="4">
                  <c:v>5.3</c:v>
                </c:pt>
              </c:numCache>
            </c:numRef>
          </c:val>
          <c:extLst>
            <c:ext xmlns:c16="http://schemas.microsoft.com/office/drawing/2014/chart" uri="{C3380CC4-5D6E-409C-BE32-E72D297353CC}">
              <c16:uniqueId val="{00000000-6A1B-44B8-90F8-776FDC079ED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26.61</c:v>
                </c:pt>
                <c:pt idx="1">
                  <c:v>21.73</c:v>
                </c:pt>
                <c:pt idx="2">
                  <c:v>18.72</c:v>
                </c:pt>
                <c:pt idx="3">
                  <c:v>17.05</c:v>
                </c:pt>
                <c:pt idx="4">
                  <c:v>18.05</c:v>
                </c:pt>
              </c:numCache>
            </c:numRef>
          </c:val>
          <c:extLst>
            <c:ext xmlns:c16="http://schemas.microsoft.com/office/drawing/2014/chart" uri="{C3380CC4-5D6E-409C-BE32-E72D297353CC}">
              <c16:uniqueId val="{00000001-6A1B-44B8-90F8-776FDC079ED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-3.65</c:v>
                </c:pt>
                <c:pt idx="1">
                  <c:v>-5.5</c:v>
                </c:pt>
                <c:pt idx="2">
                  <c:v>-1.1299999999999999</c:v>
                </c:pt>
                <c:pt idx="3">
                  <c:v>-5.9</c:v>
                </c:pt>
                <c:pt idx="4">
                  <c:v>-7.65</c:v>
                </c:pt>
              </c:numCache>
            </c:numRef>
          </c:val>
          <c:smooth val="0"/>
          <c:extLst>
            <c:ext xmlns:c16="http://schemas.microsoft.com/office/drawing/2014/chart" uri="{C3380CC4-5D6E-409C-BE32-E72D297353CC}">
              <c16:uniqueId val="{00000002-6A1B-44B8-90F8-776FDC079ED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26E-4193-B06A-44106FF9A78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26E-4193-B06A-44106FF9A78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26E-4193-B06A-44106FF9A78C}"/>
            </c:ext>
          </c:extLst>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26E-4193-B06A-44106FF9A78C}"/>
            </c:ext>
          </c:extLst>
        </c:ser>
        <c:ser>
          <c:idx val="4"/>
          <c:order val="4"/>
          <c:tx>
            <c:strRef>
              <c:f>データシート!$A$31</c:f>
              <c:strCache>
                <c:ptCount val="1"/>
                <c:pt idx="0">
                  <c:v>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026E-4193-B06A-44106FF9A78C}"/>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0.02</c:v>
                </c:pt>
                <c:pt idx="2">
                  <c:v>#N/A</c:v>
                </c:pt>
                <c:pt idx="3">
                  <c:v>0.01</c:v>
                </c:pt>
                <c:pt idx="4">
                  <c:v>#N/A</c:v>
                </c:pt>
                <c:pt idx="5">
                  <c:v>0.01</c:v>
                </c:pt>
                <c:pt idx="6">
                  <c:v>#N/A</c:v>
                </c:pt>
                <c:pt idx="7">
                  <c:v>0.02</c:v>
                </c:pt>
                <c:pt idx="8">
                  <c:v>#N/A</c:v>
                </c:pt>
                <c:pt idx="9">
                  <c:v>0.01</c:v>
                </c:pt>
              </c:numCache>
            </c:numRef>
          </c:val>
          <c:extLst>
            <c:ext xmlns:c16="http://schemas.microsoft.com/office/drawing/2014/chart" uri="{C3380CC4-5D6E-409C-BE32-E72D297353CC}">
              <c16:uniqueId val="{00000005-026E-4193-B06A-44106FF9A78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0.65</c:v>
                </c:pt>
                <c:pt idx="2">
                  <c:v>#N/A</c:v>
                </c:pt>
                <c:pt idx="3">
                  <c:v>0.36</c:v>
                </c:pt>
                <c:pt idx="4">
                  <c:v>#N/A</c:v>
                </c:pt>
                <c:pt idx="5">
                  <c:v>1.03</c:v>
                </c:pt>
                <c:pt idx="6">
                  <c:v>#N/A</c:v>
                </c:pt>
                <c:pt idx="7">
                  <c:v>0.73</c:v>
                </c:pt>
                <c:pt idx="8">
                  <c:v>#N/A</c:v>
                </c:pt>
                <c:pt idx="9">
                  <c:v>0.76</c:v>
                </c:pt>
              </c:numCache>
            </c:numRef>
          </c:val>
          <c:extLst>
            <c:ext xmlns:c16="http://schemas.microsoft.com/office/drawing/2014/chart" uri="{C3380CC4-5D6E-409C-BE32-E72D297353CC}">
              <c16:uniqueId val="{00000006-026E-4193-B06A-44106FF9A78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0.56999999999999995</c:v>
                </c:pt>
                <c:pt idx="2">
                  <c:v>#N/A</c:v>
                </c:pt>
                <c:pt idx="3">
                  <c:v>0.56999999999999995</c:v>
                </c:pt>
                <c:pt idx="4">
                  <c:v>#N/A</c:v>
                </c:pt>
                <c:pt idx="5">
                  <c:v>0.66</c:v>
                </c:pt>
                <c:pt idx="6">
                  <c:v>#N/A</c:v>
                </c:pt>
                <c:pt idx="7">
                  <c:v>0.45</c:v>
                </c:pt>
                <c:pt idx="8">
                  <c:v>#N/A</c:v>
                </c:pt>
                <c:pt idx="9">
                  <c:v>0.79</c:v>
                </c:pt>
              </c:numCache>
            </c:numRef>
          </c:val>
          <c:extLst>
            <c:ext xmlns:c16="http://schemas.microsoft.com/office/drawing/2014/chart" uri="{C3380CC4-5D6E-409C-BE32-E72D297353CC}">
              <c16:uniqueId val="{00000007-026E-4193-B06A-44106FF9A78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6.27</c:v>
                </c:pt>
                <c:pt idx="2">
                  <c:v>#N/A</c:v>
                </c:pt>
                <c:pt idx="3">
                  <c:v>6.19</c:v>
                </c:pt>
                <c:pt idx="4">
                  <c:v>#N/A</c:v>
                </c:pt>
                <c:pt idx="5">
                  <c:v>10.67</c:v>
                </c:pt>
                <c:pt idx="6">
                  <c:v>#N/A</c:v>
                </c:pt>
                <c:pt idx="7">
                  <c:v>10.77</c:v>
                </c:pt>
                <c:pt idx="8">
                  <c:v>#N/A</c:v>
                </c:pt>
                <c:pt idx="9">
                  <c:v>5.3</c:v>
                </c:pt>
              </c:numCache>
            </c:numRef>
          </c:val>
          <c:extLst>
            <c:ext xmlns:c16="http://schemas.microsoft.com/office/drawing/2014/chart" uri="{C3380CC4-5D6E-409C-BE32-E72D297353CC}">
              <c16:uniqueId val="{00000008-026E-4193-B06A-44106FF9A78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5.76</c:v>
                </c:pt>
                <c:pt idx="2">
                  <c:v>#N/A</c:v>
                </c:pt>
                <c:pt idx="3">
                  <c:v>5.72</c:v>
                </c:pt>
                <c:pt idx="4">
                  <c:v>#N/A</c:v>
                </c:pt>
                <c:pt idx="5">
                  <c:v>5.55</c:v>
                </c:pt>
                <c:pt idx="6">
                  <c:v>#N/A</c:v>
                </c:pt>
                <c:pt idx="7">
                  <c:v>5.61</c:v>
                </c:pt>
                <c:pt idx="8">
                  <c:v>#N/A</c:v>
                </c:pt>
                <c:pt idx="9">
                  <c:v>6.13</c:v>
                </c:pt>
              </c:numCache>
            </c:numRef>
          </c:val>
          <c:extLst>
            <c:ext xmlns:c16="http://schemas.microsoft.com/office/drawing/2014/chart" uri="{C3380CC4-5D6E-409C-BE32-E72D297353CC}">
              <c16:uniqueId val="{00000009-026E-4193-B06A-44106FF9A78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801</c:v>
                </c:pt>
                <c:pt idx="5">
                  <c:v>671</c:v>
                </c:pt>
                <c:pt idx="8">
                  <c:v>635</c:v>
                </c:pt>
                <c:pt idx="11">
                  <c:v>597</c:v>
                </c:pt>
                <c:pt idx="14">
                  <c:v>599</c:v>
                </c:pt>
              </c:numCache>
            </c:numRef>
          </c:val>
          <c:extLst>
            <c:ext xmlns:c16="http://schemas.microsoft.com/office/drawing/2014/chart" uri="{C3380CC4-5D6E-409C-BE32-E72D297353CC}">
              <c16:uniqueId val="{00000000-05E8-4389-953C-D8C802B3D9D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5E8-4389-953C-D8C802B3D9D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5E8-4389-953C-D8C802B3D9D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77</c:v>
                </c:pt>
                <c:pt idx="3">
                  <c:v>77</c:v>
                </c:pt>
                <c:pt idx="6">
                  <c:v>59</c:v>
                </c:pt>
                <c:pt idx="9">
                  <c:v>11</c:v>
                </c:pt>
                <c:pt idx="12">
                  <c:v>13</c:v>
                </c:pt>
              </c:numCache>
            </c:numRef>
          </c:val>
          <c:extLst>
            <c:ext xmlns:c16="http://schemas.microsoft.com/office/drawing/2014/chart" uri="{C3380CC4-5D6E-409C-BE32-E72D297353CC}">
              <c16:uniqueId val="{00000003-05E8-4389-953C-D8C802B3D9D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5E8-4389-953C-D8C802B3D9D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5E8-4389-953C-D8C802B3D9D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5E8-4389-953C-D8C802B3D9D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836</c:v>
                </c:pt>
                <c:pt idx="3">
                  <c:v>721</c:v>
                </c:pt>
                <c:pt idx="6">
                  <c:v>704</c:v>
                </c:pt>
                <c:pt idx="9">
                  <c:v>713</c:v>
                </c:pt>
                <c:pt idx="12">
                  <c:v>728</c:v>
                </c:pt>
              </c:numCache>
            </c:numRef>
          </c:val>
          <c:extLst>
            <c:ext xmlns:c16="http://schemas.microsoft.com/office/drawing/2014/chart" uri="{C3380CC4-5D6E-409C-BE32-E72D297353CC}">
              <c16:uniqueId val="{00000007-05E8-4389-953C-D8C802B3D9D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112</c:v>
                </c:pt>
                <c:pt idx="2">
                  <c:v>#N/A</c:v>
                </c:pt>
                <c:pt idx="3">
                  <c:v>#N/A</c:v>
                </c:pt>
                <c:pt idx="4">
                  <c:v>127</c:v>
                </c:pt>
                <c:pt idx="5">
                  <c:v>#N/A</c:v>
                </c:pt>
                <c:pt idx="6">
                  <c:v>#N/A</c:v>
                </c:pt>
                <c:pt idx="7">
                  <c:v>128</c:v>
                </c:pt>
                <c:pt idx="8">
                  <c:v>#N/A</c:v>
                </c:pt>
                <c:pt idx="9">
                  <c:v>#N/A</c:v>
                </c:pt>
                <c:pt idx="10">
                  <c:v>127</c:v>
                </c:pt>
                <c:pt idx="11">
                  <c:v>#N/A</c:v>
                </c:pt>
                <c:pt idx="12">
                  <c:v>#N/A</c:v>
                </c:pt>
                <c:pt idx="13">
                  <c:v>142</c:v>
                </c:pt>
                <c:pt idx="14">
                  <c:v>#N/A</c:v>
                </c:pt>
              </c:numCache>
            </c:numRef>
          </c:val>
          <c:smooth val="0"/>
          <c:extLst>
            <c:ext xmlns:c16="http://schemas.microsoft.com/office/drawing/2014/chart" uri="{C3380CC4-5D6E-409C-BE32-E72D297353CC}">
              <c16:uniqueId val="{00000008-05E8-4389-953C-D8C802B3D9D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5639</c:v>
                </c:pt>
                <c:pt idx="5">
                  <c:v>6325</c:v>
                </c:pt>
                <c:pt idx="8">
                  <c:v>6232</c:v>
                </c:pt>
                <c:pt idx="11">
                  <c:v>6324</c:v>
                </c:pt>
                <c:pt idx="14">
                  <c:v>6251</c:v>
                </c:pt>
              </c:numCache>
            </c:numRef>
          </c:val>
          <c:extLst>
            <c:ext xmlns:c16="http://schemas.microsoft.com/office/drawing/2014/chart" uri="{C3380CC4-5D6E-409C-BE32-E72D297353CC}">
              <c16:uniqueId val="{00000000-BFA3-4D2D-BC38-957E694D296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194</c:v>
                </c:pt>
                <c:pt idx="5">
                  <c:v>178</c:v>
                </c:pt>
                <c:pt idx="8">
                  <c:v>162</c:v>
                </c:pt>
                <c:pt idx="11">
                  <c:v>143</c:v>
                </c:pt>
                <c:pt idx="14">
                  <c:v>123</c:v>
                </c:pt>
              </c:numCache>
            </c:numRef>
          </c:val>
          <c:extLst>
            <c:ext xmlns:c16="http://schemas.microsoft.com/office/drawing/2014/chart" uri="{C3380CC4-5D6E-409C-BE32-E72D297353CC}">
              <c16:uniqueId val="{00000001-BFA3-4D2D-BC38-957E694D296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5116</c:v>
                </c:pt>
                <c:pt idx="5">
                  <c:v>4448</c:v>
                </c:pt>
                <c:pt idx="8">
                  <c:v>4182</c:v>
                </c:pt>
                <c:pt idx="11">
                  <c:v>4154</c:v>
                </c:pt>
                <c:pt idx="14">
                  <c:v>4911</c:v>
                </c:pt>
              </c:numCache>
            </c:numRef>
          </c:val>
          <c:extLst>
            <c:ext xmlns:c16="http://schemas.microsoft.com/office/drawing/2014/chart" uri="{C3380CC4-5D6E-409C-BE32-E72D297353CC}">
              <c16:uniqueId val="{00000002-BFA3-4D2D-BC38-957E694D296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FA3-4D2D-BC38-957E694D296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FA3-4D2D-BC38-957E694D296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FA3-4D2D-BC38-957E694D296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1415</c:v>
                </c:pt>
                <c:pt idx="3">
                  <c:v>1434</c:v>
                </c:pt>
                <c:pt idx="6">
                  <c:v>1563</c:v>
                </c:pt>
                <c:pt idx="9">
                  <c:v>1328</c:v>
                </c:pt>
                <c:pt idx="12">
                  <c:v>1442</c:v>
                </c:pt>
              </c:numCache>
            </c:numRef>
          </c:val>
          <c:extLst>
            <c:ext xmlns:c16="http://schemas.microsoft.com/office/drawing/2014/chart" uri="{C3380CC4-5D6E-409C-BE32-E72D297353CC}">
              <c16:uniqueId val="{00000006-BFA3-4D2D-BC38-957E694D296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229</c:v>
                </c:pt>
                <c:pt idx="3">
                  <c:v>180</c:v>
                </c:pt>
                <c:pt idx="6">
                  <c:v>137</c:v>
                </c:pt>
                <c:pt idx="9">
                  <c:v>9</c:v>
                </c:pt>
                <c:pt idx="12">
                  <c:v>8</c:v>
                </c:pt>
              </c:numCache>
            </c:numRef>
          </c:val>
          <c:extLst>
            <c:ext xmlns:c16="http://schemas.microsoft.com/office/drawing/2014/chart" uri="{C3380CC4-5D6E-409C-BE32-E72D297353CC}">
              <c16:uniqueId val="{00000007-BFA3-4D2D-BC38-957E694D296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8-BFA3-4D2D-BC38-957E694D296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FA3-4D2D-BC38-957E694D296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6689</c:v>
                </c:pt>
                <c:pt idx="3">
                  <c:v>7712</c:v>
                </c:pt>
                <c:pt idx="6">
                  <c:v>7748</c:v>
                </c:pt>
                <c:pt idx="9">
                  <c:v>7895</c:v>
                </c:pt>
                <c:pt idx="12">
                  <c:v>7979</c:v>
                </c:pt>
              </c:numCache>
            </c:numRef>
          </c:val>
          <c:extLst>
            <c:ext xmlns:c16="http://schemas.microsoft.com/office/drawing/2014/chart" uri="{C3380CC4-5D6E-409C-BE32-E72D297353CC}">
              <c16:uniqueId val="{0000000A-BFA3-4D2D-BC38-957E694D296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FA3-4D2D-BC38-957E694D296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927</c:v>
                </c:pt>
                <c:pt idx="1">
                  <c:v>870</c:v>
                </c:pt>
                <c:pt idx="2">
                  <c:v>986</c:v>
                </c:pt>
              </c:numCache>
            </c:numRef>
          </c:val>
          <c:extLst>
            <c:ext xmlns:c16="http://schemas.microsoft.com/office/drawing/2014/chart" uri="{C3380CC4-5D6E-409C-BE32-E72D297353CC}">
              <c16:uniqueId val="{00000000-58DA-4CCD-B8F6-775633F5735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769</c:v>
                </c:pt>
                <c:pt idx="1">
                  <c:v>759</c:v>
                </c:pt>
                <c:pt idx="2">
                  <c:v>924</c:v>
                </c:pt>
              </c:numCache>
            </c:numRef>
          </c:val>
          <c:extLst>
            <c:ext xmlns:c16="http://schemas.microsoft.com/office/drawing/2014/chart" uri="{C3380CC4-5D6E-409C-BE32-E72D297353CC}">
              <c16:uniqueId val="{00000001-58DA-4CCD-B8F6-775633F5735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2157</c:v>
                </c:pt>
                <c:pt idx="1">
                  <c:v>2131</c:v>
                </c:pt>
                <c:pt idx="2">
                  <c:v>2589</c:v>
                </c:pt>
              </c:numCache>
            </c:numRef>
          </c:val>
          <c:extLst>
            <c:ext xmlns:c16="http://schemas.microsoft.com/office/drawing/2014/chart" uri="{C3380CC4-5D6E-409C-BE32-E72D297353CC}">
              <c16:uniqueId val="{00000002-58DA-4CCD-B8F6-775633F5735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{0C1CCC66-4207-498D-BDA0-E09CB1A6B565}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44A-49B2-87E2-85AECD691DB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{E7A1E7AA-7E41-4466-B663-6EB92601CB25}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44A-49B2-87E2-85AECD691DB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{7AAA7BF5-0734-41D7-AF6C-30B74398EFB3}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44A-49B2-87E2-85AECD691DB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{432FD7B7-F472-4FCF-802A-9EDC2BE3FE40}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44A-49B2-87E2-85AECD691DB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{22A4FEDA-60EF-4502-9738-806047013344}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44A-49B2-87E2-85AECD691DB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{5A0E7AD6-AF9C-495D-B5B6-E098E455CA0D}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44A-49B2-87E2-85AECD691DB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{2AB7B5D3-89A2-4CE8-8A46-FFA6905A3A75}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44A-49B2-87E2-85AECD691DB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{2D7E6C53-443B-41F0-B1D7-B54982D71FDF}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44A-49B2-87E2-85AECD691DB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{26D4FF3F-B6D3-48FF-9DDD-26E75C63A219}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44A-49B2-87E2-85AECD691DB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53.1</c:v>
                </c:pt>
                <c:pt idx="8">
                  <c:v>49.3</c:v>
                </c:pt>
                <c:pt idx="16">
                  <c:v>51.2</c:v>
                </c:pt>
                <c:pt idx="24">
                  <c:v>52.9</c:v>
                </c:pt>
                <c:pt idx="32">
                  <c:v>53.6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44A-49B2-87E2-85AECD691DB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{683321D6-C02F-4AF3-A4A1-432BD57940D4}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44A-49B2-87E2-85AECD691DB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{55B25F87-58FA-4343-8A9E-2E8C37EF2043}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44A-49B2-87E2-85AECD691DB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{FCB919DB-6003-4B88-A84E-028B424EE115}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44A-49B2-87E2-85AECD691DB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{220428AD-89BD-42FC-A538-95D207FC87E8}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44A-49B2-87E2-85AECD691DB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{126BAC6E-D2C0-40A5-B398-D73C7111AA75}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44A-49B2-87E2-85AECD691DB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{BE3E33FB-B592-436C-A519-122C80225B8D}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44A-49B2-87E2-85AECD691DB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{CE119118-E369-4C05-9792-DAB49865D084}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44A-49B2-87E2-85AECD691DB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{3A577411-1E30-4459-93F9-FB1FBE48D1EF}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44A-49B2-87E2-85AECD691DB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{BFE127E3-EF1E-4ACE-8242-8AA11EA9AB35}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44A-49B2-87E2-85AECD691DB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59.7</c:v>
                </c:pt>
                <c:pt idx="8">
                  <c:v>60.3</c:v>
                </c:pt>
                <c:pt idx="16">
                  <c:v>60.5</c:v>
                </c:pt>
                <c:pt idx="24">
                  <c:v>62</c:v>
                </c:pt>
                <c:pt idx="32">
                  <c:v>62.9</c:v>
                </c:pt>
              </c:numCache>
            </c:numRef>
          </c:xVal>
          <c:yVal>
            <c:numRef>
              <c:f>公会計指標分析・財政指標組合せ分析表!$BP$55:$DC$55</c:f>
              <c:numCache>
                <c:formatCode>#,##0.0;"▲ "#,##0.0</c:formatCode>
                <c:ptCount val="40"/>
                <c:pt idx="0">
                  <c:v>28.5</c:v>
                </c:pt>
                <c:pt idx="8">
                  <c:v>20.5</c:v>
                </c:pt>
                <c:pt idx="16">
                  <c:v>21.4</c:v>
                </c:pt>
                <c:pt idx="24">
                  <c:v>13.7</c:v>
                </c:pt>
                <c:pt idx="32">
                  <c:v>6.9</c:v>
                </c:pt>
              </c:numCache>
            </c:numRef>
          </c:yVal>
          <c:smooth val="0"/>
          <c:extLst>
            <c:ext xmlns:c16="http://schemas.microsoft.com/office/drawing/2014/chart" uri="{C3380CC4-5D6E-409C-BE32-E72D297353CC}">
              <c16:uniqueId val="{00000013-F44A-49B2-87E2-85AECD691DB4}"/>
            </c:ext>
          </c:extLst>
        </c:ser>
        <c:dLbls>
          <c:showLegendKey val="0"/>
          <c:showVal val="1"/>
          <c:showCatName val="0"/>
          <c:showSerName val="0"/>
          <c:showPercent val="0"/>
          <c:showBubbleSize val="0"/>
        </c:dLbls>
        <c:axId val="46179840"/>
        <c:axId val="46181760"/>
      </c:scatterChart>
      <c:valAx>
        <c:axId val="46179840"/>
        <c:scaling>
          <c:orientation val="maxMin"/>
          <c:max val="64"/>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{B2EBF9C7-F7FF-4A76-8B9E-461F6D8C8451}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8954-4101-9925-7A563F8053B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{3161FA6C-B006-4637-A6F4-4ED8A4EBF9BF}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954-4101-9925-7A563F8053B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{A2A0C182-03A8-460E-A0E1-4BC104904DCE}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954-4101-9925-7A563F8053B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{24986600-7EC5-4E52-9707-11BD23A9B327}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954-4101-9925-7A563F8053B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{D3E6B071-D50C-4E7E-9B44-3A5774FECB34}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954-4101-9925-7A563F8053BB}"/>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{5F32481F-E6E9-4475-B4A3-74B943703F36}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8954-4101-9925-7A563F8053BB}"/>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{41A2137C-C058-4A90-917F-1BD6B8A4E42F}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8954-4101-9925-7A563F8053BB}"/>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{92107981-0E5C-44B7-975C-DD80EE65D53B}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8954-4101-9925-7A563F8053BB}"/>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{B0D74DA8-F89D-4EAC-BE92-20B3022EFBB6}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8954-4101-9925-7A563F8053B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2.7</c:v>
                </c:pt>
                <c:pt idx="8">
                  <c:v>2.7</c:v>
                </c:pt>
                <c:pt idx="16">
                  <c:v>2.8</c:v>
                </c:pt>
                <c:pt idx="24">
                  <c:v>2.9</c:v>
                </c:pt>
                <c:pt idx="32">
                  <c:v>2.9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954-4101-9925-7A563F8053B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{83EB5572-F29B-493C-960C-5EED98E035BB}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8954-4101-9925-7A563F8053B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{E42F3D22-E69F-4C9A-AA1D-A444D47D97AE}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954-4101-9925-7A563F8053B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{4EE15AD2-F4FB-4526-99A3-52F6BA3B00D6}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954-4101-9925-7A563F8053B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{D09B7E7F-271A-4068-B728-A274C83C79C0}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954-4101-9925-7A563F8053B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{AA97ECCC-78E0-479C-9813-222176935A1B}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954-4101-9925-7A563F8053BB}"/>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{3642DEF3-96F2-4C2C-BD78-EB024221B0C7}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8954-4101-9925-7A563F8053BB}"/>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{8A2D6625-C00B-414F-9263-E74C2AA93DE9}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8954-4101-9925-7A563F8053BB}"/>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{B400CEB4-FDAA-4ADE-9367-88DFA1A99501}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8954-4101-9925-7A563F8053BB}"/>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{A27EC850-477D-4E06-9BF7-B527874053CA}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8954-4101-9925-7A563F8053B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7.9</c:v>
                </c:pt>
                <c:pt idx="16">
                  <c:v>7.7</c:v>
                </c:pt>
                <c:pt idx="24">
                  <c:v>7.9</c:v>
                </c:pt>
                <c:pt idx="32">
                  <c:v>8</c:v>
                </c:pt>
              </c:numCache>
            </c:numRef>
          </c:xVal>
          <c:yVal>
            <c:numRef>
              <c:f>公会計指標分析・財政指標組合せ分析表!$BP$77:$DC$77</c:f>
              <c:numCache>
                <c:formatCode>#,##0.0;"▲ "#,##0.0</c:formatCode>
                <c:ptCount val="40"/>
                <c:pt idx="0">
                  <c:v>28.5</c:v>
                </c:pt>
                <c:pt idx="8">
                  <c:v>20.5</c:v>
                </c:pt>
                <c:pt idx="16">
                  <c:v>21.4</c:v>
                </c:pt>
                <c:pt idx="24">
                  <c:v>13.7</c:v>
                </c:pt>
                <c:pt idx="32">
                  <c:v>6.9</c:v>
                </c:pt>
              </c:numCache>
            </c:numRef>
          </c:yVal>
          <c:smooth val="0"/>
          <c:extLst>
            <c:ext xmlns:c16="http://schemas.microsoft.com/office/drawing/2014/chart" uri="{C3380CC4-5D6E-409C-BE32-E72D297353CC}">
              <c16:uniqueId val="{00000013-8954-4101-9925-7A563F8053BB}"/>
            </c:ext>
          </c:extLst>
        </c:ser>
        <c:dLbls>
          <c:showLegendKey val="0"/>
          <c:showVal val="1"/>
          <c:showCatName val="0"/>
          <c:showSerName val="0"/>
          <c:showPercent val="0"/>
          <c:showBubbleSize val="0"/>
        </c:dLbls>
        <c:axId val="84219776"/>
        <c:axId val="84234240"/>
      </c:scatterChart>
      <c:valAx>
        <c:axId val="84219776"/>
        <c:scaling>
          <c:orientation val="maxMin"/>
          <c:max val="8.1"/>
          <c:min val="7.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大分県玖珠町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年度にふるさと融資分の繰上償還を実施して以来、分子控除額である算入公債費等（貸付金の財源として発行した地方債に係る貸付金の元利償還金）が減少し、実質公債費比率の分子は増額していたが、令和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年度からは組合等が起こした地方債の元利償還金に対する負担金等の減少により実質公債費比率の分子は減少している。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災害等による地方債の元利償還金の増加、消防共同指令業務等による組合が起こした地方債の元利償還金に対する負担金等の増加が見込まれ、実質公債費比率も増加すると考えられる。公債費の適正化に努めることが必要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大分県玖珠町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令和３年度決算においては、将来負担額よりも充当可能財源等が上回っているため実質的な負担は発生していない。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地方債の現在高、退職手当負担見込額が増加したものの、充当可能財源等の増加幅の方が大きかったことにより、将来負担額は減少。</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充当可能財源等については、充当可能基金が前年度比で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18.2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％増加している（主に財政調整基金、公共施設総合管理基金、童話の里くす・ふるさと応援基金）。</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今後も災害等の地方債発行、消防共同指令業務等の組合等負担等額の増加が見込まれるため、地方債の適正な発行管理を行い、将来負担の抑制に努める。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大分県玖珠町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基金全体としては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739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た。増加の主な基金としては、財政調整基金、公共施設等総合管理基金、童話の里くす・ふるさと応援基金、森林環境譲与税基金などの積立が挙げられる。減少の主な基金としては、地域振興基金などの取崩が挙げら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今後も特定防衛施設周辺整備調整交付金を財源とした、基金に積立を行い、事業に充当する。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年度は増であったが、近年財政調整基金が減少傾向にあることから、行財政改革プランの実施により、財政調整基金の取崩しを抑制し、可能な範囲で積立を行う。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　　　　　　　地域における快適な生活環境整備、福祉の充実及び定住促進のため公共施設整備計画に基づく事業に充当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公共施設等総合管理基金　　複合施設管理費などの公共施設等管理総合計画を推進する事業に充当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　　　　　くす魅力化向上事業やふるさと納税返礼品代、災害復旧事業に充当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元気プロジェクト支援基金　</a:t>
          </a:r>
          <a:r>
            <a:rPr lang="ja-JP" altLang="en-US" sz="1400" b="0" i="0">
              <a:solidFill>
                <a:srgbClr val="111111"/>
              </a:solidFill>
              <a:effectLst/>
              <a:latin typeface="ＭＳ ゴシック" panose="020B0609070205080204" pitchFamily="49" charset="-128"/>
              <a:ea typeface="ＭＳ ゴシック" panose="020B0609070205080204" pitchFamily="49" charset="-128"/>
            </a:rPr>
            <a:t>地域コミュニティや地域の団体等が実施する地域活性化事業に充当</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子ども医療費助成事業基金　特定防衛施設周辺整備調整交付金を財源として、子ども医療費助成事業に係る医療費に充当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　　　　　　　玖珠工業団地内の企業進出等に伴う助成金として取崩しを行った。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　　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　　　　　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元気プロジェクト支援基金　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百万円の積立を行った。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子ども医療費助成事業基金　事業のため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百万円を取崩し、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　　　　　　　玖珠工業団地などへの企業誘致関連経費の他、公共施設整備計画に基づいた新規・転用へ充当を行う。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その他施設に関連する基金　個別施設計画に記載のある修繕や更新事業を優先して予算化するため、現有施設関連基金の統廃合を行う。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百万円を取り崩したものの、これを上回る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百万円の積立を行ったため、増加となった。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年度は増であったが、今後は物件費および災害普復旧などの負担が継続するため基金残高は減少が見込まれる。大災害など不測の事態に備えるため、一定程度の額を保持するよう努めていく。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月豪雨および令和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年大雨に係る災害復旧事業債等の今後発生する償還に備え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百万円の積立を行い、取崩は行わなかったため増加となった。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月豪雨に係る災害復旧事業債の発行により、令和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年度に地方債償還のピークを迎えるため、それに備えて毎年度計画的に積立を行う予定であり、現時点の見通しでは、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年度以降は減少予定である。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2430125" y="9391650"/>
          <a:ext cx="14478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3877925" y="9391650"/>
          <a:ext cx="14478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5325725" y="9391650"/>
          <a:ext cx="14478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6773525" y="9391650"/>
          <a:ext cx="14478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8221325" y="9391650"/>
          <a:ext cx="14478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2430125" y="13211175"/>
          <a:ext cx="14478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3877925" y="13211175"/>
          <a:ext cx="14478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5325725" y="13211175"/>
          <a:ext cx="14478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6773525" y="13211175"/>
          <a:ext cx="14478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8221325" y="13211175"/>
          <a:ext cx="14478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0713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6211550" y="190500"/>
          <a:ext cx="3740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6227425" y="215900"/>
          <a:ext cx="370522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6252825" y="241300"/>
          <a:ext cx="36480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3550900"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3576300"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3601700" y="241300"/>
          <a:ext cx="243522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920750"/>
          <a:ext cx="1320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876425" y="9207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14,694
14,602
286.60
11,450,866
11,128,261
289,893
5,464,907
7,978,912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143250" y="920750"/>
          <a:ext cx="1447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591050" y="939800"/>
          <a:ext cx="19272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518275" y="939800"/>
          <a:ext cx="12033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7785100" y="952500"/>
          <a:ext cx="6064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591050" y="1714500"/>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581775" y="1714500"/>
          <a:ext cx="3492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0550525" y="889000"/>
          <a:ext cx="14478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0801350" y="9525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0801350" y="1219200"/>
          <a:ext cx="126682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0801350" y="1562100"/>
          <a:ext cx="13843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0623550" y="1041400"/>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06775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06775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07219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0642600" y="15621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07219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0642600" y="19431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31900" y="4254500"/>
          <a:ext cx="40322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19464" y="4624642"/>
          <a:ext cx="164747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665214" y="4607971"/>
          <a:ext cx="80709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2133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2133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6611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6611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2359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2359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31900" y="4953000"/>
          <a:ext cx="40322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521325" y="4953000"/>
          <a:ext cx="452437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521325" y="5016500"/>
          <a:ext cx="4343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588000" y="5245100"/>
          <a:ext cx="43307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baseline="0">
              <a:solidFill>
                <a:schemeClr val="dk1"/>
              </a:solidFill>
              <a:effectLst/>
              <a:latin typeface="+mn-lt"/>
              <a:ea typeface="+mn-ea"/>
              <a:cs typeface="+mn-cs"/>
            </a:rPr>
            <a:t>　</a:t>
          </a:r>
          <a:r>
            <a:rPr kumimoji="1" lang="ja-JP" altLang="ja-JP" sz="1000" baseline="0">
              <a:solidFill>
                <a:schemeClr val="dk1"/>
              </a:solidFill>
              <a:effectLst/>
              <a:latin typeface="+mn-lt"/>
              <a:ea typeface="+mn-ea"/>
              <a:cs typeface="+mn-cs"/>
            </a:rPr>
            <a:t>有形固定資産減価償却率は類似団体平均を下回っているが、</a:t>
          </a:r>
          <a:r>
            <a:rPr kumimoji="1" lang="ja-JP" altLang="en-US" sz="1000" baseline="0">
              <a:solidFill>
                <a:schemeClr val="dk1"/>
              </a:solidFill>
              <a:effectLst/>
              <a:latin typeface="+mn-lt"/>
              <a:ea typeface="+mn-ea"/>
              <a:cs typeface="+mn-cs"/>
            </a:rPr>
            <a:t>建物や施設の老朽化等により、</a:t>
          </a:r>
          <a:r>
            <a:rPr kumimoji="1" lang="ja-JP" altLang="ja-JP" sz="1000" baseline="0">
              <a:solidFill>
                <a:schemeClr val="dk1"/>
              </a:solidFill>
              <a:effectLst/>
              <a:latin typeface="+mn-lt"/>
              <a:ea typeface="+mn-ea"/>
              <a:cs typeface="+mn-cs"/>
            </a:rPr>
            <a:t>今後上昇していくと考える。平成</a:t>
          </a:r>
          <a:r>
            <a:rPr kumimoji="1" lang="en-US" altLang="ja-JP" sz="1000" baseline="0">
              <a:solidFill>
                <a:schemeClr val="dk1"/>
              </a:solidFill>
              <a:effectLst/>
              <a:latin typeface="+mn-lt"/>
              <a:ea typeface="+mn-ea"/>
              <a:cs typeface="+mn-cs"/>
            </a:rPr>
            <a:t>28</a:t>
          </a:r>
          <a:r>
            <a:rPr kumimoji="1" lang="ja-JP" altLang="ja-JP" sz="1000" baseline="0">
              <a:solidFill>
                <a:schemeClr val="dk1"/>
              </a:solidFill>
              <a:effectLst/>
              <a:latin typeface="+mn-lt"/>
              <a:ea typeface="+mn-ea"/>
              <a:cs typeface="+mn-cs"/>
            </a:rPr>
            <a:t>年度に策定した公共施設等総合管理計画において、今後</a:t>
          </a:r>
          <a:r>
            <a:rPr kumimoji="1" lang="en-US" altLang="ja-JP" sz="1000" baseline="0">
              <a:solidFill>
                <a:schemeClr val="dk1"/>
              </a:solidFill>
              <a:effectLst/>
              <a:latin typeface="+mn-lt"/>
              <a:ea typeface="+mn-ea"/>
              <a:cs typeface="+mn-cs"/>
            </a:rPr>
            <a:t>30</a:t>
          </a:r>
          <a:r>
            <a:rPr kumimoji="1" lang="ja-JP" altLang="ja-JP" sz="1000" baseline="0">
              <a:solidFill>
                <a:schemeClr val="dk1"/>
              </a:solidFill>
              <a:effectLst/>
              <a:latin typeface="+mn-lt"/>
              <a:ea typeface="+mn-ea"/>
              <a:cs typeface="+mn-cs"/>
            </a:rPr>
            <a:t>年間に公共施設等の延長面積を</a:t>
          </a:r>
          <a:r>
            <a:rPr kumimoji="1" lang="en-US" altLang="ja-JP" sz="1000" baseline="0">
              <a:solidFill>
                <a:schemeClr val="dk1"/>
              </a:solidFill>
              <a:effectLst/>
              <a:latin typeface="+mn-lt"/>
              <a:ea typeface="+mn-ea"/>
              <a:cs typeface="+mn-cs"/>
            </a:rPr>
            <a:t>15</a:t>
          </a:r>
          <a:r>
            <a:rPr kumimoji="1" lang="ja-JP" altLang="ja-JP" sz="1000" baseline="0">
              <a:solidFill>
                <a:schemeClr val="dk1"/>
              </a:solidFill>
              <a:effectLst/>
              <a:latin typeface="+mn-lt"/>
              <a:ea typeface="+mn-ea"/>
              <a:cs typeface="+mn-cs"/>
            </a:rPr>
            <a:t>％削減するという目標を掲げ、平成</a:t>
          </a:r>
          <a:r>
            <a:rPr kumimoji="1" lang="en-US" altLang="ja-JP" sz="1000" baseline="0">
              <a:solidFill>
                <a:schemeClr val="dk1"/>
              </a:solidFill>
              <a:effectLst/>
              <a:latin typeface="+mn-lt"/>
              <a:ea typeface="+mn-ea"/>
              <a:cs typeface="+mn-cs"/>
            </a:rPr>
            <a:t>30</a:t>
          </a:r>
          <a:r>
            <a:rPr kumimoji="1" lang="ja-JP" altLang="ja-JP" sz="1000" baseline="0">
              <a:solidFill>
                <a:schemeClr val="dk1"/>
              </a:solidFill>
              <a:effectLst/>
              <a:latin typeface="+mn-lt"/>
              <a:ea typeface="+mn-ea"/>
              <a:cs typeface="+mn-cs"/>
            </a:rPr>
            <a:t>年度には施設類型ごとに個別管理計画を策定し、令和</a:t>
          </a:r>
          <a:r>
            <a:rPr kumimoji="1" lang="en-US" altLang="ja-JP" sz="1000" baseline="0">
              <a:solidFill>
                <a:schemeClr val="dk1"/>
              </a:solidFill>
              <a:effectLst/>
              <a:latin typeface="+mn-lt"/>
              <a:ea typeface="+mn-ea"/>
              <a:cs typeface="+mn-cs"/>
            </a:rPr>
            <a:t>7</a:t>
          </a:r>
          <a:r>
            <a:rPr kumimoji="1" lang="ja-JP" altLang="ja-JP" sz="1000" baseline="0">
              <a:solidFill>
                <a:schemeClr val="dk1"/>
              </a:solidFill>
              <a:effectLst/>
              <a:latin typeface="+mn-lt"/>
              <a:ea typeface="+mn-ea"/>
              <a:cs typeface="+mn-cs"/>
            </a:rPr>
            <a:t>年度までを第</a:t>
          </a:r>
          <a:r>
            <a:rPr kumimoji="1" lang="en-US" altLang="ja-JP" sz="1000" baseline="0">
              <a:solidFill>
                <a:schemeClr val="dk1"/>
              </a:solidFill>
              <a:effectLst/>
              <a:latin typeface="+mn-lt"/>
              <a:ea typeface="+mn-ea"/>
              <a:cs typeface="+mn-cs"/>
            </a:rPr>
            <a:t>1</a:t>
          </a:r>
          <a:r>
            <a:rPr kumimoji="1" lang="ja-JP" altLang="ja-JP" sz="1000" baseline="0">
              <a:solidFill>
                <a:schemeClr val="dk1"/>
              </a:solidFill>
              <a:effectLst/>
              <a:latin typeface="+mn-lt"/>
              <a:ea typeface="+mn-ea"/>
              <a:cs typeface="+mn-cs"/>
            </a:rPr>
            <a:t>期計画期間</a:t>
          </a:r>
          <a:r>
            <a:rPr kumimoji="1" lang="en-US" altLang="ja-JP" sz="1000" baseline="0">
              <a:solidFill>
                <a:schemeClr val="dk1"/>
              </a:solidFill>
              <a:effectLst/>
              <a:latin typeface="+mn-lt"/>
              <a:ea typeface="+mn-ea"/>
              <a:cs typeface="+mn-cs"/>
            </a:rPr>
            <a:t>(</a:t>
          </a:r>
          <a:r>
            <a:rPr kumimoji="1" lang="ja-JP" altLang="ja-JP" sz="1000" baseline="0">
              <a:solidFill>
                <a:schemeClr val="dk1"/>
              </a:solidFill>
              <a:effectLst/>
              <a:latin typeface="+mn-lt"/>
              <a:ea typeface="+mn-ea"/>
              <a:cs typeface="+mn-cs"/>
            </a:rPr>
            <a:t>集中及び見直し期間</a:t>
          </a:r>
          <a:r>
            <a:rPr kumimoji="1" lang="en-US" altLang="ja-JP" sz="1000" baseline="0">
              <a:solidFill>
                <a:schemeClr val="dk1"/>
              </a:solidFill>
              <a:effectLst/>
              <a:latin typeface="+mn-lt"/>
              <a:ea typeface="+mn-ea"/>
              <a:cs typeface="+mn-cs"/>
            </a:rPr>
            <a:t>)</a:t>
          </a:r>
          <a:r>
            <a:rPr kumimoji="1" lang="ja-JP" altLang="ja-JP" sz="1000" baseline="0">
              <a:solidFill>
                <a:schemeClr val="dk1"/>
              </a:solidFill>
              <a:effectLst/>
              <a:latin typeface="+mn-lt"/>
              <a:ea typeface="+mn-ea"/>
              <a:cs typeface="+mn-cs"/>
            </a:rPr>
            <a:t>と位置付けている。当該計画に沿って</a:t>
          </a:r>
          <a:r>
            <a:rPr kumimoji="1" lang="ja-JP" altLang="en-US" sz="1000" baseline="0">
              <a:solidFill>
                <a:schemeClr val="dk1"/>
              </a:solidFill>
              <a:effectLst/>
              <a:latin typeface="+mn-lt"/>
              <a:ea typeface="+mn-ea"/>
              <a:cs typeface="+mn-cs"/>
            </a:rPr>
            <a:t>、</a:t>
          </a:r>
          <a:r>
            <a:rPr kumimoji="1" lang="ja-JP" altLang="ja-JP" sz="1000" baseline="0">
              <a:solidFill>
                <a:schemeClr val="dk1"/>
              </a:solidFill>
              <a:effectLst/>
              <a:latin typeface="+mn-lt"/>
              <a:ea typeface="+mn-ea"/>
              <a:cs typeface="+mn-cs"/>
            </a:rPr>
            <a:t>施設の維持管理を適切に進めていく必要がある。</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03325"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31900" y="7112000"/>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86286"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31900" y="6803572"/>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37581"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31900" y="6495143"/>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37581"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31900" y="6186714"/>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37581"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31900" y="5878286"/>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37581"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31900" y="5569857"/>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37581"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31900" y="5261428"/>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37581"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a:off x="1231900" y="4953000"/>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837581"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0000000-0008-0000-0000-00004C000000}"/>
            </a:ext>
          </a:extLst>
        </xdr:cNvPr>
        <xdr:cNvSpPr/>
      </xdr:nvSpPr>
      <xdr:spPr>
        <a:xfrm>
          <a:off x="1231900" y="4953000"/>
          <a:ext cx="40322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123462</xdr:rowOff>
    </xdr:from>
    <xdr:to>
      <xdr:col>23</xdr:col>
      <xdr:colOff>85090</xdr:colOff>
      <xdr:row>34</xdr:row>
      <xdr:rowOff>48532</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flipV="1">
          <a:off x="4551045" y="5181237"/>
          <a:ext cx="1270" cy="1468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52359</xdr:rowOff>
    </xdr:from>
    <xdr:ext cx="405111" cy="259045"/>
    <xdr:sp macro="" textlink="">
      <xdr:nvSpPr>
        <xdr:cNvPr id="78" name="有形固定資産減価償却率最小値テキスト">
          <a:extLst>
            <a:ext uri="{FF2B5EF4-FFF2-40B4-BE49-F238E27FC236}">
              <a16:creationId xmlns:a16="http://schemas.microsoft.com/office/drawing/2014/main" id="{00000000-0008-0000-0000-00004E000000}"/>
            </a:ext>
          </a:extLst>
        </xdr:cNvPr>
        <xdr:cNvSpPr txBox="1"/>
      </xdr:nvSpPr>
      <xdr:spPr>
        <a:xfrm>
          <a:off x="4603750" y="6653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48532</xdr:rowOff>
    </xdr:from>
    <xdr:to>
      <xdr:col>23</xdr:col>
      <xdr:colOff>174625</xdr:colOff>
      <xdr:row>34</xdr:row>
      <xdr:rowOff>48532</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464050" y="664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70139</xdr:rowOff>
    </xdr:from>
    <xdr:ext cx="405111" cy="259045"/>
    <xdr:sp macro="" textlink="">
      <xdr:nvSpPr>
        <xdr:cNvPr id="80" name="有形固定資産減価償却率最大値テキスト">
          <a:extLst>
            <a:ext uri="{FF2B5EF4-FFF2-40B4-BE49-F238E27FC236}">
              <a16:creationId xmlns:a16="http://schemas.microsoft.com/office/drawing/2014/main" id="{00000000-0008-0000-0000-000050000000}"/>
            </a:ext>
          </a:extLst>
        </xdr:cNvPr>
        <xdr:cNvSpPr txBox="1"/>
      </xdr:nvSpPr>
      <xdr:spPr>
        <a:xfrm>
          <a:off x="4603750" y="4956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123462</xdr:rowOff>
    </xdr:from>
    <xdr:to>
      <xdr:col>23</xdr:col>
      <xdr:colOff>174625</xdr:colOff>
      <xdr:row>25</xdr:row>
      <xdr:rowOff>123462</xdr:rowOff>
    </xdr:to>
    <xdr:cxnSp macro="">
      <xdr:nvCxnSpPr>
        <xdr:cNvPr id="81" name="直線コネクタ 80">
          <a:extLst>
            <a:ext uri="{FF2B5EF4-FFF2-40B4-BE49-F238E27FC236}">
              <a16:creationId xmlns:a16="http://schemas.microsoft.com/office/drawing/2014/main" id="{00000000-0008-0000-0000-000051000000}"/>
            </a:ext>
          </a:extLst>
        </xdr:cNvPr>
        <xdr:cNvCxnSpPr/>
      </xdr:nvCxnSpPr>
      <xdr:spPr>
        <a:xfrm>
          <a:off x="4464050" y="5181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151782</xdr:rowOff>
    </xdr:from>
    <xdr:ext cx="405111" cy="259045"/>
    <xdr:sp macro="" textlink="">
      <xdr:nvSpPr>
        <xdr:cNvPr id="82" name="有形固定資産減価償却率平均値テキスト">
          <a:extLst>
            <a:ext uri="{FF2B5EF4-FFF2-40B4-BE49-F238E27FC236}">
              <a16:creationId xmlns:a16="http://schemas.microsoft.com/office/drawing/2014/main" id="{00000000-0008-0000-0000-000052000000}"/>
            </a:ext>
          </a:extLst>
        </xdr:cNvPr>
        <xdr:cNvSpPr txBox="1"/>
      </xdr:nvSpPr>
      <xdr:spPr>
        <a:xfrm>
          <a:off x="4603750" y="5895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450215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145597</xdr:rowOff>
    </xdr:from>
    <xdr:to>
      <xdr:col>19</xdr:col>
      <xdr:colOff>187325</xdr:colOff>
      <xdr:row>30</xdr:row>
      <xdr:rowOff>75747</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3829050" y="588917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99332</xdr:rowOff>
    </xdr:from>
    <xdr:to>
      <xdr:col>15</xdr:col>
      <xdr:colOff>187325</xdr:colOff>
      <xdr:row>30</xdr:row>
      <xdr:rowOff>29482</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3105150" y="584290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93164</xdr:rowOff>
    </xdr:from>
    <xdr:to>
      <xdr:col>11</xdr:col>
      <xdr:colOff>187325</xdr:colOff>
      <xdr:row>30</xdr:row>
      <xdr:rowOff>23314</xdr:rowOff>
    </xdr:to>
    <xdr:sp macro="" textlink="">
      <xdr:nvSpPr>
        <xdr:cNvPr id="86" name="フローチャート: 判断 85">
          <a:extLst>
            <a:ext uri="{FF2B5EF4-FFF2-40B4-BE49-F238E27FC236}">
              <a16:creationId xmlns:a16="http://schemas.microsoft.com/office/drawing/2014/main" id="{00000000-0008-0000-0000-000056000000}"/>
            </a:ext>
          </a:extLst>
        </xdr:cNvPr>
        <xdr:cNvSpPr/>
      </xdr:nvSpPr>
      <xdr:spPr>
        <a:xfrm>
          <a:off x="2381250" y="583673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74658</xdr:rowOff>
    </xdr:from>
    <xdr:to>
      <xdr:col>7</xdr:col>
      <xdr:colOff>187325</xdr:colOff>
      <xdr:row>30</xdr:row>
      <xdr:rowOff>4808</xdr:rowOff>
    </xdr:to>
    <xdr:sp macro="" textlink="">
      <xdr:nvSpPr>
        <xdr:cNvPr id="87" name="フローチャート: 判断 86">
          <a:extLst>
            <a:ext uri="{FF2B5EF4-FFF2-40B4-BE49-F238E27FC236}">
              <a16:creationId xmlns:a16="http://schemas.microsoft.com/office/drawing/2014/main" id="{00000000-0008-0000-0000-000057000000}"/>
            </a:ext>
          </a:extLst>
        </xdr:cNvPr>
        <xdr:cNvSpPr/>
      </xdr:nvSpPr>
      <xdr:spPr>
        <a:xfrm>
          <a:off x="1657350" y="581823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43846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3711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29876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2637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1539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57967</xdr:rowOff>
    </xdr:from>
    <xdr:to>
      <xdr:col>23</xdr:col>
      <xdr:colOff>136525</xdr:colOff>
      <xdr:row>28</xdr:row>
      <xdr:rowOff>159567</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502150" y="563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80844</xdr:rowOff>
    </xdr:from>
    <xdr:ext cx="405111" cy="259045"/>
    <xdr:sp macro="" textlink="">
      <xdr:nvSpPr>
        <xdr:cNvPr id="94" name="有形固定資産減価償却率該当値テキスト">
          <a:extLst>
            <a:ext uri="{FF2B5EF4-FFF2-40B4-BE49-F238E27FC236}">
              <a16:creationId xmlns:a16="http://schemas.microsoft.com/office/drawing/2014/main" id="{00000000-0008-0000-0000-00005E000000}"/>
            </a:ext>
          </a:extLst>
        </xdr:cNvPr>
        <xdr:cNvSpPr txBox="1"/>
      </xdr:nvSpPr>
      <xdr:spPr>
        <a:xfrm>
          <a:off x="4603750"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36376</xdr:rowOff>
    </xdr:from>
    <xdr:to>
      <xdr:col>19</xdr:col>
      <xdr:colOff>187325</xdr:colOff>
      <xdr:row>28</xdr:row>
      <xdr:rowOff>137976</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3829050" y="560850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87176</xdr:rowOff>
    </xdr:from>
    <xdr:to>
      <xdr:col>23</xdr:col>
      <xdr:colOff>85725</xdr:colOff>
      <xdr:row>28</xdr:row>
      <xdr:rowOff>108767</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3879850" y="5659301"/>
          <a:ext cx="6731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155394</xdr:rowOff>
    </xdr:from>
    <xdr:to>
      <xdr:col>15</xdr:col>
      <xdr:colOff>187325</xdr:colOff>
      <xdr:row>28</xdr:row>
      <xdr:rowOff>85544</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3105150" y="555606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34744</xdr:rowOff>
    </xdr:from>
    <xdr:to>
      <xdr:col>19</xdr:col>
      <xdr:colOff>136525</xdr:colOff>
      <xdr:row>28</xdr:row>
      <xdr:rowOff>87176</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3155950" y="5606869"/>
          <a:ext cx="7239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96792</xdr:rowOff>
    </xdr:from>
    <xdr:to>
      <xdr:col>11</xdr:col>
      <xdr:colOff>187325</xdr:colOff>
      <xdr:row>28</xdr:row>
      <xdr:rowOff>26942</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2381250" y="549746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147592</xdr:rowOff>
    </xdr:from>
    <xdr:to>
      <xdr:col>15</xdr:col>
      <xdr:colOff>136525</xdr:colOff>
      <xdr:row>28</xdr:row>
      <xdr:rowOff>34744</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2432050" y="5548267"/>
          <a:ext cx="7239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42545</xdr:rowOff>
    </xdr:from>
    <xdr:to>
      <xdr:col>7</xdr:col>
      <xdr:colOff>187325</xdr:colOff>
      <xdr:row>28</xdr:row>
      <xdr:rowOff>144145</xdr:rowOff>
    </xdr:to>
    <xdr:sp macro="" textlink="">
      <xdr:nvSpPr>
        <xdr:cNvPr id="101" name="楕円 100">
          <a:extLst>
            <a:ext uri="{FF2B5EF4-FFF2-40B4-BE49-F238E27FC236}">
              <a16:creationId xmlns:a16="http://schemas.microsoft.com/office/drawing/2014/main" id="{00000000-0008-0000-0000-000065000000}"/>
            </a:ext>
          </a:extLst>
        </xdr:cNvPr>
        <xdr:cNvSpPr/>
      </xdr:nvSpPr>
      <xdr:spPr>
        <a:xfrm>
          <a:off x="1657350" y="561467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147592</xdr:rowOff>
    </xdr:from>
    <xdr:to>
      <xdr:col>11</xdr:col>
      <xdr:colOff>136525</xdr:colOff>
      <xdr:row>28</xdr:row>
      <xdr:rowOff>93345</xdr:rowOff>
    </xdr:to>
    <xdr:cxnSp macro="">
      <xdr:nvCxnSpPr>
        <xdr:cNvPr id="102" name="直線コネクタ 101">
          <a:extLst>
            <a:ext uri="{FF2B5EF4-FFF2-40B4-BE49-F238E27FC236}">
              <a16:creationId xmlns:a16="http://schemas.microsoft.com/office/drawing/2014/main" id="{00000000-0008-0000-0000-000066000000}"/>
            </a:ext>
          </a:extLst>
        </xdr:cNvPr>
        <xdr:cNvCxnSpPr/>
      </xdr:nvCxnSpPr>
      <xdr:spPr>
        <a:xfrm flipV="1">
          <a:off x="1708150" y="5548267"/>
          <a:ext cx="7239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66874</xdr:rowOff>
    </xdr:from>
    <xdr:ext cx="405111" cy="259045"/>
    <xdr:sp macro="" textlink="">
      <xdr:nvSpPr>
        <xdr:cNvPr id="103" name="n_1aveValue有形固定資産減価償却率">
          <a:extLst>
            <a:ext uri="{FF2B5EF4-FFF2-40B4-BE49-F238E27FC236}">
              <a16:creationId xmlns:a16="http://schemas.microsoft.com/office/drawing/2014/main" id="{00000000-0008-0000-0000-000067000000}"/>
            </a:ext>
          </a:extLst>
        </xdr:cNvPr>
        <xdr:cNvSpPr txBox="1"/>
      </xdr:nvSpPr>
      <xdr:spPr>
        <a:xfrm>
          <a:off x="3674119" y="5981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20609</xdr:rowOff>
    </xdr:from>
    <xdr:ext cx="405111" cy="259045"/>
    <xdr:sp macro="" textlink="">
      <xdr:nvSpPr>
        <xdr:cNvPr id="104" name="n_2aveValue有形固定資産減価償却率">
          <a:extLst>
            <a:ext uri="{FF2B5EF4-FFF2-40B4-BE49-F238E27FC236}">
              <a16:creationId xmlns:a16="http://schemas.microsoft.com/office/drawing/2014/main" id="{00000000-0008-0000-0000-000068000000}"/>
            </a:ext>
          </a:extLst>
        </xdr:cNvPr>
        <xdr:cNvSpPr txBox="1"/>
      </xdr:nvSpPr>
      <xdr:spPr>
        <a:xfrm>
          <a:off x="2962919" y="5935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14441</xdr:rowOff>
    </xdr:from>
    <xdr:ext cx="405111" cy="259045"/>
    <xdr:sp macro="" textlink="">
      <xdr:nvSpPr>
        <xdr:cNvPr id="105" name="n_3aveValue有形固定資産減価償却率">
          <a:extLst>
            <a:ext uri="{FF2B5EF4-FFF2-40B4-BE49-F238E27FC236}">
              <a16:creationId xmlns:a16="http://schemas.microsoft.com/office/drawing/2014/main" id="{00000000-0008-0000-0000-000069000000}"/>
            </a:ext>
          </a:extLst>
        </xdr:cNvPr>
        <xdr:cNvSpPr txBox="1"/>
      </xdr:nvSpPr>
      <xdr:spPr>
        <a:xfrm>
          <a:off x="2239019"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167385</xdr:rowOff>
    </xdr:from>
    <xdr:ext cx="405111" cy="259045"/>
    <xdr:sp macro="" textlink="">
      <xdr:nvSpPr>
        <xdr:cNvPr id="106" name="n_4aveValue有形固定資産減価償却率">
          <a:extLst>
            <a:ext uri="{FF2B5EF4-FFF2-40B4-BE49-F238E27FC236}">
              <a16:creationId xmlns:a16="http://schemas.microsoft.com/office/drawing/2014/main" id="{00000000-0008-0000-0000-00006A000000}"/>
            </a:ext>
          </a:extLst>
        </xdr:cNvPr>
        <xdr:cNvSpPr txBox="1"/>
      </xdr:nvSpPr>
      <xdr:spPr>
        <a:xfrm>
          <a:off x="1515119" y="5910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154503</xdr:rowOff>
    </xdr:from>
    <xdr:ext cx="405111" cy="259045"/>
    <xdr:sp macro="" textlink="">
      <xdr:nvSpPr>
        <xdr:cNvPr id="107" name="n_1mainValue有形固定資産減価償却率">
          <a:extLst>
            <a:ext uri="{FF2B5EF4-FFF2-40B4-BE49-F238E27FC236}">
              <a16:creationId xmlns:a16="http://schemas.microsoft.com/office/drawing/2014/main" id="{00000000-0008-0000-0000-00006B000000}"/>
            </a:ext>
          </a:extLst>
        </xdr:cNvPr>
        <xdr:cNvSpPr txBox="1"/>
      </xdr:nvSpPr>
      <xdr:spPr>
        <a:xfrm>
          <a:off x="3674119" y="5383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102071</xdr:rowOff>
    </xdr:from>
    <xdr:ext cx="405111" cy="259045"/>
    <xdr:sp macro="" textlink="">
      <xdr:nvSpPr>
        <xdr:cNvPr id="108" name="n_2mainValue有形固定資産減価償却率">
          <a:extLst>
            <a:ext uri="{FF2B5EF4-FFF2-40B4-BE49-F238E27FC236}">
              <a16:creationId xmlns:a16="http://schemas.microsoft.com/office/drawing/2014/main" id="{00000000-0008-0000-0000-00006C000000}"/>
            </a:ext>
          </a:extLst>
        </xdr:cNvPr>
        <xdr:cNvSpPr txBox="1"/>
      </xdr:nvSpPr>
      <xdr:spPr>
        <a:xfrm>
          <a:off x="2962919" y="5331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43469</xdr:rowOff>
    </xdr:from>
    <xdr:ext cx="405111" cy="259045"/>
    <xdr:sp macro="" textlink="">
      <xdr:nvSpPr>
        <xdr:cNvPr id="109" name="n_3mainValue有形固定資産減価償却率">
          <a:extLst>
            <a:ext uri="{FF2B5EF4-FFF2-40B4-BE49-F238E27FC236}">
              <a16:creationId xmlns:a16="http://schemas.microsoft.com/office/drawing/2014/main" id="{00000000-0008-0000-0000-00006D000000}"/>
            </a:ext>
          </a:extLst>
        </xdr:cNvPr>
        <xdr:cNvSpPr txBox="1"/>
      </xdr:nvSpPr>
      <xdr:spPr>
        <a:xfrm>
          <a:off x="2239019" y="5272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160672</xdr:rowOff>
    </xdr:from>
    <xdr:ext cx="405111" cy="259045"/>
    <xdr:sp macro="" textlink="">
      <xdr:nvSpPr>
        <xdr:cNvPr id="110" name="n_4mainValue有形固定資産減価償却率">
          <a:extLst>
            <a:ext uri="{FF2B5EF4-FFF2-40B4-BE49-F238E27FC236}">
              <a16:creationId xmlns:a16="http://schemas.microsoft.com/office/drawing/2014/main" id="{00000000-0008-0000-0000-00006E000000}"/>
            </a:ext>
          </a:extLst>
        </xdr:cNvPr>
        <xdr:cNvSpPr txBox="1"/>
      </xdr:nvSpPr>
      <xdr:spPr>
        <a:xfrm>
          <a:off x="1515119" y="53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0769600" y="4254500"/>
          <a:ext cx="40227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1782693" y="4624642"/>
          <a:ext cx="98688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3151390" y="4607971"/>
          <a:ext cx="9006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[ 324.5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47510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47510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61988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61988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7764125"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7764125"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0769600" y="4953000"/>
          <a:ext cx="402272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00000000-0008-0000-0000-000079000000}"/>
            </a:ext>
          </a:extLst>
        </xdr:cNvPr>
        <xdr:cNvSpPr/>
      </xdr:nvSpPr>
      <xdr:spPr>
        <a:xfrm>
          <a:off x="15049500" y="4953000"/>
          <a:ext cx="452437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00000000-0008-0000-0000-00007A000000}"/>
            </a:ext>
          </a:extLst>
        </xdr:cNvPr>
        <xdr:cNvSpPr/>
      </xdr:nvSpPr>
      <xdr:spPr>
        <a:xfrm>
          <a:off x="15049500" y="5016500"/>
          <a:ext cx="4343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5125700" y="5245100"/>
          <a:ext cx="43307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債務償還比率については、類似団体平均を下回っているが、今後も大型事業</a:t>
          </a:r>
          <a:r>
            <a:rPr kumimoji="1" lang="ja-JP" altLang="en-US" sz="1100">
              <a:solidFill>
                <a:schemeClr val="dk1"/>
              </a:solidFill>
              <a:effectLst/>
              <a:latin typeface="+mn-lt"/>
              <a:ea typeface="+mn-ea"/>
              <a:cs typeface="+mn-cs"/>
            </a:rPr>
            <a:t>や災害復旧事業等</a:t>
          </a:r>
          <a:r>
            <a:rPr kumimoji="1" lang="ja-JP" altLang="ja-JP" sz="1100">
              <a:solidFill>
                <a:schemeClr val="dk1"/>
              </a:solidFill>
              <a:effectLst/>
              <a:latin typeface="+mn-lt"/>
              <a:ea typeface="+mn-ea"/>
              <a:cs typeface="+mn-cs"/>
            </a:rPr>
            <a:t>による地方債償還</a:t>
          </a:r>
          <a:r>
            <a:rPr kumimoji="1" lang="ja-JP" altLang="en-US" sz="1100">
              <a:solidFill>
                <a:schemeClr val="dk1"/>
              </a:solidFill>
              <a:effectLst/>
              <a:latin typeface="+mn-lt"/>
              <a:ea typeface="+mn-ea"/>
              <a:cs typeface="+mn-cs"/>
            </a:rPr>
            <a:t>の増加</a:t>
          </a:r>
          <a:r>
            <a:rPr kumimoji="1" lang="ja-JP" altLang="ja-JP" sz="1100">
              <a:solidFill>
                <a:schemeClr val="dk1"/>
              </a:solidFill>
              <a:effectLst/>
              <a:latin typeface="+mn-lt"/>
              <a:ea typeface="+mn-ea"/>
              <a:cs typeface="+mn-cs"/>
            </a:rPr>
            <a:t>と基金残高の減少により、将来負担額が上昇</a:t>
          </a:r>
          <a:r>
            <a:rPr kumimoji="1" lang="ja-JP" altLang="en-US" sz="1100">
              <a:solidFill>
                <a:schemeClr val="dk1"/>
              </a:solidFill>
              <a:effectLst/>
              <a:latin typeface="+mn-lt"/>
              <a:ea typeface="+mn-ea"/>
              <a:cs typeface="+mn-cs"/>
            </a:rPr>
            <a:t>し、比率も上昇</a:t>
          </a:r>
          <a:r>
            <a:rPr kumimoji="1" lang="ja-JP" altLang="ja-JP" sz="1100">
              <a:solidFill>
                <a:schemeClr val="dk1"/>
              </a:solidFill>
              <a:effectLst/>
              <a:latin typeface="+mn-lt"/>
              <a:ea typeface="+mn-ea"/>
              <a:cs typeface="+mn-cs"/>
            </a:rPr>
            <a:t>していくことが見込まれる。地方債の適正な発行管理を行い、将来負担の抑制に努めていく必要がある。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31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0769600" y="7112000"/>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251851"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0769600" y="6752167"/>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251851"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0769600" y="6392333"/>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31446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0769600" y="6032500"/>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31446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0769600" y="5672667"/>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31446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0769600" y="5312833"/>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041705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0769600" y="4953000"/>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000-00008A000000}"/>
            </a:ext>
          </a:extLst>
        </xdr:cNvPr>
        <xdr:cNvSpPr/>
      </xdr:nvSpPr>
      <xdr:spPr>
        <a:xfrm>
          <a:off x="10769600" y="4953000"/>
          <a:ext cx="402272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123204</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flipV="1">
          <a:off x="14079220" y="5312833"/>
          <a:ext cx="1269" cy="1239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127031</xdr:rowOff>
    </xdr:from>
    <xdr:ext cx="560923" cy="259045"/>
    <xdr:sp macro="" textlink="">
      <xdr:nvSpPr>
        <xdr:cNvPr id="140" name="債務償還比率最小値テキスト">
          <a:extLst>
            <a:ext uri="{FF2B5EF4-FFF2-40B4-BE49-F238E27FC236}">
              <a16:creationId xmlns:a16="http://schemas.microsoft.com/office/drawing/2014/main" id="{00000000-0008-0000-0000-00008C000000}"/>
            </a:ext>
          </a:extLst>
        </xdr:cNvPr>
        <xdr:cNvSpPr txBox="1"/>
      </xdr:nvSpPr>
      <xdr:spPr>
        <a:xfrm>
          <a:off x="14131925" y="65564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123204</xdr:rowOff>
    </xdr:from>
    <xdr:to>
      <xdr:col>76</xdr:col>
      <xdr:colOff>111125</xdr:colOff>
      <xdr:row>33</xdr:row>
      <xdr:rowOff>123204</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001750" y="655257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00000000-0008-0000-0000-00008E000000}"/>
            </a:ext>
          </a:extLst>
        </xdr:cNvPr>
        <xdr:cNvSpPr txBox="1"/>
      </xdr:nvSpPr>
      <xdr:spPr>
        <a:xfrm>
          <a:off x="14131925"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a:off x="14001750" y="531283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171382</xdr:rowOff>
    </xdr:from>
    <xdr:ext cx="469744" cy="259045"/>
    <xdr:sp macro="" textlink="">
      <xdr:nvSpPr>
        <xdr:cNvPr id="144" name="債務償還比率平均値テキスト">
          <a:extLst>
            <a:ext uri="{FF2B5EF4-FFF2-40B4-BE49-F238E27FC236}">
              <a16:creationId xmlns:a16="http://schemas.microsoft.com/office/drawing/2014/main" id="{00000000-0008-0000-0000-000090000000}"/>
            </a:ext>
          </a:extLst>
        </xdr:cNvPr>
        <xdr:cNvSpPr txBox="1"/>
      </xdr:nvSpPr>
      <xdr:spPr>
        <a:xfrm>
          <a:off x="14131925" y="5743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21505</xdr:rowOff>
    </xdr:from>
    <xdr:to>
      <xdr:col>76</xdr:col>
      <xdr:colOff>73025</xdr:colOff>
      <xdr:row>29</xdr:row>
      <xdr:rowOff>123105</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4039850" y="576508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8982</xdr:rowOff>
    </xdr:from>
    <xdr:to>
      <xdr:col>72</xdr:col>
      <xdr:colOff>123825</xdr:colOff>
      <xdr:row>30</xdr:row>
      <xdr:rowOff>110582</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3357225" y="592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53841</xdr:rowOff>
    </xdr:from>
    <xdr:to>
      <xdr:col>68</xdr:col>
      <xdr:colOff>123825</xdr:colOff>
      <xdr:row>30</xdr:row>
      <xdr:rowOff>155441</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2633325" y="59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26134</xdr:rowOff>
    </xdr:from>
    <xdr:to>
      <xdr:col>64</xdr:col>
      <xdr:colOff>123825</xdr:colOff>
      <xdr:row>30</xdr:row>
      <xdr:rowOff>127734</xdr:rowOff>
    </xdr:to>
    <xdr:sp macro="" textlink="">
      <xdr:nvSpPr>
        <xdr:cNvPr id="148" name="フローチャート: 判断 147">
          <a:extLst>
            <a:ext uri="{FF2B5EF4-FFF2-40B4-BE49-F238E27FC236}">
              <a16:creationId xmlns:a16="http://schemas.microsoft.com/office/drawing/2014/main" id="{00000000-0008-0000-0000-000094000000}"/>
            </a:ext>
          </a:extLst>
        </xdr:cNvPr>
        <xdr:cNvSpPr/>
      </xdr:nvSpPr>
      <xdr:spPr>
        <a:xfrm>
          <a:off x="11909425" y="59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38368</xdr:rowOff>
    </xdr:from>
    <xdr:to>
      <xdr:col>60</xdr:col>
      <xdr:colOff>123825</xdr:colOff>
      <xdr:row>30</xdr:row>
      <xdr:rowOff>139968</xdr:rowOff>
    </xdr:to>
    <xdr:sp macro="" textlink="">
      <xdr:nvSpPr>
        <xdr:cNvPr id="149" name="フローチャート: 判断 148">
          <a:extLst>
            <a:ext uri="{FF2B5EF4-FFF2-40B4-BE49-F238E27FC236}">
              <a16:creationId xmlns:a16="http://schemas.microsoft.com/office/drawing/2014/main" id="{00000000-0008-0000-0000-000095000000}"/>
            </a:ext>
          </a:extLst>
        </xdr:cNvPr>
        <xdr:cNvSpPr/>
      </xdr:nvSpPr>
      <xdr:spPr>
        <a:xfrm>
          <a:off x="11185525" y="59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39128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32397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25158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117919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110680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79128</xdr:rowOff>
    </xdr:from>
    <xdr:to>
      <xdr:col>76</xdr:col>
      <xdr:colOff>73025</xdr:colOff>
      <xdr:row>29</xdr:row>
      <xdr:rowOff>9278</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4039850" y="565125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102005</xdr:rowOff>
    </xdr:from>
    <xdr:ext cx="469744" cy="259045"/>
    <xdr:sp macro="" textlink="">
      <xdr:nvSpPr>
        <xdr:cNvPr id="156" name="債務償還比率該当値テキスト">
          <a:extLst>
            <a:ext uri="{FF2B5EF4-FFF2-40B4-BE49-F238E27FC236}">
              <a16:creationId xmlns:a16="http://schemas.microsoft.com/office/drawing/2014/main" id="{00000000-0008-0000-0000-00009C000000}"/>
            </a:ext>
          </a:extLst>
        </xdr:cNvPr>
        <xdr:cNvSpPr txBox="1"/>
      </xdr:nvSpPr>
      <xdr:spPr>
        <a:xfrm>
          <a:off x="14131925" y="550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104507</xdr:rowOff>
    </xdr:from>
    <xdr:to>
      <xdr:col>72</xdr:col>
      <xdr:colOff>123825</xdr:colOff>
      <xdr:row>30</xdr:row>
      <xdr:rowOff>34657</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3357225" y="584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129928</xdr:rowOff>
    </xdr:from>
    <xdr:to>
      <xdr:col>76</xdr:col>
      <xdr:colOff>22225</xdr:colOff>
      <xdr:row>29</xdr:row>
      <xdr:rowOff>155307</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flipV="1">
          <a:off x="13408025" y="5702053"/>
          <a:ext cx="673100" cy="19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160881</xdr:rowOff>
    </xdr:from>
    <xdr:to>
      <xdr:col>68</xdr:col>
      <xdr:colOff>123825</xdr:colOff>
      <xdr:row>30</xdr:row>
      <xdr:rowOff>91031</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2633325" y="59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155307</xdr:rowOff>
    </xdr:from>
    <xdr:to>
      <xdr:col>72</xdr:col>
      <xdr:colOff>73025</xdr:colOff>
      <xdr:row>30</xdr:row>
      <xdr:rowOff>40231</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flipV="1">
          <a:off x="12684125" y="5898882"/>
          <a:ext cx="723900" cy="5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74521</xdr:rowOff>
    </xdr:from>
    <xdr:to>
      <xdr:col>64</xdr:col>
      <xdr:colOff>123825</xdr:colOff>
      <xdr:row>30</xdr:row>
      <xdr:rowOff>4671</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1909425" y="581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125321</xdr:rowOff>
    </xdr:from>
    <xdr:to>
      <xdr:col>68</xdr:col>
      <xdr:colOff>73025</xdr:colOff>
      <xdr:row>30</xdr:row>
      <xdr:rowOff>40231</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a:off x="11960225" y="5868896"/>
          <a:ext cx="7239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2004</xdr:rowOff>
    </xdr:from>
    <xdr:to>
      <xdr:col>60</xdr:col>
      <xdr:colOff>123825</xdr:colOff>
      <xdr:row>28</xdr:row>
      <xdr:rowOff>103604</xdr:rowOff>
    </xdr:to>
    <xdr:sp macro="" textlink="">
      <xdr:nvSpPr>
        <xdr:cNvPr id="163" name="楕円 162">
          <a:extLst>
            <a:ext uri="{FF2B5EF4-FFF2-40B4-BE49-F238E27FC236}">
              <a16:creationId xmlns:a16="http://schemas.microsoft.com/office/drawing/2014/main" id="{00000000-0008-0000-0000-0000A3000000}"/>
            </a:ext>
          </a:extLst>
        </xdr:cNvPr>
        <xdr:cNvSpPr/>
      </xdr:nvSpPr>
      <xdr:spPr>
        <a:xfrm>
          <a:off x="11185525" y="557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52804</xdr:rowOff>
    </xdr:from>
    <xdr:to>
      <xdr:col>64</xdr:col>
      <xdr:colOff>73025</xdr:colOff>
      <xdr:row>29</xdr:row>
      <xdr:rowOff>125321</xdr:rowOff>
    </xdr:to>
    <xdr:cxnSp macro="">
      <xdr:nvCxnSpPr>
        <xdr:cNvPr id="164" name="直線コネクタ 163">
          <a:extLst>
            <a:ext uri="{FF2B5EF4-FFF2-40B4-BE49-F238E27FC236}">
              <a16:creationId xmlns:a16="http://schemas.microsoft.com/office/drawing/2014/main" id="{00000000-0008-0000-0000-0000A4000000}"/>
            </a:ext>
          </a:extLst>
        </xdr:cNvPr>
        <xdr:cNvCxnSpPr/>
      </xdr:nvCxnSpPr>
      <xdr:spPr>
        <a:xfrm>
          <a:off x="11236325" y="5624929"/>
          <a:ext cx="723900" cy="24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101709</xdr:rowOff>
    </xdr:from>
    <xdr:ext cx="469744" cy="259045"/>
    <xdr:sp macro="" textlink="">
      <xdr:nvSpPr>
        <xdr:cNvPr id="165" name="n_1aveValue債務償還比率">
          <a:extLst>
            <a:ext uri="{FF2B5EF4-FFF2-40B4-BE49-F238E27FC236}">
              <a16:creationId xmlns:a16="http://schemas.microsoft.com/office/drawing/2014/main" id="{00000000-0008-0000-0000-0000A5000000}"/>
            </a:ext>
          </a:extLst>
        </xdr:cNvPr>
        <xdr:cNvSpPr txBox="1"/>
      </xdr:nvSpPr>
      <xdr:spPr>
        <a:xfrm>
          <a:off x="13169977" y="6016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146568</xdr:rowOff>
    </xdr:from>
    <xdr:ext cx="469744" cy="259045"/>
    <xdr:sp macro="" textlink="">
      <xdr:nvSpPr>
        <xdr:cNvPr id="166" name="n_2aveValue債務償還比率">
          <a:extLst>
            <a:ext uri="{FF2B5EF4-FFF2-40B4-BE49-F238E27FC236}">
              <a16:creationId xmlns:a16="http://schemas.microsoft.com/office/drawing/2014/main" id="{00000000-0008-0000-0000-0000A6000000}"/>
            </a:ext>
          </a:extLst>
        </xdr:cNvPr>
        <xdr:cNvSpPr txBox="1"/>
      </xdr:nvSpPr>
      <xdr:spPr>
        <a:xfrm>
          <a:off x="12458777" y="606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118861</xdr:rowOff>
    </xdr:from>
    <xdr:ext cx="469744" cy="259045"/>
    <xdr:sp macro="" textlink="">
      <xdr:nvSpPr>
        <xdr:cNvPr id="167" name="n_3aveValue債務償還比率">
          <a:extLst>
            <a:ext uri="{FF2B5EF4-FFF2-40B4-BE49-F238E27FC236}">
              <a16:creationId xmlns:a16="http://schemas.microsoft.com/office/drawing/2014/main" id="{00000000-0008-0000-0000-0000A7000000}"/>
            </a:ext>
          </a:extLst>
        </xdr:cNvPr>
        <xdr:cNvSpPr txBox="1"/>
      </xdr:nvSpPr>
      <xdr:spPr>
        <a:xfrm>
          <a:off x="11734877" y="603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131095</xdr:rowOff>
    </xdr:from>
    <xdr:ext cx="469744" cy="259045"/>
    <xdr:sp macro="" textlink="">
      <xdr:nvSpPr>
        <xdr:cNvPr id="168" name="n_4aveValue債務償還比率">
          <a:extLst>
            <a:ext uri="{FF2B5EF4-FFF2-40B4-BE49-F238E27FC236}">
              <a16:creationId xmlns:a16="http://schemas.microsoft.com/office/drawing/2014/main" id="{00000000-0008-0000-0000-0000A8000000}"/>
            </a:ext>
          </a:extLst>
        </xdr:cNvPr>
        <xdr:cNvSpPr txBox="1"/>
      </xdr:nvSpPr>
      <xdr:spPr>
        <a:xfrm>
          <a:off x="11010977" y="604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51184</xdr:rowOff>
    </xdr:from>
    <xdr:ext cx="469744" cy="259045"/>
    <xdr:sp macro="" textlink="">
      <xdr:nvSpPr>
        <xdr:cNvPr id="169" name="n_1mainValue債務償還比率">
          <a:extLst>
            <a:ext uri="{FF2B5EF4-FFF2-40B4-BE49-F238E27FC236}">
              <a16:creationId xmlns:a16="http://schemas.microsoft.com/office/drawing/2014/main" id="{00000000-0008-0000-0000-0000A9000000}"/>
            </a:ext>
          </a:extLst>
        </xdr:cNvPr>
        <xdr:cNvSpPr txBox="1"/>
      </xdr:nvSpPr>
      <xdr:spPr>
        <a:xfrm>
          <a:off x="13169977" y="562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107558</xdr:rowOff>
    </xdr:from>
    <xdr:ext cx="469744" cy="259045"/>
    <xdr:sp macro="" textlink="">
      <xdr:nvSpPr>
        <xdr:cNvPr id="170" name="n_2mainValue債務償還比率">
          <a:extLst>
            <a:ext uri="{FF2B5EF4-FFF2-40B4-BE49-F238E27FC236}">
              <a16:creationId xmlns:a16="http://schemas.microsoft.com/office/drawing/2014/main" id="{00000000-0008-0000-0000-0000AA000000}"/>
            </a:ext>
          </a:extLst>
        </xdr:cNvPr>
        <xdr:cNvSpPr txBox="1"/>
      </xdr:nvSpPr>
      <xdr:spPr>
        <a:xfrm>
          <a:off x="12458777" y="567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21198</xdr:rowOff>
    </xdr:from>
    <xdr:ext cx="469744" cy="259045"/>
    <xdr:sp macro="" textlink="">
      <xdr:nvSpPr>
        <xdr:cNvPr id="171" name="n_3mainValue債務償還比率">
          <a:extLst>
            <a:ext uri="{FF2B5EF4-FFF2-40B4-BE49-F238E27FC236}">
              <a16:creationId xmlns:a16="http://schemas.microsoft.com/office/drawing/2014/main" id="{00000000-0008-0000-0000-0000AB000000}"/>
            </a:ext>
          </a:extLst>
        </xdr:cNvPr>
        <xdr:cNvSpPr txBox="1"/>
      </xdr:nvSpPr>
      <xdr:spPr>
        <a:xfrm>
          <a:off x="11734877" y="559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120131</xdr:rowOff>
    </xdr:from>
    <xdr:ext cx="469744" cy="259045"/>
    <xdr:sp macro="" textlink="">
      <xdr:nvSpPr>
        <xdr:cNvPr id="172" name="n_4mainValue債務償還比率">
          <a:extLst>
            <a:ext uri="{FF2B5EF4-FFF2-40B4-BE49-F238E27FC236}">
              <a16:creationId xmlns:a16="http://schemas.microsoft.com/office/drawing/2014/main" id="{00000000-0008-0000-0000-0000AC000000}"/>
            </a:ext>
          </a:extLst>
        </xdr:cNvPr>
        <xdr:cNvSpPr txBox="1"/>
      </xdr:nvSpPr>
      <xdr:spPr>
        <a:xfrm>
          <a:off x="11010977" y="5349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0000000-0008-0000-0000-0000AD000000}"/>
            </a:ext>
          </a:extLst>
        </xdr:cNvPr>
        <xdr:cNvSpPr/>
      </xdr:nvSpPr>
      <xdr:spPr>
        <a:xfrm>
          <a:off x="1231900" y="8001000"/>
          <a:ext cx="561022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0000000-0008-0000-0000-0000AE000000}"/>
            </a:ext>
          </a:extLst>
        </xdr:cNvPr>
        <xdr:cNvSpPr/>
      </xdr:nvSpPr>
      <xdr:spPr>
        <a:xfrm>
          <a:off x="1231900" y="11811000"/>
          <a:ext cx="561022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89535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66115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89535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666115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06425" y="127000"/>
          <a:ext cx="120618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8097500" y="190500"/>
          <a:ext cx="3771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8116550" y="215900"/>
          <a:ext cx="3727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8141950" y="241300"/>
          <a:ext cx="3670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5446375"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5471775"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5497175" y="241300"/>
          <a:ext cx="2425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239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50900" y="920750"/>
          <a:ext cx="1320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117725" y="9207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14,694
14,602
286.60
11,450,866
11,128,261
289,893
5,464,907
7,978,912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384550" y="920750"/>
          <a:ext cx="1447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4832350" y="939800"/>
          <a:ext cx="19272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6759575" y="939800"/>
          <a:ext cx="12033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026400" y="952500"/>
          <a:ext cx="6064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4832350" y="1714500"/>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6823075" y="1714500"/>
          <a:ext cx="3492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0521950" y="889000"/>
          <a:ext cx="14478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0772775" y="9525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0772775" y="12192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0772775" y="1549400"/>
          <a:ext cx="13843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0604500" y="1041400"/>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0658475" y="9906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0658475" y="12573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069340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0623550" y="1524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069340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0623550" y="1905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6992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6992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69925"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6992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239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509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509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8097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8097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2895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2895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239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6953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239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8529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23900" y="716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85296"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23900" y="670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49416"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23900" y="624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49416"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23900" y="579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49416"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239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49416"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100-000036000000}"/>
            </a:ext>
          </a:extLst>
        </xdr:cNvPr>
        <xdr:cNvSpPr/>
      </xdr:nvSpPr>
      <xdr:spPr>
        <a:xfrm>
          <a:off x="7239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55626</xdr:rowOff>
    </xdr:from>
    <xdr:to>
      <xdr:col>24</xdr:col>
      <xdr:colOff>62865</xdr:colOff>
      <xdr:row>41</xdr:row>
      <xdr:rowOff>57912</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flipV="1">
          <a:off x="4406265" y="571347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61739</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100-000038000000}"/>
            </a:ext>
          </a:extLst>
        </xdr:cNvPr>
        <xdr:cNvSpPr txBox="1"/>
      </xdr:nvSpPr>
      <xdr:spPr>
        <a:xfrm>
          <a:off x="4445000" y="709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57912</xdr:rowOff>
    </xdr:from>
    <xdr:to>
      <xdr:col>24</xdr:col>
      <xdr:colOff>152400</xdr:colOff>
      <xdr:row>41</xdr:row>
      <xdr:rowOff>57912</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a:off x="4327525" y="708736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2303</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100-00003A000000}"/>
            </a:ext>
          </a:extLst>
        </xdr:cNvPr>
        <xdr:cNvSpPr txBox="1"/>
      </xdr:nvSpPr>
      <xdr:spPr>
        <a:xfrm>
          <a:off x="4445000" y="548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55626</xdr:rowOff>
    </xdr:from>
    <xdr:to>
      <xdr:col>24</xdr:col>
      <xdr:colOff>152400</xdr:colOff>
      <xdr:row>33</xdr:row>
      <xdr:rowOff>55626</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327525" y="571347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138701</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100-00003C000000}"/>
            </a:ext>
          </a:extLst>
        </xdr:cNvPr>
        <xdr:cNvSpPr txBox="1"/>
      </xdr:nvSpPr>
      <xdr:spPr>
        <a:xfrm>
          <a:off x="4445000" y="6310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160274</xdr:rowOff>
    </xdr:from>
    <xdr:to>
      <xdr:col>24</xdr:col>
      <xdr:colOff>114300</xdr:colOff>
      <xdr:row>37</xdr:row>
      <xdr:rowOff>90424</xdr:rowOff>
    </xdr:to>
    <xdr:sp macro="" textlink="">
      <xdr:nvSpPr>
        <xdr:cNvPr id="61" name="フローチャート: 判断 60">
          <a:extLst>
            <a:ext uri="{FF2B5EF4-FFF2-40B4-BE49-F238E27FC236}">
              <a16:creationId xmlns:a16="http://schemas.microsoft.com/office/drawing/2014/main" id="{00000000-0008-0000-0100-00003D000000}"/>
            </a:ext>
          </a:extLst>
        </xdr:cNvPr>
        <xdr:cNvSpPr/>
      </xdr:nvSpPr>
      <xdr:spPr>
        <a:xfrm>
          <a:off x="43561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125984</xdr:rowOff>
    </xdr:from>
    <xdr:to>
      <xdr:col>20</xdr:col>
      <xdr:colOff>38100</xdr:colOff>
      <xdr:row>37</xdr:row>
      <xdr:rowOff>56134</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3565525" y="629818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75692</xdr:rowOff>
    </xdr:from>
    <xdr:to>
      <xdr:col>15</xdr:col>
      <xdr:colOff>101600</xdr:colOff>
      <xdr:row>37</xdr:row>
      <xdr:rowOff>5842</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2714625" y="624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187325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34544</xdr:rowOff>
    </xdr:from>
    <xdr:to>
      <xdr:col>6</xdr:col>
      <xdr:colOff>38100</xdr:colOff>
      <xdr:row>36</xdr:row>
      <xdr:rowOff>136144</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031875" y="620674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2259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43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584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743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01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114554</xdr:rowOff>
    </xdr:from>
    <xdr:to>
      <xdr:col>24</xdr:col>
      <xdr:colOff>114300</xdr:colOff>
      <xdr:row>35</xdr:row>
      <xdr:rowOff>44704</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356100" y="594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137431</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445000" y="579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103124</xdr:rowOff>
    </xdr:from>
    <xdr:to>
      <xdr:col>20</xdr:col>
      <xdr:colOff>38100</xdr:colOff>
      <xdr:row>35</xdr:row>
      <xdr:rowOff>33274</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565525" y="593242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153924</xdr:rowOff>
    </xdr:from>
    <xdr:to>
      <xdr:col>24</xdr:col>
      <xdr:colOff>63500</xdr:colOff>
      <xdr:row>34</xdr:row>
      <xdr:rowOff>165354</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a:off x="3616325" y="5983224"/>
          <a:ext cx="790575"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57404</xdr:rowOff>
    </xdr:from>
    <xdr:to>
      <xdr:col>15</xdr:col>
      <xdr:colOff>101600</xdr:colOff>
      <xdr:row>34</xdr:row>
      <xdr:rowOff>159004</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714625" y="588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108204</xdr:rowOff>
    </xdr:from>
    <xdr:to>
      <xdr:col>19</xdr:col>
      <xdr:colOff>177800</xdr:colOff>
      <xdr:row>34</xdr:row>
      <xdr:rowOff>153924</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2765425" y="5937504"/>
          <a:ext cx="8509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23114</xdr:rowOff>
    </xdr:from>
    <xdr:to>
      <xdr:col>10</xdr:col>
      <xdr:colOff>165100</xdr:colOff>
      <xdr:row>34</xdr:row>
      <xdr:rowOff>124714</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873250" y="585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73914</xdr:rowOff>
    </xdr:from>
    <xdr:to>
      <xdr:col>15</xdr:col>
      <xdr:colOff>50800</xdr:colOff>
      <xdr:row>34</xdr:row>
      <xdr:rowOff>108204</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1924050" y="5903214"/>
          <a:ext cx="84137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151130</xdr:rowOff>
    </xdr:from>
    <xdr:to>
      <xdr:col>6</xdr:col>
      <xdr:colOff>38100</xdr:colOff>
      <xdr:row>34</xdr:row>
      <xdr:rowOff>81280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031875" y="580898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30480</xdr:rowOff>
    </xdr:from>
    <xdr:to>
      <xdr:col>10</xdr:col>
      <xdr:colOff>114300</xdr:colOff>
      <xdr:row>34</xdr:row>
      <xdr:rowOff>73914</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1082675" y="5859780"/>
          <a:ext cx="841375"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47261</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100-000051000000}"/>
            </a:ext>
          </a:extLst>
        </xdr:cNvPr>
        <xdr:cNvSpPr txBox="1"/>
      </xdr:nvSpPr>
      <xdr:spPr>
        <a:xfrm>
          <a:off x="3410594" y="639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168419</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100-000052000000}"/>
            </a:ext>
          </a:extLst>
        </xdr:cNvPr>
        <xdr:cNvSpPr txBox="1"/>
      </xdr:nvSpPr>
      <xdr:spPr>
        <a:xfrm>
          <a:off x="2572394" y="634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147845</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100-000053000000}"/>
            </a:ext>
          </a:extLst>
        </xdr:cNvPr>
        <xdr:cNvSpPr txBox="1"/>
      </xdr:nvSpPr>
      <xdr:spPr>
        <a:xfrm>
          <a:off x="1731019"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127271</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100-000054000000}"/>
            </a:ext>
          </a:extLst>
        </xdr:cNvPr>
        <xdr:cNvSpPr txBox="1"/>
      </xdr:nvSpPr>
      <xdr:spPr>
        <a:xfrm>
          <a:off x="889644" y="629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49801</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100-000055000000}"/>
            </a:ext>
          </a:extLst>
        </xdr:cNvPr>
        <xdr:cNvSpPr txBox="1"/>
      </xdr:nvSpPr>
      <xdr:spPr>
        <a:xfrm>
          <a:off x="3410594" y="5707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4081</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100-000056000000}"/>
            </a:ext>
          </a:extLst>
        </xdr:cNvPr>
        <xdr:cNvSpPr txBox="1"/>
      </xdr:nvSpPr>
      <xdr:spPr>
        <a:xfrm>
          <a:off x="2572394" y="566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141241</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100-000057000000}"/>
            </a:ext>
          </a:extLst>
        </xdr:cNvPr>
        <xdr:cNvSpPr txBox="1"/>
      </xdr:nvSpPr>
      <xdr:spPr>
        <a:xfrm>
          <a:off x="1731019" y="562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97807</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100-000058000000}"/>
            </a:ext>
          </a:extLst>
        </xdr:cNvPr>
        <xdr:cNvSpPr txBox="1"/>
      </xdr:nvSpPr>
      <xdr:spPr>
        <a:xfrm>
          <a:off x="8896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280150"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3976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3976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3660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73660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4518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84518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280150"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2420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280150" y="762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280150" y="723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58320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280150" y="685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5777426"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280150" y="647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777426"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280150" y="609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5777426"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280150" y="571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5777426"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280150" y="533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713306"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280150"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104908</xdr:rowOff>
    </xdr:from>
    <xdr:to>
      <xdr:col>54</xdr:col>
      <xdr:colOff>189865</xdr:colOff>
      <xdr:row>41</xdr:row>
      <xdr:rowOff>149657</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9952990" y="5934208"/>
          <a:ext cx="0" cy="1244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153484</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9991725" y="718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149657</xdr:rowOff>
    </xdr:from>
    <xdr:to>
      <xdr:col>55</xdr:col>
      <xdr:colOff>88900</xdr:colOff>
      <xdr:row>41</xdr:row>
      <xdr:rowOff>149657</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9874250" y="717910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51585</xdr:rowOff>
    </xdr:from>
    <xdr:ext cx="534377"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9991725" y="570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104908</xdr:rowOff>
    </xdr:from>
    <xdr:to>
      <xdr:col>55</xdr:col>
      <xdr:colOff>88900</xdr:colOff>
      <xdr:row>34</xdr:row>
      <xdr:rowOff>104908</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9874250" y="593420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94035</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9991725" y="6609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71158</xdr:rowOff>
    </xdr:from>
    <xdr:to>
      <xdr:col>55</xdr:col>
      <xdr:colOff>50800</xdr:colOff>
      <xdr:row>40</xdr:row>
      <xdr:rowOff>1308</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9912350" y="675770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82379</xdr:rowOff>
    </xdr:from>
    <xdr:to>
      <xdr:col>50</xdr:col>
      <xdr:colOff>165100</xdr:colOff>
      <xdr:row>40</xdr:row>
      <xdr:rowOff>12529</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112250" y="676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156731</xdr:rowOff>
    </xdr:from>
    <xdr:to>
      <xdr:col>46</xdr:col>
      <xdr:colOff>38100</xdr:colOff>
      <xdr:row>37</xdr:row>
      <xdr:rowOff>86881</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270875" y="632893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126460</xdr:rowOff>
    </xdr:from>
    <xdr:to>
      <xdr:col>41</xdr:col>
      <xdr:colOff>101600</xdr:colOff>
      <xdr:row>37</xdr:row>
      <xdr:rowOff>56610</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419975" y="62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4331</xdr:rowOff>
    </xdr:from>
    <xdr:to>
      <xdr:col>36</xdr:col>
      <xdr:colOff>165100</xdr:colOff>
      <xdr:row>37</xdr:row>
      <xdr:rowOff>105931</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578600" y="634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97726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8982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140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28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448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120117</xdr:rowOff>
    </xdr:from>
    <xdr:to>
      <xdr:col>55</xdr:col>
      <xdr:colOff>50800</xdr:colOff>
      <xdr:row>40</xdr:row>
      <xdr:rowOff>50267</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9912350" y="680666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98544</xdr:rowOff>
    </xdr:from>
    <xdr:ext cx="534377"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9991725" y="678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127412</xdr:rowOff>
    </xdr:from>
    <xdr:to>
      <xdr:col>50</xdr:col>
      <xdr:colOff>165100</xdr:colOff>
      <xdr:row>40</xdr:row>
      <xdr:rowOff>57562</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112250" y="681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170917</xdr:rowOff>
    </xdr:from>
    <xdr:to>
      <xdr:col>55</xdr:col>
      <xdr:colOff>0</xdr:colOff>
      <xdr:row>40</xdr:row>
      <xdr:rowOff>6762</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163050" y="6857467"/>
          <a:ext cx="790575" cy="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133890</xdr:rowOff>
    </xdr:from>
    <xdr:to>
      <xdr:col>46</xdr:col>
      <xdr:colOff>38100</xdr:colOff>
      <xdr:row>40</xdr:row>
      <xdr:rowOff>64040</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270875" y="682044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6762</xdr:rowOff>
    </xdr:from>
    <xdr:to>
      <xdr:col>50</xdr:col>
      <xdr:colOff>114300</xdr:colOff>
      <xdr:row>40</xdr:row>
      <xdr:rowOff>13240</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321675" y="6864762"/>
          <a:ext cx="841375" cy="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136328</xdr:rowOff>
    </xdr:from>
    <xdr:to>
      <xdr:col>41</xdr:col>
      <xdr:colOff>101600</xdr:colOff>
      <xdr:row>40</xdr:row>
      <xdr:rowOff>66478</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419975" y="682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13240</xdr:rowOff>
    </xdr:from>
    <xdr:to>
      <xdr:col>45</xdr:col>
      <xdr:colOff>177800</xdr:colOff>
      <xdr:row>40</xdr:row>
      <xdr:rowOff>15678</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470775" y="6871240"/>
          <a:ext cx="8509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152635</xdr:rowOff>
    </xdr:from>
    <xdr:to>
      <xdr:col>36</xdr:col>
      <xdr:colOff>165100</xdr:colOff>
      <xdr:row>39</xdr:row>
      <xdr:rowOff>82785</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578600" y="666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31985</xdr:rowOff>
    </xdr:from>
    <xdr:to>
      <xdr:col>41</xdr:col>
      <xdr:colOff>50800</xdr:colOff>
      <xdr:row>40</xdr:row>
      <xdr:rowOff>15678</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a:off x="6629400" y="6718535"/>
          <a:ext cx="841375" cy="15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29056</xdr:rowOff>
    </xdr:from>
    <xdr:ext cx="534377"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8892686" y="654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103408</xdr:rowOff>
    </xdr:from>
    <xdr:ext cx="534377"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8064011" y="610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73137</xdr:rowOff>
    </xdr:from>
    <xdr:ext cx="534377"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7222636" y="607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122458</xdr:rowOff>
    </xdr:from>
    <xdr:ext cx="534377"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6371736" y="612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48689</xdr:rowOff>
    </xdr:from>
    <xdr:ext cx="534377"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8892686" y="690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55167</xdr:rowOff>
    </xdr:from>
    <xdr:ext cx="534377"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8064011" y="691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57605</xdr:rowOff>
    </xdr:from>
    <xdr:ext cx="534377"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7222636" y="691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73912</xdr:rowOff>
    </xdr:from>
    <xdr:ext cx="534377"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6371736" y="676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239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509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509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8097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8097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2895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2895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239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6953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239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8529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23900" y="1110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8529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23900" y="1077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494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23900" y="1045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494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23900" y="1012371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494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23900" y="979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494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23900" y="947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0401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239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100-0000AA000000}"/>
            </a:ext>
          </a:extLst>
        </xdr:cNvPr>
        <xdr:cNvSpPr/>
      </xdr:nvSpPr>
      <xdr:spPr>
        <a:xfrm>
          <a:off x="7239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84909</xdr:rowOff>
    </xdr:from>
    <xdr:to>
      <xdr:col>24</xdr:col>
      <xdr:colOff>62865</xdr:colOff>
      <xdr:row>63</xdr:row>
      <xdr:rowOff>153488</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4406265" y="9514659"/>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157315</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100-0000AC000000}"/>
            </a:ext>
          </a:extLst>
        </xdr:cNvPr>
        <xdr:cNvSpPr txBox="1"/>
      </xdr:nvSpPr>
      <xdr:spPr>
        <a:xfrm>
          <a:off x="4445000" y="1095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153488</xdr:rowOff>
    </xdr:from>
    <xdr:to>
      <xdr:col>24</xdr:col>
      <xdr:colOff>152400</xdr:colOff>
      <xdr:row>63</xdr:row>
      <xdr:rowOff>153488</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327525" y="1095483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31586</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100-0000AE000000}"/>
            </a:ext>
          </a:extLst>
        </xdr:cNvPr>
        <xdr:cNvSpPr txBox="1"/>
      </xdr:nvSpPr>
      <xdr:spPr>
        <a:xfrm>
          <a:off x="4445000" y="92898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84909</xdr:rowOff>
    </xdr:from>
    <xdr:to>
      <xdr:col>24</xdr:col>
      <xdr:colOff>152400</xdr:colOff>
      <xdr:row>55</xdr:row>
      <xdr:rowOff>84909</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327525" y="951465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100-0000B0000000}"/>
            </a:ext>
          </a:extLst>
        </xdr:cNvPr>
        <xdr:cNvSpPr txBox="1"/>
      </xdr:nvSpPr>
      <xdr:spPr>
        <a:xfrm>
          <a:off x="44450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43561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3565525" y="1038479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73297</xdr:rowOff>
    </xdr:from>
    <xdr:to>
      <xdr:col>15</xdr:col>
      <xdr:colOff>101600</xdr:colOff>
      <xdr:row>61</xdr:row>
      <xdr:rowOff>3447</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2714625"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68399</xdr:rowOff>
    </xdr:from>
    <xdr:to>
      <xdr:col>10</xdr:col>
      <xdr:colOff>165100</xdr:colOff>
      <xdr:row>60</xdr:row>
      <xdr:rowOff>169999</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87325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48804</xdr:rowOff>
    </xdr:from>
    <xdr:to>
      <xdr:col>6</xdr:col>
      <xdr:colOff>38100</xdr:colOff>
      <xdr:row>60</xdr:row>
      <xdr:rowOff>150404</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031875" y="1033580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42259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343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2584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743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901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120650</xdr:rowOff>
    </xdr:from>
    <xdr:to>
      <xdr:col>24</xdr:col>
      <xdr:colOff>114300</xdr:colOff>
      <xdr:row>61</xdr:row>
      <xdr:rowOff>50800</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43561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143527</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100-0000BC000000}"/>
            </a:ext>
          </a:extLst>
        </xdr:cNvPr>
        <xdr:cNvSpPr txBox="1"/>
      </xdr:nvSpPr>
      <xdr:spPr>
        <a:xfrm>
          <a:off x="4445000" y="1025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87993</xdr:rowOff>
    </xdr:from>
    <xdr:to>
      <xdr:col>20</xdr:col>
      <xdr:colOff>38100</xdr:colOff>
      <xdr:row>61</xdr:row>
      <xdr:rowOff>18143</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3565525" y="1037499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138793</xdr:rowOff>
    </xdr:from>
    <xdr:to>
      <xdr:col>24</xdr:col>
      <xdr:colOff>63500</xdr:colOff>
      <xdr:row>61</xdr:row>
      <xdr:rowOff>0</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3616325" y="10425793"/>
          <a:ext cx="7905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83094</xdr:rowOff>
    </xdr:from>
    <xdr:to>
      <xdr:col>15</xdr:col>
      <xdr:colOff>101600</xdr:colOff>
      <xdr:row>61</xdr:row>
      <xdr:rowOff>13244</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2714625"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133894</xdr:rowOff>
    </xdr:from>
    <xdr:to>
      <xdr:col>19</xdr:col>
      <xdr:colOff>177800</xdr:colOff>
      <xdr:row>60</xdr:row>
      <xdr:rowOff>138793</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2765425" y="10420894"/>
          <a:ext cx="8509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76563</xdr:rowOff>
    </xdr:from>
    <xdr:to>
      <xdr:col>10</xdr:col>
      <xdr:colOff>165100</xdr:colOff>
      <xdr:row>61</xdr:row>
      <xdr:rowOff>6713</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187325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127363</xdr:rowOff>
    </xdr:from>
    <xdr:to>
      <xdr:col>15</xdr:col>
      <xdr:colOff>50800</xdr:colOff>
      <xdr:row>60</xdr:row>
      <xdr:rowOff>133894</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1924050" y="10414363"/>
          <a:ext cx="841375"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56969</xdr:rowOff>
    </xdr:from>
    <xdr:to>
      <xdr:col>6</xdr:col>
      <xdr:colOff>38100</xdr:colOff>
      <xdr:row>60</xdr:row>
      <xdr:rowOff>158569</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031875" y="1034396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107769</xdr:rowOff>
    </xdr:from>
    <xdr:to>
      <xdr:col>10</xdr:col>
      <xdr:colOff>114300</xdr:colOff>
      <xdr:row>60</xdr:row>
      <xdr:rowOff>127363</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1082675" y="10394769"/>
          <a:ext cx="841375"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19067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341059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19974</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257239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15076</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1731019"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166931</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8896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34670</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41059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57239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169290</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731019"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149696</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8896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280150"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3976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3976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3660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3660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4518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4518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6280150"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2420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280150" y="1143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280150" y="1104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040889"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280150" y="1066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5713306"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280150" y="1028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713306"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280150" y="990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713306"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280150" y="952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623153"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280150" y="914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62315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100-0000E3000000}"/>
            </a:ext>
          </a:extLst>
        </xdr:cNvPr>
        <xdr:cNvSpPr/>
      </xdr:nvSpPr>
      <xdr:spPr>
        <a:xfrm>
          <a:off x="6280150"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164726</xdr:rowOff>
    </xdr:from>
    <xdr:to>
      <xdr:col>54</xdr:col>
      <xdr:colOff>189865</xdr:colOff>
      <xdr:row>64</xdr:row>
      <xdr:rowOff>72974</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flipV="1">
          <a:off x="9952990" y="9423026"/>
          <a:ext cx="0" cy="162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76801</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100-0000E5000000}"/>
            </a:ext>
          </a:extLst>
        </xdr:cNvPr>
        <xdr:cNvSpPr txBox="1"/>
      </xdr:nvSpPr>
      <xdr:spPr>
        <a:xfrm>
          <a:off x="9991725" y="1104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72974</xdr:rowOff>
    </xdr:from>
    <xdr:to>
      <xdr:col>55</xdr:col>
      <xdr:colOff>88900</xdr:colOff>
      <xdr:row>64</xdr:row>
      <xdr:rowOff>72974</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9874250" y="1104577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111403</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100-0000E7000000}"/>
            </a:ext>
          </a:extLst>
        </xdr:cNvPr>
        <xdr:cNvSpPr txBox="1"/>
      </xdr:nvSpPr>
      <xdr:spPr>
        <a:xfrm>
          <a:off x="9991725" y="9198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164726</xdr:rowOff>
    </xdr:from>
    <xdr:to>
      <xdr:col>55</xdr:col>
      <xdr:colOff>88900</xdr:colOff>
      <xdr:row>54</xdr:row>
      <xdr:rowOff>164726</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9874250" y="942302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141080</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100-0000E9000000}"/>
            </a:ext>
          </a:extLst>
        </xdr:cNvPr>
        <xdr:cNvSpPr txBox="1"/>
      </xdr:nvSpPr>
      <xdr:spPr>
        <a:xfrm>
          <a:off x="9991725" y="10599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162653</xdr:rowOff>
    </xdr:from>
    <xdr:to>
      <xdr:col>55</xdr:col>
      <xdr:colOff>50800</xdr:colOff>
      <xdr:row>62</xdr:row>
      <xdr:rowOff>92803</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9912350" y="1062110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170229</xdr:rowOff>
    </xdr:from>
    <xdr:to>
      <xdr:col>50</xdr:col>
      <xdr:colOff>165100</xdr:colOff>
      <xdr:row>62</xdr:row>
      <xdr:rowOff>100379</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9112250" y="1062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9586</xdr:rowOff>
    </xdr:from>
    <xdr:to>
      <xdr:col>46</xdr:col>
      <xdr:colOff>38100</xdr:colOff>
      <xdr:row>61</xdr:row>
      <xdr:rowOff>111186</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8270875" y="1046803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27574</xdr:rowOff>
    </xdr:from>
    <xdr:to>
      <xdr:col>41</xdr:col>
      <xdr:colOff>101600</xdr:colOff>
      <xdr:row>61</xdr:row>
      <xdr:rowOff>129174</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7419975" y="10486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7588</xdr:rowOff>
    </xdr:from>
    <xdr:to>
      <xdr:col>36</xdr:col>
      <xdr:colOff>165100</xdr:colOff>
      <xdr:row>61</xdr:row>
      <xdr:rowOff>109188</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6578600" y="1046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97726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8982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8140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728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6448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171107</xdr:rowOff>
    </xdr:from>
    <xdr:to>
      <xdr:col>55</xdr:col>
      <xdr:colOff>50800</xdr:colOff>
      <xdr:row>60</xdr:row>
      <xdr:rowOff>101257</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9912350" y="1028665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22534</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100-0000F5000000}"/>
            </a:ext>
          </a:extLst>
        </xdr:cNvPr>
        <xdr:cNvSpPr txBox="1"/>
      </xdr:nvSpPr>
      <xdr:spPr>
        <a:xfrm>
          <a:off x="9991725" y="1013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24785</xdr:rowOff>
    </xdr:from>
    <xdr:to>
      <xdr:col>50</xdr:col>
      <xdr:colOff>165100</xdr:colOff>
      <xdr:row>60</xdr:row>
      <xdr:rowOff>126385</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9112250" y="1031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50457</xdr:rowOff>
    </xdr:from>
    <xdr:to>
      <xdr:col>55</xdr:col>
      <xdr:colOff>0</xdr:colOff>
      <xdr:row>60</xdr:row>
      <xdr:rowOff>75585</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9163050" y="10337457"/>
          <a:ext cx="790575" cy="2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30387</xdr:rowOff>
    </xdr:from>
    <xdr:to>
      <xdr:col>46</xdr:col>
      <xdr:colOff>38100</xdr:colOff>
      <xdr:row>60</xdr:row>
      <xdr:rowOff>131987</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8270875" y="1031738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75585</xdr:rowOff>
    </xdr:from>
    <xdr:to>
      <xdr:col>50</xdr:col>
      <xdr:colOff>114300</xdr:colOff>
      <xdr:row>60</xdr:row>
      <xdr:rowOff>81187</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8321675" y="10362585"/>
          <a:ext cx="841375" cy="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43390</xdr:rowOff>
    </xdr:from>
    <xdr:to>
      <xdr:col>41</xdr:col>
      <xdr:colOff>101600</xdr:colOff>
      <xdr:row>60</xdr:row>
      <xdr:rowOff>144990</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7419975" y="1033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81187</xdr:rowOff>
    </xdr:from>
    <xdr:to>
      <xdr:col>45</xdr:col>
      <xdr:colOff>177800</xdr:colOff>
      <xdr:row>60</xdr:row>
      <xdr:rowOff>94190</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7470775" y="10368187"/>
          <a:ext cx="850900" cy="1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70659</xdr:rowOff>
    </xdr:from>
    <xdr:to>
      <xdr:col>36</xdr:col>
      <xdr:colOff>165100</xdr:colOff>
      <xdr:row>61</xdr:row>
      <xdr:rowOff>809</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6578600" y="1035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94190</xdr:rowOff>
    </xdr:from>
    <xdr:to>
      <xdr:col>41</xdr:col>
      <xdr:colOff>50800</xdr:colOff>
      <xdr:row>60</xdr:row>
      <xdr:rowOff>121459</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6629400" y="10381190"/>
          <a:ext cx="841375" cy="2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91506</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8869895" y="1072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102313</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8031695" y="10560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120301</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7190320" y="10578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100315</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6339420" y="10558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142912</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8869895" y="10087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148514</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031695" y="1009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161517</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190320" y="10105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17336</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339420" y="10132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7239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8509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509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18097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8097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2895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2895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7239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6953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239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28529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23900" y="1485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8529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23900" y="1447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494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23900"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494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23900" y="1371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494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23900" y="1333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49416"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239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40401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100-00001D010000}"/>
            </a:ext>
          </a:extLst>
        </xdr:cNvPr>
        <xdr:cNvSpPr/>
      </xdr:nvSpPr>
      <xdr:spPr>
        <a:xfrm>
          <a:off x="7239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flipV="1">
          <a:off x="4406265" y="133350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00000000-0008-0000-0100-00001F010000}"/>
            </a:ext>
          </a:extLst>
        </xdr:cNvPr>
        <xdr:cNvSpPr txBox="1"/>
      </xdr:nvSpPr>
      <xdr:spPr>
        <a:xfrm>
          <a:off x="44450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4327525" y="14859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00000000-0008-0000-0100-000021010000}"/>
            </a:ext>
          </a:extLst>
        </xdr:cNvPr>
        <xdr:cNvSpPr txBox="1"/>
      </xdr:nvSpPr>
      <xdr:spPr>
        <a:xfrm>
          <a:off x="44450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327525" y="13335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84472</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100-000023010000}"/>
            </a:ext>
          </a:extLst>
        </xdr:cNvPr>
        <xdr:cNvSpPr txBox="1"/>
      </xdr:nvSpPr>
      <xdr:spPr>
        <a:xfrm>
          <a:off x="4445000" y="1397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61595</xdr:rowOff>
    </xdr:from>
    <xdr:to>
      <xdr:col>24</xdr:col>
      <xdr:colOff>114300</xdr:colOff>
      <xdr:row>82</xdr:row>
      <xdr:rowOff>163195</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43561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69214</xdr:rowOff>
    </xdr:from>
    <xdr:to>
      <xdr:col>20</xdr:col>
      <xdr:colOff>38100</xdr:colOff>
      <xdr:row>82</xdr:row>
      <xdr:rowOff>170814</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3565525" y="1412811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99695</xdr:rowOff>
    </xdr:from>
    <xdr:to>
      <xdr:col>15</xdr:col>
      <xdr:colOff>101600</xdr:colOff>
      <xdr:row>83</xdr:row>
      <xdr:rowOff>29845</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2714625"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187325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141605</xdr:rowOff>
    </xdr:from>
    <xdr:to>
      <xdr:col>6</xdr:col>
      <xdr:colOff>38100</xdr:colOff>
      <xdr:row>83</xdr:row>
      <xdr:rowOff>71755</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1031875" y="1420050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42259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343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2584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1743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901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120650</xdr:rowOff>
    </xdr:from>
    <xdr:to>
      <xdr:col>24</xdr:col>
      <xdr:colOff>114300</xdr:colOff>
      <xdr:row>83</xdr:row>
      <xdr:rowOff>50800</xdr:rowOff>
    </xdr:to>
    <xdr:sp macro="" textlink="">
      <xdr:nvSpPr>
        <xdr:cNvPr id="302" name="楕円 301">
          <a:extLst>
            <a:ext uri="{FF2B5EF4-FFF2-40B4-BE49-F238E27FC236}">
              <a16:creationId xmlns:a16="http://schemas.microsoft.com/office/drawing/2014/main" id="{00000000-0008-0000-0100-00002E010000}"/>
            </a:ext>
          </a:extLst>
        </xdr:cNvPr>
        <xdr:cNvSpPr/>
      </xdr:nvSpPr>
      <xdr:spPr>
        <a:xfrm>
          <a:off x="43561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99077</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100-00002F010000}"/>
            </a:ext>
          </a:extLst>
        </xdr:cNvPr>
        <xdr:cNvSpPr txBox="1"/>
      </xdr:nvSpPr>
      <xdr:spPr>
        <a:xfrm>
          <a:off x="4445000"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99695</xdr:rowOff>
    </xdr:from>
    <xdr:to>
      <xdr:col>20</xdr:col>
      <xdr:colOff>38100</xdr:colOff>
      <xdr:row>83</xdr:row>
      <xdr:rowOff>29845</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3565525" y="1415859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150495</xdr:rowOff>
    </xdr:from>
    <xdr:to>
      <xdr:col>24</xdr:col>
      <xdr:colOff>63500</xdr:colOff>
      <xdr:row>83</xdr:row>
      <xdr:rowOff>0</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3616325" y="14209395"/>
          <a:ext cx="790575"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65405</xdr:rowOff>
    </xdr:from>
    <xdr:to>
      <xdr:col>15</xdr:col>
      <xdr:colOff>101600</xdr:colOff>
      <xdr:row>82</xdr:row>
      <xdr:rowOff>167005</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2714625"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116205</xdr:rowOff>
    </xdr:from>
    <xdr:to>
      <xdr:col>19</xdr:col>
      <xdr:colOff>177800</xdr:colOff>
      <xdr:row>82</xdr:row>
      <xdr:rowOff>150495</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2765425" y="14175105"/>
          <a:ext cx="8509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33020</xdr:rowOff>
    </xdr:from>
    <xdr:to>
      <xdr:col>10</xdr:col>
      <xdr:colOff>165100</xdr:colOff>
      <xdr:row>82</xdr:row>
      <xdr:rowOff>134620</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187325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83820</xdr:rowOff>
    </xdr:from>
    <xdr:to>
      <xdr:col>15</xdr:col>
      <xdr:colOff>50800</xdr:colOff>
      <xdr:row>82</xdr:row>
      <xdr:rowOff>116205</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1924050" y="14142720"/>
          <a:ext cx="841375"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168275</xdr:rowOff>
    </xdr:from>
    <xdr:to>
      <xdr:col>6</xdr:col>
      <xdr:colOff>38100</xdr:colOff>
      <xdr:row>82</xdr:row>
      <xdr:rowOff>98425</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031875" y="1405572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47625</xdr:rowOff>
    </xdr:from>
    <xdr:to>
      <xdr:col>10</xdr:col>
      <xdr:colOff>114300</xdr:colOff>
      <xdr:row>82</xdr:row>
      <xdr:rowOff>83820</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1082675" y="14106525"/>
          <a:ext cx="841375"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15891</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100-000038010000}"/>
            </a:ext>
          </a:extLst>
        </xdr:cNvPr>
        <xdr:cNvSpPr txBox="1"/>
      </xdr:nvSpPr>
      <xdr:spPr>
        <a:xfrm>
          <a:off x="341059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20972</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100-000039010000}"/>
            </a:ext>
          </a:extLst>
        </xdr:cNvPr>
        <xdr:cNvSpPr txBox="1"/>
      </xdr:nvSpPr>
      <xdr:spPr>
        <a:xfrm>
          <a:off x="257239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57166</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100-00003A010000}"/>
            </a:ext>
          </a:extLst>
        </xdr:cNvPr>
        <xdr:cNvSpPr txBox="1"/>
      </xdr:nvSpPr>
      <xdr:spPr>
        <a:xfrm>
          <a:off x="1731019"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62882</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100-00003B010000}"/>
            </a:ext>
          </a:extLst>
        </xdr:cNvPr>
        <xdr:cNvSpPr txBox="1"/>
      </xdr:nvSpPr>
      <xdr:spPr>
        <a:xfrm>
          <a:off x="8896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20972</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100-00003C010000}"/>
            </a:ext>
          </a:extLst>
        </xdr:cNvPr>
        <xdr:cNvSpPr txBox="1"/>
      </xdr:nvSpPr>
      <xdr:spPr>
        <a:xfrm>
          <a:off x="341059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12082</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100-00003D010000}"/>
            </a:ext>
          </a:extLst>
        </xdr:cNvPr>
        <xdr:cNvSpPr txBox="1"/>
      </xdr:nvSpPr>
      <xdr:spPr>
        <a:xfrm>
          <a:off x="257239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151147</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100-00003E010000}"/>
            </a:ext>
          </a:extLst>
        </xdr:cNvPr>
        <xdr:cNvSpPr txBox="1"/>
      </xdr:nvSpPr>
      <xdr:spPr>
        <a:xfrm>
          <a:off x="1731019"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114952</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100-00003F010000}"/>
            </a:ext>
          </a:extLst>
        </xdr:cNvPr>
        <xdr:cNvSpPr txBox="1"/>
      </xdr:nvSpPr>
      <xdr:spPr>
        <a:xfrm>
          <a:off x="8896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6280150"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3976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3976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73660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73660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84518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84518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6280150"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62420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6280150" y="1524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280150" y="1485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58320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280150" y="1447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58320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280150" y="1409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58320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280150" y="1371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58320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280150" y="1333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58320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280150" y="1295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5777426"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100-000056010000}"/>
            </a:ext>
          </a:extLst>
        </xdr:cNvPr>
        <xdr:cNvSpPr/>
      </xdr:nvSpPr>
      <xdr:spPr>
        <a:xfrm>
          <a:off x="6280150"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86</xdr:row>
      <xdr:rowOff>103632</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flipV="1">
          <a:off x="9952990" y="13512927"/>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100-000058010000}"/>
            </a:ext>
          </a:extLst>
        </xdr:cNvPr>
        <xdr:cNvSpPr txBox="1"/>
      </xdr:nvSpPr>
      <xdr:spPr>
        <a:xfrm>
          <a:off x="9991725"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9874250" y="1484833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46" name="【公営住宅】&#10;一人当たり面積最大値テキスト">
          <a:extLst>
            <a:ext uri="{FF2B5EF4-FFF2-40B4-BE49-F238E27FC236}">
              <a16:creationId xmlns:a16="http://schemas.microsoft.com/office/drawing/2014/main" id="{00000000-0008-0000-0100-00005A010000}"/>
            </a:ext>
          </a:extLst>
        </xdr:cNvPr>
        <xdr:cNvSpPr txBox="1"/>
      </xdr:nvSpPr>
      <xdr:spPr>
        <a:xfrm>
          <a:off x="9991725"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9874250" y="1351292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164101</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100-00005C010000}"/>
            </a:ext>
          </a:extLst>
        </xdr:cNvPr>
        <xdr:cNvSpPr txBox="1"/>
      </xdr:nvSpPr>
      <xdr:spPr>
        <a:xfrm>
          <a:off x="9991725" y="14394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141224</xdr:rowOff>
    </xdr:from>
    <xdr:to>
      <xdr:col>55</xdr:col>
      <xdr:colOff>50800</xdr:colOff>
      <xdr:row>85</xdr:row>
      <xdr:rowOff>71374</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9912350" y="1454302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132462</xdr:rowOff>
    </xdr:from>
    <xdr:to>
      <xdr:col>50</xdr:col>
      <xdr:colOff>165100</xdr:colOff>
      <xdr:row>85</xdr:row>
      <xdr:rowOff>62612</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9112250" y="1453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15875</xdr:rowOff>
    </xdr:from>
    <xdr:to>
      <xdr:col>46</xdr:col>
      <xdr:colOff>38100</xdr:colOff>
      <xdr:row>85</xdr:row>
      <xdr:rowOff>117475</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8270875" y="1458912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159893</xdr:rowOff>
    </xdr:from>
    <xdr:to>
      <xdr:col>41</xdr:col>
      <xdr:colOff>101600</xdr:colOff>
      <xdr:row>85</xdr:row>
      <xdr:rowOff>90043</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7419975" y="1456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170942</xdr:rowOff>
    </xdr:from>
    <xdr:to>
      <xdr:col>36</xdr:col>
      <xdr:colOff>165100</xdr:colOff>
      <xdr:row>85</xdr:row>
      <xdr:rowOff>101092</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6578600" y="1457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97726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8982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8140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728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6448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7493</xdr:rowOff>
    </xdr:from>
    <xdr:to>
      <xdr:col>55</xdr:col>
      <xdr:colOff>50800</xdr:colOff>
      <xdr:row>85</xdr:row>
      <xdr:rowOff>109093</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9912350" y="1458074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157370</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100-000068010000}"/>
            </a:ext>
          </a:extLst>
        </xdr:cNvPr>
        <xdr:cNvSpPr txBox="1"/>
      </xdr:nvSpPr>
      <xdr:spPr>
        <a:xfrm>
          <a:off x="9991725" y="1455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3683</xdr:rowOff>
    </xdr:from>
    <xdr:to>
      <xdr:col>50</xdr:col>
      <xdr:colOff>165100</xdr:colOff>
      <xdr:row>85</xdr:row>
      <xdr:rowOff>105283</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9112250" y="1457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54483</xdr:rowOff>
    </xdr:from>
    <xdr:to>
      <xdr:col>55</xdr:col>
      <xdr:colOff>0</xdr:colOff>
      <xdr:row>85</xdr:row>
      <xdr:rowOff>58293</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a:off x="9163050" y="14627733"/>
          <a:ext cx="7905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7683</xdr:rowOff>
    </xdr:from>
    <xdr:to>
      <xdr:col>46</xdr:col>
      <xdr:colOff>38100</xdr:colOff>
      <xdr:row>85</xdr:row>
      <xdr:rowOff>109283</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8270875" y="1458093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54483</xdr:rowOff>
    </xdr:from>
    <xdr:to>
      <xdr:col>50</xdr:col>
      <xdr:colOff>114300</xdr:colOff>
      <xdr:row>85</xdr:row>
      <xdr:rowOff>58483</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8321675" y="14627733"/>
          <a:ext cx="841375"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7302</xdr:rowOff>
    </xdr:from>
    <xdr:to>
      <xdr:col>41</xdr:col>
      <xdr:colOff>101600</xdr:colOff>
      <xdr:row>85</xdr:row>
      <xdr:rowOff>108902</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7419975" y="1458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58102</xdr:rowOff>
    </xdr:from>
    <xdr:to>
      <xdr:col>45</xdr:col>
      <xdr:colOff>177800</xdr:colOff>
      <xdr:row>85</xdr:row>
      <xdr:rowOff>58483</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a:off x="7470775" y="14631352"/>
          <a:ext cx="8509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15684</xdr:rowOff>
    </xdr:from>
    <xdr:to>
      <xdr:col>36</xdr:col>
      <xdr:colOff>165100</xdr:colOff>
      <xdr:row>85</xdr:row>
      <xdr:rowOff>117284</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6578600" y="1458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58102</xdr:rowOff>
    </xdr:from>
    <xdr:to>
      <xdr:col>41</xdr:col>
      <xdr:colOff>50800</xdr:colOff>
      <xdr:row>85</xdr:row>
      <xdr:rowOff>66484</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6629400" y="14631352"/>
          <a:ext cx="841375"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79139</xdr:rowOff>
    </xdr:from>
    <xdr:ext cx="469744" cy="259045"/>
    <xdr:sp macro="" textlink="">
      <xdr:nvSpPr>
        <xdr:cNvPr id="369" name="n_1aveValue【公営住宅】&#10;一人当たり面積">
          <a:extLst>
            <a:ext uri="{FF2B5EF4-FFF2-40B4-BE49-F238E27FC236}">
              <a16:creationId xmlns:a16="http://schemas.microsoft.com/office/drawing/2014/main" id="{00000000-0008-0000-0100-000071010000}"/>
            </a:ext>
          </a:extLst>
        </xdr:cNvPr>
        <xdr:cNvSpPr txBox="1"/>
      </xdr:nvSpPr>
      <xdr:spPr>
        <a:xfrm>
          <a:off x="8925002" y="1430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108602</xdr:rowOff>
    </xdr:from>
    <xdr:ext cx="469744" cy="259045"/>
    <xdr:sp macro="" textlink="">
      <xdr:nvSpPr>
        <xdr:cNvPr id="370" name="n_2aveValue【公営住宅】&#10;一人当たり面積">
          <a:extLst>
            <a:ext uri="{FF2B5EF4-FFF2-40B4-BE49-F238E27FC236}">
              <a16:creationId xmlns:a16="http://schemas.microsoft.com/office/drawing/2014/main" id="{00000000-0008-0000-0100-000072010000}"/>
            </a:ext>
          </a:extLst>
        </xdr:cNvPr>
        <xdr:cNvSpPr txBox="1"/>
      </xdr:nvSpPr>
      <xdr:spPr>
        <a:xfrm>
          <a:off x="8096327" y="1468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106570</xdr:rowOff>
    </xdr:from>
    <xdr:ext cx="469744" cy="259045"/>
    <xdr:sp macro="" textlink="">
      <xdr:nvSpPr>
        <xdr:cNvPr id="371" name="n_3aveValue【公営住宅】&#10;一人当たり面積">
          <a:extLst>
            <a:ext uri="{FF2B5EF4-FFF2-40B4-BE49-F238E27FC236}">
              <a16:creationId xmlns:a16="http://schemas.microsoft.com/office/drawing/2014/main" id="{00000000-0008-0000-0100-000073010000}"/>
            </a:ext>
          </a:extLst>
        </xdr:cNvPr>
        <xdr:cNvSpPr txBox="1"/>
      </xdr:nvSpPr>
      <xdr:spPr>
        <a:xfrm>
          <a:off x="7245427" y="1433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117619</xdr:rowOff>
    </xdr:from>
    <xdr:ext cx="469744" cy="259045"/>
    <xdr:sp macro="" textlink="">
      <xdr:nvSpPr>
        <xdr:cNvPr id="372" name="n_4aveValue【公営住宅】&#10;一人当たり面積">
          <a:extLst>
            <a:ext uri="{FF2B5EF4-FFF2-40B4-BE49-F238E27FC236}">
              <a16:creationId xmlns:a16="http://schemas.microsoft.com/office/drawing/2014/main" id="{00000000-0008-0000-0100-000074010000}"/>
            </a:ext>
          </a:extLst>
        </xdr:cNvPr>
        <xdr:cNvSpPr txBox="1"/>
      </xdr:nvSpPr>
      <xdr:spPr>
        <a:xfrm>
          <a:off x="6404052" y="1434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96410</xdr:rowOff>
    </xdr:from>
    <xdr:ext cx="469744" cy="259045"/>
    <xdr:sp macro="" textlink="">
      <xdr:nvSpPr>
        <xdr:cNvPr id="373" name="n_1mainValue【公営住宅】&#10;一人当たり面積">
          <a:extLst>
            <a:ext uri="{FF2B5EF4-FFF2-40B4-BE49-F238E27FC236}">
              <a16:creationId xmlns:a16="http://schemas.microsoft.com/office/drawing/2014/main" id="{00000000-0008-0000-0100-000075010000}"/>
            </a:ext>
          </a:extLst>
        </xdr:cNvPr>
        <xdr:cNvSpPr txBox="1"/>
      </xdr:nvSpPr>
      <xdr:spPr>
        <a:xfrm>
          <a:off x="8925002" y="1466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125810</xdr:rowOff>
    </xdr:from>
    <xdr:ext cx="469744" cy="259045"/>
    <xdr:sp macro="" textlink="">
      <xdr:nvSpPr>
        <xdr:cNvPr id="374" name="n_2mainValue【公営住宅】&#10;一人当たり面積">
          <a:extLst>
            <a:ext uri="{FF2B5EF4-FFF2-40B4-BE49-F238E27FC236}">
              <a16:creationId xmlns:a16="http://schemas.microsoft.com/office/drawing/2014/main" id="{00000000-0008-0000-0100-000076010000}"/>
            </a:ext>
          </a:extLst>
        </xdr:cNvPr>
        <xdr:cNvSpPr txBox="1"/>
      </xdr:nvSpPr>
      <xdr:spPr>
        <a:xfrm>
          <a:off x="8096327" y="1435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100029</xdr:rowOff>
    </xdr:from>
    <xdr:ext cx="469744" cy="259045"/>
    <xdr:sp macro="" textlink="">
      <xdr:nvSpPr>
        <xdr:cNvPr id="375" name="n_3mainValue【公営住宅】&#10;一人当たり面積">
          <a:extLst>
            <a:ext uri="{FF2B5EF4-FFF2-40B4-BE49-F238E27FC236}">
              <a16:creationId xmlns:a16="http://schemas.microsoft.com/office/drawing/2014/main" id="{00000000-0008-0000-0100-000077010000}"/>
            </a:ext>
          </a:extLst>
        </xdr:cNvPr>
        <xdr:cNvSpPr txBox="1"/>
      </xdr:nvSpPr>
      <xdr:spPr>
        <a:xfrm>
          <a:off x="7245427" y="1467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108411</xdr:rowOff>
    </xdr:from>
    <xdr:ext cx="469744" cy="259045"/>
    <xdr:sp macro="" textlink="">
      <xdr:nvSpPr>
        <xdr:cNvPr id="376" name="n_4mainValue【公営住宅】&#10;一人当たり面積">
          <a:extLst>
            <a:ext uri="{FF2B5EF4-FFF2-40B4-BE49-F238E27FC236}">
              <a16:creationId xmlns:a16="http://schemas.microsoft.com/office/drawing/2014/main" id="{00000000-0008-0000-0100-000078010000}"/>
            </a:ext>
          </a:extLst>
        </xdr:cNvPr>
        <xdr:cNvSpPr txBox="1"/>
      </xdr:nvSpPr>
      <xdr:spPr>
        <a:xfrm>
          <a:off x="6404052" y="1468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7239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8509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8509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8097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8097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2895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2895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723900" y="16764000"/>
          <a:ext cx="44958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6280150"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63976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63976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73660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73660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84518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84518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6280150" y="16764000"/>
          <a:ext cx="448627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1826875"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19443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19443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29127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9127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399857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399857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1826875"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17887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1826875"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138827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1826875" y="723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138827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1826875" y="685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144286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1826875" y="647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144286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1826875" y="609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144286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1826875" y="571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1506986"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1826875"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00000000-0008-0000-0100-00009F010000}"/>
            </a:ext>
          </a:extLst>
        </xdr:cNvPr>
        <xdr:cNvSpPr/>
      </xdr:nvSpPr>
      <xdr:spPr>
        <a:xfrm>
          <a:off x="11826875"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flipV="1">
          <a:off x="15509239"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7" name="【認定こども園・幼稚園・保育所】&#10;有形固定資産減価償却率最小値テキスト">
          <a:extLst>
            <a:ext uri="{FF2B5EF4-FFF2-40B4-BE49-F238E27FC236}">
              <a16:creationId xmlns:a16="http://schemas.microsoft.com/office/drawing/2014/main" id="{00000000-0008-0000-0100-0000A1010000}"/>
            </a:ext>
          </a:extLst>
        </xdr:cNvPr>
        <xdr:cNvSpPr txBox="1"/>
      </xdr:nvSpPr>
      <xdr:spPr>
        <a:xfrm>
          <a:off x="15547975"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5420975" y="6985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9" name="【認定こども園・幼稚園・保育所】&#10;有形固定資産減価償却率最大値テキスト">
          <a:extLst>
            <a:ext uri="{FF2B5EF4-FFF2-40B4-BE49-F238E27FC236}">
              <a16:creationId xmlns:a16="http://schemas.microsoft.com/office/drawing/2014/main" id="{00000000-0008-0000-0100-0000A3010000}"/>
            </a:ext>
          </a:extLst>
        </xdr:cNvPr>
        <xdr:cNvSpPr txBox="1"/>
      </xdr:nvSpPr>
      <xdr:spPr>
        <a:xfrm>
          <a:off x="15547975"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5420975" y="5715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130827</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00000000-0008-0000-0100-0000A5010000}"/>
            </a:ext>
          </a:extLst>
        </xdr:cNvPr>
        <xdr:cNvSpPr txBox="1"/>
      </xdr:nvSpPr>
      <xdr:spPr>
        <a:xfrm>
          <a:off x="15547975" y="6303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107950</xdr:rowOff>
    </xdr:from>
    <xdr:to>
      <xdr:col>85</xdr:col>
      <xdr:colOff>177800</xdr:colOff>
      <xdr:row>38</xdr:row>
      <xdr:rowOff>38100</xdr:rowOff>
    </xdr:to>
    <xdr:sp macro="" textlink="">
      <xdr:nvSpPr>
        <xdr:cNvPr id="422" name="フローチャート: 判断 421">
          <a:extLst>
            <a:ext uri="{FF2B5EF4-FFF2-40B4-BE49-F238E27FC236}">
              <a16:creationId xmlns:a16="http://schemas.microsoft.com/office/drawing/2014/main" id="{00000000-0008-0000-0100-0000A6010000}"/>
            </a:ext>
          </a:extLst>
        </xdr:cNvPr>
        <xdr:cNvSpPr/>
      </xdr:nvSpPr>
      <xdr:spPr>
        <a:xfrm>
          <a:off x="15459075"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53340</xdr:rowOff>
    </xdr:from>
    <xdr:to>
      <xdr:col>81</xdr:col>
      <xdr:colOff>101600</xdr:colOff>
      <xdr:row>37</xdr:row>
      <xdr:rowOff>154940</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4658975" y="639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68580</xdr:rowOff>
    </xdr:from>
    <xdr:to>
      <xdr:col>76</xdr:col>
      <xdr:colOff>165100</xdr:colOff>
      <xdr:row>37</xdr:row>
      <xdr:rowOff>170180</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3817600" y="64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78740</xdr:rowOff>
    </xdr:from>
    <xdr:to>
      <xdr:col>72</xdr:col>
      <xdr:colOff>38100</xdr:colOff>
      <xdr:row>38</xdr:row>
      <xdr:rowOff>8890</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2976225" y="642239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107950</xdr:rowOff>
    </xdr:from>
    <xdr:to>
      <xdr:col>67</xdr:col>
      <xdr:colOff>101600</xdr:colOff>
      <xdr:row>38</xdr:row>
      <xdr:rowOff>38100</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2125325"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53289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45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3687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2846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1995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8890</xdr:rowOff>
    </xdr:from>
    <xdr:to>
      <xdr:col>85</xdr:col>
      <xdr:colOff>177800</xdr:colOff>
      <xdr:row>39</xdr:row>
      <xdr:rowOff>110490</xdr:rowOff>
    </xdr:to>
    <xdr:sp macro="" textlink="">
      <xdr:nvSpPr>
        <xdr:cNvPr id="432" name="楕円 431">
          <a:extLst>
            <a:ext uri="{FF2B5EF4-FFF2-40B4-BE49-F238E27FC236}">
              <a16:creationId xmlns:a16="http://schemas.microsoft.com/office/drawing/2014/main" id="{00000000-0008-0000-0100-0000B0010000}"/>
            </a:ext>
          </a:extLst>
        </xdr:cNvPr>
        <xdr:cNvSpPr/>
      </xdr:nvSpPr>
      <xdr:spPr>
        <a:xfrm>
          <a:off x="15459075" y="669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158767</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id="{00000000-0008-0000-0100-0000B1010000}"/>
            </a:ext>
          </a:extLst>
        </xdr:cNvPr>
        <xdr:cNvSpPr txBox="1"/>
      </xdr:nvSpPr>
      <xdr:spPr>
        <a:xfrm>
          <a:off x="15547975" y="6673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168910</xdr:rowOff>
    </xdr:from>
    <xdr:to>
      <xdr:col>81</xdr:col>
      <xdr:colOff>101600</xdr:colOff>
      <xdr:row>39</xdr:row>
      <xdr:rowOff>99060</xdr:rowOff>
    </xdr:to>
    <xdr:sp macro="" textlink="">
      <xdr:nvSpPr>
        <xdr:cNvPr id="434" name="楕円 433">
          <a:extLst>
            <a:ext uri="{FF2B5EF4-FFF2-40B4-BE49-F238E27FC236}">
              <a16:creationId xmlns:a16="http://schemas.microsoft.com/office/drawing/2014/main" id="{00000000-0008-0000-0100-0000B2010000}"/>
            </a:ext>
          </a:extLst>
        </xdr:cNvPr>
        <xdr:cNvSpPr/>
      </xdr:nvSpPr>
      <xdr:spPr>
        <a:xfrm>
          <a:off x="14658975" y="668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48260</xdr:rowOff>
    </xdr:from>
    <xdr:to>
      <xdr:col>85</xdr:col>
      <xdr:colOff>127000</xdr:colOff>
      <xdr:row>39</xdr:row>
      <xdr:rowOff>59690</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a:off x="14709775" y="6734810"/>
          <a:ext cx="8001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157480</xdr:rowOff>
    </xdr:from>
    <xdr:to>
      <xdr:col>76</xdr:col>
      <xdr:colOff>165100</xdr:colOff>
      <xdr:row>39</xdr:row>
      <xdr:rowOff>87630</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38176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36830</xdr:rowOff>
    </xdr:from>
    <xdr:to>
      <xdr:col>81</xdr:col>
      <xdr:colOff>50800</xdr:colOff>
      <xdr:row>39</xdr:row>
      <xdr:rowOff>48260</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3868400" y="6723380"/>
          <a:ext cx="841375"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144780</xdr:rowOff>
    </xdr:from>
    <xdr:to>
      <xdr:col>72</xdr:col>
      <xdr:colOff>38100</xdr:colOff>
      <xdr:row>39</xdr:row>
      <xdr:rowOff>74930</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2976225" y="665988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24130</xdr:rowOff>
    </xdr:from>
    <xdr:to>
      <xdr:col>76</xdr:col>
      <xdr:colOff>114300</xdr:colOff>
      <xdr:row>39</xdr:row>
      <xdr:rowOff>36830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3027025" y="6710680"/>
          <a:ext cx="841375"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124460</xdr:rowOff>
    </xdr:from>
    <xdr:to>
      <xdr:col>67</xdr:col>
      <xdr:colOff>101600</xdr:colOff>
      <xdr:row>39</xdr:row>
      <xdr:rowOff>54610</xdr:rowOff>
    </xdr:to>
    <xdr:sp macro="" textlink="">
      <xdr:nvSpPr>
        <xdr:cNvPr id="440" name="楕円 439">
          <a:extLst>
            <a:ext uri="{FF2B5EF4-FFF2-40B4-BE49-F238E27FC236}">
              <a16:creationId xmlns:a16="http://schemas.microsoft.com/office/drawing/2014/main" id="{00000000-0008-0000-0100-0000B8010000}"/>
            </a:ext>
          </a:extLst>
        </xdr:cNvPr>
        <xdr:cNvSpPr/>
      </xdr:nvSpPr>
      <xdr:spPr>
        <a:xfrm>
          <a:off x="12125325"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3810</xdr:rowOff>
    </xdr:from>
    <xdr:to>
      <xdr:col>71</xdr:col>
      <xdr:colOff>177800</xdr:colOff>
      <xdr:row>39</xdr:row>
      <xdr:rowOff>24130</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2176125" y="6690360"/>
          <a:ext cx="8509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00000000-0008-0000-0100-0000BA010000}"/>
            </a:ext>
          </a:extLst>
        </xdr:cNvPr>
        <xdr:cNvSpPr txBox="1"/>
      </xdr:nvSpPr>
      <xdr:spPr>
        <a:xfrm>
          <a:off x="14504044" y="6172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15257</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3675369" y="618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25417</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283399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54627</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1983094" y="622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90187</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4504044" y="6776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78757</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3675369" y="6765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66057</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2833994" y="675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45737</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198309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73736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7500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7500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84594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84594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95453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95453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73736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1734502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73736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7373600" y="723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693499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7373600" y="685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6934996"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7373600" y="647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6934996"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7373600" y="609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6934996"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7373600" y="571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693499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73736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693499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00000000-0008-0000-0100-0000D8010000}"/>
            </a:ext>
          </a:extLst>
        </xdr:cNvPr>
        <xdr:cNvSpPr/>
      </xdr:nvSpPr>
      <xdr:spPr>
        <a:xfrm>
          <a:off x="173736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124460</xdr:rowOff>
    </xdr:from>
    <xdr:to>
      <xdr:col>116</xdr:col>
      <xdr:colOff>62864</xdr:colOff>
      <xdr:row>42</xdr:row>
      <xdr:rowOff>11430</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flipV="1">
          <a:off x="21055964" y="578231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15257</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00000000-0008-0000-0100-0000DA010000}"/>
            </a:ext>
          </a:extLst>
        </xdr:cNvPr>
        <xdr:cNvSpPr txBox="1"/>
      </xdr:nvSpPr>
      <xdr:spPr>
        <a:xfrm>
          <a:off x="210947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11430</xdr:rowOff>
    </xdr:from>
    <xdr:to>
      <xdr:col>116</xdr:col>
      <xdr:colOff>152400</xdr:colOff>
      <xdr:row>42</xdr:row>
      <xdr:rowOff>11430</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20977225" y="721233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71137</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0000000-0008-0000-0100-0000DC010000}"/>
            </a:ext>
          </a:extLst>
        </xdr:cNvPr>
        <xdr:cNvSpPr txBox="1"/>
      </xdr:nvSpPr>
      <xdr:spPr>
        <a:xfrm>
          <a:off x="21094700" y="555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124460</xdr:rowOff>
    </xdr:from>
    <xdr:to>
      <xdr:col>116</xdr:col>
      <xdr:colOff>152400</xdr:colOff>
      <xdr:row>33</xdr:row>
      <xdr:rowOff>124460</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20977225" y="578231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45737</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0000000-0008-0000-0100-0000DE010000}"/>
            </a:ext>
          </a:extLst>
        </xdr:cNvPr>
        <xdr:cNvSpPr txBox="1"/>
      </xdr:nvSpPr>
      <xdr:spPr>
        <a:xfrm>
          <a:off x="21094700" y="6732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22860</xdr:rowOff>
    </xdr:from>
    <xdr:to>
      <xdr:col>116</xdr:col>
      <xdr:colOff>114300</xdr:colOff>
      <xdr:row>40</xdr:row>
      <xdr:rowOff>124460</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21005800" y="688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64770</xdr:rowOff>
    </xdr:from>
    <xdr:to>
      <xdr:col>112</xdr:col>
      <xdr:colOff>38100</xdr:colOff>
      <xdr:row>40</xdr:row>
      <xdr:rowOff>166370</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20215225" y="692277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88900</xdr:rowOff>
    </xdr:from>
    <xdr:to>
      <xdr:col>107</xdr:col>
      <xdr:colOff>101600</xdr:colOff>
      <xdr:row>41</xdr:row>
      <xdr:rowOff>19050</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19364325" y="694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92710</xdr:rowOff>
    </xdr:from>
    <xdr:to>
      <xdr:col>102</xdr:col>
      <xdr:colOff>165100</xdr:colOff>
      <xdr:row>41</xdr:row>
      <xdr:rowOff>22860</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18522950" y="695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78740</xdr:rowOff>
    </xdr:from>
    <xdr:to>
      <xdr:col>98</xdr:col>
      <xdr:colOff>38100</xdr:colOff>
      <xdr:row>41</xdr:row>
      <xdr:rowOff>8890</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17681575" y="693674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20875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2008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9234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8392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7551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82550</xdr:rowOff>
    </xdr:from>
    <xdr:to>
      <xdr:col>116</xdr:col>
      <xdr:colOff>114300</xdr:colOff>
      <xdr:row>42</xdr:row>
      <xdr:rowOff>12700</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210058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168927</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00000000-0008-0000-0100-0000EA010000}"/>
            </a:ext>
          </a:extLst>
        </xdr:cNvPr>
        <xdr:cNvSpPr txBox="1"/>
      </xdr:nvSpPr>
      <xdr:spPr>
        <a:xfrm>
          <a:off x="21094700"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83820</xdr:rowOff>
    </xdr:from>
    <xdr:to>
      <xdr:col>112</xdr:col>
      <xdr:colOff>38100</xdr:colOff>
      <xdr:row>42</xdr:row>
      <xdr:rowOff>13970</xdr:rowOff>
    </xdr:to>
    <xdr:sp macro="" textlink="">
      <xdr:nvSpPr>
        <xdr:cNvPr id="491" name="楕円 490">
          <a:extLst>
            <a:ext uri="{FF2B5EF4-FFF2-40B4-BE49-F238E27FC236}">
              <a16:creationId xmlns:a16="http://schemas.microsoft.com/office/drawing/2014/main" id="{00000000-0008-0000-0100-0000EB010000}"/>
            </a:ext>
          </a:extLst>
        </xdr:cNvPr>
        <xdr:cNvSpPr/>
      </xdr:nvSpPr>
      <xdr:spPr>
        <a:xfrm>
          <a:off x="20215225" y="711327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133350</xdr:rowOff>
    </xdr:from>
    <xdr:to>
      <xdr:col>116</xdr:col>
      <xdr:colOff>63500</xdr:colOff>
      <xdr:row>41</xdr:row>
      <xdr:rowOff>134620</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flipV="1">
          <a:off x="20266025" y="7162800"/>
          <a:ext cx="790575"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85090</xdr:rowOff>
    </xdr:from>
    <xdr:to>
      <xdr:col>107</xdr:col>
      <xdr:colOff>101600</xdr:colOff>
      <xdr:row>42</xdr:row>
      <xdr:rowOff>15240</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19364325" y="711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134620</xdr:rowOff>
    </xdr:from>
    <xdr:to>
      <xdr:col>111</xdr:col>
      <xdr:colOff>177800</xdr:colOff>
      <xdr:row>41</xdr:row>
      <xdr:rowOff>135890</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flipV="1">
          <a:off x="19415125" y="7164070"/>
          <a:ext cx="8509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85090</xdr:rowOff>
    </xdr:from>
    <xdr:to>
      <xdr:col>102</xdr:col>
      <xdr:colOff>165100</xdr:colOff>
      <xdr:row>42</xdr:row>
      <xdr:rowOff>15240</xdr:rowOff>
    </xdr:to>
    <xdr:sp macro="" textlink="">
      <xdr:nvSpPr>
        <xdr:cNvPr id="495" name="楕円 494">
          <a:extLst>
            <a:ext uri="{FF2B5EF4-FFF2-40B4-BE49-F238E27FC236}">
              <a16:creationId xmlns:a16="http://schemas.microsoft.com/office/drawing/2014/main" id="{00000000-0008-0000-0100-0000EF010000}"/>
            </a:ext>
          </a:extLst>
        </xdr:cNvPr>
        <xdr:cNvSpPr/>
      </xdr:nvSpPr>
      <xdr:spPr>
        <a:xfrm>
          <a:off x="18522950" y="711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135890</xdr:rowOff>
    </xdr:from>
    <xdr:to>
      <xdr:col>107</xdr:col>
      <xdr:colOff>50800</xdr:colOff>
      <xdr:row>41</xdr:row>
      <xdr:rowOff>135890</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8573750" y="7165340"/>
          <a:ext cx="841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26670</xdr:rowOff>
    </xdr:from>
    <xdr:to>
      <xdr:col>98</xdr:col>
      <xdr:colOff>38100</xdr:colOff>
      <xdr:row>41</xdr:row>
      <xdr:rowOff>128270</xdr:rowOff>
    </xdr:to>
    <xdr:sp macro="" textlink="">
      <xdr:nvSpPr>
        <xdr:cNvPr id="497" name="楕円 496">
          <a:extLst>
            <a:ext uri="{FF2B5EF4-FFF2-40B4-BE49-F238E27FC236}">
              <a16:creationId xmlns:a16="http://schemas.microsoft.com/office/drawing/2014/main" id="{00000000-0008-0000-0100-0000F1010000}"/>
            </a:ext>
          </a:extLst>
        </xdr:cNvPr>
        <xdr:cNvSpPr/>
      </xdr:nvSpPr>
      <xdr:spPr>
        <a:xfrm>
          <a:off x="17681575" y="705612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77470</xdr:rowOff>
    </xdr:from>
    <xdr:to>
      <xdr:col>102</xdr:col>
      <xdr:colOff>114300</xdr:colOff>
      <xdr:row>41</xdr:row>
      <xdr:rowOff>135890</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17732375" y="7106920"/>
          <a:ext cx="841375"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11447</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00000000-0008-0000-0100-0000F3010000}"/>
            </a:ext>
          </a:extLst>
        </xdr:cNvPr>
        <xdr:cNvSpPr txBox="1"/>
      </xdr:nvSpPr>
      <xdr:spPr>
        <a:xfrm>
          <a:off x="20027977" y="669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35577</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19189777" y="672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39387</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18348402" y="672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25417</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75070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5097</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0027977" y="720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6367</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19189777" y="720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6367</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8348402" y="720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119397</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7507027" y="714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1826875"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19443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19443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29127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29127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399857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399857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1826875"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17887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1826875"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138827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1826875" y="1104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138827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1826875" y="1066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144286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1826875" y="1028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144286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1826875" y="990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144286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1826875" y="952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1442866"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1826875"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1506986"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00000000-0008-0000-0100-000012020000}"/>
            </a:ext>
          </a:extLst>
        </xdr:cNvPr>
        <xdr:cNvSpPr/>
      </xdr:nvSpPr>
      <xdr:spPr>
        <a:xfrm>
          <a:off x="11826875"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63</xdr:row>
      <xdr:rowOff>104775</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flipV="1">
          <a:off x="15509239" y="94869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00000000-0008-0000-0100-000014020000}"/>
            </a:ext>
          </a:extLst>
        </xdr:cNvPr>
        <xdr:cNvSpPr txBox="1"/>
      </xdr:nvSpPr>
      <xdr:spPr>
        <a:xfrm>
          <a:off x="15547975"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5420975" y="1090612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00000000-0008-0000-0100-000016020000}"/>
            </a:ext>
          </a:extLst>
        </xdr:cNvPr>
        <xdr:cNvSpPr txBox="1"/>
      </xdr:nvSpPr>
      <xdr:spPr>
        <a:xfrm>
          <a:off x="15547975"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5420975" y="94869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38752</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00000000-0008-0000-0100-000018020000}"/>
            </a:ext>
          </a:extLst>
        </xdr:cNvPr>
        <xdr:cNvSpPr txBox="1"/>
      </xdr:nvSpPr>
      <xdr:spPr>
        <a:xfrm>
          <a:off x="15547975" y="1015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15875</xdr:rowOff>
    </xdr:from>
    <xdr:to>
      <xdr:col>85</xdr:col>
      <xdr:colOff>177800</xdr:colOff>
      <xdr:row>60</xdr:row>
      <xdr:rowOff>117475</xdr:rowOff>
    </xdr:to>
    <xdr:sp macro="" textlink="">
      <xdr:nvSpPr>
        <xdr:cNvPr id="537" name="フローチャート: 判断 536">
          <a:extLst>
            <a:ext uri="{FF2B5EF4-FFF2-40B4-BE49-F238E27FC236}">
              <a16:creationId xmlns:a16="http://schemas.microsoft.com/office/drawing/2014/main" id="{00000000-0008-0000-0100-000019020000}"/>
            </a:ext>
          </a:extLst>
        </xdr:cNvPr>
        <xdr:cNvSpPr/>
      </xdr:nvSpPr>
      <xdr:spPr>
        <a:xfrm>
          <a:off x="15459075"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42545</xdr:rowOff>
    </xdr:from>
    <xdr:to>
      <xdr:col>81</xdr:col>
      <xdr:colOff>101600</xdr:colOff>
      <xdr:row>60</xdr:row>
      <xdr:rowOff>144145</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4658975"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38176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10160</xdr:rowOff>
    </xdr:from>
    <xdr:to>
      <xdr:col>72</xdr:col>
      <xdr:colOff>38100</xdr:colOff>
      <xdr:row>60</xdr:row>
      <xdr:rowOff>111760</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2976225" y="1029716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154940</xdr:rowOff>
    </xdr:from>
    <xdr:to>
      <xdr:col>67</xdr:col>
      <xdr:colOff>101600</xdr:colOff>
      <xdr:row>60</xdr:row>
      <xdr:rowOff>85090</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2125325"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53289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45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3687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2846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1995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12065</xdr:rowOff>
    </xdr:from>
    <xdr:to>
      <xdr:col>85</xdr:col>
      <xdr:colOff>177800</xdr:colOff>
      <xdr:row>61</xdr:row>
      <xdr:rowOff>113665</xdr:rowOff>
    </xdr:to>
    <xdr:sp macro="" textlink="">
      <xdr:nvSpPr>
        <xdr:cNvPr id="547" name="楕円 546">
          <a:extLst>
            <a:ext uri="{FF2B5EF4-FFF2-40B4-BE49-F238E27FC236}">
              <a16:creationId xmlns:a16="http://schemas.microsoft.com/office/drawing/2014/main" id="{00000000-0008-0000-0100-000023020000}"/>
            </a:ext>
          </a:extLst>
        </xdr:cNvPr>
        <xdr:cNvSpPr/>
      </xdr:nvSpPr>
      <xdr:spPr>
        <a:xfrm>
          <a:off x="15459075" y="104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161942</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00000000-0008-0000-0100-000024020000}"/>
            </a:ext>
          </a:extLst>
        </xdr:cNvPr>
        <xdr:cNvSpPr txBox="1"/>
      </xdr:nvSpPr>
      <xdr:spPr>
        <a:xfrm>
          <a:off x="15547975"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31115</xdr:rowOff>
    </xdr:from>
    <xdr:to>
      <xdr:col>81</xdr:col>
      <xdr:colOff>101600</xdr:colOff>
      <xdr:row>61</xdr:row>
      <xdr:rowOff>132715</xdr:rowOff>
    </xdr:to>
    <xdr:sp macro="" textlink="">
      <xdr:nvSpPr>
        <xdr:cNvPr id="549" name="楕円 548">
          <a:extLst>
            <a:ext uri="{FF2B5EF4-FFF2-40B4-BE49-F238E27FC236}">
              <a16:creationId xmlns:a16="http://schemas.microsoft.com/office/drawing/2014/main" id="{00000000-0008-0000-0100-000025020000}"/>
            </a:ext>
          </a:extLst>
        </xdr:cNvPr>
        <xdr:cNvSpPr/>
      </xdr:nvSpPr>
      <xdr:spPr>
        <a:xfrm>
          <a:off x="14658975"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62865</xdr:rowOff>
    </xdr:from>
    <xdr:to>
      <xdr:col>85</xdr:col>
      <xdr:colOff>127000</xdr:colOff>
      <xdr:row>61</xdr:row>
      <xdr:rowOff>81915</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flipV="1">
          <a:off x="14709775" y="10521315"/>
          <a:ext cx="8001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4445</xdr:rowOff>
    </xdr:from>
    <xdr:to>
      <xdr:col>76</xdr:col>
      <xdr:colOff>165100</xdr:colOff>
      <xdr:row>61</xdr:row>
      <xdr:rowOff>106045</xdr:rowOff>
    </xdr:to>
    <xdr:sp macro="" textlink="">
      <xdr:nvSpPr>
        <xdr:cNvPr id="551" name="楕円 550">
          <a:extLst>
            <a:ext uri="{FF2B5EF4-FFF2-40B4-BE49-F238E27FC236}">
              <a16:creationId xmlns:a16="http://schemas.microsoft.com/office/drawing/2014/main" id="{00000000-0008-0000-0100-000027020000}"/>
            </a:ext>
          </a:extLst>
        </xdr:cNvPr>
        <xdr:cNvSpPr/>
      </xdr:nvSpPr>
      <xdr:spPr>
        <a:xfrm>
          <a:off x="138176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55245</xdr:rowOff>
    </xdr:from>
    <xdr:to>
      <xdr:col>81</xdr:col>
      <xdr:colOff>50800</xdr:colOff>
      <xdr:row>61</xdr:row>
      <xdr:rowOff>81915</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3868400" y="10513695"/>
          <a:ext cx="841375"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55880</xdr:rowOff>
    </xdr:from>
    <xdr:to>
      <xdr:col>72</xdr:col>
      <xdr:colOff>38100</xdr:colOff>
      <xdr:row>61</xdr:row>
      <xdr:rowOff>157480</xdr:rowOff>
    </xdr:to>
    <xdr:sp macro="" textlink="">
      <xdr:nvSpPr>
        <xdr:cNvPr id="553" name="楕円 552">
          <a:extLst>
            <a:ext uri="{FF2B5EF4-FFF2-40B4-BE49-F238E27FC236}">
              <a16:creationId xmlns:a16="http://schemas.microsoft.com/office/drawing/2014/main" id="{00000000-0008-0000-0100-000029020000}"/>
            </a:ext>
          </a:extLst>
        </xdr:cNvPr>
        <xdr:cNvSpPr/>
      </xdr:nvSpPr>
      <xdr:spPr>
        <a:xfrm>
          <a:off x="12976225" y="1051433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55245</xdr:rowOff>
    </xdr:from>
    <xdr:to>
      <xdr:col>76</xdr:col>
      <xdr:colOff>114300</xdr:colOff>
      <xdr:row>61</xdr:row>
      <xdr:rowOff>106680</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flipV="1">
          <a:off x="13027025" y="10513695"/>
          <a:ext cx="841375"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29210</xdr:rowOff>
    </xdr:from>
    <xdr:to>
      <xdr:col>67</xdr:col>
      <xdr:colOff>101600</xdr:colOff>
      <xdr:row>61</xdr:row>
      <xdr:rowOff>130810</xdr:rowOff>
    </xdr:to>
    <xdr:sp macro="" textlink="">
      <xdr:nvSpPr>
        <xdr:cNvPr id="555" name="楕円 554">
          <a:extLst>
            <a:ext uri="{FF2B5EF4-FFF2-40B4-BE49-F238E27FC236}">
              <a16:creationId xmlns:a16="http://schemas.microsoft.com/office/drawing/2014/main" id="{00000000-0008-0000-0100-00002B020000}"/>
            </a:ext>
          </a:extLst>
        </xdr:cNvPr>
        <xdr:cNvSpPr/>
      </xdr:nvSpPr>
      <xdr:spPr>
        <a:xfrm>
          <a:off x="12125325"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80010</xdr:rowOff>
    </xdr:from>
    <xdr:to>
      <xdr:col>71</xdr:col>
      <xdr:colOff>177800</xdr:colOff>
      <xdr:row>61</xdr:row>
      <xdr:rowOff>106680</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2176125" y="10538460"/>
          <a:ext cx="8509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160672</xdr:rowOff>
    </xdr:from>
    <xdr:ext cx="405111" cy="259045"/>
    <xdr:sp macro="" textlink="">
      <xdr:nvSpPr>
        <xdr:cNvPr id="557" name="n_1aveValue【学校施設】&#10;有形固定資産減価償却率">
          <a:extLst>
            <a:ext uri="{FF2B5EF4-FFF2-40B4-BE49-F238E27FC236}">
              <a16:creationId xmlns:a16="http://schemas.microsoft.com/office/drawing/2014/main" id="{00000000-0008-0000-0100-00002D020000}"/>
            </a:ext>
          </a:extLst>
        </xdr:cNvPr>
        <xdr:cNvSpPr txBox="1"/>
      </xdr:nvSpPr>
      <xdr:spPr>
        <a:xfrm>
          <a:off x="14504044" y="1010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130192</xdr:rowOff>
    </xdr:from>
    <xdr:ext cx="405111" cy="259045"/>
    <xdr:sp macro="" textlink="">
      <xdr:nvSpPr>
        <xdr:cNvPr id="558" name="n_2aveValue【学校施設】&#10;有形固定資産減価償却率">
          <a:extLst>
            <a:ext uri="{FF2B5EF4-FFF2-40B4-BE49-F238E27FC236}">
              <a16:creationId xmlns:a16="http://schemas.microsoft.com/office/drawing/2014/main" id="{00000000-0008-0000-0100-00002E020000}"/>
            </a:ext>
          </a:extLst>
        </xdr:cNvPr>
        <xdr:cNvSpPr txBox="1"/>
      </xdr:nvSpPr>
      <xdr:spPr>
        <a:xfrm>
          <a:off x="13675369"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128287</xdr:rowOff>
    </xdr:from>
    <xdr:ext cx="405111" cy="259045"/>
    <xdr:sp macro="" textlink="">
      <xdr:nvSpPr>
        <xdr:cNvPr id="559" name="n_3aveValue【学校施設】&#10;有形固定資産減価償却率">
          <a:extLst>
            <a:ext uri="{FF2B5EF4-FFF2-40B4-BE49-F238E27FC236}">
              <a16:creationId xmlns:a16="http://schemas.microsoft.com/office/drawing/2014/main" id="{00000000-0008-0000-0100-00002F020000}"/>
            </a:ext>
          </a:extLst>
        </xdr:cNvPr>
        <xdr:cNvSpPr txBox="1"/>
      </xdr:nvSpPr>
      <xdr:spPr>
        <a:xfrm>
          <a:off x="1283399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101617</xdr:rowOff>
    </xdr:from>
    <xdr:ext cx="405111" cy="259045"/>
    <xdr:sp macro="" textlink="">
      <xdr:nvSpPr>
        <xdr:cNvPr id="560" name="n_4aveValue【学校施設】&#10;有形固定資産減価償却率">
          <a:extLst>
            <a:ext uri="{FF2B5EF4-FFF2-40B4-BE49-F238E27FC236}">
              <a16:creationId xmlns:a16="http://schemas.microsoft.com/office/drawing/2014/main" id="{00000000-0008-0000-0100-000030020000}"/>
            </a:ext>
          </a:extLst>
        </xdr:cNvPr>
        <xdr:cNvSpPr txBox="1"/>
      </xdr:nvSpPr>
      <xdr:spPr>
        <a:xfrm>
          <a:off x="1198309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123842</xdr:rowOff>
    </xdr:from>
    <xdr:ext cx="405111" cy="259045"/>
    <xdr:sp macro="" textlink="">
      <xdr:nvSpPr>
        <xdr:cNvPr id="561" name="n_1mainValue【学校施設】&#10;有形固定資産減価償却率">
          <a:extLst>
            <a:ext uri="{FF2B5EF4-FFF2-40B4-BE49-F238E27FC236}">
              <a16:creationId xmlns:a16="http://schemas.microsoft.com/office/drawing/2014/main" id="{00000000-0008-0000-0100-000031020000}"/>
            </a:ext>
          </a:extLst>
        </xdr:cNvPr>
        <xdr:cNvSpPr txBox="1"/>
      </xdr:nvSpPr>
      <xdr:spPr>
        <a:xfrm>
          <a:off x="145040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97172</xdr:rowOff>
    </xdr:from>
    <xdr:ext cx="405111" cy="259045"/>
    <xdr:sp macro="" textlink="">
      <xdr:nvSpPr>
        <xdr:cNvPr id="562" name="n_2mainValue【学校施設】&#10;有形固定資産減価償却率">
          <a:extLst>
            <a:ext uri="{FF2B5EF4-FFF2-40B4-BE49-F238E27FC236}">
              <a16:creationId xmlns:a16="http://schemas.microsoft.com/office/drawing/2014/main" id="{00000000-0008-0000-0100-000032020000}"/>
            </a:ext>
          </a:extLst>
        </xdr:cNvPr>
        <xdr:cNvSpPr txBox="1"/>
      </xdr:nvSpPr>
      <xdr:spPr>
        <a:xfrm>
          <a:off x="13675369" y="1055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148607</xdr:rowOff>
    </xdr:from>
    <xdr:ext cx="405111" cy="259045"/>
    <xdr:sp macro="" textlink="">
      <xdr:nvSpPr>
        <xdr:cNvPr id="563" name="n_3mainValue【学校施設】&#10;有形固定資産減価償却率">
          <a:extLst>
            <a:ext uri="{FF2B5EF4-FFF2-40B4-BE49-F238E27FC236}">
              <a16:creationId xmlns:a16="http://schemas.microsoft.com/office/drawing/2014/main" id="{00000000-0008-0000-0100-000033020000}"/>
            </a:ext>
          </a:extLst>
        </xdr:cNvPr>
        <xdr:cNvSpPr txBox="1"/>
      </xdr:nvSpPr>
      <xdr:spPr>
        <a:xfrm>
          <a:off x="1283399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121937</xdr:rowOff>
    </xdr:from>
    <xdr:ext cx="405111" cy="259045"/>
    <xdr:sp macro="" textlink="">
      <xdr:nvSpPr>
        <xdr:cNvPr id="564" name="n_4mainValue【学校施設】&#10;有形固定資産減価償却率">
          <a:extLst>
            <a:ext uri="{FF2B5EF4-FFF2-40B4-BE49-F238E27FC236}">
              <a16:creationId xmlns:a16="http://schemas.microsoft.com/office/drawing/2014/main" id="{00000000-0008-0000-0100-000034020000}"/>
            </a:ext>
          </a:extLst>
        </xdr:cNvPr>
        <xdr:cNvSpPr txBox="1"/>
      </xdr:nvSpPr>
      <xdr:spPr>
        <a:xfrm>
          <a:off x="1198309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73736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7500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7500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84594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84594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95453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95453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73736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734502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73736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693499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7373600" y="1104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693499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7373600" y="1066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693499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7373600" y="1028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693499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7373600" y="990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6934996"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7373600" y="952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693499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73736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693499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00000000-0008-0000-0100-00004C020000}"/>
            </a:ext>
          </a:extLst>
        </xdr:cNvPr>
        <xdr:cNvSpPr/>
      </xdr:nvSpPr>
      <xdr:spPr>
        <a:xfrm>
          <a:off x="173736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64</xdr:row>
      <xdr:rowOff>41148</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flipV="1">
          <a:off x="21055964" y="9577959"/>
          <a:ext cx="0" cy="143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44975</xdr:rowOff>
    </xdr:from>
    <xdr:ext cx="469744" cy="259045"/>
    <xdr:sp macro="" textlink="">
      <xdr:nvSpPr>
        <xdr:cNvPr id="590" name="【学校施設】&#10;一人当たり面積最小値テキスト">
          <a:extLst>
            <a:ext uri="{FF2B5EF4-FFF2-40B4-BE49-F238E27FC236}">
              <a16:creationId xmlns:a16="http://schemas.microsoft.com/office/drawing/2014/main" id="{00000000-0008-0000-0100-00004E020000}"/>
            </a:ext>
          </a:extLst>
        </xdr:cNvPr>
        <xdr:cNvSpPr txBox="1"/>
      </xdr:nvSpPr>
      <xdr:spPr>
        <a:xfrm>
          <a:off x="21094700" y="1101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41148</xdr:rowOff>
    </xdr:from>
    <xdr:to>
      <xdr:col>116</xdr:col>
      <xdr:colOff>152400</xdr:colOff>
      <xdr:row>64</xdr:row>
      <xdr:rowOff>41148</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20977225" y="1101394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469744" cy="259045"/>
    <xdr:sp macro="" textlink="">
      <xdr:nvSpPr>
        <xdr:cNvPr id="592" name="【学校施設】&#10;一人当たり面積最大値テキスト">
          <a:extLst>
            <a:ext uri="{FF2B5EF4-FFF2-40B4-BE49-F238E27FC236}">
              <a16:creationId xmlns:a16="http://schemas.microsoft.com/office/drawing/2014/main" id="{00000000-0008-0000-0100-000050020000}"/>
            </a:ext>
          </a:extLst>
        </xdr:cNvPr>
        <xdr:cNvSpPr txBox="1"/>
      </xdr:nvSpPr>
      <xdr:spPr>
        <a:xfrm>
          <a:off x="21094700" y="93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20977225" y="957795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91076</xdr:rowOff>
    </xdr:from>
    <xdr:ext cx="469744" cy="259045"/>
    <xdr:sp macro="" textlink="">
      <xdr:nvSpPr>
        <xdr:cNvPr id="594" name="【学校施設】&#10;一人当たり面積平均値テキスト">
          <a:extLst>
            <a:ext uri="{FF2B5EF4-FFF2-40B4-BE49-F238E27FC236}">
              <a16:creationId xmlns:a16="http://schemas.microsoft.com/office/drawing/2014/main" id="{00000000-0008-0000-0100-000052020000}"/>
            </a:ext>
          </a:extLst>
        </xdr:cNvPr>
        <xdr:cNvSpPr txBox="1"/>
      </xdr:nvSpPr>
      <xdr:spPr>
        <a:xfrm>
          <a:off x="21094700" y="10549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112649</xdr:rowOff>
    </xdr:from>
    <xdr:to>
      <xdr:col>116</xdr:col>
      <xdr:colOff>114300</xdr:colOff>
      <xdr:row>62</xdr:row>
      <xdr:rowOff>42799</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21005800" y="105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20215225" y="105791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8636</xdr:rowOff>
    </xdr:from>
    <xdr:to>
      <xdr:col>107</xdr:col>
      <xdr:colOff>101600</xdr:colOff>
      <xdr:row>62</xdr:row>
      <xdr:rowOff>110236</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19364325"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4064</xdr:rowOff>
    </xdr:from>
    <xdr:to>
      <xdr:col>102</xdr:col>
      <xdr:colOff>165100</xdr:colOff>
      <xdr:row>62</xdr:row>
      <xdr:rowOff>105664</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1852295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4826</xdr:rowOff>
    </xdr:from>
    <xdr:to>
      <xdr:col>98</xdr:col>
      <xdr:colOff>38100</xdr:colOff>
      <xdr:row>62</xdr:row>
      <xdr:rowOff>106426</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17681575" y="1063472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20875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2008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19234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8392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7551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76454</xdr:rowOff>
    </xdr:from>
    <xdr:to>
      <xdr:col>116</xdr:col>
      <xdr:colOff>114300</xdr:colOff>
      <xdr:row>62</xdr:row>
      <xdr:rowOff>6604</xdr:rowOff>
    </xdr:to>
    <xdr:sp macro="" textlink="">
      <xdr:nvSpPr>
        <xdr:cNvPr id="605" name="楕円 604">
          <a:extLst>
            <a:ext uri="{FF2B5EF4-FFF2-40B4-BE49-F238E27FC236}">
              <a16:creationId xmlns:a16="http://schemas.microsoft.com/office/drawing/2014/main" id="{00000000-0008-0000-0100-00005D020000}"/>
            </a:ext>
          </a:extLst>
        </xdr:cNvPr>
        <xdr:cNvSpPr/>
      </xdr:nvSpPr>
      <xdr:spPr>
        <a:xfrm>
          <a:off x="21005800" y="1053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99331</xdr:rowOff>
    </xdr:from>
    <xdr:ext cx="469744" cy="259045"/>
    <xdr:sp macro="" textlink="">
      <xdr:nvSpPr>
        <xdr:cNvPr id="606" name="【学校施設】&#10;一人当たり面積該当値テキスト">
          <a:extLst>
            <a:ext uri="{FF2B5EF4-FFF2-40B4-BE49-F238E27FC236}">
              <a16:creationId xmlns:a16="http://schemas.microsoft.com/office/drawing/2014/main" id="{00000000-0008-0000-0100-00005E020000}"/>
            </a:ext>
          </a:extLst>
        </xdr:cNvPr>
        <xdr:cNvSpPr txBox="1"/>
      </xdr:nvSpPr>
      <xdr:spPr>
        <a:xfrm>
          <a:off x="21094700"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92837</xdr:rowOff>
    </xdr:from>
    <xdr:to>
      <xdr:col>112</xdr:col>
      <xdr:colOff>38100</xdr:colOff>
      <xdr:row>62</xdr:row>
      <xdr:rowOff>22987</xdr:rowOff>
    </xdr:to>
    <xdr:sp macro="" textlink="">
      <xdr:nvSpPr>
        <xdr:cNvPr id="607" name="楕円 606">
          <a:extLst>
            <a:ext uri="{FF2B5EF4-FFF2-40B4-BE49-F238E27FC236}">
              <a16:creationId xmlns:a16="http://schemas.microsoft.com/office/drawing/2014/main" id="{00000000-0008-0000-0100-00005F020000}"/>
            </a:ext>
          </a:extLst>
        </xdr:cNvPr>
        <xdr:cNvSpPr/>
      </xdr:nvSpPr>
      <xdr:spPr>
        <a:xfrm>
          <a:off x="20215225" y="1055128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127254</xdr:rowOff>
    </xdr:from>
    <xdr:to>
      <xdr:col>116</xdr:col>
      <xdr:colOff>63500</xdr:colOff>
      <xdr:row>61</xdr:row>
      <xdr:rowOff>143637</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flipV="1">
          <a:off x="20266025" y="10585704"/>
          <a:ext cx="790575"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106934</xdr:rowOff>
    </xdr:from>
    <xdr:to>
      <xdr:col>107</xdr:col>
      <xdr:colOff>101600</xdr:colOff>
      <xdr:row>62</xdr:row>
      <xdr:rowOff>37084</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19364325" y="10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143637</xdr:rowOff>
    </xdr:from>
    <xdr:to>
      <xdr:col>111</xdr:col>
      <xdr:colOff>177800</xdr:colOff>
      <xdr:row>61</xdr:row>
      <xdr:rowOff>157734</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flipV="1">
          <a:off x="19415125" y="10602087"/>
          <a:ext cx="8509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106553</xdr:rowOff>
    </xdr:from>
    <xdr:to>
      <xdr:col>102</xdr:col>
      <xdr:colOff>165100</xdr:colOff>
      <xdr:row>62</xdr:row>
      <xdr:rowOff>36703</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18522950" y="1056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157353</xdr:rowOff>
    </xdr:from>
    <xdr:to>
      <xdr:col>107</xdr:col>
      <xdr:colOff>50800</xdr:colOff>
      <xdr:row>61</xdr:row>
      <xdr:rowOff>157734</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a:off x="18573750" y="10615803"/>
          <a:ext cx="841375"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114554</xdr:rowOff>
    </xdr:from>
    <xdr:to>
      <xdr:col>98</xdr:col>
      <xdr:colOff>38100</xdr:colOff>
      <xdr:row>61</xdr:row>
      <xdr:rowOff>44704</xdr:rowOff>
    </xdr:to>
    <xdr:sp macro="" textlink="">
      <xdr:nvSpPr>
        <xdr:cNvPr id="613" name="楕円 612">
          <a:extLst>
            <a:ext uri="{FF2B5EF4-FFF2-40B4-BE49-F238E27FC236}">
              <a16:creationId xmlns:a16="http://schemas.microsoft.com/office/drawing/2014/main" id="{00000000-0008-0000-0100-000065020000}"/>
            </a:ext>
          </a:extLst>
        </xdr:cNvPr>
        <xdr:cNvSpPr/>
      </xdr:nvSpPr>
      <xdr:spPr>
        <a:xfrm>
          <a:off x="17681575" y="1040155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165354</xdr:rowOff>
    </xdr:from>
    <xdr:to>
      <xdr:col>102</xdr:col>
      <xdr:colOff>114300</xdr:colOff>
      <xdr:row>61</xdr:row>
      <xdr:rowOff>157353</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a:off x="17732375" y="10452354"/>
          <a:ext cx="841375" cy="16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41927</xdr:rowOff>
    </xdr:from>
    <xdr:ext cx="469744" cy="259045"/>
    <xdr:sp macro="" textlink="">
      <xdr:nvSpPr>
        <xdr:cNvPr id="615" name="n_1aveValue【学校施設】&#10;一人当たり面積">
          <a:extLst>
            <a:ext uri="{FF2B5EF4-FFF2-40B4-BE49-F238E27FC236}">
              <a16:creationId xmlns:a16="http://schemas.microsoft.com/office/drawing/2014/main" id="{00000000-0008-0000-0100-000067020000}"/>
            </a:ext>
          </a:extLst>
        </xdr:cNvPr>
        <xdr:cNvSpPr txBox="1"/>
      </xdr:nvSpPr>
      <xdr:spPr>
        <a:xfrm>
          <a:off x="2002797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101363</xdr:rowOff>
    </xdr:from>
    <xdr:ext cx="469744" cy="259045"/>
    <xdr:sp macro="" textlink="">
      <xdr:nvSpPr>
        <xdr:cNvPr id="616" name="n_2aveValue【学校施設】&#10;一人当たり面積">
          <a:extLst>
            <a:ext uri="{FF2B5EF4-FFF2-40B4-BE49-F238E27FC236}">
              <a16:creationId xmlns:a16="http://schemas.microsoft.com/office/drawing/2014/main" id="{00000000-0008-0000-0100-000068020000}"/>
            </a:ext>
          </a:extLst>
        </xdr:cNvPr>
        <xdr:cNvSpPr txBox="1"/>
      </xdr:nvSpPr>
      <xdr:spPr>
        <a:xfrm>
          <a:off x="19189777" y="107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96791</xdr:rowOff>
    </xdr:from>
    <xdr:ext cx="469744" cy="259045"/>
    <xdr:sp macro="" textlink="">
      <xdr:nvSpPr>
        <xdr:cNvPr id="617" name="n_3aveValue【学校施設】&#10;一人当たり面積">
          <a:extLst>
            <a:ext uri="{FF2B5EF4-FFF2-40B4-BE49-F238E27FC236}">
              <a16:creationId xmlns:a16="http://schemas.microsoft.com/office/drawing/2014/main" id="{00000000-0008-0000-0100-000069020000}"/>
            </a:ext>
          </a:extLst>
        </xdr:cNvPr>
        <xdr:cNvSpPr txBox="1"/>
      </xdr:nvSpPr>
      <xdr:spPr>
        <a:xfrm>
          <a:off x="18348402" y="1072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97553</xdr:rowOff>
    </xdr:from>
    <xdr:ext cx="469744" cy="259045"/>
    <xdr:sp macro="" textlink="">
      <xdr:nvSpPr>
        <xdr:cNvPr id="618" name="n_4aveValue【学校施設】&#10;一人当たり面積">
          <a:extLst>
            <a:ext uri="{FF2B5EF4-FFF2-40B4-BE49-F238E27FC236}">
              <a16:creationId xmlns:a16="http://schemas.microsoft.com/office/drawing/2014/main" id="{00000000-0008-0000-0100-00006A020000}"/>
            </a:ext>
          </a:extLst>
        </xdr:cNvPr>
        <xdr:cNvSpPr txBox="1"/>
      </xdr:nvSpPr>
      <xdr:spPr>
        <a:xfrm>
          <a:off x="17507027" y="1072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39514</xdr:rowOff>
    </xdr:from>
    <xdr:ext cx="469744" cy="259045"/>
    <xdr:sp macro="" textlink="">
      <xdr:nvSpPr>
        <xdr:cNvPr id="619" name="n_1mainValue【学校施設】&#10;一人当たり面積">
          <a:extLst>
            <a:ext uri="{FF2B5EF4-FFF2-40B4-BE49-F238E27FC236}">
              <a16:creationId xmlns:a16="http://schemas.microsoft.com/office/drawing/2014/main" id="{00000000-0008-0000-0100-00006B020000}"/>
            </a:ext>
          </a:extLst>
        </xdr:cNvPr>
        <xdr:cNvSpPr txBox="1"/>
      </xdr:nvSpPr>
      <xdr:spPr>
        <a:xfrm>
          <a:off x="20027977" y="1032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53611</xdr:rowOff>
    </xdr:from>
    <xdr:ext cx="469744" cy="259045"/>
    <xdr:sp macro="" textlink="">
      <xdr:nvSpPr>
        <xdr:cNvPr id="620" name="n_2mainValue【学校施設】&#10;一人当たり面積">
          <a:extLst>
            <a:ext uri="{FF2B5EF4-FFF2-40B4-BE49-F238E27FC236}">
              <a16:creationId xmlns:a16="http://schemas.microsoft.com/office/drawing/2014/main" id="{00000000-0008-0000-0100-00006C020000}"/>
            </a:ext>
          </a:extLst>
        </xdr:cNvPr>
        <xdr:cNvSpPr txBox="1"/>
      </xdr:nvSpPr>
      <xdr:spPr>
        <a:xfrm>
          <a:off x="19189777" y="1034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53230</xdr:rowOff>
    </xdr:from>
    <xdr:ext cx="469744" cy="259045"/>
    <xdr:sp macro="" textlink="">
      <xdr:nvSpPr>
        <xdr:cNvPr id="621" name="n_3mainValue【学校施設】&#10;一人当たり面積">
          <a:extLst>
            <a:ext uri="{FF2B5EF4-FFF2-40B4-BE49-F238E27FC236}">
              <a16:creationId xmlns:a16="http://schemas.microsoft.com/office/drawing/2014/main" id="{00000000-0008-0000-0100-00006D020000}"/>
            </a:ext>
          </a:extLst>
        </xdr:cNvPr>
        <xdr:cNvSpPr txBox="1"/>
      </xdr:nvSpPr>
      <xdr:spPr>
        <a:xfrm>
          <a:off x="18348402" y="1034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61231</xdr:rowOff>
    </xdr:from>
    <xdr:ext cx="469744" cy="259045"/>
    <xdr:sp macro="" textlink="">
      <xdr:nvSpPr>
        <xdr:cNvPr id="622" name="n_4mainValue【学校施設】&#10;一人当たり面積">
          <a:extLst>
            <a:ext uri="{FF2B5EF4-FFF2-40B4-BE49-F238E27FC236}">
              <a16:creationId xmlns:a16="http://schemas.microsoft.com/office/drawing/2014/main" id="{00000000-0008-0000-0100-00006E020000}"/>
            </a:ext>
          </a:extLst>
        </xdr:cNvPr>
        <xdr:cNvSpPr txBox="1"/>
      </xdr:nvSpPr>
      <xdr:spPr>
        <a:xfrm>
          <a:off x="17507027" y="1017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1826875"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19443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19443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29127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29127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399857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399857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1826875"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17887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1826875"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138827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1826875" y="1491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138827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1826875" y="1458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144286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1826875" y="1426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144286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1826875" y="1393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144286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1826875" y="1360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144286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1826875" y="1328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1506986"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1826875"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00000000-0008-0000-0100-000087020000}"/>
            </a:ext>
          </a:extLst>
        </xdr:cNvPr>
        <xdr:cNvSpPr/>
      </xdr:nvSpPr>
      <xdr:spPr>
        <a:xfrm>
          <a:off x="11826875"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86</xdr:row>
      <xdr:rowOff>168729</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flipV="1">
          <a:off x="15509239" y="13334456"/>
          <a:ext cx="0" cy="157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a:extLst>
            <a:ext uri="{FF2B5EF4-FFF2-40B4-BE49-F238E27FC236}">
              <a16:creationId xmlns:a16="http://schemas.microsoft.com/office/drawing/2014/main" id="{00000000-0008-0000-0100-000089020000}"/>
            </a:ext>
          </a:extLst>
        </xdr:cNvPr>
        <xdr:cNvSpPr txBox="1"/>
      </xdr:nvSpPr>
      <xdr:spPr>
        <a:xfrm>
          <a:off x="15547975"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5420975" y="1491342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340478" cy="259045"/>
    <xdr:sp macro="" textlink="">
      <xdr:nvSpPr>
        <xdr:cNvPr id="651" name="【児童館】&#10;有形固定資産減価償却率最大値テキスト">
          <a:extLst>
            <a:ext uri="{FF2B5EF4-FFF2-40B4-BE49-F238E27FC236}">
              <a16:creationId xmlns:a16="http://schemas.microsoft.com/office/drawing/2014/main" id="{00000000-0008-0000-0100-00008B020000}"/>
            </a:ext>
          </a:extLst>
        </xdr:cNvPr>
        <xdr:cNvSpPr txBox="1"/>
      </xdr:nvSpPr>
      <xdr:spPr>
        <a:xfrm>
          <a:off x="15547975" y="1310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5420975" y="1333445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653" name="【児童館】&#10;有形固定資産減価償却率平均値テキスト">
          <a:extLst>
            <a:ext uri="{FF2B5EF4-FFF2-40B4-BE49-F238E27FC236}">
              <a16:creationId xmlns:a16="http://schemas.microsoft.com/office/drawing/2014/main" id="{00000000-0008-0000-0100-00008D020000}"/>
            </a:ext>
          </a:extLst>
        </xdr:cNvPr>
        <xdr:cNvSpPr txBox="1"/>
      </xdr:nvSpPr>
      <xdr:spPr>
        <a:xfrm>
          <a:off x="15547975"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54" name="フローチャート: 判断 653">
          <a:extLst>
            <a:ext uri="{FF2B5EF4-FFF2-40B4-BE49-F238E27FC236}">
              <a16:creationId xmlns:a16="http://schemas.microsoft.com/office/drawing/2014/main" id="{00000000-0008-0000-0100-00008E020000}"/>
            </a:ext>
          </a:extLst>
        </xdr:cNvPr>
        <xdr:cNvSpPr/>
      </xdr:nvSpPr>
      <xdr:spPr>
        <a:xfrm>
          <a:off x="15459075"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15058</xdr:rowOff>
    </xdr:from>
    <xdr:to>
      <xdr:col>81</xdr:col>
      <xdr:colOff>101600</xdr:colOff>
      <xdr:row>82</xdr:row>
      <xdr:rowOff>116658</xdr:rowOff>
    </xdr:to>
    <xdr:sp macro="" textlink="">
      <xdr:nvSpPr>
        <xdr:cNvPr id="655" name="フローチャート: 判断 654">
          <a:extLst>
            <a:ext uri="{FF2B5EF4-FFF2-40B4-BE49-F238E27FC236}">
              <a16:creationId xmlns:a16="http://schemas.microsoft.com/office/drawing/2014/main" id="{00000000-0008-0000-0100-00008F020000}"/>
            </a:ext>
          </a:extLst>
        </xdr:cNvPr>
        <xdr:cNvSpPr/>
      </xdr:nvSpPr>
      <xdr:spPr>
        <a:xfrm>
          <a:off x="14658975"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124461</xdr:rowOff>
    </xdr:from>
    <xdr:to>
      <xdr:col>76</xdr:col>
      <xdr:colOff>165100</xdr:colOff>
      <xdr:row>82</xdr:row>
      <xdr:rowOff>54611</xdr:rowOff>
    </xdr:to>
    <xdr:sp macro="" textlink="">
      <xdr:nvSpPr>
        <xdr:cNvPr id="656" name="フローチャート: 判断 655">
          <a:extLst>
            <a:ext uri="{FF2B5EF4-FFF2-40B4-BE49-F238E27FC236}">
              <a16:creationId xmlns:a16="http://schemas.microsoft.com/office/drawing/2014/main" id="{00000000-0008-0000-0100-000090020000}"/>
            </a:ext>
          </a:extLst>
        </xdr:cNvPr>
        <xdr:cNvSpPr/>
      </xdr:nvSpPr>
      <xdr:spPr>
        <a:xfrm>
          <a:off x="138176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49349</xdr:rowOff>
    </xdr:from>
    <xdr:to>
      <xdr:col>72</xdr:col>
      <xdr:colOff>38100</xdr:colOff>
      <xdr:row>81</xdr:row>
      <xdr:rowOff>150949</xdr:rowOff>
    </xdr:to>
    <xdr:sp macro="" textlink="">
      <xdr:nvSpPr>
        <xdr:cNvPr id="657" name="フローチャート: 判断 656">
          <a:extLst>
            <a:ext uri="{FF2B5EF4-FFF2-40B4-BE49-F238E27FC236}">
              <a16:creationId xmlns:a16="http://schemas.microsoft.com/office/drawing/2014/main" id="{00000000-0008-0000-0100-000091020000}"/>
            </a:ext>
          </a:extLst>
        </xdr:cNvPr>
        <xdr:cNvSpPr/>
      </xdr:nvSpPr>
      <xdr:spPr>
        <a:xfrm>
          <a:off x="12976225" y="1393679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85</xdr:row>
      <xdr:rowOff>116295</xdr:rowOff>
    </xdr:from>
    <xdr:to>
      <xdr:col>67</xdr:col>
      <xdr:colOff>101600</xdr:colOff>
      <xdr:row>86</xdr:row>
      <xdr:rowOff>46445</xdr:rowOff>
    </xdr:to>
    <xdr:sp macro="" textlink="">
      <xdr:nvSpPr>
        <xdr:cNvPr id="658" name="フローチャート: 判断 657">
          <a:extLst>
            <a:ext uri="{FF2B5EF4-FFF2-40B4-BE49-F238E27FC236}">
              <a16:creationId xmlns:a16="http://schemas.microsoft.com/office/drawing/2014/main" id="{00000000-0008-0000-0100-000092020000}"/>
            </a:ext>
          </a:extLst>
        </xdr:cNvPr>
        <xdr:cNvSpPr/>
      </xdr:nvSpPr>
      <xdr:spPr>
        <a:xfrm>
          <a:off x="12125325" y="1468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53289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45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3687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2846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1995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134257</xdr:rowOff>
    </xdr:from>
    <xdr:to>
      <xdr:col>85</xdr:col>
      <xdr:colOff>177800</xdr:colOff>
      <xdr:row>85</xdr:row>
      <xdr:rowOff>64407</xdr:rowOff>
    </xdr:to>
    <xdr:sp macro="" textlink="">
      <xdr:nvSpPr>
        <xdr:cNvPr id="664" name="楕円 663">
          <a:extLst>
            <a:ext uri="{FF2B5EF4-FFF2-40B4-BE49-F238E27FC236}">
              <a16:creationId xmlns:a16="http://schemas.microsoft.com/office/drawing/2014/main" id="{00000000-0008-0000-0100-000098020000}"/>
            </a:ext>
          </a:extLst>
        </xdr:cNvPr>
        <xdr:cNvSpPr/>
      </xdr:nvSpPr>
      <xdr:spPr>
        <a:xfrm>
          <a:off x="15459075"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112684</xdr:rowOff>
    </xdr:from>
    <xdr:ext cx="405111" cy="259045"/>
    <xdr:sp macro="" textlink="">
      <xdr:nvSpPr>
        <xdr:cNvPr id="665" name="【児童館】&#10;有形固定資産減価償却率該当値テキスト">
          <a:extLst>
            <a:ext uri="{FF2B5EF4-FFF2-40B4-BE49-F238E27FC236}">
              <a16:creationId xmlns:a16="http://schemas.microsoft.com/office/drawing/2014/main" id="{00000000-0008-0000-0100-000099020000}"/>
            </a:ext>
          </a:extLst>
        </xdr:cNvPr>
        <xdr:cNvSpPr txBox="1"/>
      </xdr:nvSpPr>
      <xdr:spPr>
        <a:xfrm>
          <a:off x="15547975" y="1451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98334</xdr:rowOff>
    </xdr:from>
    <xdr:to>
      <xdr:col>81</xdr:col>
      <xdr:colOff>101600</xdr:colOff>
      <xdr:row>85</xdr:row>
      <xdr:rowOff>28484</xdr:rowOff>
    </xdr:to>
    <xdr:sp macro="" textlink="">
      <xdr:nvSpPr>
        <xdr:cNvPr id="666" name="楕円 665">
          <a:extLst>
            <a:ext uri="{FF2B5EF4-FFF2-40B4-BE49-F238E27FC236}">
              <a16:creationId xmlns:a16="http://schemas.microsoft.com/office/drawing/2014/main" id="{00000000-0008-0000-0100-00009A020000}"/>
            </a:ext>
          </a:extLst>
        </xdr:cNvPr>
        <xdr:cNvSpPr/>
      </xdr:nvSpPr>
      <xdr:spPr>
        <a:xfrm>
          <a:off x="14658975" y="1450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149134</xdr:rowOff>
    </xdr:from>
    <xdr:to>
      <xdr:col>85</xdr:col>
      <xdr:colOff>127000</xdr:colOff>
      <xdr:row>85</xdr:row>
      <xdr:rowOff>13607</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14709775" y="14550934"/>
          <a:ext cx="8001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26488</xdr:rowOff>
    </xdr:from>
    <xdr:to>
      <xdr:col>76</xdr:col>
      <xdr:colOff>165100</xdr:colOff>
      <xdr:row>84</xdr:row>
      <xdr:rowOff>128088</xdr:rowOff>
    </xdr:to>
    <xdr:sp macro="" textlink="">
      <xdr:nvSpPr>
        <xdr:cNvPr id="668" name="楕円 667">
          <a:extLst>
            <a:ext uri="{FF2B5EF4-FFF2-40B4-BE49-F238E27FC236}">
              <a16:creationId xmlns:a16="http://schemas.microsoft.com/office/drawing/2014/main" id="{00000000-0008-0000-0100-00009C020000}"/>
            </a:ext>
          </a:extLst>
        </xdr:cNvPr>
        <xdr:cNvSpPr/>
      </xdr:nvSpPr>
      <xdr:spPr>
        <a:xfrm>
          <a:off x="13817600" y="144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77288</xdr:rowOff>
    </xdr:from>
    <xdr:to>
      <xdr:col>81</xdr:col>
      <xdr:colOff>50800</xdr:colOff>
      <xdr:row>84</xdr:row>
      <xdr:rowOff>149134</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3868400" y="14479088"/>
          <a:ext cx="841375"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26488</xdr:rowOff>
    </xdr:from>
    <xdr:to>
      <xdr:col>72</xdr:col>
      <xdr:colOff>38100</xdr:colOff>
      <xdr:row>84</xdr:row>
      <xdr:rowOff>128088</xdr:rowOff>
    </xdr:to>
    <xdr:sp macro="" textlink="">
      <xdr:nvSpPr>
        <xdr:cNvPr id="670" name="楕円 669">
          <a:extLst>
            <a:ext uri="{FF2B5EF4-FFF2-40B4-BE49-F238E27FC236}">
              <a16:creationId xmlns:a16="http://schemas.microsoft.com/office/drawing/2014/main" id="{00000000-0008-0000-0100-00009E020000}"/>
            </a:ext>
          </a:extLst>
        </xdr:cNvPr>
        <xdr:cNvSpPr/>
      </xdr:nvSpPr>
      <xdr:spPr>
        <a:xfrm>
          <a:off x="12976225" y="1442828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77288</xdr:rowOff>
    </xdr:from>
    <xdr:to>
      <xdr:col>76</xdr:col>
      <xdr:colOff>114300</xdr:colOff>
      <xdr:row>84</xdr:row>
      <xdr:rowOff>77288</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3027025" y="14479088"/>
          <a:ext cx="841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160382</xdr:rowOff>
    </xdr:from>
    <xdr:to>
      <xdr:col>67</xdr:col>
      <xdr:colOff>101600</xdr:colOff>
      <xdr:row>84</xdr:row>
      <xdr:rowOff>90532</xdr:rowOff>
    </xdr:to>
    <xdr:sp macro="" textlink="">
      <xdr:nvSpPr>
        <xdr:cNvPr id="672" name="楕円 671">
          <a:extLst>
            <a:ext uri="{FF2B5EF4-FFF2-40B4-BE49-F238E27FC236}">
              <a16:creationId xmlns:a16="http://schemas.microsoft.com/office/drawing/2014/main" id="{00000000-0008-0000-0100-0000A0020000}"/>
            </a:ext>
          </a:extLst>
        </xdr:cNvPr>
        <xdr:cNvSpPr/>
      </xdr:nvSpPr>
      <xdr:spPr>
        <a:xfrm>
          <a:off x="12125325" y="1439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39732</xdr:rowOff>
    </xdr:from>
    <xdr:to>
      <xdr:col>71</xdr:col>
      <xdr:colOff>177800</xdr:colOff>
      <xdr:row>84</xdr:row>
      <xdr:rowOff>77288</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2176125" y="14441532"/>
          <a:ext cx="8509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133185</xdr:rowOff>
    </xdr:from>
    <xdr:ext cx="405111" cy="259045"/>
    <xdr:sp macro="" textlink="">
      <xdr:nvSpPr>
        <xdr:cNvPr id="674" name="n_1aveValue【児童館】&#10;有形固定資産減価償却率">
          <a:extLst>
            <a:ext uri="{FF2B5EF4-FFF2-40B4-BE49-F238E27FC236}">
              <a16:creationId xmlns:a16="http://schemas.microsoft.com/office/drawing/2014/main" id="{00000000-0008-0000-0100-0000A2020000}"/>
            </a:ext>
          </a:extLst>
        </xdr:cNvPr>
        <xdr:cNvSpPr txBox="1"/>
      </xdr:nvSpPr>
      <xdr:spPr>
        <a:xfrm>
          <a:off x="14504044" y="1384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71138</xdr:rowOff>
    </xdr:from>
    <xdr:ext cx="405111" cy="259045"/>
    <xdr:sp macro="" textlink="">
      <xdr:nvSpPr>
        <xdr:cNvPr id="675" name="n_2aveValue【児童館】&#10;有形固定資産減価償却率">
          <a:extLst>
            <a:ext uri="{FF2B5EF4-FFF2-40B4-BE49-F238E27FC236}">
              <a16:creationId xmlns:a16="http://schemas.microsoft.com/office/drawing/2014/main" id="{00000000-0008-0000-0100-0000A3020000}"/>
            </a:ext>
          </a:extLst>
        </xdr:cNvPr>
        <xdr:cNvSpPr txBox="1"/>
      </xdr:nvSpPr>
      <xdr:spPr>
        <a:xfrm>
          <a:off x="13675369"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167476</xdr:rowOff>
    </xdr:from>
    <xdr:ext cx="405111" cy="259045"/>
    <xdr:sp macro="" textlink="">
      <xdr:nvSpPr>
        <xdr:cNvPr id="676" name="n_3aveValue【児童館】&#10;有形固定資産減価償却率">
          <a:extLst>
            <a:ext uri="{FF2B5EF4-FFF2-40B4-BE49-F238E27FC236}">
              <a16:creationId xmlns:a16="http://schemas.microsoft.com/office/drawing/2014/main" id="{00000000-0008-0000-0100-0000A4020000}"/>
            </a:ext>
          </a:extLst>
        </xdr:cNvPr>
        <xdr:cNvSpPr txBox="1"/>
      </xdr:nvSpPr>
      <xdr:spPr>
        <a:xfrm>
          <a:off x="12833994" y="1371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37572</xdr:rowOff>
    </xdr:from>
    <xdr:ext cx="405111" cy="259045"/>
    <xdr:sp macro="" textlink="">
      <xdr:nvSpPr>
        <xdr:cNvPr id="677" name="n_4aveValue【児童館】&#10;有形固定資産減価償却率">
          <a:extLst>
            <a:ext uri="{FF2B5EF4-FFF2-40B4-BE49-F238E27FC236}">
              <a16:creationId xmlns:a16="http://schemas.microsoft.com/office/drawing/2014/main" id="{00000000-0008-0000-0100-0000A5020000}"/>
            </a:ext>
          </a:extLst>
        </xdr:cNvPr>
        <xdr:cNvSpPr txBox="1"/>
      </xdr:nvSpPr>
      <xdr:spPr>
        <a:xfrm>
          <a:off x="11983094" y="1478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19611</xdr:rowOff>
    </xdr:from>
    <xdr:ext cx="405111" cy="259045"/>
    <xdr:sp macro="" textlink="">
      <xdr:nvSpPr>
        <xdr:cNvPr id="678" name="n_1mainValue【児童館】&#10;有形固定資産減価償却率">
          <a:extLst>
            <a:ext uri="{FF2B5EF4-FFF2-40B4-BE49-F238E27FC236}">
              <a16:creationId xmlns:a16="http://schemas.microsoft.com/office/drawing/2014/main" id="{00000000-0008-0000-0100-0000A6020000}"/>
            </a:ext>
          </a:extLst>
        </xdr:cNvPr>
        <xdr:cNvSpPr txBox="1"/>
      </xdr:nvSpPr>
      <xdr:spPr>
        <a:xfrm>
          <a:off x="14504044" y="1459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119215</xdr:rowOff>
    </xdr:from>
    <xdr:ext cx="405111" cy="259045"/>
    <xdr:sp macro="" textlink="">
      <xdr:nvSpPr>
        <xdr:cNvPr id="679" name="n_2mainValue【児童館】&#10;有形固定資産減価償却率">
          <a:extLst>
            <a:ext uri="{FF2B5EF4-FFF2-40B4-BE49-F238E27FC236}">
              <a16:creationId xmlns:a16="http://schemas.microsoft.com/office/drawing/2014/main" id="{00000000-0008-0000-0100-0000A7020000}"/>
            </a:ext>
          </a:extLst>
        </xdr:cNvPr>
        <xdr:cNvSpPr txBox="1"/>
      </xdr:nvSpPr>
      <xdr:spPr>
        <a:xfrm>
          <a:off x="13675369" y="1452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119215</xdr:rowOff>
    </xdr:from>
    <xdr:ext cx="405111" cy="259045"/>
    <xdr:sp macro="" textlink="">
      <xdr:nvSpPr>
        <xdr:cNvPr id="680" name="n_3mainValue【児童館】&#10;有形固定資産減価償却率">
          <a:extLst>
            <a:ext uri="{FF2B5EF4-FFF2-40B4-BE49-F238E27FC236}">
              <a16:creationId xmlns:a16="http://schemas.microsoft.com/office/drawing/2014/main" id="{00000000-0008-0000-0100-0000A8020000}"/>
            </a:ext>
          </a:extLst>
        </xdr:cNvPr>
        <xdr:cNvSpPr txBox="1"/>
      </xdr:nvSpPr>
      <xdr:spPr>
        <a:xfrm>
          <a:off x="12833994" y="1452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107059</xdr:rowOff>
    </xdr:from>
    <xdr:ext cx="405111" cy="259045"/>
    <xdr:sp macro="" textlink="">
      <xdr:nvSpPr>
        <xdr:cNvPr id="681" name="n_4mainValue【児童館】&#10;有形固定資産減価償却率">
          <a:extLst>
            <a:ext uri="{FF2B5EF4-FFF2-40B4-BE49-F238E27FC236}">
              <a16:creationId xmlns:a16="http://schemas.microsoft.com/office/drawing/2014/main" id="{00000000-0008-0000-0100-0000A9020000}"/>
            </a:ext>
          </a:extLst>
        </xdr:cNvPr>
        <xdr:cNvSpPr txBox="1"/>
      </xdr:nvSpPr>
      <xdr:spPr>
        <a:xfrm>
          <a:off x="11983094" y="1416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173736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7500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7500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84594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84594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95453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195453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173736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1734502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173736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17373600" y="1491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1693499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17373600" y="1458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6934996"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17373600" y="1426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6934996"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a:off x="17373600" y="1393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6934996"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a:off x="17373600" y="1360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6934996"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a:off x="17373600" y="1328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1693499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a:off x="173736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1693499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児童館】&#10;一人当たり面積グラフ枠">
          <a:extLst>
            <a:ext uri="{FF2B5EF4-FFF2-40B4-BE49-F238E27FC236}">
              <a16:creationId xmlns:a16="http://schemas.microsoft.com/office/drawing/2014/main" id="{00000000-0008-0000-0100-0000C2020000}"/>
            </a:ext>
          </a:extLst>
        </xdr:cNvPr>
        <xdr:cNvSpPr/>
      </xdr:nvSpPr>
      <xdr:spPr>
        <a:xfrm>
          <a:off x="173736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81643</xdr:rowOff>
    </xdr:from>
    <xdr:to>
      <xdr:col>116</xdr:col>
      <xdr:colOff>62864</xdr:colOff>
      <xdr:row>86</xdr:row>
      <xdr:rowOff>70757</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flipV="1">
          <a:off x="21055964" y="13454743"/>
          <a:ext cx="0" cy="136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708" name="【児童館】&#10;一人当たり面積最小値テキスト">
          <a:extLst>
            <a:ext uri="{FF2B5EF4-FFF2-40B4-BE49-F238E27FC236}">
              <a16:creationId xmlns:a16="http://schemas.microsoft.com/office/drawing/2014/main" id="{00000000-0008-0000-0100-0000C4020000}"/>
            </a:ext>
          </a:extLst>
        </xdr:cNvPr>
        <xdr:cNvSpPr txBox="1"/>
      </xdr:nvSpPr>
      <xdr:spPr>
        <a:xfrm>
          <a:off x="210947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20977225" y="1481545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28320</xdr:rowOff>
    </xdr:from>
    <xdr:ext cx="469744" cy="259045"/>
    <xdr:sp macro="" textlink="">
      <xdr:nvSpPr>
        <xdr:cNvPr id="710" name="【児童館】&#10;一人当たり面積最大値テキスト">
          <a:extLst>
            <a:ext uri="{FF2B5EF4-FFF2-40B4-BE49-F238E27FC236}">
              <a16:creationId xmlns:a16="http://schemas.microsoft.com/office/drawing/2014/main" id="{00000000-0008-0000-0100-0000C6020000}"/>
            </a:ext>
          </a:extLst>
        </xdr:cNvPr>
        <xdr:cNvSpPr txBox="1"/>
      </xdr:nvSpPr>
      <xdr:spPr>
        <a:xfrm>
          <a:off x="21094700" y="1322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81643</xdr:rowOff>
    </xdr:from>
    <xdr:to>
      <xdr:col>116</xdr:col>
      <xdr:colOff>152400</xdr:colOff>
      <xdr:row>78</xdr:row>
      <xdr:rowOff>81643</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20977225" y="1345474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131734</xdr:rowOff>
    </xdr:from>
    <xdr:ext cx="469744" cy="259045"/>
    <xdr:sp macro="" textlink="">
      <xdr:nvSpPr>
        <xdr:cNvPr id="712" name="【児童館】&#10;一人当たり面積平均値テキスト">
          <a:extLst>
            <a:ext uri="{FF2B5EF4-FFF2-40B4-BE49-F238E27FC236}">
              <a16:creationId xmlns:a16="http://schemas.microsoft.com/office/drawing/2014/main" id="{00000000-0008-0000-0100-0000C8020000}"/>
            </a:ext>
          </a:extLst>
        </xdr:cNvPr>
        <xdr:cNvSpPr txBox="1"/>
      </xdr:nvSpPr>
      <xdr:spPr>
        <a:xfrm>
          <a:off x="21094700" y="14362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153307</xdr:rowOff>
    </xdr:from>
    <xdr:to>
      <xdr:col>116</xdr:col>
      <xdr:colOff>114300</xdr:colOff>
      <xdr:row>84</xdr:row>
      <xdr:rowOff>83457</xdr:rowOff>
    </xdr:to>
    <xdr:sp macro="" textlink="">
      <xdr:nvSpPr>
        <xdr:cNvPr id="713" name="フローチャート: 判断 712">
          <a:extLst>
            <a:ext uri="{FF2B5EF4-FFF2-40B4-BE49-F238E27FC236}">
              <a16:creationId xmlns:a16="http://schemas.microsoft.com/office/drawing/2014/main" id="{00000000-0008-0000-0100-0000C9020000}"/>
            </a:ext>
          </a:extLst>
        </xdr:cNvPr>
        <xdr:cNvSpPr/>
      </xdr:nvSpPr>
      <xdr:spPr>
        <a:xfrm>
          <a:off x="210058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153307</xdr:rowOff>
    </xdr:from>
    <xdr:to>
      <xdr:col>112</xdr:col>
      <xdr:colOff>38100</xdr:colOff>
      <xdr:row>84</xdr:row>
      <xdr:rowOff>83457</xdr:rowOff>
    </xdr:to>
    <xdr:sp macro="" textlink="">
      <xdr:nvSpPr>
        <xdr:cNvPr id="714" name="フローチャート: 判断 713">
          <a:extLst>
            <a:ext uri="{FF2B5EF4-FFF2-40B4-BE49-F238E27FC236}">
              <a16:creationId xmlns:a16="http://schemas.microsoft.com/office/drawing/2014/main" id="{00000000-0008-0000-0100-0000CA020000}"/>
            </a:ext>
          </a:extLst>
        </xdr:cNvPr>
        <xdr:cNvSpPr/>
      </xdr:nvSpPr>
      <xdr:spPr>
        <a:xfrm>
          <a:off x="20215225" y="1438365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55336</xdr:rowOff>
    </xdr:from>
    <xdr:to>
      <xdr:col>107</xdr:col>
      <xdr:colOff>101600</xdr:colOff>
      <xdr:row>83</xdr:row>
      <xdr:rowOff>156936</xdr:rowOff>
    </xdr:to>
    <xdr:sp macro="" textlink="">
      <xdr:nvSpPr>
        <xdr:cNvPr id="715" name="フローチャート: 判断 714">
          <a:extLst>
            <a:ext uri="{FF2B5EF4-FFF2-40B4-BE49-F238E27FC236}">
              <a16:creationId xmlns:a16="http://schemas.microsoft.com/office/drawing/2014/main" id="{00000000-0008-0000-0100-0000CB020000}"/>
            </a:ext>
          </a:extLst>
        </xdr:cNvPr>
        <xdr:cNvSpPr/>
      </xdr:nvSpPr>
      <xdr:spPr>
        <a:xfrm>
          <a:off x="19364325"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11793</xdr:rowOff>
    </xdr:from>
    <xdr:to>
      <xdr:col>102</xdr:col>
      <xdr:colOff>165100</xdr:colOff>
      <xdr:row>83</xdr:row>
      <xdr:rowOff>113393</xdr:rowOff>
    </xdr:to>
    <xdr:sp macro="" textlink="">
      <xdr:nvSpPr>
        <xdr:cNvPr id="716" name="フローチャート: 判断 715">
          <a:extLst>
            <a:ext uri="{FF2B5EF4-FFF2-40B4-BE49-F238E27FC236}">
              <a16:creationId xmlns:a16="http://schemas.microsoft.com/office/drawing/2014/main" id="{00000000-0008-0000-0100-0000CC020000}"/>
            </a:ext>
          </a:extLst>
        </xdr:cNvPr>
        <xdr:cNvSpPr/>
      </xdr:nvSpPr>
      <xdr:spPr>
        <a:xfrm>
          <a:off x="1852295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66221</xdr:rowOff>
    </xdr:from>
    <xdr:to>
      <xdr:col>98</xdr:col>
      <xdr:colOff>38100</xdr:colOff>
      <xdr:row>83</xdr:row>
      <xdr:rowOff>167821</xdr:rowOff>
    </xdr:to>
    <xdr:sp macro="" textlink="">
      <xdr:nvSpPr>
        <xdr:cNvPr id="717" name="フローチャート: 判断 716">
          <a:extLst>
            <a:ext uri="{FF2B5EF4-FFF2-40B4-BE49-F238E27FC236}">
              <a16:creationId xmlns:a16="http://schemas.microsoft.com/office/drawing/2014/main" id="{00000000-0008-0000-0100-0000CD020000}"/>
            </a:ext>
          </a:extLst>
        </xdr:cNvPr>
        <xdr:cNvSpPr/>
      </xdr:nvSpPr>
      <xdr:spPr>
        <a:xfrm>
          <a:off x="17681575" y="1429657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20875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2008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9234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18392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17551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161471</xdr:rowOff>
    </xdr:from>
    <xdr:to>
      <xdr:col>116</xdr:col>
      <xdr:colOff>114300</xdr:colOff>
      <xdr:row>79</xdr:row>
      <xdr:rowOff>91621</xdr:rowOff>
    </xdr:to>
    <xdr:sp macro="" textlink="">
      <xdr:nvSpPr>
        <xdr:cNvPr id="723" name="楕円 722">
          <a:extLst>
            <a:ext uri="{FF2B5EF4-FFF2-40B4-BE49-F238E27FC236}">
              <a16:creationId xmlns:a16="http://schemas.microsoft.com/office/drawing/2014/main" id="{00000000-0008-0000-0100-0000D3020000}"/>
            </a:ext>
          </a:extLst>
        </xdr:cNvPr>
        <xdr:cNvSpPr/>
      </xdr:nvSpPr>
      <xdr:spPr>
        <a:xfrm>
          <a:off x="21005800" y="1353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12898</xdr:rowOff>
    </xdr:from>
    <xdr:ext cx="469744" cy="259045"/>
    <xdr:sp macro="" textlink="">
      <xdr:nvSpPr>
        <xdr:cNvPr id="724" name="【児童館】&#10;一人当たり面積該当値テキスト">
          <a:extLst>
            <a:ext uri="{FF2B5EF4-FFF2-40B4-BE49-F238E27FC236}">
              <a16:creationId xmlns:a16="http://schemas.microsoft.com/office/drawing/2014/main" id="{00000000-0008-0000-0100-0000D4020000}"/>
            </a:ext>
          </a:extLst>
        </xdr:cNvPr>
        <xdr:cNvSpPr txBox="1"/>
      </xdr:nvSpPr>
      <xdr:spPr>
        <a:xfrm>
          <a:off x="21094700" y="1338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11793</xdr:rowOff>
    </xdr:from>
    <xdr:to>
      <xdr:col>112</xdr:col>
      <xdr:colOff>38100</xdr:colOff>
      <xdr:row>79</xdr:row>
      <xdr:rowOff>113393</xdr:rowOff>
    </xdr:to>
    <xdr:sp macro="" textlink="">
      <xdr:nvSpPr>
        <xdr:cNvPr id="725" name="楕円 724">
          <a:extLst>
            <a:ext uri="{FF2B5EF4-FFF2-40B4-BE49-F238E27FC236}">
              <a16:creationId xmlns:a16="http://schemas.microsoft.com/office/drawing/2014/main" id="{00000000-0008-0000-0100-0000D5020000}"/>
            </a:ext>
          </a:extLst>
        </xdr:cNvPr>
        <xdr:cNvSpPr/>
      </xdr:nvSpPr>
      <xdr:spPr>
        <a:xfrm>
          <a:off x="20215225" y="1355634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40821</xdr:rowOff>
    </xdr:from>
    <xdr:to>
      <xdr:col>116</xdr:col>
      <xdr:colOff>63500</xdr:colOff>
      <xdr:row>79</xdr:row>
      <xdr:rowOff>62593</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flipV="1">
          <a:off x="20266025" y="13585371"/>
          <a:ext cx="790575"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44450</xdr:rowOff>
    </xdr:from>
    <xdr:to>
      <xdr:col>107</xdr:col>
      <xdr:colOff>101600</xdr:colOff>
      <xdr:row>79</xdr:row>
      <xdr:rowOff>146050</xdr:rowOff>
    </xdr:to>
    <xdr:sp macro="" textlink="">
      <xdr:nvSpPr>
        <xdr:cNvPr id="727" name="楕円 726">
          <a:extLst>
            <a:ext uri="{FF2B5EF4-FFF2-40B4-BE49-F238E27FC236}">
              <a16:creationId xmlns:a16="http://schemas.microsoft.com/office/drawing/2014/main" id="{00000000-0008-0000-0100-0000D7020000}"/>
            </a:ext>
          </a:extLst>
        </xdr:cNvPr>
        <xdr:cNvSpPr/>
      </xdr:nvSpPr>
      <xdr:spPr>
        <a:xfrm>
          <a:off x="19364325"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62593</xdr:rowOff>
    </xdr:from>
    <xdr:to>
      <xdr:col>111</xdr:col>
      <xdr:colOff>177800</xdr:colOff>
      <xdr:row>79</xdr:row>
      <xdr:rowOff>95250</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flipV="1">
          <a:off x="19415125" y="13607143"/>
          <a:ext cx="8509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44450</xdr:rowOff>
    </xdr:from>
    <xdr:to>
      <xdr:col>102</xdr:col>
      <xdr:colOff>165100</xdr:colOff>
      <xdr:row>79</xdr:row>
      <xdr:rowOff>146050</xdr:rowOff>
    </xdr:to>
    <xdr:sp macro="" textlink="">
      <xdr:nvSpPr>
        <xdr:cNvPr id="729" name="楕円 728">
          <a:extLst>
            <a:ext uri="{FF2B5EF4-FFF2-40B4-BE49-F238E27FC236}">
              <a16:creationId xmlns:a16="http://schemas.microsoft.com/office/drawing/2014/main" id="{00000000-0008-0000-0100-0000D9020000}"/>
            </a:ext>
          </a:extLst>
        </xdr:cNvPr>
        <xdr:cNvSpPr/>
      </xdr:nvSpPr>
      <xdr:spPr>
        <a:xfrm>
          <a:off x="1852295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95250</xdr:rowOff>
    </xdr:from>
    <xdr:to>
      <xdr:col>107</xdr:col>
      <xdr:colOff>50800</xdr:colOff>
      <xdr:row>79</xdr:row>
      <xdr:rowOff>95250</xdr:rowOff>
    </xdr:to>
    <xdr:cxnSp macro="">
      <xdr:nvCxnSpPr>
        <xdr:cNvPr id="730" name="直線コネクタ 729">
          <a:extLst>
            <a:ext uri="{FF2B5EF4-FFF2-40B4-BE49-F238E27FC236}">
              <a16:creationId xmlns:a16="http://schemas.microsoft.com/office/drawing/2014/main" id="{00000000-0008-0000-0100-0000DA020000}"/>
            </a:ext>
          </a:extLst>
        </xdr:cNvPr>
        <xdr:cNvCxnSpPr/>
      </xdr:nvCxnSpPr>
      <xdr:spPr>
        <a:xfrm>
          <a:off x="18573750" y="13639800"/>
          <a:ext cx="841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87993</xdr:rowOff>
    </xdr:from>
    <xdr:to>
      <xdr:col>98</xdr:col>
      <xdr:colOff>38100</xdr:colOff>
      <xdr:row>80</xdr:row>
      <xdr:rowOff>18143</xdr:rowOff>
    </xdr:to>
    <xdr:sp macro="" textlink="">
      <xdr:nvSpPr>
        <xdr:cNvPr id="731" name="楕円 730">
          <a:extLst>
            <a:ext uri="{FF2B5EF4-FFF2-40B4-BE49-F238E27FC236}">
              <a16:creationId xmlns:a16="http://schemas.microsoft.com/office/drawing/2014/main" id="{00000000-0008-0000-0100-0000DB020000}"/>
            </a:ext>
          </a:extLst>
        </xdr:cNvPr>
        <xdr:cNvSpPr/>
      </xdr:nvSpPr>
      <xdr:spPr>
        <a:xfrm>
          <a:off x="17681575" y="1363254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95250</xdr:rowOff>
    </xdr:from>
    <xdr:to>
      <xdr:col>102</xdr:col>
      <xdr:colOff>114300</xdr:colOff>
      <xdr:row>79</xdr:row>
      <xdr:rowOff>138793</xdr:rowOff>
    </xdr:to>
    <xdr:cxnSp macro="">
      <xdr:nvCxnSpPr>
        <xdr:cNvPr id="732" name="直線コネクタ 731">
          <a:extLst>
            <a:ext uri="{FF2B5EF4-FFF2-40B4-BE49-F238E27FC236}">
              <a16:creationId xmlns:a16="http://schemas.microsoft.com/office/drawing/2014/main" id="{00000000-0008-0000-0100-0000DC020000}"/>
            </a:ext>
          </a:extLst>
        </xdr:cNvPr>
        <xdr:cNvCxnSpPr/>
      </xdr:nvCxnSpPr>
      <xdr:spPr>
        <a:xfrm flipV="1">
          <a:off x="17732375" y="13639800"/>
          <a:ext cx="841375"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74584</xdr:rowOff>
    </xdr:from>
    <xdr:ext cx="469744" cy="259045"/>
    <xdr:sp macro="" textlink="">
      <xdr:nvSpPr>
        <xdr:cNvPr id="733" name="n_1aveValue【児童館】&#10;一人当たり面積">
          <a:extLst>
            <a:ext uri="{FF2B5EF4-FFF2-40B4-BE49-F238E27FC236}">
              <a16:creationId xmlns:a16="http://schemas.microsoft.com/office/drawing/2014/main" id="{00000000-0008-0000-0100-0000DD020000}"/>
            </a:ext>
          </a:extLst>
        </xdr:cNvPr>
        <xdr:cNvSpPr txBox="1"/>
      </xdr:nvSpPr>
      <xdr:spPr>
        <a:xfrm>
          <a:off x="20027977" y="144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148063</xdr:rowOff>
    </xdr:from>
    <xdr:ext cx="469744" cy="259045"/>
    <xdr:sp macro="" textlink="">
      <xdr:nvSpPr>
        <xdr:cNvPr id="734" name="n_2aveValue【児童館】&#10;一人当たり面積">
          <a:extLst>
            <a:ext uri="{FF2B5EF4-FFF2-40B4-BE49-F238E27FC236}">
              <a16:creationId xmlns:a16="http://schemas.microsoft.com/office/drawing/2014/main" id="{00000000-0008-0000-0100-0000DE020000}"/>
            </a:ext>
          </a:extLst>
        </xdr:cNvPr>
        <xdr:cNvSpPr txBox="1"/>
      </xdr:nvSpPr>
      <xdr:spPr>
        <a:xfrm>
          <a:off x="19189777" y="143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104520</xdr:rowOff>
    </xdr:from>
    <xdr:ext cx="469744" cy="259045"/>
    <xdr:sp macro="" textlink="">
      <xdr:nvSpPr>
        <xdr:cNvPr id="735" name="n_3aveValue【児童館】&#10;一人当たり面積">
          <a:extLst>
            <a:ext uri="{FF2B5EF4-FFF2-40B4-BE49-F238E27FC236}">
              <a16:creationId xmlns:a16="http://schemas.microsoft.com/office/drawing/2014/main" id="{00000000-0008-0000-0100-0000DF020000}"/>
            </a:ext>
          </a:extLst>
        </xdr:cNvPr>
        <xdr:cNvSpPr txBox="1"/>
      </xdr:nvSpPr>
      <xdr:spPr>
        <a:xfrm>
          <a:off x="18348402" y="1433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158948</xdr:rowOff>
    </xdr:from>
    <xdr:ext cx="469744" cy="259045"/>
    <xdr:sp macro="" textlink="">
      <xdr:nvSpPr>
        <xdr:cNvPr id="736" name="n_4aveValue【児童館】&#10;一人当たり面積">
          <a:extLst>
            <a:ext uri="{FF2B5EF4-FFF2-40B4-BE49-F238E27FC236}">
              <a16:creationId xmlns:a16="http://schemas.microsoft.com/office/drawing/2014/main" id="{00000000-0008-0000-0100-0000E0020000}"/>
            </a:ext>
          </a:extLst>
        </xdr:cNvPr>
        <xdr:cNvSpPr txBox="1"/>
      </xdr:nvSpPr>
      <xdr:spPr>
        <a:xfrm>
          <a:off x="17507027" y="1438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129920</xdr:rowOff>
    </xdr:from>
    <xdr:ext cx="469744" cy="259045"/>
    <xdr:sp macro="" textlink="">
      <xdr:nvSpPr>
        <xdr:cNvPr id="737" name="n_1mainValue【児童館】&#10;一人当たり面積">
          <a:extLst>
            <a:ext uri="{FF2B5EF4-FFF2-40B4-BE49-F238E27FC236}">
              <a16:creationId xmlns:a16="http://schemas.microsoft.com/office/drawing/2014/main" id="{00000000-0008-0000-0100-0000E1020000}"/>
            </a:ext>
          </a:extLst>
        </xdr:cNvPr>
        <xdr:cNvSpPr txBox="1"/>
      </xdr:nvSpPr>
      <xdr:spPr>
        <a:xfrm>
          <a:off x="20027977" y="1333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162577</xdr:rowOff>
    </xdr:from>
    <xdr:ext cx="469744" cy="259045"/>
    <xdr:sp macro="" textlink="">
      <xdr:nvSpPr>
        <xdr:cNvPr id="738" name="n_2mainValue【児童館】&#10;一人当たり面積">
          <a:extLst>
            <a:ext uri="{FF2B5EF4-FFF2-40B4-BE49-F238E27FC236}">
              <a16:creationId xmlns:a16="http://schemas.microsoft.com/office/drawing/2014/main" id="{00000000-0008-0000-0100-0000E2020000}"/>
            </a:ext>
          </a:extLst>
        </xdr:cNvPr>
        <xdr:cNvSpPr txBox="1"/>
      </xdr:nvSpPr>
      <xdr:spPr>
        <a:xfrm>
          <a:off x="1918977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162577</xdr:rowOff>
    </xdr:from>
    <xdr:ext cx="469744" cy="259045"/>
    <xdr:sp macro="" textlink="">
      <xdr:nvSpPr>
        <xdr:cNvPr id="739" name="n_3mainValue【児童館】&#10;一人当たり面積">
          <a:extLst>
            <a:ext uri="{FF2B5EF4-FFF2-40B4-BE49-F238E27FC236}">
              <a16:creationId xmlns:a16="http://schemas.microsoft.com/office/drawing/2014/main" id="{00000000-0008-0000-0100-0000E3020000}"/>
            </a:ext>
          </a:extLst>
        </xdr:cNvPr>
        <xdr:cNvSpPr txBox="1"/>
      </xdr:nvSpPr>
      <xdr:spPr>
        <a:xfrm>
          <a:off x="18348402"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34670</xdr:rowOff>
    </xdr:from>
    <xdr:ext cx="469744" cy="259045"/>
    <xdr:sp macro="" textlink="">
      <xdr:nvSpPr>
        <xdr:cNvPr id="740" name="n_4mainValue【児童館】&#10;一人当たり面積">
          <a:extLst>
            <a:ext uri="{FF2B5EF4-FFF2-40B4-BE49-F238E27FC236}">
              <a16:creationId xmlns:a16="http://schemas.microsoft.com/office/drawing/2014/main" id="{00000000-0008-0000-0100-0000E4020000}"/>
            </a:ext>
          </a:extLst>
        </xdr:cNvPr>
        <xdr:cNvSpPr txBox="1"/>
      </xdr:nvSpPr>
      <xdr:spPr>
        <a:xfrm>
          <a:off x="17507027" y="1340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1826875"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19443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19443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29127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129127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a:extLst>
            <a:ext uri="{FF2B5EF4-FFF2-40B4-BE49-F238E27FC236}">
              <a16:creationId xmlns:a16="http://schemas.microsoft.com/office/drawing/2014/main" id="{00000000-0008-0000-0100-0000EA020000}"/>
            </a:ext>
          </a:extLst>
        </xdr:cNvPr>
        <xdr:cNvSpPr/>
      </xdr:nvSpPr>
      <xdr:spPr>
        <a:xfrm>
          <a:off x="1399857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a:extLst>
            <a:ext uri="{FF2B5EF4-FFF2-40B4-BE49-F238E27FC236}">
              <a16:creationId xmlns:a16="http://schemas.microsoft.com/office/drawing/2014/main" id="{00000000-0008-0000-0100-0000EB020000}"/>
            </a:ext>
          </a:extLst>
        </xdr:cNvPr>
        <xdr:cNvSpPr/>
      </xdr:nvSpPr>
      <xdr:spPr>
        <a:xfrm>
          <a:off x="1399857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a:extLst>
            <a:ext uri="{FF2B5EF4-FFF2-40B4-BE49-F238E27FC236}">
              <a16:creationId xmlns:a16="http://schemas.microsoft.com/office/drawing/2014/main" id="{00000000-0008-0000-0100-0000EC020000}"/>
            </a:ext>
          </a:extLst>
        </xdr:cNvPr>
        <xdr:cNvSpPr/>
      </xdr:nvSpPr>
      <xdr:spPr>
        <a:xfrm>
          <a:off x="11826875"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117887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a:off x="11826875"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138827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11826875" y="1866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138827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4" name="直線コネクタ 753">
          <a:extLst>
            <a:ext uri="{FF2B5EF4-FFF2-40B4-BE49-F238E27FC236}">
              <a16:creationId xmlns:a16="http://schemas.microsoft.com/office/drawing/2014/main" id="{00000000-0008-0000-0100-0000F2020000}"/>
            </a:ext>
          </a:extLst>
        </xdr:cNvPr>
        <xdr:cNvCxnSpPr/>
      </xdr:nvCxnSpPr>
      <xdr:spPr>
        <a:xfrm>
          <a:off x="11826875" y="1828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144286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6" name="直線コネクタ 755">
          <a:extLst>
            <a:ext uri="{FF2B5EF4-FFF2-40B4-BE49-F238E27FC236}">
              <a16:creationId xmlns:a16="http://schemas.microsoft.com/office/drawing/2014/main" id="{00000000-0008-0000-0100-0000F4020000}"/>
            </a:ext>
          </a:extLst>
        </xdr:cNvPr>
        <xdr:cNvCxnSpPr/>
      </xdr:nvCxnSpPr>
      <xdr:spPr>
        <a:xfrm>
          <a:off x="11826875" y="1790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144286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8" name="直線コネクタ 757">
          <a:extLst>
            <a:ext uri="{FF2B5EF4-FFF2-40B4-BE49-F238E27FC236}">
              <a16:creationId xmlns:a16="http://schemas.microsoft.com/office/drawing/2014/main" id="{00000000-0008-0000-0100-0000F6020000}"/>
            </a:ext>
          </a:extLst>
        </xdr:cNvPr>
        <xdr:cNvCxnSpPr/>
      </xdr:nvCxnSpPr>
      <xdr:spPr>
        <a:xfrm>
          <a:off x="11826875" y="1752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1144286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0" name="直線コネクタ 759">
          <a:extLst>
            <a:ext uri="{FF2B5EF4-FFF2-40B4-BE49-F238E27FC236}">
              <a16:creationId xmlns:a16="http://schemas.microsoft.com/office/drawing/2014/main" id="{00000000-0008-0000-0100-0000F8020000}"/>
            </a:ext>
          </a:extLst>
        </xdr:cNvPr>
        <xdr:cNvCxnSpPr/>
      </xdr:nvCxnSpPr>
      <xdr:spPr>
        <a:xfrm>
          <a:off x="11826875" y="1714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61" name="テキスト ボックス 760">
          <a:extLst>
            <a:ext uri="{FF2B5EF4-FFF2-40B4-BE49-F238E27FC236}">
              <a16:creationId xmlns:a16="http://schemas.microsoft.com/office/drawing/2014/main" id="{00000000-0008-0000-0100-0000F9020000}"/>
            </a:ext>
          </a:extLst>
        </xdr:cNvPr>
        <xdr:cNvSpPr txBox="1"/>
      </xdr:nvSpPr>
      <xdr:spPr>
        <a:xfrm>
          <a:off x="11506986"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00000000-0008-0000-0100-0000FA020000}"/>
            </a:ext>
          </a:extLst>
        </xdr:cNvPr>
        <xdr:cNvCxnSpPr/>
      </xdr:nvCxnSpPr>
      <xdr:spPr>
        <a:xfrm>
          <a:off x="11826875"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a:extLst>
            <a:ext uri="{FF2B5EF4-FFF2-40B4-BE49-F238E27FC236}">
              <a16:creationId xmlns:a16="http://schemas.microsoft.com/office/drawing/2014/main" id="{00000000-0008-0000-0100-0000FB020000}"/>
            </a:ext>
          </a:extLst>
        </xdr:cNvPr>
        <xdr:cNvSpPr/>
      </xdr:nvSpPr>
      <xdr:spPr>
        <a:xfrm>
          <a:off x="11826875"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4" name="直線コネクタ 763">
          <a:extLst>
            <a:ext uri="{FF2B5EF4-FFF2-40B4-BE49-F238E27FC236}">
              <a16:creationId xmlns:a16="http://schemas.microsoft.com/office/drawing/2014/main" id="{00000000-0008-0000-0100-0000FC020000}"/>
            </a:ext>
          </a:extLst>
        </xdr:cNvPr>
        <xdr:cNvCxnSpPr/>
      </xdr:nvCxnSpPr>
      <xdr:spPr>
        <a:xfrm flipV="1">
          <a:off x="15509239"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5" name="【公民館】&#10;有形固定資産減価償却率最小値テキスト">
          <a:extLst>
            <a:ext uri="{FF2B5EF4-FFF2-40B4-BE49-F238E27FC236}">
              <a16:creationId xmlns:a16="http://schemas.microsoft.com/office/drawing/2014/main" id="{00000000-0008-0000-0100-0000FD020000}"/>
            </a:ext>
          </a:extLst>
        </xdr:cNvPr>
        <xdr:cNvSpPr txBox="1"/>
      </xdr:nvSpPr>
      <xdr:spPr>
        <a:xfrm>
          <a:off x="15547975"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6" name="直線コネクタ 765">
          <a:extLst>
            <a:ext uri="{FF2B5EF4-FFF2-40B4-BE49-F238E27FC236}">
              <a16:creationId xmlns:a16="http://schemas.microsoft.com/office/drawing/2014/main" id="{00000000-0008-0000-0100-0000FE020000}"/>
            </a:ext>
          </a:extLst>
        </xdr:cNvPr>
        <xdr:cNvCxnSpPr/>
      </xdr:nvCxnSpPr>
      <xdr:spPr>
        <a:xfrm>
          <a:off x="15420975" y="18415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7" name="【公民館】&#10;有形固定資産減価償却率最大値テキスト">
          <a:extLst>
            <a:ext uri="{FF2B5EF4-FFF2-40B4-BE49-F238E27FC236}">
              <a16:creationId xmlns:a16="http://schemas.microsoft.com/office/drawing/2014/main" id="{00000000-0008-0000-0100-0000FF020000}"/>
            </a:ext>
          </a:extLst>
        </xdr:cNvPr>
        <xdr:cNvSpPr txBox="1"/>
      </xdr:nvSpPr>
      <xdr:spPr>
        <a:xfrm>
          <a:off x="15547975"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8" name="直線コネクタ 767">
          <a:extLst>
            <a:ext uri="{FF2B5EF4-FFF2-40B4-BE49-F238E27FC236}">
              <a16:creationId xmlns:a16="http://schemas.microsoft.com/office/drawing/2014/main" id="{00000000-0008-0000-0100-000000030000}"/>
            </a:ext>
          </a:extLst>
        </xdr:cNvPr>
        <xdr:cNvCxnSpPr/>
      </xdr:nvCxnSpPr>
      <xdr:spPr>
        <a:xfrm>
          <a:off x="15420975" y="17145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769" name="【公民館】&#10;有形固定資産減価償却率平均値テキスト">
          <a:extLst>
            <a:ext uri="{FF2B5EF4-FFF2-40B4-BE49-F238E27FC236}">
              <a16:creationId xmlns:a16="http://schemas.microsoft.com/office/drawing/2014/main" id="{00000000-0008-0000-0100-000001030000}"/>
            </a:ext>
          </a:extLst>
        </xdr:cNvPr>
        <xdr:cNvSpPr txBox="1"/>
      </xdr:nvSpPr>
      <xdr:spPr>
        <a:xfrm>
          <a:off x="15547975"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770" name="フローチャート: 判断 769">
          <a:extLst>
            <a:ext uri="{FF2B5EF4-FFF2-40B4-BE49-F238E27FC236}">
              <a16:creationId xmlns:a16="http://schemas.microsoft.com/office/drawing/2014/main" id="{00000000-0008-0000-0100-000002030000}"/>
            </a:ext>
          </a:extLst>
        </xdr:cNvPr>
        <xdr:cNvSpPr/>
      </xdr:nvSpPr>
      <xdr:spPr>
        <a:xfrm>
          <a:off x="15459075"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35561</xdr:rowOff>
    </xdr:from>
    <xdr:to>
      <xdr:col>81</xdr:col>
      <xdr:colOff>101600</xdr:colOff>
      <xdr:row>104</xdr:row>
      <xdr:rowOff>137161</xdr:rowOff>
    </xdr:to>
    <xdr:sp macro="" textlink="">
      <xdr:nvSpPr>
        <xdr:cNvPr id="771" name="フローチャート: 判断 770">
          <a:extLst>
            <a:ext uri="{FF2B5EF4-FFF2-40B4-BE49-F238E27FC236}">
              <a16:creationId xmlns:a16="http://schemas.microsoft.com/office/drawing/2014/main" id="{00000000-0008-0000-0100-000003030000}"/>
            </a:ext>
          </a:extLst>
        </xdr:cNvPr>
        <xdr:cNvSpPr/>
      </xdr:nvSpPr>
      <xdr:spPr>
        <a:xfrm>
          <a:off x="14658975"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10161</xdr:rowOff>
    </xdr:from>
    <xdr:to>
      <xdr:col>76</xdr:col>
      <xdr:colOff>165100</xdr:colOff>
      <xdr:row>105</xdr:row>
      <xdr:rowOff>111761</xdr:rowOff>
    </xdr:to>
    <xdr:sp macro="" textlink="">
      <xdr:nvSpPr>
        <xdr:cNvPr id="772" name="フローチャート: 判断 771">
          <a:extLst>
            <a:ext uri="{FF2B5EF4-FFF2-40B4-BE49-F238E27FC236}">
              <a16:creationId xmlns:a16="http://schemas.microsoft.com/office/drawing/2014/main" id="{00000000-0008-0000-0100-000004030000}"/>
            </a:ext>
          </a:extLst>
        </xdr:cNvPr>
        <xdr:cNvSpPr/>
      </xdr:nvSpPr>
      <xdr:spPr>
        <a:xfrm>
          <a:off x="138176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161289</xdr:rowOff>
    </xdr:from>
    <xdr:to>
      <xdr:col>72</xdr:col>
      <xdr:colOff>38100</xdr:colOff>
      <xdr:row>105</xdr:row>
      <xdr:rowOff>91439</xdr:rowOff>
    </xdr:to>
    <xdr:sp macro="" textlink="">
      <xdr:nvSpPr>
        <xdr:cNvPr id="773" name="フローチャート: 判断 772">
          <a:extLst>
            <a:ext uri="{FF2B5EF4-FFF2-40B4-BE49-F238E27FC236}">
              <a16:creationId xmlns:a16="http://schemas.microsoft.com/office/drawing/2014/main" id="{00000000-0008-0000-0100-000005030000}"/>
            </a:ext>
          </a:extLst>
        </xdr:cNvPr>
        <xdr:cNvSpPr/>
      </xdr:nvSpPr>
      <xdr:spPr>
        <a:xfrm>
          <a:off x="12976225" y="1799208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123189</xdr:rowOff>
    </xdr:from>
    <xdr:to>
      <xdr:col>67</xdr:col>
      <xdr:colOff>101600</xdr:colOff>
      <xdr:row>105</xdr:row>
      <xdr:rowOff>53339</xdr:rowOff>
    </xdr:to>
    <xdr:sp macro="" textlink="">
      <xdr:nvSpPr>
        <xdr:cNvPr id="774" name="フローチャート: 判断 773">
          <a:extLst>
            <a:ext uri="{FF2B5EF4-FFF2-40B4-BE49-F238E27FC236}">
              <a16:creationId xmlns:a16="http://schemas.microsoft.com/office/drawing/2014/main" id="{00000000-0008-0000-0100-000006030000}"/>
            </a:ext>
          </a:extLst>
        </xdr:cNvPr>
        <xdr:cNvSpPr/>
      </xdr:nvSpPr>
      <xdr:spPr>
        <a:xfrm>
          <a:off x="12125325" y="179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153289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145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13687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12846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100-00000B030000}"/>
            </a:ext>
          </a:extLst>
        </xdr:cNvPr>
        <xdr:cNvSpPr txBox="1"/>
      </xdr:nvSpPr>
      <xdr:spPr>
        <a:xfrm>
          <a:off x="11995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165100</xdr:rowOff>
    </xdr:from>
    <xdr:to>
      <xdr:col>85</xdr:col>
      <xdr:colOff>177800</xdr:colOff>
      <xdr:row>105</xdr:row>
      <xdr:rowOff>95250</xdr:rowOff>
    </xdr:to>
    <xdr:sp macro="" textlink="">
      <xdr:nvSpPr>
        <xdr:cNvPr id="780" name="楕円 779">
          <a:extLst>
            <a:ext uri="{FF2B5EF4-FFF2-40B4-BE49-F238E27FC236}">
              <a16:creationId xmlns:a16="http://schemas.microsoft.com/office/drawing/2014/main" id="{00000000-0008-0000-0100-00000C030000}"/>
            </a:ext>
          </a:extLst>
        </xdr:cNvPr>
        <xdr:cNvSpPr/>
      </xdr:nvSpPr>
      <xdr:spPr>
        <a:xfrm>
          <a:off x="15459075" y="1799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143527</xdr:rowOff>
    </xdr:from>
    <xdr:ext cx="405111" cy="259045"/>
    <xdr:sp macro="" textlink="">
      <xdr:nvSpPr>
        <xdr:cNvPr id="781" name="【公民館】&#10;有形固定資産減価償却率該当値テキスト">
          <a:extLst>
            <a:ext uri="{FF2B5EF4-FFF2-40B4-BE49-F238E27FC236}">
              <a16:creationId xmlns:a16="http://schemas.microsoft.com/office/drawing/2014/main" id="{00000000-0008-0000-0100-00000D030000}"/>
            </a:ext>
          </a:extLst>
        </xdr:cNvPr>
        <xdr:cNvSpPr txBox="1"/>
      </xdr:nvSpPr>
      <xdr:spPr>
        <a:xfrm>
          <a:off x="15547975" y="1797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149861</xdr:rowOff>
    </xdr:from>
    <xdr:to>
      <xdr:col>81</xdr:col>
      <xdr:colOff>101600</xdr:colOff>
      <xdr:row>105</xdr:row>
      <xdr:rowOff>80011</xdr:rowOff>
    </xdr:to>
    <xdr:sp macro="" textlink="">
      <xdr:nvSpPr>
        <xdr:cNvPr id="782" name="楕円 781">
          <a:extLst>
            <a:ext uri="{FF2B5EF4-FFF2-40B4-BE49-F238E27FC236}">
              <a16:creationId xmlns:a16="http://schemas.microsoft.com/office/drawing/2014/main" id="{00000000-0008-0000-0100-00000E030000}"/>
            </a:ext>
          </a:extLst>
        </xdr:cNvPr>
        <xdr:cNvSpPr/>
      </xdr:nvSpPr>
      <xdr:spPr>
        <a:xfrm>
          <a:off x="14658975" y="1798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29211</xdr:rowOff>
    </xdr:from>
    <xdr:to>
      <xdr:col>85</xdr:col>
      <xdr:colOff>127000</xdr:colOff>
      <xdr:row>105</xdr:row>
      <xdr:rowOff>44450</xdr:rowOff>
    </xdr:to>
    <xdr:cxnSp macro="">
      <xdr:nvCxnSpPr>
        <xdr:cNvPr id="783" name="直線コネクタ 782">
          <a:extLst>
            <a:ext uri="{FF2B5EF4-FFF2-40B4-BE49-F238E27FC236}">
              <a16:creationId xmlns:a16="http://schemas.microsoft.com/office/drawing/2014/main" id="{00000000-0008-0000-0100-00000F030000}"/>
            </a:ext>
          </a:extLst>
        </xdr:cNvPr>
        <xdr:cNvCxnSpPr/>
      </xdr:nvCxnSpPr>
      <xdr:spPr>
        <a:xfrm>
          <a:off x="14709775" y="18031461"/>
          <a:ext cx="8001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133350</xdr:rowOff>
    </xdr:from>
    <xdr:to>
      <xdr:col>76</xdr:col>
      <xdr:colOff>165100</xdr:colOff>
      <xdr:row>105</xdr:row>
      <xdr:rowOff>63500</xdr:rowOff>
    </xdr:to>
    <xdr:sp macro="" textlink="">
      <xdr:nvSpPr>
        <xdr:cNvPr id="784" name="楕円 783">
          <a:extLst>
            <a:ext uri="{FF2B5EF4-FFF2-40B4-BE49-F238E27FC236}">
              <a16:creationId xmlns:a16="http://schemas.microsoft.com/office/drawing/2014/main" id="{00000000-0008-0000-0100-000010030000}"/>
            </a:ext>
          </a:extLst>
        </xdr:cNvPr>
        <xdr:cNvSpPr/>
      </xdr:nvSpPr>
      <xdr:spPr>
        <a:xfrm>
          <a:off x="13817600" y="1796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12700</xdr:rowOff>
    </xdr:from>
    <xdr:to>
      <xdr:col>81</xdr:col>
      <xdr:colOff>50800</xdr:colOff>
      <xdr:row>105</xdr:row>
      <xdr:rowOff>29211</xdr:rowOff>
    </xdr:to>
    <xdr:cxnSp macro="">
      <xdr:nvCxnSpPr>
        <xdr:cNvPr id="785" name="直線コネクタ 784">
          <a:extLst>
            <a:ext uri="{FF2B5EF4-FFF2-40B4-BE49-F238E27FC236}">
              <a16:creationId xmlns:a16="http://schemas.microsoft.com/office/drawing/2014/main" id="{00000000-0008-0000-0100-000011030000}"/>
            </a:ext>
          </a:extLst>
        </xdr:cNvPr>
        <xdr:cNvCxnSpPr/>
      </xdr:nvCxnSpPr>
      <xdr:spPr>
        <a:xfrm>
          <a:off x="13868400" y="18014950"/>
          <a:ext cx="841375"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118111</xdr:rowOff>
    </xdr:from>
    <xdr:to>
      <xdr:col>72</xdr:col>
      <xdr:colOff>38100</xdr:colOff>
      <xdr:row>105</xdr:row>
      <xdr:rowOff>48261</xdr:rowOff>
    </xdr:to>
    <xdr:sp macro="" textlink="">
      <xdr:nvSpPr>
        <xdr:cNvPr id="786" name="楕円 785">
          <a:extLst>
            <a:ext uri="{FF2B5EF4-FFF2-40B4-BE49-F238E27FC236}">
              <a16:creationId xmlns:a16="http://schemas.microsoft.com/office/drawing/2014/main" id="{00000000-0008-0000-0100-000012030000}"/>
            </a:ext>
          </a:extLst>
        </xdr:cNvPr>
        <xdr:cNvSpPr/>
      </xdr:nvSpPr>
      <xdr:spPr>
        <a:xfrm>
          <a:off x="12976225" y="1794891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168911</xdr:rowOff>
    </xdr:from>
    <xdr:to>
      <xdr:col>76</xdr:col>
      <xdr:colOff>114300</xdr:colOff>
      <xdr:row>105</xdr:row>
      <xdr:rowOff>12700</xdr:rowOff>
    </xdr:to>
    <xdr:cxnSp macro="">
      <xdr:nvCxnSpPr>
        <xdr:cNvPr id="787" name="直線コネクタ 786">
          <a:extLst>
            <a:ext uri="{FF2B5EF4-FFF2-40B4-BE49-F238E27FC236}">
              <a16:creationId xmlns:a16="http://schemas.microsoft.com/office/drawing/2014/main" id="{00000000-0008-0000-0100-000013030000}"/>
            </a:ext>
          </a:extLst>
        </xdr:cNvPr>
        <xdr:cNvCxnSpPr/>
      </xdr:nvCxnSpPr>
      <xdr:spPr>
        <a:xfrm>
          <a:off x="13027025" y="17999711"/>
          <a:ext cx="841375"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99061</xdr:rowOff>
    </xdr:from>
    <xdr:to>
      <xdr:col>67</xdr:col>
      <xdr:colOff>101600</xdr:colOff>
      <xdr:row>105</xdr:row>
      <xdr:rowOff>29211</xdr:rowOff>
    </xdr:to>
    <xdr:sp macro="" textlink="">
      <xdr:nvSpPr>
        <xdr:cNvPr id="788" name="楕円 787">
          <a:extLst>
            <a:ext uri="{FF2B5EF4-FFF2-40B4-BE49-F238E27FC236}">
              <a16:creationId xmlns:a16="http://schemas.microsoft.com/office/drawing/2014/main" id="{00000000-0008-0000-0100-000014030000}"/>
            </a:ext>
          </a:extLst>
        </xdr:cNvPr>
        <xdr:cNvSpPr/>
      </xdr:nvSpPr>
      <xdr:spPr>
        <a:xfrm>
          <a:off x="12125325" y="1792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149861</xdr:rowOff>
    </xdr:from>
    <xdr:to>
      <xdr:col>71</xdr:col>
      <xdr:colOff>177800</xdr:colOff>
      <xdr:row>104</xdr:row>
      <xdr:rowOff>168911</xdr:rowOff>
    </xdr:to>
    <xdr:cxnSp macro="">
      <xdr:nvCxnSpPr>
        <xdr:cNvPr id="789" name="直線コネクタ 788">
          <a:extLst>
            <a:ext uri="{FF2B5EF4-FFF2-40B4-BE49-F238E27FC236}">
              <a16:creationId xmlns:a16="http://schemas.microsoft.com/office/drawing/2014/main" id="{00000000-0008-0000-0100-000015030000}"/>
            </a:ext>
          </a:extLst>
        </xdr:cNvPr>
        <xdr:cNvCxnSpPr/>
      </xdr:nvCxnSpPr>
      <xdr:spPr>
        <a:xfrm>
          <a:off x="12176125" y="17980661"/>
          <a:ext cx="8509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153688</xdr:rowOff>
    </xdr:from>
    <xdr:ext cx="405111" cy="259045"/>
    <xdr:sp macro="" textlink="">
      <xdr:nvSpPr>
        <xdr:cNvPr id="790" name="n_1aveValue【公民館】&#10;有形固定資産減価償却率">
          <a:extLst>
            <a:ext uri="{FF2B5EF4-FFF2-40B4-BE49-F238E27FC236}">
              <a16:creationId xmlns:a16="http://schemas.microsoft.com/office/drawing/2014/main" id="{00000000-0008-0000-0100-000016030000}"/>
            </a:ext>
          </a:extLst>
        </xdr:cNvPr>
        <xdr:cNvSpPr txBox="1"/>
      </xdr:nvSpPr>
      <xdr:spPr>
        <a:xfrm>
          <a:off x="14504044" y="1764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102888</xdr:rowOff>
    </xdr:from>
    <xdr:ext cx="405111" cy="259045"/>
    <xdr:sp macro="" textlink="">
      <xdr:nvSpPr>
        <xdr:cNvPr id="791" name="n_2aveValue【公民館】&#10;有形固定資産減価償却率">
          <a:extLst>
            <a:ext uri="{FF2B5EF4-FFF2-40B4-BE49-F238E27FC236}">
              <a16:creationId xmlns:a16="http://schemas.microsoft.com/office/drawing/2014/main" id="{00000000-0008-0000-0100-000017030000}"/>
            </a:ext>
          </a:extLst>
        </xdr:cNvPr>
        <xdr:cNvSpPr txBox="1"/>
      </xdr:nvSpPr>
      <xdr:spPr>
        <a:xfrm>
          <a:off x="13675369"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82566</xdr:rowOff>
    </xdr:from>
    <xdr:ext cx="405111" cy="259045"/>
    <xdr:sp macro="" textlink="">
      <xdr:nvSpPr>
        <xdr:cNvPr id="792" name="n_3aveValue【公民館】&#10;有形固定資産減価償却率">
          <a:extLst>
            <a:ext uri="{FF2B5EF4-FFF2-40B4-BE49-F238E27FC236}">
              <a16:creationId xmlns:a16="http://schemas.microsoft.com/office/drawing/2014/main" id="{00000000-0008-0000-0100-000018030000}"/>
            </a:ext>
          </a:extLst>
        </xdr:cNvPr>
        <xdr:cNvSpPr txBox="1"/>
      </xdr:nvSpPr>
      <xdr:spPr>
        <a:xfrm>
          <a:off x="12833994" y="1808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44466</xdr:rowOff>
    </xdr:from>
    <xdr:ext cx="405111" cy="259045"/>
    <xdr:sp macro="" textlink="">
      <xdr:nvSpPr>
        <xdr:cNvPr id="793" name="n_4aveValue【公民館】&#10;有形固定資産減価償却率">
          <a:extLst>
            <a:ext uri="{FF2B5EF4-FFF2-40B4-BE49-F238E27FC236}">
              <a16:creationId xmlns:a16="http://schemas.microsoft.com/office/drawing/2014/main" id="{00000000-0008-0000-0100-000019030000}"/>
            </a:ext>
          </a:extLst>
        </xdr:cNvPr>
        <xdr:cNvSpPr txBox="1"/>
      </xdr:nvSpPr>
      <xdr:spPr>
        <a:xfrm>
          <a:off x="11983094" y="18046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71138</xdr:rowOff>
    </xdr:from>
    <xdr:ext cx="405111" cy="259045"/>
    <xdr:sp macro="" textlink="">
      <xdr:nvSpPr>
        <xdr:cNvPr id="794" name="n_1mainValue【公民館】&#10;有形固定資産減価償却率">
          <a:extLst>
            <a:ext uri="{FF2B5EF4-FFF2-40B4-BE49-F238E27FC236}">
              <a16:creationId xmlns:a16="http://schemas.microsoft.com/office/drawing/2014/main" id="{00000000-0008-0000-0100-00001A030000}"/>
            </a:ext>
          </a:extLst>
        </xdr:cNvPr>
        <xdr:cNvSpPr txBox="1"/>
      </xdr:nvSpPr>
      <xdr:spPr>
        <a:xfrm>
          <a:off x="14504044" y="18073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80027</xdr:rowOff>
    </xdr:from>
    <xdr:ext cx="405111" cy="259045"/>
    <xdr:sp macro="" textlink="">
      <xdr:nvSpPr>
        <xdr:cNvPr id="795" name="n_2mainValue【公民館】&#10;有形固定資産減価償却率">
          <a:extLst>
            <a:ext uri="{FF2B5EF4-FFF2-40B4-BE49-F238E27FC236}">
              <a16:creationId xmlns:a16="http://schemas.microsoft.com/office/drawing/2014/main" id="{00000000-0008-0000-0100-00001B030000}"/>
            </a:ext>
          </a:extLst>
        </xdr:cNvPr>
        <xdr:cNvSpPr txBox="1"/>
      </xdr:nvSpPr>
      <xdr:spPr>
        <a:xfrm>
          <a:off x="13675369" y="1773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64788</xdr:rowOff>
    </xdr:from>
    <xdr:ext cx="405111" cy="259045"/>
    <xdr:sp macro="" textlink="">
      <xdr:nvSpPr>
        <xdr:cNvPr id="796" name="n_3mainValue【公民館】&#10;有形固定資産減価償却率">
          <a:extLst>
            <a:ext uri="{FF2B5EF4-FFF2-40B4-BE49-F238E27FC236}">
              <a16:creationId xmlns:a16="http://schemas.microsoft.com/office/drawing/2014/main" id="{00000000-0008-0000-0100-00001C030000}"/>
            </a:ext>
          </a:extLst>
        </xdr:cNvPr>
        <xdr:cNvSpPr txBox="1"/>
      </xdr:nvSpPr>
      <xdr:spPr>
        <a:xfrm>
          <a:off x="12833994" y="177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45738</xdr:rowOff>
    </xdr:from>
    <xdr:ext cx="405111" cy="259045"/>
    <xdr:sp macro="" textlink="">
      <xdr:nvSpPr>
        <xdr:cNvPr id="797" name="n_4mainValue【公民館】&#10;有形固定資産減価償却率">
          <a:extLst>
            <a:ext uri="{FF2B5EF4-FFF2-40B4-BE49-F238E27FC236}">
              <a16:creationId xmlns:a16="http://schemas.microsoft.com/office/drawing/2014/main" id="{00000000-0008-0000-0100-00001D030000}"/>
            </a:ext>
          </a:extLst>
        </xdr:cNvPr>
        <xdr:cNvSpPr txBox="1"/>
      </xdr:nvSpPr>
      <xdr:spPr>
        <a:xfrm>
          <a:off x="11983094" y="177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00000000-0008-0000-0100-00001E030000}"/>
            </a:ext>
          </a:extLst>
        </xdr:cNvPr>
        <xdr:cNvSpPr/>
      </xdr:nvSpPr>
      <xdr:spPr>
        <a:xfrm>
          <a:off x="173736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17500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17500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184594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00000000-0008-0000-0100-000022030000}"/>
            </a:ext>
          </a:extLst>
        </xdr:cNvPr>
        <xdr:cNvSpPr/>
      </xdr:nvSpPr>
      <xdr:spPr>
        <a:xfrm>
          <a:off x="184594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00000000-0008-0000-0100-000023030000}"/>
            </a:ext>
          </a:extLst>
        </xdr:cNvPr>
        <xdr:cNvSpPr/>
      </xdr:nvSpPr>
      <xdr:spPr>
        <a:xfrm>
          <a:off x="195453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00000000-0008-0000-0100-000024030000}"/>
            </a:ext>
          </a:extLst>
        </xdr:cNvPr>
        <xdr:cNvSpPr/>
      </xdr:nvSpPr>
      <xdr:spPr>
        <a:xfrm>
          <a:off x="195453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00000000-0008-0000-0100-000025030000}"/>
            </a:ext>
          </a:extLst>
        </xdr:cNvPr>
        <xdr:cNvSpPr/>
      </xdr:nvSpPr>
      <xdr:spPr>
        <a:xfrm>
          <a:off x="173736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00000000-0008-0000-0100-000026030000}"/>
            </a:ext>
          </a:extLst>
        </xdr:cNvPr>
        <xdr:cNvSpPr txBox="1"/>
      </xdr:nvSpPr>
      <xdr:spPr>
        <a:xfrm>
          <a:off x="1734502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00000000-0008-0000-0100-000027030000}"/>
            </a:ext>
          </a:extLst>
        </xdr:cNvPr>
        <xdr:cNvCxnSpPr/>
      </xdr:nvCxnSpPr>
      <xdr:spPr>
        <a:xfrm>
          <a:off x="173736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a:off x="17373600" y="1866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9" name="テキスト ボックス 808">
          <a:extLst>
            <a:ext uri="{FF2B5EF4-FFF2-40B4-BE49-F238E27FC236}">
              <a16:creationId xmlns:a16="http://schemas.microsoft.com/office/drawing/2014/main" id="{00000000-0008-0000-0100-000029030000}"/>
            </a:ext>
          </a:extLst>
        </xdr:cNvPr>
        <xdr:cNvSpPr txBox="1"/>
      </xdr:nvSpPr>
      <xdr:spPr>
        <a:xfrm>
          <a:off x="1693499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0" name="直線コネクタ 809">
          <a:extLst>
            <a:ext uri="{FF2B5EF4-FFF2-40B4-BE49-F238E27FC236}">
              <a16:creationId xmlns:a16="http://schemas.microsoft.com/office/drawing/2014/main" id="{00000000-0008-0000-0100-00002A030000}"/>
            </a:ext>
          </a:extLst>
        </xdr:cNvPr>
        <xdr:cNvCxnSpPr/>
      </xdr:nvCxnSpPr>
      <xdr:spPr>
        <a:xfrm>
          <a:off x="17373600" y="1828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1693499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2" name="直線コネクタ 811">
          <a:extLst>
            <a:ext uri="{FF2B5EF4-FFF2-40B4-BE49-F238E27FC236}">
              <a16:creationId xmlns:a16="http://schemas.microsoft.com/office/drawing/2014/main" id="{00000000-0008-0000-0100-00002C030000}"/>
            </a:ext>
          </a:extLst>
        </xdr:cNvPr>
        <xdr:cNvCxnSpPr/>
      </xdr:nvCxnSpPr>
      <xdr:spPr>
        <a:xfrm>
          <a:off x="17373600" y="1790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1693499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4" name="直線コネクタ 813">
          <a:extLst>
            <a:ext uri="{FF2B5EF4-FFF2-40B4-BE49-F238E27FC236}">
              <a16:creationId xmlns:a16="http://schemas.microsoft.com/office/drawing/2014/main" id="{00000000-0008-0000-0100-00002E030000}"/>
            </a:ext>
          </a:extLst>
        </xdr:cNvPr>
        <xdr:cNvCxnSpPr/>
      </xdr:nvCxnSpPr>
      <xdr:spPr>
        <a:xfrm>
          <a:off x="17373600" y="1752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1693499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6" name="直線コネクタ 815">
          <a:extLst>
            <a:ext uri="{FF2B5EF4-FFF2-40B4-BE49-F238E27FC236}">
              <a16:creationId xmlns:a16="http://schemas.microsoft.com/office/drawing/2014/main" id="{00000000-0008-0000-0100-000030030000}"/>
            </a:ext>
          </a:extLst>
        </xdr:cNvPr>
        <xdr:cNvCxnSpPr/>
      </xdr:nvCxnSpPr>
      <xdr:spPr>
        <a:xfrm>
          <a:off x="17373600" y="1714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7" name="テキスト ボックス 816">
          <a:extLst>
            <a:ext uri="{FF2B5EF4-FFF2-40B4-BE49-F238E27FC236}">
              <a16:creationId xmlns:a16="http://schemas.microsoft.com/office/drawing/2014/main" id="{00000000-0008-0000-0100-000031030000}"/>
            </a:ext>
          </a:extLst>
        </xdr:cNvPr>
        <xdr:cNvSpPr txBox="1"/>
      </xdr:nvSpPr>
      <xdr:spPr>
        <a:xfrm>
          <a:off x="1693499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a:extLst>
            <a:ext uri="{FF2B5EF4-FFF2-40B4-BE49-F238E27FC236}">
              <a16:creationId xmlns:a16="http://schemas.microsoft.com/office/drawing/2014/main" id="{00000000-0008-0000-0100-000032030000}"/>
            </a:ext>
          </a:extLst>
        </xdr:cNvPr>
        <xdr:cNvCxnSpPr/>
      </xdr:nvCxnSpPr>
      <xdr:spPr>
        <a:xfrm>
          <a:off x="173736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a:extLst>
            <a:ext uri="{FF2B5EF4-FFF2-40B4-BE49-F238E27FC236}">
              <a16:creationId xmlns:a16="http://schemas.microsoft.com/office/drawing/2014/main" id="{00000000-0008-0000-0100-000033030000}"/>
            </a:ext>
          </a:extLst>
        </xdr:cNvPr>
        <xdr:cNvSpPr txBox="1"/>
      </xdr:nvSpPr>
      <xdr:spPr>
        <a:xfrm>
          <a:off x="1693499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公民館】&#10;一人当たり面積グラフ枠">
          <a:extLst>
            <a:ext uri="{FF2B5EF4-FFF2-40B4-BE49-F238E27FC236}">
              <a16:creationId xmlns:a16="http://schemas.microsoft.com/office/drawing/2014/main" id="{00000000-0008-0000-0100-000034030000}"/>
            </a:ext>
          </a:extLst>
        </xdr:cNvPr>
        <xdr:cNvSpPr/>
      </xdr:nvSpPr>
      <xdr:spPr>
        <a:xfrm>
          <a:off x="173736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104139</xdr:rowOff>
    </xdr:from>
    <xdr:to>
      <xdr:col>116</xdr:col>
      <xdr:colOff>62864</xdr:colOff>
      <xdr:row>108</xdr:row>
      <xdr:rowOff>142239</xdr:rowOff>
    </xdr:to>
    <xdr:cxnSp macro="">
      <xdr:nvCxnSpPr>
        <xdr:cNvPr id="821" name="直線コネクタ 820">
          <a:extLst>
            <a:ext uri="{FF2B5EF4-FFF2-40B4-BE49-F238E27FC236}">
              <a16:creationId xmlns:a16="http://schemas.microsoft.com/office/drawing/2014/main" id="{00000000-0008-0000-0100-000035030000}"/>
            </a:ext>
          </a:extLst>
        </xdr:cNvPr>
        <xdr:cNvCxnSpPr/>
      </xdr:nvCxnSpPr>
      <xdr:spPr>
        <a:xfrm flipV="1">
          <a:off x="21055964" y="172491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822" name="【公民館】&#10;一人当たり面積最小値テキスト">
          <a:extLst>
            <a:ext uri="{FF2B5EF4-FFF2-40B4-BE49-F238E27FC236}">
              <a16:creationId xmlns:a16="http://schemas.microsoft.com/office/drawing/2014/main" id="{00000000-0008-0000-0100-000036030000}"/>
            </a:ext>
          </a:extLst>
        </xdr:cNvPr>
        <xdr:cNvSpPr txBox="1"/>
      </xdr:nvSpPr>
      <xdr:spPr>
        <a:xfrm>
          <a:off x="210947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823" name="直線コネクタ 822">
          <a:extLst>
            <a:ext uri="{FF2B5EF4-FFF2-40B4-BE49-F238E27FC236}">
              <a16:creationId xmlns:a16="http://schemas.microsoft.com/office/drawing/2014/main" id="{00000000-0008-0000-0100-000037030000}"/>
            </a:ext>
          </a:extLst>
        </xdr:cNvPr>
        <xdr:cNvCxnSpPr/>
      </xdr:nvCxnSpPr>
      <xdr:spPr>
        <a:xfrm>
          <a:off x="20977225" y="1865883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50816</xdr:rowOff>
    </xdr:from>
    <xdr:ext cx="469744" cy="259045"/>
    <xdr:sp macro="" textlink="">
      <xdr:nvSpPr>
        <xdr:cNvPr id="824" name="【公民館】&#10;一人当たり面積最大値テキスト">
          <a:extLst>
            <a:ext uri="{FF2B5EF4-FFF2-40B4-BE49-F238E27FC236}">
              <a16:creationId xmlns:a16="http://schemas.microsoft.com/office/drawing/2014/main" id="{00000000-0008-0000-0100-000038030000}"/>
            </a:ext>
          </a:extLst>
        </xdr:cNvPr>
        <xdr:cNvSpPr txBox="1"/>
      </xdr:nvSpPr>
      <xdr:spPr>
        <a:xfrm>
          <a:off x="21094700" y="1702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104139</xdr:rowOff>
    </xdr:from>
    <xdr:to>
      <xdr:col>116</xdr:col>
      <xdr:colOff>152400</xdr:colOff>
      <xdr:row>100</xdr:row>
      <xdr:rowOff>104139</xdr:rowOff>
    </xdr:to>
    <xdr:cxnSp macro="">
      <xdr:nvCxnSpPr>
        <xdr:cNvPr id="825" name="直線コネクタ 824">
          <a:extLst>
            <a:ext uri="{FF2B5EF4-FFF2-40B4-BE49-F238E27FC236}">
              <a16:creationId xmlns:a16="http://schemas.microsoft.com/office/drawing/2014/main" id="{00000000-0008-0000-0100-000039030000}"/>
            </a:ext>
          </a:extLst>
        </xdr:cNvPr>
        <xdr:cNvCxnSpPr/>
      </xdr:nvCxnSpPr>
      <xdr:spPr>
        <a:xfrm>
          <a:off x="20977225" y="1724913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144797</xdr:rowOff>
    </xdr:from>
    <xdr:ext cx="469744" cy="259045"/>
    <xdr:sp macro="" textlink="">
      <xdr:nvSpPr>
        <xdr:cNvPr id="826" name="【公民館】&#10;一人当たり面積平均値テキスト">
          <a:extLst>
            <a:ext uri="{FF2B5EF4-FFF2-40B4-BE49-F238E27FC236}">
              <a16:creationId xmlns:a16="http://schemas.microsoft.com/office/drawing/2014/main" id="{00000000-0008-0000-0100-00003A030000}"/>
            </a:ext>
          </a:extLst>
        </xdr:cNvPr>
        <xdr:cNvSpPr txBox="1"/>
      </xdr:nvSpPr>
      <xdr:spPr>
        <a:xfrm>
          <a:off x="21094700" y="1814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121920</xdr:rowOff>
    </xdr:from>
    <xdr:to>
      <xdr:col>116</xdr:col>
      <xdr:colOff>114300</xdr:colOff>
      <xdr:row>107</xdr:row>
      <xdr:rowOff>52070</xdr:rowOff>
    </xdr:to>
    <xdr:sp macro="" textlink="">
      <xdr:nvSpPr>
        <xdr:cNvPr id="827" name="フローチャート: 判断 826">
          <a:extLst>
            <a:ext uri="{FF2B5EF4-FFF2-40B4-BE49-F238E27FC236}">
              <a16:creationId xmlns:a16="http://schemas.microsoft.com/office/drawing/2014/main" id="{00000000-0008-0000-0100-00003B030000}"/>
            </a:ext>
          </a:extLst>
        </xdr:cNvPr>
        <xdr:cNvSpPr/>
      </xdr:nvSpPr>
      <xdr:spPr>
        <a:xfrm>
          <a:off x="21005800" y="1829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123189</xdr:rowOff>
    </xdr:from>
    <xdr:to>
      <xdr:col>112</xdr:col>
      <xdr:colOff>38100</xdr:colOff>
      <xdr:row>107</xdr:row>
      <xdr:rowOff>53339</xdr:rowOff>
    </xdr:to>
    <xdr:sp macro="" textlink="">
      <xdr:nvSpPr>
        <xdr:cNvPr id="828" name="フローチャート: 判断 827">
          <a:extLst>
            <a:ext uri="{FF2B5EF4-FFF2-40B4-BE49-F238E27FC236}">
              <a16:creationId xmlns:a16="http://schemas.microsoft.com/office/drawing/2014/main" id="{00000000-0008-0000-0100-00003C030000}"/>
            </a:ext>
          </a:extLst>
        </xdr:cNvPr>
        <xdr:cNvSpPr/>
      </xdr:nvSpPr>
      <xdr:spPr>
        <a:xfrm>
          <a:off x="20215225" y="1829688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11430</xdr:rowOff>
    </xdr:from>
    <xdr:to>
      <xdr:col>107</xdr:col>
      <xdr:colOff>101600</xdr:colOff>
      <xdr:row>107</xdr:row>
      <xdr:rowOff>113030</xdr:rowOff>
    </xdr:to>
    <xdr:sp macro="" textlink="">
      <xdr:nvSpPr>
        <xdr:cNvPr id="829" name="フローチャート: 判断 828">
          <a:extLst>
            <a:ext uri="{FF2B5EF4-FFF2-40B4-BE49-F238E27FC236}">
              <a16:creationId xmlns:a16="http://schemas.microsoft.com/office/drawing/2014/main" id="{00000000-0008-0000-0100-00003D030000}"/>
            </a:ext>
          </a:extLst>
        </xdr:cNvPr>
        <xdr:cNvSpPr/>
      </xdr:nvSpPr>
      <xdr:spPr>
        <a:xfrm>
          <a:off x="19364325" y="1835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7620</xdr:rowOff>
    </xdr:from>
    <xdr:to>
      <xdr:col>102</xdr:col>
      <xdr:colOff>165100</xdr:colOff>
      <xdr:row>107</xdr:row>
      <xdr:rowOff>109220</xdr:rowOff>
    </xdr:to>
    <xdr:sp macro="" textlink="">
      <xdr:nvSpPr>
        <xdr:cNvPr id="830" name="フローチャート: 判断 829">
          <a:extLst>
            <a:ext uri="{FF2B5EF4-FFF2-40B4-BE49-F238E27FC236}">
              <a16:creationId xmlns:a16="http://schemas.microsoft.com/office/drawing/2014/main" id="{00000000-0008-0000-0100-00003E030000}"/>
            </a:ext>
          </a:extLst>
        </xdr:cNvPr>
        <xdr:cNvSpPr/>
      </xdr:nvSpPr>
      <xdr:spPr>
        <a:xfrm>
          <a:off x="18522950" y="1835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10161</xdr:rowOff>
    </xdr:from>
    <xdr:to>
      <xdr:col>98</xdr:col>
      <xdr:colOff>38100</xdr:colOff>
      <xdr:row>107</xdr:row>
      <xdr:rowOff>111761</xdr:rowOff>
    </xdr:to>
    <xdr:sp macro="" textlink="">
      <xdr:nvSpPr>
        <xdr:cNvPr id="831" name="フローチャート: 判断 830">
          <a:extLst>
            <a:ext uri="{FF2B5EF4-FFF2-40B4-BE49-F238E27FC236}">
              <a16:creationId xmlns:a16="http://schemas.microsoft.com/office/drawing/2014/main" id="{00000000-0008-0000-0100-00003F030000}"/>
            </a:ext>
          </a:extLst>
        </xdr:cNvPr>
        <xdr:cNvSpPr/>
      </xdr:nvSpPr>
      <xdr:spPr>
        <a:xfrm>
          <a:off x="17681575" y="1835531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20875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100-000041030000}"/>
            </a:ext>
          </a:extLst>
        </xdr:cNvPr>
        <xdr:cNvSpPr txBox="1"/>
      </xdr:nvSpPr>
      <xdr:spPr>
        <a:xfrm>
          <a:off x="20085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100-000042030000}"/>
            </a:ext>
          </a:extLst>
        </xdr:cNvPr>
        <xdr:cNvSpPr txBox="1"/>
      </xdr:nvSpPr>
      <xdr:spPr>
        <a:xfrm>
          <a:off x="19234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100-000043030000}"/>
            </a:ext>
          </a:extLst>
        </xdr:cNvPr>
        <xdr:cNvSpPr txBox="1"/>
      </xdr:nvSpPr>
      <xdr:spPr>
        <a:xfrm>
          <a:off x="18392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100-000044030000}"/>
            </a:ext>
          </a:extLst>
        </xdr:cNvPr>
        <xdr:cNvSpPr txBox="1"/>
      </xdr:nvSpPr>
      <xdr:spPr>
        <a:xfrm>
          <a:off x="17551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168911</xdr:rowOff>
    </xdr:from>
    <xdr:to>
      <xdr:col>116</xdr:col>
      <xdr:colOff>114300</xdr:colOff>
      <xdr:row>108</xdr:row>
      <xdr:rowOff>99061</xdr:rowOff>
    </xdr:to>
    <xdr:sp macro="" textlink="">
      <xdr:nvSpPr>
        <xdr:cNvPr id="837" name="楕円 836">
          <a:extLst>
            <a:ext uri="{FF2B5EF4-FFF2-40B4-BE49-F238E27FC236}">
              <a16:creationId xmlns:a16="http://schemas.microsoft.com/office/drawing/2014/main" id="{00000000-0008-0000-0100-000045030000}"/>
            </a:ext>
          </a:extLst>
        </xdr:cNvPr>
        <xdr:cNvSpPr/>
      </xdr:nvSpPr>
      <xdr:spPr>
        <a:xfrm>
          <a:off x="21005800" y="1851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83838</xdr:rowOff>
    </xdr:from>
    <xdr:ext cx="469744" cy="259045"/>
    <xdr:sp macro="" textlink="">
      <xdr:nvSpPr>
        <xdr:cNvPr id="838" name="【公民館】&#10;一人当たり面積該当値テキスト">
          <a:extLst>
            <a:ext uri="{FF2B5EF4-FFF2-40B4-BE49-F238E27FC236}">
              <a16:creationId xmlns:a16="http://schemas.microsoft.com/office/drawing/2014/main" id="{00000000-0008-0000-0100-000046030000}"/>
            </a:ext>
          </a:extLst>
        </xdr:cNvPr>
        <xdr:cNvSpPr txBox="1"/>
      </xdr:nvSpPr>
      <xdr:spPr>
        <a:xfrm>
          <a:off x="21094700"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170180</xdr:rowOff>
    </xdr:from>
    <xdr:to>
      <xdr:col>112</xdr:col>
      <xdr:colOff>38100</xdr:colOff>
      <xdr:row>108</xdr:row>
      <xdr:rowOff>100330</xdr:rowOff>
    </xdr:to>
    <xdr:sp macro="" textlink="">
      <xdr:nvSpPr>
        <xdr:cNvPr id="839" name="楕円 838">
          <a:extLst>
            <a:ext uri="{FF2B5EF4-FFF2-40B4-BE49-F238E27FC236}">
              <a16:creationId xmlns:a16="http://schemas.microsoft.com/office/drawing/2014/main" id="{00000000-0008-0000-0100-000047030000}"/>
            </a:ext>
          </a:extLst>
        </xdr:cNvPr>
        <xdr:cNvSpPr/>
      </xdr:nvSpPr>
      <xdr:spPr>
        <a:xfrm>
          <a:off x="20215225" y="1851533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48261</xdr:rowOff>
    </xdr:from>
    <xdr:to>
      <xdr:col>116</xdr:col>
      <xdr:colOff>63500</xdr:colOff>
      <xdr:row>108</xdr:row>
      <xdr:rowOff>49530</xdr:rowOff>
    </xdr:to>
    <xdr:cxnSp macro="">
      <xdr:nvCxnSpPr>
        <xdr:cNvPr id="840" name="直線コネクタ 839">
          <a:extLst>
            <a:ext uri="{FF2B5EF4-FFF2-40B4-BE49-F238E27FC236}">
              <a16:creationId xmlns:a16="http://schemas.microsoft.com/office/drawing/2014/main" id="{00000000-0008-0000-0100-000048030000}"/>
            </a:ext>
          </a:extLst>
        </xdr:cNvPr>
        <xdr:cNvCxnSpPr/>
      </xdr:nvCxnSpPr>
      <xdr:spPr>
        <a:xfrm flipV="1">
          <a:off x="20266025" y="18564861"/>
          <a:ext cx="790575"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0</xdr:rowOff>
    </xdr:from>
    <xdr:to>
      <xdr:col>107</xdr:col>
      <xdr:colOff>101600</xdr:colOff>
      <xdr:row>108</xdr:row>
      <xdr:rowOff>101600</xdr:rowOff>
    </xdr:to>
    <xdr:sp macro="" textlink="">
      <xdr:nvSpPr>
        <xdr:cNvPr id="841" name="楕円 840">
          <a:extLst>
            <a:ext uri="{FF2B5EF4-FFF2-40B4-BE49-F238E27FC236}">
              <a16:creationId xmlns:a16="http://schemas.microsoft.com/office/drawing/2014/main" id="{00000000-0008-0000-0100-000049030000}"/>
            </a:ext>
          </a:extLst>
        </xdr:cNvPr>
        <xdr:cNvSpPr/>
      </xdr:nvSpPr>
      <xdr:spPr>
        <a:xfrm>
          <a:off x="19364325" y="185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49530</xdr:rowOff>
    </xdr:from>
    <xdr:to>
      <xdr:col>111</xdr:col>
      <xdr:colOff>177800</xdr:colOff>
      <xdr:row>108</xdr:row>
      <xdr:rowOff>50800</xdr:rowOff>
    </xdr:to>
    <xdr:cxnSp macro="">
      <xdr:nvCxnSpPr>
        <xdr:cNvPr id="842" name="直線コネクタ 841">
          <a:extLst>
            <a:ext uri="{FF2B5EF4-FFF2-40B4-BE49-F238E27FC236}">
              <a16:creationId xmlns:a16="http://schemas.microsoft.com/office/drawing/2014/main" id="{00000000-0008-0000-0100-00004A030000}"/>
            </a:ext>
          </a:extLst>
        </xdr:cNvPr>
        <xdr:cNvCxnSpPr/>
      </xdr:nvCxnSpPr>
      <xdr:spPr>
        <a:xfrm flipV="1">
          <a:off x="19415125" y="18566130"/>
          <a:ext cx="8509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1270</xdr:rowOff>
    </xdr:from>
    <xdr:to>
      <xdr:col>102</xdr:col>
      <xdr:colOff>165100</xdr:colOff>
      <xdr:row>108</xdr:row>
      <xdr:rowOff>102870</xdr:rowOff>
    </xdr:to>
    <xdr:sp macro="" textlink="">
      <xdr:nvSpPr>
        <xdr:cNvPr id="843" name="楕円 842">
          <a:extLst>
            <a:ext uri="{FF2B5EF4-FFF2-40B4-BE49-F238E27FC236}">
              <a16:creationId xmlns:a16="http://schemas.microsoft.com/office/drawing/2014/main" id="{00000000-0008-0000-0100-00004B030000}"/>
            </a:ext>
          </a:extLst>
        </xdr:cNvPr>
        <xdr:cNvSpPr/>
      </xdr:nvSpPr>
      <xdr:spPr>
        <a:xfrm>
          <a:off x="18522950" y="185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50800</xdr:rowOff>
    </xdr:from>
    <xdr:to>
      <xdr:col>107</xdr:col>
      <xdr:colOff>50800</xdr:colOff>
      <xdr:row>108</xdr:row>
      <xdr:rowOff>52070</xdr:rowOff>
    </xdr:to>
    <xdr:cxnSp macro="">
      <xdr:nvCxnSpPr>
        <xdr:cNvPr id="844" name="直線コネクタ 843">
          <a:extLst>
            <a:ext uri="{FF2B5EF4-FFF2-40B4-BE49-F238E27FC236}">
              <a16:creationId xmlns:a16="http://schemas.microsoft.com/office/drawing/2014/main" id="{00000000-0008-0000-0100-00004C030000}"/>
            </a:ext>
          </a:extLst>
        </xdr:cNvPr>
        <xdr:cNvCxnSpPr/>
      </xdr:nvCxnSpPr>
      <xdr:spPr>
        <a:xfrm flipV="1">
          <a:off x="18573750" y="18567400"/>
          <a:ext cx="841375"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170180</xdr:rowOff>
    </xdr:from>
    <xdr:to>
      <xdr:col>98</xdr:col>
      <xdr:colOff>38100</xdr:colOff>
      <xdr:row>108</xdr:row>
      <xdr:rowOff>100330</xdr:rowOff>
    </xdr:to>
    <xdr:sp macro="" textlink="">
      <xdr:nvSpPr>
        <xdr:cNvPr id="845" name="楕円 844">
          <a:extLst>
            <a:ext uri="{FF2B5EF4-FFF2-40B4-BE49-F238E27FC236}">
              <a16:creationId xmlns:a16="http://schemas.microsoft.com/office/drawing/2014/main" id="{00000000-0008-0000-0100-00004D030000}"/>
            </a:ext>
          </a:extLst>
        </xdr:cNvPr>
        <xdr:cNvSpPr/>
      </xdr:nvSpPr>
      <xdr:spPr>
        <a:xfrm>
          <a:off x="17681575" y="1851533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49530</xdr:rowOff>
    </xdr:from>
    <xdr:to>
      <xdr:col>102</xdr:col>
      <xdr:colOff>114300</xdr:colOff>
      <xdr:row>108</xdr:row>
      <xdr:rowOff>52070</xdr:rowOff>
    </xdr:to>
    <xdr:cxnSp macro="">
      <xdr:nvCxnSpPr>
        <xdr:cNvPr id="846" name="直線コネクタ 845">
          <a:extLst>
            <a:ext uri="{FF2B5EF4-FFF2-40B4-BE49-F238E27FC236}">
              <a16:creationId xmlns:a16="http://schemas.microsoft.com/office/drawing/2014/main" id="{00000000-0008-0000-0100-00004E030000}"/>
            </a:ext>
          </a:extLst>
        </xdr:cNvPr>
        <xdr:cNvCxnSpPr/>
      </xdr:nvCxnSpPr>
      <xdr:spPr>
        <a:xfrm>
          <a:off x="17732375" y="18566130"/>
          <a:ext cx="841375"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69866</xdr:rowOff>
    </xdr:from>
    <xdr:ext cx="469744" cy="259045"/>
    <xdr:sp macro="" textlink="">
      <xdr:nvSpPr>
        <xdr:cNvPr id="847" name="n_1aveValue【公民館】&#10;一人当たり面積">
          <a:extLst>
            <a:ext uri="{FF2B5EF4-FFF2-40B4-BE49-F238E27FC236}">
              <a16:creationId xmlns:a16="http://schemas.microsoft.com/office/drawing/2014/main" id="{00000000-0008-0000-0100-00004F030000}"/>
            </a:ext>
          </a:extLst>
        </xdr:cNvPr>
        <xdr:cNvSpPr txBox="1"/>
      </xdr:nvSpPr>
      <xdr:spPr>
        <a:xfrm>
          <a:off x="20027977" y="1807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129557</xdr:rowOff>
    </xdr:from>
    <xdr:ext cx="469744" cy="259045"/>
    <xdr:sp macro="" textlink="">
      <xdr:nvSpPr>
        <xdr:cNvPr id="848" name="n_2aveValue【公民館】&#10;一人当たり面積">
          <a:extLst>
            <a:ext uri="{FF2B5EF4-FFF2-40B4-BE49-F238E27FC236}">
              <a16:creationId xmlns:a16="http://schemas.microsoft.com/office/drawing/2014/main" id="{00000000-0008-0000-0100-000050030000}"/>
            </a:ext>
          </a:extLst>
        </xdr:cNvPr>
        <xdr:cNvSpPr txBox="1"/>
      </xdr:nvSpPr>
      <xdr:spPr>
        <a:xfrm>
          <a:off x="1918977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125747</xdr:rowOff>
    </xdr:from>
    <xdr:ext cx="469744" cy="259045"/>
    <xdr:sp macro="" textlink="">
      <xdr:nvSpPr>
        <xdr:cNvPr id="849" name="n_3aveValue【公民館】&#10;一人当たり面積">
          <a:extLst>
            <a:ext uri="{FF2B5EF4-FFF2-40B4-BE49-F238E27FC236}">
              <a16:creationId xmlns:a16="http://schemas.microsoft.com/office/drawing/2014/main" id="{00000000-0008-0000-0100-000051030000}"/>
            </a:ext>
          </a:extLst>
        </xdr:cNvPr>
        <xdr:cNvSpPr txBox="1"/>
      </xdr:nvSpPr>
      <xdr:spPr>
        <a:xfrm>
          <a:off x="18348402" y="1812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128288</xdr:rowOff>
    </xdr:from>
    <xdr:ext cx="469744" cy="259045"/>
    <xdr:sp macro="" textlink="">
      <xdr:nvSpPr>
        <xdr:cNvPr id="850" name="n_4aveValue【公民館】&#10;一人当たり面積">
          <a:extLst>
            <a:ext uri="{FF2B5EF4-FFF2-40B4-BE49-F238E27FC236}">
              <a16:creationId xmlns:a16="http://schemas.microsoft.com/office/drawing/2014/main" id="{00000000-0008-0000-0100-000052030000}"/>
            </a:ext>
          </a:extLst>
        </xdr:cNvPr>
        <xdr:cNvSpPr txBox="1"/>
      </xdr:nvSpPr>
      <xdr:spPr>
        <a:xfrm>
          <a:off x="175070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91457</xdr:rowOff>
    </xdr:from>
    <xdr:ext cx="469744" cy="259045"/>
    <xdr:sp macro="" textlink="">
      <xdr:nvSpPr>
        <xdr:cNvPr id="851" name="n_1mainValue【公民館】&#10;一人当たり面積">
          <a:extLst>
            <a:ext uri="{FF2B5EF4-FFF2-40B4-BE49-F238E27FC236}">
              <a16:creationId xmlns:a16="http://schemas.microsoft.com/office/drawing/2014/main" id="{00000000-0008-0000-0100-000053030000}"/>
            </a:ext>
          </a:extLst>
        </xdr:cNvPr>
        <xdr:cNvSpPr txBox="1"/>
      </xdr:nvSpPr>
      <xdr:spPr>
        <a:xfrm>
          <a:off x="20027977" y="186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92727</xdr:rowOff>
    </xdr:from>
    <xdr:ext cx="469744" cy="259045"/>
    <xdr:sp macro="" textlink="">
      <xdr:nvSpPr>
        <xdr:cNvPr id="852" name="n_2mainValue【公民館】&#10;一人当たり面積">
          <a:extLst>
            <a:ext uri="{FF2B5EF4-FFF2-40B4-BE49-F238E27FC236}">
              <a16:creationId xmlns:a16="http://schemas.microsoft.com/office/drawing/2014/main" id="{00000000-0008-0000-0100-000054030000}"/>
            </a:ext>
          </a:extLst>
        </xdr:cNvPr>
        <xdr:cNvSpPr txBox="1"/>
      </xdr:nvSpPr>
      <xdr:spPr>
        <a:xfrm>
          <a:off x="19189777" y="1860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93997</xdr:rowOff>
    </xdr:from>
    <xdr:ext cx="469744" cy="259045"/>
    <xdr:sp macro="" textlink="">
      <xdr:nvSpPr>
        <xdr:cNvPr id="853" name="n_3mainValue【公民館】&#10;一人当たり面積">
          <a:extLst>
            <a:ext uri="{FF2B5EF4-FFF2-40B4-BE49-F238E27FC236}">
              <a16:creationId xmlns:a16="http://schemas.microsoft.com/office/drawing/2014/main" id="{00000000-0008-0000-0100-000055030000}"/>
            </a:ext>
          </a:extLst>
        </xdr:cNvPr>
        <xdr:cNvSpPr txBox="1"/>
      </xdr:nvSpPr>
      <xdr:spPr>
        <a:xfrm>
          <a:off x="18348402" y="186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91457</xdr:rowOff>
    </xdr:from>
    <xdr:ext cx="469744" cy="259045"/>
    <xdr:sp macro="" textlink="">
      <xdr:nvSpPr>
        <xdr:cNvPr id="854" name="n_4mainValue【公民館】&#10;一人当たり面積">
          <a:extLst>
            <a:ext uri="{FF2B5EF4-FFF2-40B4-BE49-F238E27FC236}">
              <a16:creationId xmlns:a16="http://schemas.microsoft.com/office/drawing/2014/main" id="{00000000-0008-0000-0100-000056030000}"/>
            </a:ext>
          </a:extLst>
        </xdr:cNvPr>
        <xdr:cNvSpPr txBox="1"/>
      </xdr:nvSpPr>
      <xdr:spPr>
        <a:xfrm>
          <a:off x="17507027" y="186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a:extLst>
            <a:ext uri="{FF2B5EF4-FFF2-40B4-BE49-F238E27FC236}">
              <a16:creationId xmlns:a16="http://schemas.microsoft.com/office/drawing/2014/main" id="{00000000-0008-0000-0100-000057030000}"/>
            </a:ext>
          </a:extLst>
        </xdr:cNvPr>
        <xdr:cNvSpPr/>
      </xdr:nvSpPr>
      <xdr:spPr>
        <a:xfrm>
          <a:off x="723900" y="19431000"/>
          <a:ext cx="21145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a:extLst>
            <a:ext uri="{FF2B5EF4-FFF2-40B4-BE49-F238E27FC236}">
              <a16:creationId xmlns:a16="http://schemas.microsoft.com/office/drawing/2014/main" id="{00000000-0008-0000-0100-000058030000}"/>
            </a:ext>
          </a:extLst>
        </xdr:cNvPr>
        <xdr:cNvSpPr/>
      </xdr:nvSpPr>
      <xdr:spPr>
        <a:xfrm>
          <a:off x="723900" y="19494500"/>
          <a:ext cx="3657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a:extLst>
            <a:ext uri="{FF2B5EF4-FFF2-40B4-BE49-F238E27FC236}">
              <a16:creationId xmlns:a16="http://schemas.microsoft.com/office/drawing/2014/main" id="{00000000-0008-0000-0100-000059030000}"/>
            </a:ext>
          </a:extLst>
        </xdr:cNvPr>
        <xdr:cNvSpPr txBox="1"/>
      </xdr:nvSpPr>
      <xdr:spPr>
        <a:xfrm>
          <a:off x="800100" y="19748500"/>
          <a:ext cx="209804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類似団体と比較して特に有形固定資産減価償却率が高くなっている施設は、認定こども園・幼稚園・保育所、学校施設、児童館、公民館である。</a:t>
          </a:r>
          <a:r>
            <a:rPr kumimoji="1" lang="ja-JP" altLang="en-US" sz="1100">
              <a:solidFill>
                <a:schemeClr val="dk1"/>
              </a:solidFill>
              <a:effectLst/>
              <a:latin typeface="+mn-lt"/>
              <a:ea typeface="+mn-ea"/>
              <a:cs typeface="+mn-cs"/>
            </a:rPr>
            <a:t>また、多くの項目で、年々増加傾向になっている。</a:t>
          </a:r>
          <a:endParaRPr lang="ja-JP" altLang="ja-JP" sz="1400">
            <a:effectLst/>
          </a:endParaRPr>
        </a:p>
        <a:p>
          <a:r>
            <a:rPr kumimoji="1" lang="ja-JP" altLang="ja-JP" sz="1100">
              <a:solidFill>
                <a:schemeClr val="dk1"/>
              </a:solidFill>
              <a:effectLst/>
              <a:latin typeface="+mn-lt"/>
              <a:ea typeface="+mn-ea"/>
              <a:cs typeface="+mn-cs"/>
            </a:rPr>
            <a:t>いずれの施設も、老朽化により今後維持補修費が増加していくと考えられる。平成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年度に策定した公共施設等総合管理計画および平成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年度に策定した個別管理計画に基づき、施設の維持管理</a:t>
          </a:r>
          <a:r>
            <a:rPr kumimoji="1" lang="ja-JP" altLang="en-US" sz="1100">
              <a:solidFill>
                <a:schemeClr val="dk1"/>
              </a:solidFill>
              <a:effectLst/>
              <a:latin typeface="+mn-lt"/>
              <a:ea typeface="+mn-ea"/>
              <a:cs typeface="+mn-cs"/>
            </a:rPr>
            <a:t>にかかる経費の増加に留意し、消防詰所や公民館等の複合化事業などの老朽化対策に取り組んでいく</a:t>
          </a:r>
          <a:r>
            <a:rPr kumimoji="1" lang="ja-JP" altLang="ja-JP" sz="1100">
              <a:solidFill>
                <a:schemeClr val="dk1"/>
              </a:solidFill>
              <a:effectLst/>
              <a:latin typeface="+mn-lt"/>
              <a:ea typeface="+mn-ea"/>
              <a:cs typeface="+mn-cs"/>
            </a:rPr>
            <a:t>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06425" y="127000"/>
          <a:ext cx="120618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8097500" y="190500"/>
          <a:ext cx="3771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8116550" y="215900"/>
          <a:ext cx="3727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8141950" y="241300"/>
          <a:ext cx="3670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5446375"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5471775"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5497175" y="241300"/>
          <a:ext cx="2425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239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50900" y="920750"/>
          <a:ext cx="1320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117725" y="9207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14,694
14,602
286.60
11,450,866
11,128,261
289,893
5,464,907
7,978,912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384550" y="920750"/>
          <a:ext cx="1447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832350" y="939800"/>
          <a:ext cx="19272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6759575" y="939800"/>
          <a:ext cx="12033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026400" y="952500"/>
          <a:ext cx="6064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4832350" y="1714500"/>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6823075" y="1714500"/>
          <a:ext cx="32575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0521950" y="889000"/>
          <a:ext cx="14478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0772775" y="9525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0772775" y="12192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0772775" y="1549400"/>
          <a:ext cx="13843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0604500" y="1041400"/>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0658475" y="9906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0658475" y="12573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069340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0623550" y="1524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069340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0623550" y="1905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6992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6992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69925"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6992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239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509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509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8097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8097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2895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2895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23900" y="5334000"/>
          <a:ext cx="44958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280150"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3976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3976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3660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3660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4518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4518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280150" y="5334000"/>
          <a:ext cx="448627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239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509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509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8097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8097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2895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2895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239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6953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239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8529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23900" y="1110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8529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23900" y="1077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494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23900" y="1045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494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23900" y="1012371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494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23900" y="979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494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23900" y="947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0401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a:off x="7239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200-000049000000}"/>
            </a:ext>
          </a:extLst>
        </xdr:cNvPr>
        <xdr:cNvSpPr/>
      </xdr:nvSpPr>
      <xdr:spPr>
        <a:xfrm>
          <a:off x="7239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flipV="1">
          <a:off x="44062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200-00004B000000}"/>
            </a:ext>
          </a:extLst>
        </xdr:cNvPr>
        <xdr:cNvSpPr txBox="1"/>
      </xdr:nvSpPr>
      <xdr:spPr>
        <a:xfrm>
          <a:off x="44450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327525" y="1110342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0000000-0008-0000-0200-00004D000000}"/>
            </a:ext>
          </a:extLst>
        </xdr:cNvPr>
        <xdr:cNvSpPr txBox="1"/>
      </xdr:nvSpPr>
      <xdr:spPr>
        <a:xfrm>
          <a:off x="44450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4327525" y="957834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78212</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200-00004F000000}"/>
            </a:ext>
          </a:extLst>
        </xdr:cNvPr>
        <xdr:cNvSpPr txBox="1"/>
      </xdr:nvSpPr>
      <xdr:spPr>
        <a:xfrm>
          <a:off x="4445000" y="10365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55335</xdr:rowOff>
    </xdr:from>
    <xdr:to>
      <xdr:col>24</xdr:col>
      <xdr:colOff>114300</xdr:colOff>
      <xdr:row>61</xdr:row>
      <xdr:rowOff>156935</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4356100" y="105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3565525" y="1049092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166370</xdr:rowOff>
    </xdr:from>
    <xdr:to>
      <xdr:col>15</xdr:col>
      <xdr:colOff>101600</xdr:colOff>
      <xdr:row>61</xdr:row>
      <xdr:rowOff>96520</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2714625"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22678</xdr:rowOff>
    </xdr:from>
    <xdr:to>
      <xdr:col>10</xdr:col>
      <xdr:colOff>165100</xdr:colOff>
      <xdr:row>61</xdr:row>
      <xdr:rowOff>124278</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87325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164737</xdr:rowOff>
    </xdr:from>
    <xdr:to>
      <xdr:col>6</xdr:col>
      <xdr:colOff>38100</xdr:colOff>
      <xdr:row>61</xdr:row>
      <xdr:rowOff>94887</xdr:rowOff>
    </xdr:to>
    <xdr:sp macro="" textlink="">
      <xdr:nvSpPr>
        <xdr:cNvPr id="84" name="フローチャート: 判断 83">
          <a:extLst>
            <a:ext uri="{FF2B5EF4-FFF2-40B4-BE49-F238E27FC236}">
              <a16:creationId xmlns:a16="http://schemas.microsoft.com/office/drawing/2014/main" id="{00000000-0008-0000-0200-000054000000}"/>
            </a:ext>
          </a:extLst>
        </xdr:cNvPr>
        <xdr:cNvSpPr/>
      </xdr:nvSpPr>
      <xdr:spPr>
        <a:xfrm>
          <a:off x="1031875" y="1045173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42259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343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2584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1743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901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115751</xdr:rowOff>
    </xdr:from>
    <xdr:to>
      <xdr:col>24</xdr:col>
      <xdr:colOff>114300</xdr:colOff>
      <xdr:row>62</xdr:row>
      <xdr:rowOff>45901</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4356100" y="105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94178</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200-00005B000000}"/>
            </a:ext>
          </a:extLst>
        </xdr:cNvPr>
        <xdr:cNvSpPr txBox="1"/>
      </xdr:nvSpPr>
      <xdr:spPr>
        <a:xfrm>
          <a:off x="4445000" y="1055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76563</xdr:rowOff>
    </xdr:from>
    <xdr:to>
      <xdr:col>20</xdr:col>
      <xdr:colOff>38100</xdr:colOff>
      <xdr:row>62</xdr:row>
      <xdr:rowOff>6713</xdr:rowOff>
    </xdr:to>
    <xdr:sp macro="" textlink="">
      <xdr:nvSpPr>
        <xdr:cNvPr id="92" name="楕円 91">
          <a:extLst>
            <a:ext uri="{FF2B5EF4-FFF2-40B4-BE49-F238E27FC236}">
              <a16:creationId xmlns:a16="http://schemas.microsoft.com/office/drawing/2014/main" id="{00000000-0008-0000-0200-00005C000000}"/>
            </a:ext>
          </a:extLst>
        </xdr:cNvPr>
        <xdr:cNvSpPr/>
      </xdr:nvSpPr>
      <xdr:spPr>
        <a:xfrm>
          <a:off x="3565525" y="1053501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127363</xdr:rowOff>
    </xdr:from>
    <xdr:to>
      <xdr:col>24</xdr:col>
      <xdr:colOff>63500</xdr:colOff>
      <xdr:row>61</xdr:row>
      <xdr:rowOff>166551</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3616325" y="10585813"/>
          <a:ext cx="790575"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37374</xdr:rowOff>
    </xdr:from>
    <xdr:to>
      <xdr:col>15</xdr:col>
      <xdr:colOff>101600</xdr:colOff>
      <xdr:row>61</xdr:row>
      <xdr:rowOff>138974</xdr:rowOff>
    </xdr:to>
    <xdr:sp macro="" textlink="">
      <xdr:nvSpPr>
        <xdr:cNvPr id="94" name="楕円 93">
          <a:extLst>
            <a:ext uri="{FF2B5EF4-FFF2-40B4-BE49-F238E27FC236}">
              <a16:creationId xmlns:a16="http://schemas.microsoft.com/office/drawing/2014/main" id="{00000000-0008-0000-0200-00005E000000}"/>
            </a:ext>
          </a:extLst>
        </xdr:cNvPr>
        <xdr:cNvSpPr/>
      </xdr:nvSpPr>
      <xdr:spPr>
        <a:xfrm>
          <a:off x="2714625" y="104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88174</xdr:rowOff>
    </xdr:from>
    <xdr:to>
      <xdr:col>19</xdr:col>
      <xdr:colOff>177800</xdr:colOff>
      <xdr:row>61</xdr:row>
      <xdr:rowOff>127363</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2765425" y="10546624"/>
          <a:ext cx="8509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163104</xdr:rowOff>
    </xdr:from>
    <xdr:to>
      <xdr:col>10</xdr:col>
      <xdr:colOff>165100</xdr:colOff>
      <xdr:row>61</xdr:row>
      <xdr:rowOff>93254</xdr:rowOff>
    </xdr:to>
    <xdr:sp macro="" textlink="">
      <xdr:nvSpPr>
        <xdr:cNvPr id="96" name="楕円 95">
          <a:extLst>
            <a:ext uri="{FF2B5EF4-FFF2-40B4-BE49-F238E27FC236}">
              <a16:creationId xmlns:a16="http://schemas.microsoft.com/office/drawing/2014/main" id="{00000000-0008-0000-0200-000060000000}"/>
            </a:ext>
          </a:extLst>
        </xdr:cNvPr>
        <xdr:cNvSpPr/>
      </xdr:nvSpPr>
      <xdr:spPr>
        <a:xfrm>
          <a:off x="1873250" y="104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42454</xdr:rowOff>
    </xdr:from>
    <xdr:to>
      <xdr:col>15</xdr:col>
      <xdr:colOff>50800</xdr:colOff>
      <xdr:row>61</xdr:row>
      <xdr:rowOff>88174</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1924050" y="10500904"/>
          <a:ext cx="84137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132080</xdr:rowOff>
    </xdr:from>
    <xdr:to>
      <xdr:col>6</xdr:col>
      <xdr:colOff>38100</xdr:colOff>
      <xdr:row>61</xdr:row>
      <xdr:rowOff>62230</xdr:rowOff>
    </xdr:to>
    <xdr:sp macro="" textlink="">
      <xdr:nvSpPr>
        <xdr:cNvPr id="98" name="楕円 97">
          <a:extLst>
            <a:ext uri="{FF2B5EF4-FFF2-40B4-BE49-F238E27FC236}">
              <a16:creationId xmlns:a16="http://schemas.microsoft.com/office/drawing/2014/main" id="{00000000-0008-0000-0200-000062000000}"/>
            </a:ext>
          </a:extLst>
        </xdr:cNvPr>
        <xdr:cNvSpPr/>
      </xdr:nvSpPr>
      <xdr:spPr>
        <a:xfrm>
          <a:off x="1031875" y="1041908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11430</xdr:rowOff>
    </xdr:from>
    <xdr:to>
      <xdr:col>10</xdr:col>
      <xdr:colOff>114300</xdr:colOff>
      <xdr:row>61</xdr:row>
      <xdr:rowOff>42454</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1082675" y="10469880"/>
          <a:ext cx="841375"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150603</xdr:rowOff>
    </xdr:from>
    <xdr:ext cx="405111" cy="259045"/>
    <xdr:sp macro="" textlink="">
      <xdr:nvSpPr>
        <xdr:cNvPr id="100" name="n_1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341059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113047</xdr:rowOff>
    </xdr:from>
    <xdr:ext cx="405111" cy="259045"/>
    <xdr:sp macro="" textlink="">
      <xdr:nvSpPr>
        <xdr:cNvPr id="101" name="n_2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2572394" y="1022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115405</xdr:rowOff>
    </xdr:from>
    <xdr:ext cx="405111" cy="259045"/>
    <xdr:sp macro="" textlink="">
      <xdr:nvSpPr>
        <xdr:cNvPr id="102" name="n_3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1731019"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86014</xdr:rowOff>
    </xdr:from>
    <xdr:ext cx="405111" cy="259045"/>
    <xdr:sp macro="" textlink="">
      <xdr:nvSpPr>
        <xdr:cNvPr id="103" name="n_4ave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8896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169290</xdr:rowOff>
    </xdr:from>
    <xdr:ext cx="405111" cy="259045"/>
    <xdr:sp macro="" textlink="">
      <xdr:nvSpPr>
        <xdr:cNvPr id="104" name="n_1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3410594" y="1062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130101</xdr:rowOff>
    </xdr:from>
    <xdr:ext cx="405111" cy="259045"/>
    <xdr:sp macro="" textlink="">
      <xdr:nvSpPr>
        <xdr:cNvPr id="105" name="n_2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257239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109781</xdr:rowOff>
    </xdr:from>
    <xdr:ext cx="405111" cy="259045"/>
    <xdr:sp macro="" textlink="">
      <xdr:nvSpPr>
        <xdr:cNvPr id="106" name="n_3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1731019"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78757</xdr:rowOff>
    </xdr:from>
    <xdr:ext cx="405111" cy="259045"/>
    <xdr:sp macro="" textlink="">
      <xdr:nvSpPr>
        <xdr:cNvPr id="107" name="n_4mainValue【体育館・プール】&#10;有形固定資産減価償却率">
          <a:extLst>
            <a:ext uri="{FF2B5EF4-FFF2-40B4-BE49-F238E27FC236}">
              <a16:creationId xmlns:a16="http://schemas.microsoft.com/office/drawing/2014/main" id="{00000000-0008-0000-0200-00006B000000}"/>
            </a:ext>
          </a:extLst>
        </xdr:cNvPr>
        <xdr:cNvSpPr txBox="1"/>
      </xdr:nvSpPr>
      <xdr:spPr>
        <a:xfrm>
          <a:off x="8896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280150"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3976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63976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3660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73660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4518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84518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0200-000073000000}"/>
            </a:ext>
          </a:extLst>
        </xdr:cNvPr>
        <xdr:cNvSpPr/>
      </xdr:nvSpPr>
      <xdr:spPr>
        <a:xfrm>
          <a:off x="6280150"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2420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280150" y="1143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6280150" y="1104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58320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6280150" y="1066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58320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6280150" y="1028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58320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a:off x="6280150" y="990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58320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6280150" y="952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58320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a:off x="6280150" y="914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58320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a:extLst>
            <a:ext uri="{FF2B5EF4-FFF2-40B4-BE49-F238E27FC236}">
              <a16:creationId xmlns:a16="http://schemas.microsoft.com/office/drawing/2014/main" id="{00000000-0008-0000-0200-000082000000}"/>
            </a:ext>
          </a:extLst>
        </xdr:cNvPr>
        <xdr:cNvSpPr/>
      </xdr:nvSpPr>
      <xdr:spPr>
        <a:xfrm>
          <a:off x="6280150"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29210</xdr:rowOff>
    </xdr:from>
    <xdr:to>
      <xdr:col>54</xdr:col>
      <xdr:colOff>189865</xdr:colOff>
      <xdr:row>63</xdr:row>
      <xdr:rowOff>147320</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flipV="1">
          <a:off x="9952990" y="963041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151147</xdr:rowOff>
    </xdr:from>
    <xdr:ext cx="469744" cy="259045"/>
    <xdr:sp macro="" textlink="">
      <xdr:nvSpPr>
        <xdr:cNvPr id="132" name="【体育館・プール】&#10;一人当たり面積最小値テキスト">
          <a:extLst>
            <a:ext uri="{FF2B5EF4-FFF2-40B4-BE49-F238E27FC236}">
              <a16:creationId xmlns:a16="http://schemas.microsoft.com/office/drawing/2014/main" id="{00000000-0008-0000-0200-000084000000}"/>
            </a:ext>
          </a:extLst>
        </xdr:cNvPr>
        <xdr:cNvSpPr txBox="1"/>
      </xdr:nvSpPr>
      <xdr:spPr>
        <a:xfrm>
          <a:off x="9991725" y="1095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147320</xdr:rowOff>
    </xdr:from>
    <xdr:to>
      <xdr:col>55</xdr:col>
      <xdr:colOff>88900</xdr:colOff>
      <xdr:row>63</xdr:row>
      <xdr:rowOff>147320</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a:off x="9874250" y="1094867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147337</xdr:rowOff>
    </xdr:from>
    <xdr:ext cx="469744" cy="259045"/>
    <xdr:sp macro="" textlink="">
      <xdr:nvSpPr>
        <xdr:cNvPr id="134" name="【体育館・プール】&#10;一人当たり面積最大値テキスト">
          <a:extLst>
            <a:ext uri="{FF2B5EF4-FFF2-40B4-BE49-F238E27FC236}">
              <a16:creationId xmlns:a16="http://schemas.microsoft.com/office/drawing/2014/main" id="{00000000-0008-0000-0200-000086000000}"/>
            </a:ext>
          </a:extLst>
        </xdr:cNvPr>
        <xdr:cNvSpPr txBox="1"/>
      </xdr:nvSpPr>
      <xdr:spPr>
        <a:xfrm>
          <a:off x="9991725" y="940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29210</xdr:rowOff>
    </xdr:from>
    <xdr:to>
      <xdr:col>55</xdr:col>
      <xdr:colOff>88900</xdr:colOff>
      <xdr:row>56</xdr:row>
      <xdr:rowOff>29210</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a:off x="9874250" y="963041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48277</xdr:rowOff>
    </xdr:from>
    <xdr:ext cx="469744" cy="259045"/>
    <xdr:sp macro="" textlink="">
      <xdr:nvSpPr>
        <xdr:cNvPr id="136" name="【体育館・プール】&#10;一人当たり面積平均値テキスト">
          <a:extLst>
            <a:ext uri="{FF2B5EF4-FFF2-40B4-BE49-F238E27FC236}">
              <a16:creationId xmlns:a16="http://schemas.microsoft.com/office/drawing/2014/main" id="{00000000-0008-0000-0200-000088000000}"/>
            </a:ext>
          </a:extLst>
        </xdr:cNvPr>
        <xdr:cNvSpPr txBox="1"/>
      </xdr:nvSpPr>
      <xdr:spPr>
        <a:xfrm>
          <a:off x="9991725" y="1033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25400</xdr:rowOff>
    </xdr:from>
    <xdr:to>
      <xdr:col>55</xdr:col>
      <xdr:colOff>50800</xdr:colOff>
      <xdr:row>61</xdr:row>
      <xdr:rowOff>127000</xdr:rowOff>
    </xdr:to>
    <xdr:sp macro="" textlink="">
      <xdr:nvSpPr>
        <xdr:cNvPr id="137" name="フローチャート: 判断 136">
          <a:extLst>
            <a:ext uri="{FF2B5EF4-FFF2-40B4-BE49-F238E27FC236}">
              <a16:creationId xmlns:a16="http://schemas.microsoft.com/office/drawing/2014/main" id="{00000000-0008-0000-0200-000089000000}"/>
            </a:ext>
          </a:extLst>
        </xdr:cNvPr>
        <xdr:cNvSpPr/>
      </xdr:nvSpPr>
      <xdr:spPr>
        <a:xfrm>
          <a:off x="9912350" y="1048385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39370</xdr:rowOff>
    </xdr:from>
    <xdr:to>
      <xdr:col>50</xdr:col>
      <xdr:colOff>165100</xdr:colOff>
      <xdr:row>61</xdr:row>
      <xdr:rowOff>140970</xdr:rowOff>
    </xdr:to>
    <xdr:sp macro="" textlink="">
      <xdr:nvSpPr>
        <xdr:cNvPr id="138" name="フローチャート: 判断 137">
          <a:extLst>
            <a:ext uri="{FF2B5EF4-FFF2-40B4-BE49-F238E27FC236}">
              <a16:creationId xmlns:a16="http://schemas.microsoft.com/office/drawing/2014/main" id="{00000000-0008-0000-0200-00008A000000}"/>
            </a:ext>
          </a:extLst>
        </xdr:cNvPr>
        <xdr:cNvSpPr/>
      </xdr:nvSpPr>
      <xdr:spPr>
        <a:xfrm>
          <a:off x="9112250" y="1049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49530</xdr:rowOff>
    </xdr:from>
    <xdr:to>
      <xdr:col>46</xdr:col>
      <xdr:colOff>38100</xdr:colOff>
      <xdr:row>61</xdr:row>
      <xdr:rowOff>151130</xdr:rowOff>
    </xdr:to>
    <xdr:sp macro="" textlink="">
      <xdr:nvSpPr>
        <xdr:cNvPr id="139" name="フローチャート: 判断 138">
          <a:extLst>
            <a:ext uri="{FF2B5EF4-FFF2-40B4-BE49-F238E27FC236}">
              <a16:creationId xmlns:a16="http://schemas.microsoft.com/office/drawing/2014/main" id="{00000000-0008-0000-0200-00008B000000}"/>
            </a:ext>
          </a:extLst>
        </xdr:cNvPr>
        <xdr:cNvSpPr/>
      </xdr:nvSpPr>
      <xdr:spPr>
        <a:xfrm>
          <a:off x="8270875" y="1050798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76200</xdr:rowOff>
    </xdr:from>
    <xdr:to>
      <xdr:col>41</xdr:col>
      <xdr:colOff>101600</xdr:colOff>
      <xdr:row>62</xdr:row>
      <xdr:rowOff>6350</xdr:rowOff>
    </xdr:to>
    <xdr:sp macro="" textlink="">
      <xdr:nvSpPr>
        <xdr:cNvPr id="140" name="フローチャート: 判断 139">
          <a:extLst>
            <a:ext uri="{FF2B5EF4-FFF2-40B4-BE49-F238E27FC236}">
              <a16:creationId xmlns:a16="http://schemas.microsoft.com/office/drawing/2014/main" id="{00000000-0008-0000-0200-00008C000000}"/>
            </a:ext>
          </a:extLst>
        </xdr:cNvPr>
        <xdr:cNvSpPr/>
      </xdr:nvSpPr>
      <xdr:spPr>
        <a:xfrm>
          <a:off x="7419975" y="1053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38100</xdr:rowOff>
    </xdr:from>
    <xdr:to>
      <xdr:col>36</xdr:col>
      <xdr:colOff>165100</xdr:colOff>
      <xdr:row>61</xdr:row>
      <xdr:rowOff>139700</xdr:rowOff>
    </xdr:to>
    <xdr:sp macro="" textlink="">
      <xdr:nvSpPr>
        <xdr:cNvPr id="141" name="フローチャート: 判断 140">
          <a:extLst>
            <a:ext uri="{FF2B5EF4-FFF2-40B4-BE49-F238E27FC236}">
              <a16:creationId xmlns:a16="http://schemas.microsoft.com/office/drawing/2014/main" id="{00000000-0008-0000-0200-00008D000000}"/>
            </a:ext>
          </a:extLst>
        </xdr:cNvPr>
        <xdr:cNvSpPr/>
      </xdr:nvSpPr>
      <xdr:spPr>
        <a:xfrm>
          <a:off x="65786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97726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8982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8140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728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6448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58420</xdr:rowOff>
    </xdr:from>
    <xdr:to>
      <xdr:col>55</xdr:col>
      <xdr:colOff>50800</xdr:colOff>
      <xdr:row>63</xdr:row>
      <xdr:rowOff>160020</xdr:rowOff>
    </xdr:to>
    <xdr:sp macro="" textlink="">
      <xdr:nvSpPr>
        <xdr:cNvPr id="147" name="楕円 146">
          <a:extLst>
            <a:ext uri="{FF2B5EF4-FFF2-40B4-BE49-F238E27FC236}">
              <a16:creationId xmlns:a16="http://schemas.microsoft.com/office/drawing/2014/main" id="{00000000-0008-0000-0200-000093000000}"/>
            </a:ext>
          </a:extLst>
        </xdr:cNvPr>
        <xdr:cNvSpPr/>
      </xdr:nvSpPr>
      <xdr:spPr>
        <a:xfrm>
          <a:off x="9912350" y="1085977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144797</xdr:rowOff>
    </xdr:from>
    <xdr:ext cx="469744" cy="259045"/>
    <xdr:sp macro="" textlink="">
      <xdr:nvSpPr>
        <xdr:cNvPr id="148" name="【体育館・プール】&#10;一人当たり面積該当値テキスト">
          <a:extLst>
            <a:ext uri="{FF2B5EF4-FFF2-40B4-BE49-F238E27FC236}">
              <a16:creationId xmlns:a16="http://schemas.microsoft.com/office/drawing/2014/main" id="{00000000-0008-0000-0200-000094000000}"/>
            </a:ext>
          </a:extLst>
        </xdr:cNvPr>
        <xdr:cNvSpPr txBox="1"/>
      </xdr:nvSpPr>
      <xdr:spPr>
        <a:xfrm>
          <a:off x="9991725"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60960</xdr:rowOff>
    </xdr:from>
    <xdr:to>
      <xdr:col>50</xdr:col>
      <xdr:colOff>165100</xdr:colOff>
      <xdr:row>63</xdr:row>
      <xdr:rowOff>162560</xdr:rowOff>
    </xdr:to>
    <xdr:sp macro="" textlink="">
      <xdr:nvSpPr>
        <xdr:cNvPr id="149" name="楕円 148">
          <a:extLst>
            <a:ext uri="{FF2B5EF4-FFF2-40B4-BE49-F238E27FC236}">
              <a16:creationId xmlns:a16="http://schemas.microsoft.com/office/drawing/2014/main" id="{00000000-0008-0000-0200-000095000000}"/>
            </a:ext>
          </a:extLst>
        </xdr:cNvPr>
        <xdr:cNvSpPr/>
      </xdr:nvSpPr>
      <xdr:spPr>
        <a:xfrm>
          <a:off x="9112250" y="1086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109220</xdr:rowOff>
    </xdr:from>
    <xdr:to>
      <xdr:col>55</xdr:col>
      <xdr:colOff>0</xdr:colOff>
      <xdr:row>63</xdr:row>
      <xdr:rowOff>111760</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flipV="1">
          <a:off x="9163050" y="10910570"/>
          <a:ext cx="790575"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63500</xdr:rowOff>
    </xdr:from>
    <xdr:to>
      <xdr:col>46</xdr:col>
      <xdr:colOff>38100</xdr:colOff>
      <xdr:row>63</xdr:row>
      <xdr:rowOff>165100</xdr:rowOff>
    </xdr:to>
    <xdr:sp macro="" textlink="">
      <xdr:nvSpPr>
        <xdr:cNvPr id="151" name="楕円 150">
          <a:extLst>
            <a:ext uri="{FF2B5EF4-FFF2-40B4-BE49-F238E27FC236}">
              <a16:creationId xmlns:a16="http://schemas.microsoft.com/office/drawing/2014/main" id="{00000000-0008-0000-0200-000097000000}"/>
            </a:ext>
          </a:extLst>
        </xdr:cNvPr>
        <xdr:cNvSpPr/>
      </xdr:nvSpPr>
      <xdr:spPr>
        <a:xfrm>
          <a:off x="8270875" y="1086485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111760</xdr:rowOff>
    </xdr:from>
    <xdr:to>
      <xdr:col>50</xdr:col>
      <xdr:colOff>114300</xdr:colOff>
      <xdr:row>63</xdr:row>
      <xdr:rowOff>114300</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flipV="1">
          <a:off x="8321675" y="10913110"/>
          <a:ext cx="841375"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63500</xdr:rowOff>
    </xdr:from>
    <xdr:to>
      <xdr:col>41</xdr:col>
      <xdr:colOff>101600</xdr:colOff>
      <xdr:row>63</xdr:row>
      <xdr:rowOff>165100</xdr:rowOff>
    </xdr:to>
    <xdr:sp macro="" textlink="">
      <xdr:nvSpPr>
        <xdr:cNvPr id="153" name="楕円 152">
          <a:extLst>
            <a:ext uri="{FF2B5EF4-FFF2-40B4-BE49-F238E27FC236}">
              <a16:creationId xmlns:a16="http://schemas.microsoft.com/office/drawing/2014/main" id="{00000000-0008-0000-0200-000099000000}"/>
            </a:ext>
          </a:extLst>
        </xdr:cNvPr>
        <xdr:cNvSpPr/>
      </xdr:nvSpPr>
      <xdr:spPr>
        <a:xfrm>
          <a:off x="7419975"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114300</xdr:rowOff>
    </xdr:from>
    <xdr:to>
      <xdr:col>45</xdr:col>
      <xdr:colOff>177800</xdr:colOff>
      <xdr:row>63</xdr:row>
      <xdr:rowOff>114300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7470775" y="10915650"/>
          <a:ext cx="850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147320</xdr:rowOff>
    </xdr:from>
    <xdr:to>
      <xdr:col>36</xdr:col>
      <xdr:colOff>165100</xdr:colOff>
      <xdr:row>63</xdr:row>
      <xdr:rowOff>77470</xdr:rowOff>
    </xdr:to>
    <xdr:sp macro="" textlink="">
      <xdr:nvSpPr>
        <xdr:cNvPr id="155" name="楕円 154">
          <a:extLst>
            <a:ext uri="{FF2B5EF4-FFF2-40B4-BE49-F238E27FC236}">
              <a16:creationId xmlns:a16="http://schemas.microsoft.com/office/drawing/2014/main" id="{00000000-0008-0000-0200-00009B000000}"/>
            </a:ext>
          </a:extLst>
        </xdr:cNvPr>
        <xdr:cNvSpPr/>
      </xdr:nvSpPr>
      <xdr:spPr>
        <a:xfrm>
          <a:off x="65786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26670</xdr:rowOff>
    </xdr:from>
    <xdr:to>
      <xdr:col>41</xdr:col>
      <xdr:colOff>50800</xdr:colOff>
      <xdr:row>63</xdr:row>
      <xdr:rowOff>114300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6629400" y="10828020"/>
          <a:ext cx="841375"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157497</xdr:rowOff>
    </xdr:from>
    <xdr:ext cx="469744" cy="259045"/>
    <xdr:sp macro="" textlink="">
      <xdr:nvSpPr>
        <xdr:cNvPr id="157" name="n_1aveValue【体育館・プール】&#10;一人当たり面積">
          <a:extLst>
            <a:ext uri="{FF2B5EF4-FFF2-40B4-BE49-F238E27FC236}">
              <a16:creationId xmlns:a16="http://schemas.microsoft.com/office/drawing/2014/main" id="{00000000-0008-0000-0200-00009D000000}"/>
            </a:ext>
          </a:extLst>
        </xdr:cNvPr>
        <xdr:cNvSpPr txBox="1"/>
      </xdr:nvSpPr>
      <xdr:spPr>
        <a:xfrm>
          <a:off x="8925002" y="1027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167657</xdr:rowOff>
    </xdr:from>
    <xdr:ext cx="469744" cy="259045"/>
    <xdr:sp macro="" textlink="">
      <xdr:nvSpPr>
        <xdr:cNvPr id="158" name="n_2aveValue【体育館・プール】&#10;一人当たり面積">
          <a:extLst>
            <a:ext uri="{FF2B5EF4-FFF2-40B4-BE49-F238E27FC236}">
              <a16:creationId xmlns:a16="http://schemas.microsoft.com/office/drawing/2014/main" id="{00000000-0008-0000-0200-00009E000000}"/>
            </a:ext>
          </a:extLst>
        </xdr:cNvPr>
        <xdr:cNvSpPr txBox="1"/>
      </xdr:nvSpPr>
      <xdr:spPr>
        <a:xfrm>
          <a:off x="8096327" y="1028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22877</xdr:rowOff>
    </xdr:from>
    <xdr:ext cx="469744" cy="259045"/>
    <xdr:sp macro="" textlink="">
      <xdr:nvSpPr>
        <xdr:cNvPr id="159" name="n_3aveValue【体育館・プール】&#10;一人当たり面積">
          <a:extLst>
            <a:ext uri="{FF2B5EF4-FFF2-40B4-BE49-F238E27FC236}">
              <a16:creationId xmlns:a16="http://schemas.microsoft.com/office/drawing/2014/main" id="{00000000-0008-0000-0200-00009F000000}"/>
            </a:ext>
          </a:extLst>
        </xdr:cNvPr>
        <xdr:cNvSpPr txBox="1"/>
      </xdr:nvSpPr>
      <xdr:spPr>
        <a:xfrm>
          <a:off x="7245427" y="1030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156227</xdr:rowOff>
    </xdr:from>
    <xdr:ext cx="469744" cy="259045"/>
    <xdr:sp macro="" textlink="">
      <xdr:nvSpPr>
        <xdr:cNvPr id="160" name="n_4aveValue【体育館・プール】&#10;一人当たり面積">
          <a:extLst>
            <a:ext uri="{FF2B5EF4-FFF2-40B4-BE49-F238E27FC236}">
              <a16:creationId xmlns:a16="http://schemas.microsoft.com/office/drawing/2014/main" id="{00000000-0008-0000-0200-0000A0000000}"/>
            </a:ext>
          </a:extLst>
        </xdr:cNvPr>
        <xdr:cNvSpPr txBox="1"/>
      </xdr:nvSpPr>
      <xdr:spPr>
        <a:xfrm>
          <a:off x="6404052" y="102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153687</xdr:rowOff>
    </xdr:from>
    <xdr:ext cx="469744" cy="259045"/>
    <xdr:sp macro="" textlink="">
      <xdr:nvSpPr>
        <xdr:cNvPr id="161" name="n_1mainValue【体育館・プール】&#10;一人当たり面積">
          <a:extLst>
            <a:ext uri="{FF2B5EF4-FFF2-40B4-BE49-F238E27FC236}">
              <a16:creationId xmlns:a16="http://schemas.microsoft.com/office/drawing/2014/main" id="{00000000-0008-0000-0200-0000A1000000}"/>
            </a:ext>
          </a:extLst>
        </xdr:cNvPr>
        <xdr:cNvSpPr txBox="1"/>
      </xdr:nvSpPr>
      <xdr:spPr>
        <a:xfrm>
          <a:off x="8925002" y="1095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156227</xdr:rowOff>
    </xdr:from>
    <xdr:ext cx="469744" cy="259045"/>
    <xdr:sp macro="" textlink="">
      <xdr:nvSpPr>
        <xdr:cNvPr id="162" name="n_2mainValue【体育館・プール】&#10;一人当たり面積">
          <a:extLst>
            <a:ext uri="{FF2B5EF4-FFF2-40B4-BE49-F238E27FC236}">
              <a16:creationId xmlns:a16="http://schemas.microsoft.com/office/drawing/2014/main" id="{00000000-0008-0000-0200-0000A2000000}"/>
            </a:ext>
          </a:extLst>
        </xdr:cNvPr>
        <xdr:cNvSpPr txBox="1"/>
      </xdr:nvSpPr>
      <xdr:spPr>
        <a:xfrm>
          <a:off x="80963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156227</xdr:rowOff>
    </xdr:from>
    <xdr:ext cx="469744" cy="259045"/>
    <xdr:sp macro="" textlink="">
      <xdr:nvSpPr>
        <xdr:cNvPr id="163" name="n_3mainValue【体育館・プール】&#10;一人当たり面積">
          <a:extLst>
            <a:ext uri="{FF2B5EF4-FFF2-40B4-BE49-F238E27FC236}">
              <a16:creationId xmlns:a16="http://schemas.microsoft.com/office/drawing/2014/main" id="{00000000-0008-0000-0200-0000A3000000}"/>
            </a:ext>
          </a:extLst>
        </xdr:cNvPr>
        <xdr:cNvSpPr txBox="1"/>
      </xdr:nvSpPr>
      <xdr:spPr>
        <a:xfrm>
          <a:off x="72454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68597</xdr:rowOff>
    </xdr:from>
    <xdr:ext cx="469744" cy="259045"/>
    <xdr:sp macro="" textlink="">
      <xdr:nvSpPr>
        <xdr:cNvPr id="164" name="n_4mainValue【体育館・プール】&#10;一人当たり面積">
          <a:extLst>
            <a:ext uri="{FF2B5EF4-FFF2-40B4-BE49-F238E27FC236}">
              <a16:creationId xmlns:a16="http://schemas.microsoft.com/office/drawing/2014/main" id="{00000000-0008-0000-0200-0000A4000000}"/>
            </a:ext>
          </a:extLst>
        </xdr:cNvPr>
        <xdr:cNvSpPr txBox="1"/>
      </xdr:nvSpPr>
      <xdr:spPr>
        <a:xfrm>
          <a:off x="6404052"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7239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8509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8509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18097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8097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2895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2895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7239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6953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7239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28529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723900" y="1478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28529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723900" y="1432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349416"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a:off x="723900" y="1386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349416"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723900" y="1341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49416"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7239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349416"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6" name="【福祉施設】&#10;有形固定資産減価償却率グラフ枠">
          <a:extLst>
            <a:ext uri="{FF2B5EF4-FFF2-40B4-BE49-F238E27FC236}">
              <a16:creationId xmlns:a16="http://schemas.microsoft.com/office/drawing/2014/main" id="{00000000-0008-0000-0200-0000BA000000}"/>
            </a:ext>
          </a:extLst>
        </xdr:cNvPr>
        <xdr:cNvSpPr/>
      </xdr:nvSpPr>
      <xdr:spPr>
        <a:xfrm>
          <a:off x="7239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113537</xdr:rowOff>
    </xdr:from>
    <xdr:to>
      <xdr:col>24</xdr:col>
      <xdr:colOff>62865</xdr:colOff>
      <xdr:row>86</xdr:row>
      <xdr:rowOff>38100</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flipV="1">
          <a:off x="4406265" y="13315187"/>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188" name="【福祉施設】&#10;有形固定資産減価償却率最小値テキスト">
          <a:extLst>
            <a:ext uri="{FF2B5EF4-FFF2-40B4-BE49-F238E27FC236}">
              <a16:creationId xmlns:a16="http://schemas.microsoft.com/office/drawing/2014/main" id="{00000000-0008-0000-0200-0000BC000000}"/>
            </a:ext>
          </a:extLst>
        </xdr:cNvPr>
        <xdr:cNvSpPr txBox="1"/>
      </xdr:nvSpPr>
      <xdr:spPr>
        <a:xfrm>
          <a:off x="44450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189" name="直線コネクタ 188">
          <a:extLst>
            <a:ext uri="{FF2B5EF4-FFF2-40B4-BE49-F238E27FC236}">
              <a16:creationId xmlns:a16="http://schemas.microsoft.com/office/drawing/2014/main" id="{00000000-0008-0000-0200-0000BD000000}"/>
            </a:ext>
          </a:extLst>
        </xdr:cNvPr>
        <xdr:cNvCxnSpPr/>
      </xdr:nvCxnSpPr>
      <xdr:spPr>
        <a:xfrm>
          <a:off x="4327525" y="147828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60214</xdr:rowOff>
    </xdr:from>
    <xdr:ext cx="405111" cy="259045"/>
    <xdr:sp macro="" textlink="">
      <xdr:nvSpPr>
        <xdr:cNvPr id="190" name="【福祉施設】&#10;有形固定資産減価償却率最大値テキスト">
          <a:extLst>
            <a:ext uri="{FF2B5EF4-FFF2-40B4-BE49-F238E27FC236}">
              <a16:creationId xmlns:a16="http://schemas.microsoft.com/office/drawing/2014/main" id="{00000000-0008-0000-0200-0000BE000000}"/>
            </a:ext>
          </a:extLst>
        </xdr:cNvPr>
        <xdr:cNvSpPr txBox="1"/>
      </xdr:nvSpPr>
      <xdr:spPr>
        <a:xfrm>
          <a:off x="4445000" y="13090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113537</xdr:rowOff>
    </xdr:from>
    <xdr:to>
      <xdr:col>24</xdr:col>
      <xdr:colOff>152400</xdr:colOff>
      <xdr:row>77</xdr:row>
      <xdr:rowOff>113537</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4327525" y="1331518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117619</xdr:rowOff>
    </xdr:from>
    <xdr:ext cx="405111" cy="259045"/>
    <xdr:sp macro="" textlink="">
      <xdr:nvSpPr>
        <xdr:cNvPr id="192" name="【福祉施設】&#10;有形固定資産減価償却率平均値テキスト">
          <a:extLst>
            <a:ext uri="{FF2B5EF4-FFF2-40B4-BE49-F238E27FC236}">
              <a16:creationId xmlns:a16="http://schemas.microsoft.com/office/drawing/2014/main" id="{00000000-0008-0000-0200-0000C0000000}"/>
            </a:ext>
          </a:extLst>
        </xdr:cNvPr>
        <xdr:cNvSpPr txBox="1"/>
      </xdr:nvSpPr>
      <xdr:spPr>
        <a:xfrm>
          <a:off x="4445000" y="13833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94742</xdr:rowOff>
    </xdr:from>
    <xdr:to>
      <xdr:col>24</xdr:col>
      <xdr:colOff>114300</xdr:colOff>
      <xdr:row>82</xdr:row>
      <xdr:rowOff>24892</xdr:rowOff>
    </xdr:to>
    <xdr:sp macro="" textlink="">
      <xdr:nvSpPr>
        <xdr:cNvPr id="193" name="フローチャート: 判断 192">
          <a:extLst>
            <a:ext uri="{FF2B5EF4-FFF2-40B4-BE49-F238E27FC236}">
              <a16:creationId xmlns:a16="http://schemas.microsoft.com/office/drawing/2014/main" id="{00000000-0008-0000-0200-0000C1000000}"/>
            </a:ext>
          </a:extLst>
        </xdr:cNvPr>
        <xdr:cNvSpPr/>
      </xdr:nvSpPr>
      <xdr:spPr>
        <a:xfrm>
          <a:off x="4356100" y="1398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26163</xdr:rowOff>
    </xdr:from>
    <xdr:to>
      <xdr:col>20</xdr:col>
      <xdr:colOff>38100</xdr:colOff>
      <xdr:row>81</xdr:row>
      <xdr:rowOff>127763</xdr:rowOff>
    </xdr:to>
    <xdr:sp macro="" textlink="">
      <xdr:nvSpPr>
        <xdr:cNvPr id="194" name="フローチャート: 判断 193">
          <a:extLst>
            <a:ext uri="{FF2B5EF4-FFF2-40B4-BE49-F238E27FC236}">
              <a16:creationId xmlns:a16="http://schemas.microsoft.com/office/drawing/2014/main" id="{00000000-0008-0000-0200-0000C2000000}"/>
            </a:ext>
          </a:extLst>
        </xdr:cNvPr>
        <xdr:cNvSpPr/>
      </xdr:nvSpPr>
      <xdr:spPr>
        <a:xfrm>
          <a:off x="3565525" y="1391361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51308</xdr:rowOff>
    </xdr:from>
    <xdr:to>
      <xdr:col>15</xdr:col>
      <xdr:colOff>101600</xdr:colOff>
      <xdr:row>80</xdr:row>
      <xdr:rowOff>152908</xdr:rowOff>
    </xdr:to>
    <xdr:sp macro="" textlink="">
      <xdr:nvSpPr>
        <xdr:cNvPr id="195" name="フローチャート: 判断 194">
          <a:extLst>
            <a:ext uri="{FF2B5EF4-FFF2-40B4-BE49-F238E27FC236}">
              <a16:creationId xmlns:a16="http://schemas.microsoft.com/office/drawing/2014/main" id="{00000000-0008-0000-0200-0000C3000000}"/>
            </a:ext>
          </a:extLst>
        </xdr:cNvPr>
        <xdr:cNvSpPr/>
      </xdr:nvSpPr>
      <xdr:spPr>
        <a:xfrm>
          <a:off x="2714625" y="1376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145035</xdr:rowOff>
    </xdr:from>
    <xdr:to>
      <xdr:col>10</xdr:col>
      <xdr:colOff>165100</xdr:colOff>
      <xdr:row>80</xdr:row>
      <xdr:rowOff>75185</xdr:rowOff>
    </xdr:to>
    <xdr:sp macro="" textlink="">
      <xdr:nvSpPr>
        <xdr:cNvPr id="196" name="フローチャート: 判断 195">
          <a:extLst>
            <a:ext uri="{FF2B5EF4-FFF2-40B4-BE49-F238E27FC236}">
              <a16:creationId xmlns:a16="http://schemas.microsoft.com/office/drawing/2014/main" id="{00000000-0008-0000-0200-0000C4000000}"/>
            </a:ext>
          </a:extLst>
        </xdr:cNvPr>
        <xdr:cNvSpPr/>
      </xdr:nvSpPr>
      <xdr:spPr>
        <a:xfrm>
          <a:off x="1873250" y="1368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115315</xdr:rowOff>
    </xdr:from>
    <xdr:to>
      <xdr:col>6</xdr:col>
      <xdr:colOff>38100</xdr:colOff>
      <xdr:row>80</xdr:row>
      <xdr:rowOff>45465</xdr:rowOff>
    </xdr:to>
    <xdr:sp macro="" textlink="">
      <xdr:nvSpPr>
        <xdr:cNvPr id="197" name="フローチャート: 判断 196">
          <a:extLst>
            <a:ext uri="{FF2B5EF4-FFF2-40B4-BE49-F238E27FC236}">
              <a16:creationId xmlns:a16="http://schemas.microsoft.com/office/drawing/2014/main" id="{00000000-0008-0000-0200-0000C5000000}"/>
            </a:ext>
          </a:extLst>
        </xdr:cNvPr>
        <xdr:cNvSpPr/>
      </xdr:nvSpPr>
      <xdr:spPr>
        <a:xfrm>
          <a:off x="1031875" y="1365986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42259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343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2584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1743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901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60452</xdr:rowOff>
    </xdr:from>
    <xdr:to>
      <xdr:col>24</xdr:col>
      <xdr:colOff>114300</xdr:colOff>
      <xdr:row>84</xdr:row>
      <xdr:rowOff>162052</xdr:rowOff>
    </xdr:to>
    <xdr:sp macro="" textlink="">
      <xdr:nvSpPr>
        <xdr:cNvPr id="203" name="楕円 202">
          <a:extLst>
            <a:ext uri="{FF2B5EF4-FFF2-40B4-BE49-F238E27FC236}">
              <a16:creationId xmlns:a16="http://schemas.microsoft.com/office/drawing/2014/main" id="{00000000-0008-0000-0200-0000CB000000}"/>
            </a:ext>
          </a:extLst>
        </xdr:cNvPr>
        <xdr:cNvSpPr/>
      </xdr:nvSpPr>
      <xdr:spPr>
        <a:xfrm>
          <a:off x="43561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38879</xdr:rowOff>
    </xdr:from>
    <xdr:ext cx="405111" cy="259045"/>
    <xdr:sp macro="" textlink="">
      <xdr:nvSpPr>
        <xdr:cNvPr id="204" name="【福祉施設】&#10;有形固定資産減価償却率該当値テキスト">
          <a:extLst>
            <a:ext uri="{FF2B5EF4-FFF2-40B4-BE49-F238E27FC236}">
              <a16:creationId xmlns:a16="http://schemas.microsoft.com/office/drawing/2014/main" id="{00000000-0008-0000-0200-0000CC000000}"/>
            </a:ext>
          </a:extLst>
        </xdr:cNvPr>
        <xdr:cNvSpPr txBox="1"/>
      </xdr:nvSpPr>
      <xdr:spPr>
        <a:xfrm>
          <a:off x="4445000" y="14440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53594</xdr:rowOff>
    </xdr:from>
    <xdr:to>
      <xdr:col>20</xdr:col>
      <xdr:colOff>38100</xdr:colOff>
      <xdr:row>84</xdr:row>
      <xdr:rowOff>155194</xdr:rowOff>
    </xdr:to>
    <xdr:sp macro="" textlink="">
      <xdr:nvSpPr>
        <xdr:cNvPr id="205" name="楕円 204">
          <a:extLst>
            <a:ext uri="{FF2B5EF4-FFF2-40B4-BE49-F238E27FC236}">
              <a16:creationId xmlns:a16="http://schemas.microsoft.com/office/drawing/2014/main" id="{00000000-0008-0000-0200-0000CD000000}"/>
            </a:ext>
          </a:extLst>
        </xdr:cNvPr>
        <xdr:cNvSpPr/>
      </xdr:nvSpPr>
      <xdr:spPr>
        <a:xfrm>
          <a:off x="3565525" y="1445539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104394</xdr:rowOff>
    </xdr:from>
    <xdr:to>
      <xdr:col>24</xdr:col>
      <xdr:colOff>63500</xdr:colOff>
      <xdr:row>84</xdr:row>
      <xdr:rowOff>111252</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a:off x="3616325" y="14506194"/>
          <a:ext cx="790575"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14732</xdr:rowOff>
    </xdr:from>
    <xdr:to>
      <xdr:col>15</xdr:col>
      <xdr:colOff>101600</xdr:colOff>
      <xdr:row>84</xdr:row>
      <xdr:rowOff>116332</xdr:rowOff>
    </xdr:to>
    <xdr:sp macro="" textlink="">
      <xdr:nvSpPr>
        <xdr:cNvPr id="207" name="楕円 206">
          <a:extLst>
            <a:ext uri="{FF2B5EF4-FFF2-40B4-BE49-F238E27FC236}">
              <a16:creationId xmlns:a16="http://schemas.microsoft.com/office/drawing/2014/main" id="{00000000-0008-0000-0200-0000CF000000}"/>
            </a:ext>
          </a:extLst>
        </xdr:cNvPr>
        <xdr:cNvSpPr/>
      </xdr:nvSpPr>
      <xdr:spPr>
        <a:xfrm>
          <a:off x="2714625" y="144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65532</xdr:rowOff>
    </xdr:from>
    <xdr:to>
      <xdr:col>19</xdr:col>
      <xdr:colOff>177800</xdr:colOff>
      <xdr:row>84</xdr:row>
      <xdr:rowOff>104394</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2765425" y="14467332"/>
          <a:ext cx="8509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147320</xdr:rowOff>
    </xdr:from>
    <xdr:to>
      <xdr:col>10</xdr:col>
      <xdr:colOff>165100</xdr:colOff>
      <xdr:row>84</xdr:row>
      <xdr:rowOff>77470</xdr:rowOff>
    </xdr:to>
    <xdr:sp macro="" textlink="">
      <xdr:nvSpPr>
        <xdr:cNvPr id="209" name="楕円 208">
          <a:extLst>
            <a:ext uri="{FF2B5EF4-FFF2-40B4-BE49-F238E27FC236}">
              <a16:creationId xmlns:a16="http://schemas.microsoft.com/office/drawing/2014/main" id="{00000000-0008-0000-0200-0000D1000000}"/>
            </a:ext>
          </a:extLst>
        </xdr:cNvPr>
        <xdr:cNvSpPr/>
      </xdr:nvSpPr>
      <xdr:spPr>
        <a:xfrm>
          <a:off x="187325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26670</xdr:rowOff>
    </xdr:from>
    <xdr:to>
      <xdr:col>15</xdr:col>
      <xdr:colOff>50800</xdr:colOff>
      <xdr:row>84</xdr:row>
      <xdr:rowOff>65532</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1924050" y="14428470"/>
          <a:ext cx="841375"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108458</xdr:rowOff>
    </xdr:from>
    <xdr:to>
      <xdr:col>6</xdr:col>
      <xdr:colOff>38100</xdr:colOff>
      <xdr:row>84</xdr:row>
      <xdr:rowOff>38608</xdr:rowOff>
    </xdr:to>
    <xdr:sp macro="" textlink="">
      <xdr:nvSpPr>
        <xdr:cNvPr id="211" name="楕円 210">
          <a:extLst>
            <a:ext uri="{FF2B5EF4-FFF2-40B4-BE49-F238E27FC236}">
              <a16:creationId xmlns:a16="http://schemas.microsoft.com/office/drawing/2014/main" id="{00000000-0008-0000-0200-0000D3000000}"/>
            </a:ext>
          </a:extLst>
        </xdr:cNvPr>
        <xdr:cNvSpPr/>
      </xdr:nvSpPr>
      <xdr:spPr>
        <a:xfrm>
          <a:off x="1031875" y="1433880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159258</xdr:rowOff>
    </xdr:from>
    <xdr:to>
      <xdr:col>10</xdr:col>
      <xdr:colOff>114300</xdr:colOff>
      <xdr:row>84</xdr:row>
      <xdr:rowOff>26670</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1082675" y="14389608"/>
          <a:ext cx="841375"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144290</xdr:rowOff>
    </xdr:from>
    <xdr:ext cx="405111" cy="259045"/>
    <xdr:sp macro="" textlink="">
      <xdr:nvSpPr>
        <xdr:cNvPr id="213" name="n_1aveValue【福祉施設】&#10;有形固定資産減価償却率">
          <a:extLst>
            <a:ext uri="{FF2B5EF4-FFF2-40B4-BE49-F238E27FC236}">
              <a16:creationId xmlns:a16="http://schemas.microsoft.com/office/drawing/2014/main" id="{00000000-0008-0000-0200-0000D5000000}"/>
            </a:ext>
          </a:extLst>
        </xdr:cNvPr>
        <xdr:cNvSpPr txBox="1"/>
      </xdr:nvSpPr>
      <xdr:spPr>
        <a:xfrm>
          <a:off x="3410594" y="13688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169435</xdr:rowOff>
    </xdr:from>
    <xdr:ext cx="405111" cy="259045"/>
    <xdr:sp macro="" textlink="">
      <xdr:nvSpPr>
        <xdr:cNvPr id="214" name="n_2aveValue【福祉施設】&#10;有形固定資産減価償却率">
          <a:extLst>
            <a:ext uri="{FF2B5EF4-FFF2-40B4-BE49-F238E27FC236}">
              <a16:creationId xmlns:a16="http://schemas.microsoft.com/office/drawing/2014/main" id="{00000000-0008-0000-0200-0000D6000000}"/>
            </a:ext>
          </a:extLst>
        </xdr:cNvPr>
        <xdr:cNvSpPr txBox="1"/>
      </xdr:nvSpPr>
      <xdr:spPr>
        <a:xfrm>
          <a:off x="2572394" y="1354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91712</xdr:rowOff>
    </xdr:from>
    <xdr:ext cx="405111" cy="259045"/>
    <xdr:sp macro="" textlink="">
      <xdr:nvSpPr>
        <xdr:cNvPr id="215" name="n_3aveValue【福祉施設】&#10;有形固定資産減価償却率">
          <a:extLst>
            <a:ext uri="{FF2B5EF4-FFF2-40B4-BE49-F238E27FC236}">
              <a16:creationId xmlns:a16="http://schemas.microsoft.com/office/drawing/2014/main" id="{00000000-0008-0000-0200-0000D7000000}"/>
            </a:ext>
          </a:extLst>
        </xdr:cNvPr>
        <xdr:cNvSpPr txBox="1"/>
      </xdr:nvSpPr>
      <xdr:spPr>
        <a:xfrm>
          <a:off x="1731019" y="13464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61992</xdr:rowOff>
    </xdr:from>
    <xdr:ext cx="405111" cy="259045"/>
    <xdr:sp macro="" textlink="">
      <xdr:nvSpPr>
        <xdr:cNvPr id="216" name="n_4aveValue【福祉施設】&#10;有形固定資産減価償却率">
          <a:extLst>
            <a:ext uri="{FF2B5EF4-FFF2-40B4-BE49-F238E27FC236}">
              <a16:creationId xmlns:a16="http://schemas.microsoft.com/office/drawing/2014/main" id="{00000000-0008-0000-0200-0000D8000000}"/>
            </a:ext>
          </a:extLst>
        </xdr:cNvPr>
        <xdr:cNvSpPr txBox="1"/>
      </xdr:nvSpPr>
      <xdr:spPr>
        <a:xfrm>
          <a:off x="889644" y="1343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146321</xdr:rowOff>
    </xdr:from>
    <xdr:ext cx="405111" cy="259045"/>
    <xdr:sp macro="" textlink="">
      <xdr:nvSpPr>
        <xdr:cNvPr id="217" name="n_1mainValue【福祉施設】&#10;有形固定資産減価償却率">
          <a:extLst>
            <a:ext uri="{FF2B5EF4-FFF2-40B4-BE49-F238E27FC236}">
              <a16:creationId xmlns:a16="http://schemas.microsoft.com/office/drawing/2014/main" id="{00000000-0008-0000-0200-0000D9000000}"/>
            </a:ext>
          </a:extLst>
        </xdr:cNvPr>
        <xdr:cNvSpPr txBox="1"/>
      </xdr:nvSpPr>
      <xdr:spPr>
        <a:xfrm>
          <a:off x="3410594" y="1454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107459</xdr:rowOff>
    </xdr:from>
    <xdr:ext cx="405111" cy="259045"/>
    <xdr:sp macro="" textlink="">
      <xdr:nvSpPr>
        <xdr:cNvPr id="218" name="n_2mainValue【福祉施設】&#10;有形固定資産減価償却率">
          <a:extLst>
            <a:ext uri="{FF2B5EF4-FFF2-40B4-BE49-F238E27FC236}">
              <a16:creationId xmlns:a16="http://schemas.microsoft.com/office/drawing/2014/main" id="{00000000-0008-0000-0200-0000DA000000}"/>
            </a:ext>
          </a:extLst>
        </xdr:cNvPr>
        <xdr:cNvSpPr txBox="1"/>
      </xdr:nvSpPr>
      <xdr:spPr>
        <a:xfrm>
          <a:off x="2572394" y="1450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68597</xdr:rowOff>
    </xdr:from>
    <xdr:ext cx="405111" cy="259045"/>
    <xdr:sp macro="" textlink="">
      <xdr:nvSpPr>
        <xdr:cNvPr id="219" name="n_3mainValue【福祉施設】&#10;有形固定資産減価償却率">
          <a:extLst>
            <a:ext uri="{FF2B5EF4-FFF2-40B4-BE49-F238E27FC236}">
              <a16:creationId xmlns:a16="http://schemas.microsoft.com/office/drawing/2014/main" id="{00000000-0008-0000-0200-0000DB000000}"/>
            </a:ext>
          </a:extLst>
        </xdr:cNvPr>
        <xdr:cNvSpPr txBox="1"/>
      </xdr:nvSpPr>
      <xdr:spPr>
        <a:xfrm>
          <a:off x="1731019"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29735</xdr:rowOff>
    </xdr:from>
    <xdr:ext cx="405111" cy="259045"/>
    <xdr:sp macro="" textlink="">
      <xdr:nvSpPr>
        <xdr:cNvPr id="220" name="n_4mainValue【福祉施設】&#10;有形固定資産減価償却率">
          <a:extLst>
            <a:ext uri="{FF2B5EF4-FFF2-40B4-BE49-F238E27FC236}">
              <a16:creationId xmlns:a16="http://schemas.microsoft.com/office/drawing/2014/main" id="{00000000-0008-0000-0200-0000DC000000}"/>
            </a:ext>
          </a:extLst>
        </xdr:cNvPr>
        <xdr:cNvSpPr txBox="1"/>
      </xdr:nvSpPr>
      <xdr:spPr>
        <a:xfrm>
          <a:off x="889644" y="1443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1" name="正方形/長方形 220">
          <a:extLst>
            <a:ext uri="{FF2B5EF4-FFF2-40B4-BE49-F238E27FC236}">
              <a16:creationId xmlns:a16="http://schemas.microsoft.com/office/drawing/2014/main" id="{00000000-0008-0000-0200-0000DD000000}"/>
            </a:ext>
          </a:extLst>
        </xdr:cNvPr>
        <xdr:cNvSpPr/>
      </xdr:nvSpPr>
      <xdr:spPr>
        <a:xfrm>
          <a:off x="6280150"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2" name="正方形/長方形 221">
          <a:extLst>
            <a:ext uri="{FF2B5EF4-FFF2-40B4-BE49-F238E27FC236}">
              <a16:creationId xmlns:a16="http://schemas.microsoft.com/office/drawing/2014/main" id="{00000000-0008-0000-0200-0000DE000000}"/>
            </a:ext>
          </a:extLst>
        </xdr:cNvPr>
        <xdr:cNvSpPr/>
      </xdr:nvSpPr>
      <xdr:spPr>
        <a:xfrm>
          <a:off x="63976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63976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73660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73660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84518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84518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6280150"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62420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6280150" y="1524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6280150" y="1485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58320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6280150" y="1447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a:off x="58320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6280150" y="1409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58320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6280150" y="1371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58320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a:off x="6280150" y="1333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58320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a:off x="6280150" y="1295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58320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3" name="【福祉施設】&#10;一人当たり面積グラフ枠">
          <a:extLst>
            <a:ext uri="{FF2B5EF4-FFF2-40B4-BE49-F238E27FC236}">
              <a16:creationId xmlns:a16="http://schemas.microsoft.com/office/drawing/2014/main" id="{00000000-0008-0000-0200-0000F3000000}"/>
            </a:ext>
          </a:extLst>
        </xdr:cNvPr>
        <xdr:cNvSpPr/>
      </xdr:nvSpPr>
      <xdr:spPr>
        <a:xfrm>
          <a:off x="6280150"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100330</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flipV="1">
          <a:off x="9952990" y="13262611"/>
          <a:ext cx="0" cy="158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245" name="【福祉施設】&#10;一人当たり面積最小値テキスト">
          <a:extLst>
            <a:ext uri="{FF2B5EF4-FFF2-40B4-BE49-F238E27FC236}">
              <a16:creationId xmlns:a16="http://schemas.microsoft.com/office/drawing/2014/main" id="{00000000-0008-0000-0200-0000F5000000}"/>
            </a:ext>
          </a:extLst>
        </xdr:cNvPr>
        <xdr:cNvSpPr txBox="1"/>
      </xdr:nvSpPr>
      <xdr:spPr>
        <a:xfrm>
          <a:off x="9991725"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a:off x="9874250" y="1484503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247" name="【福祉施設】&#10;一人当たり面積最大値テキスト">
          <a:extLst>
            <a:ext uri="{FF2B5EF4-FFF2-40B4-BE49-F238E27FC236}">
              <a16:creationId xmlns:a16="http://schemas.microsoft.com/office/drawing/2014/main" id="{00000000-0008-0000-0200-0000F7000000}"/>
            </a:ext>
          </a:extLst>
        </xdr:cNvPr>
        <xdr:cNvSpPr txBox="1"/>
      </xdr:nvSpPr>
      <xdr:spPr>
        <a:xfrm>
          <a:off x="9991725" y="1303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a:off x="9874250" y="1326261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11447</xdr:rowOff>
    </xdr:from>
    <xdr:ext cx="469744" cy="259045"/>
    <xdr:sp macro="" textlink="">
      <xdr:nvSpPr>
        <xdr:cNvPr id="249" name="【福祉施設】&#10;一人当たり面積平均値テキスト">
          <a:extLst>
            <a:ext uri="{FF2B5EF4-FFF2-40B4-BE49-F238E27FC236}">
              <a16:creationId xmlns:a16="http://schemas.microsoft.com/office/drawing/2014/main" id="{00000000-0008-0000-0200-0000F9000000}"/>
            </a:ext>
          </a:extLst>
        </xdr:cNvPr>
        <xdr:cNvSpPr txBox="1"/>
      </xdr:nvSpPr>
      <xdr:spPr>
        <a:xfrm>
          <a:off x="9991725"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160020</xdr:rowOff>
    </xdr:from>
    <xdr:to>
      <xdr:col>55</xdr:col>
      <xdr:colOff>50800</xdr:colOff>
      <xdr:row>85</xdr:row>
      <xdr:rowOff>90170</xdr:rowOff>
    </xdr:to>
    <xdr:sp macro="" textlink="">
      <xdr:nvSpPr>
        <xdr:cNvPr id="250" name="フローチャート: 判断 249">
          <a:extLst>
            <a:ext uri="{FF2B5EF4-FFF2-40B4-BE49-F238E27FC236}">
              <a16:creationId xmlns:a16="http://schemas.microsoft.com/office/drawing/2014/main" id="{00000000-0008-0000-0200-0000FA000000}"/>
            </a:ext>
          </a:extLst>
        </xdr:cNvPr>
        <xdr:cNvSpPr/>
      </xdr:nvSpPr>
      <xdr:spPr>
        <a:xfrm>
          <a:off x="9912350" y="1456182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143511</xdr:rowOff>
    </xdr:from>
    <xdr:to>
      <xdr:col>50</xdr:col>
      <xdr:colOff>165100</xdr:colOff>
      <xdr:row>85</xdr:row>
      <xdr:rowOff>73661</xdr:rowOff>
    </xdr:to>
    <xdr:sp macro="" textlink="">
      <xdr:nvSpPr>
        <xdr:cNvPr id="251" name="フローチャート: 判断 250">
          <a:extLst>
            <a:ext uri="{FF2B5EF4-FFF2-40B4-BE49-F238E27FC236}">
              <a16:creationId xmlns:a16="http://schemas.microsoft.com/office/drawing/2014/main" id="{00000000-0008-0000-0200-0000FB000000}"/>
            </a:ext>
          </a:extLst>
        </xdr:cNvPr>
        <xdr:cNvSpPr/>
      </xdr:nvSpPr>
      <xdr:spPr>
        <a:xfrm>
          <a:off x="911225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21589</xdr:rowOff>
    </xdr:from>
    <xdr:to>
      <xdr:col>46</xdr:col>
      <xdr:colOff>38100</xdr:colOff>
      <xdr:row>85</xdr:row>
      <xdr:rowOff>123189</xdr:rowOff>
    </xdr:to>
    <xdr:sp macro="" textlink="">
      <xdr:nvSpPr>
        <xdr:cNvPr id="252" name="フローチャート: 判断 251">
          <a:extLst>
            <a:ext uri="{FF2B5EF4-FFF2-40B4-BE49-F238E27FC236}">
              <a16:creationId xmlns:a16="http://schemas.microsoft.com/office/drawing/2014/main" id="{00000000-0008-0000-0200-0000FC000000}"/>
            </a:ext>
          </a:extLst>
        </xdr:cNvPr>
        <xdr:cNvSpPr/>
      </xdr:nvSpPr>
      <xdr:spPr>
        <a:xfrm>
          <a:off x="8270875" y="1459483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35561</xdr:rowOff>
    </xdr:from>
    <xdr:to>
      <xdr:col>41</xdr:col>
      <xdr:colOff>101600</xdr:colOff>
      <xdr:row>85</xdr:row>
      <xdr:rowOff>137161</xdr:rowOff>
    </xdr:to>
    <xdr:sp macro="" textlink="">
      <xdr:nvSpPr>
        <xdr:cNvPr id="253" name="フローチャート: 判断 252">
          <a:extLst>
            <a:ext uri="{FF2B5EF4-FFF2-40B4-BE49-F238E27FC236}">
              <a16:creationId xmlns:a16="http://schemas.microsoft.com/office/drawing/2014/main" id="{00000000-0008-0000-0200-0000FD000000}"/>
            </a:ext>
          </a:extLst>
        </xdr:cNvPr>
        <xdr:cNvSpPr/>
      </xdr:nvSpPr>
      <xdr:spPr>
        <a:xfrm>
          <a:off x="7419975" y="1460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41911</xdr:rowOff>
    </xdr:from>
    <xdr:to>
      <xdr:col>36</xdr:col>
      <xdr:colOff>165100</xdr:colOff>
      <xdr:row>85</xdr:row>
      <xdr:rowOff>143511</xdr:rowOff>
    </xdr:to>
    <xdr:sp macro="" textlink="">
      <xdr:nvSpPr>
        <xdr:cNvPr id="254" name="フローチャート: 判断 253">
          <a:extLst>
            <a:ext uri="{FF2B5EF4-FFF2-40B4-BE49-F238E27FC236}">
              <a16:creationId xmlns:a16="http://schemas.microsoft.com/office/drawing/2014/main" id="{00000000-0008-0000-0200-0000FE000000}"/>
            </a:ext>
          </a:extLst>
        </xdr:cNvPr>
        <xdr:cNvSpPr/>
      </xdr:nvSpPr>
      <xdr:spPr>
        <a:xfrm>
          <a:off x="65786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200-0000FF000000}"/>
            </a:ext>
          </a:extLst>
        </xdr:cNvPr>
        <xdr:cNvSpPr txBox="1"/>
      </xdr:nvSpPr>
      <xdr:spPr>
        <a:xfrm>
          <a:off x="97726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8982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8140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728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6448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85089</xdr:rowOff>
    </xdr:from>
    <xdr:to>
      <xdr:col>55</xdr:col>
      <xdr:colOff>50800</xdr:colOff>
      <xdr:row>86</xdr:row>
      <xdr:rowOff>15239</xdr:rowOff>
    </xdr:to>
    <xdr:sp macro="" textlink="">
      <xdr:nvSpPr>
        <xdr:cNvPr id="260" name="楕円 259">
          <a:extLst>
            <a:ext uri="{FF2B5EF4-FFF2-40B4-BE49-F238E27FC236}">
              <a16:creationId xmlns:a16="http://schemas.microsoft.com/office/drawing/2014/main" id="{00000000-0008-0000-0200-000004010000}"/>
            </a:ext>
          </a:extLst>
        </xdr:cNvPr>
        <xdr:cNvSpPr/>
      </xdr:nvSpPr>
      <xdr:spPr>
        <a:xfrm>
          <a:off x="9912350" y="1465833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63516</xdr:rowOff>
    </xdr:from>
    <xdr:ext cx="469744" cy="259045"/>
    <xdr:sp macro="" textlink="">
      <xdr:nvSpPr>
        <xdr:cNvPr id="261" name="【福祉施設】&#10;一人当たり面積該当値テキスト">
          <a:extLst>
            <a:ext uri="{FF2B5EF4-FFF2-40B4-BE49-F238E27FC236}">
              <a16:creationId xmlns:a16="http://schemas.microsoft.com/office/drawing/2014/main" id="{00000000-0008-0000-0200-000005010000}"/>
            </a:ext>
          </a:extLst>
        </xdr:cNvPr>
        <xdr:cNvSpPr txBox="1"/>
      </xdr:nvSpPr>
      <xdr:spPr>
        <a:xfrm>
          <a:off x="9991725" y="14636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88900</xdr:rowOff>
    </xdr:from>
    <xdr:to>
      <xdr:col>50</xdr:col>
      <xdr:colOff>165100</xdr:colOff>
      <xdr:row>86</xdr:row>
      <xdr:rowOff>19050</xdr:rowOff>
    </xdr:to>
    <xdr:sp macro="" textlink="">
      <xdr:nvSpPr>
        <xdr:cNvPr id="262" name="楕円 261">
          <a:extLst>
            <a:ext uri="{FF2B5EF4-FFF2-40B4-BE49-F238E27FC236}">
              <a16:creationId xmlns:a16="http://schemas.microsoft.com/office/drawing/2014/main" id="{00000000-0008-0000-0200-000006010000}"/>
            </a:ext>
          </a:extLst>
        </xdr:cNvPr>
        <xdr:cNvSpPr/>
      </xdr:nvSpPr>
      <xdr:spPr>
        <a:xfrm>
          <a:off x="9112250" y="1466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135889</xdr:rowOff>
    </xdr:from>
    <xdr:to>
      <xdr:col>55</xdr:col>
      <xdr:colOff>0</xdr:colOff>
      <xdr:row>85</xdr:row>
      <xdr:rowOff>139700</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flipV="1">
          <a:off x="9163050" y="14709139"/>
          <a:ext cx="790575"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91439</xdr:rowOff>
    </xdr:from>
    <xdr:to>
      <xdr:col>46</xdr:col>
      <xdr:colOff>38100</xdr:colOff>
      <xdr:row>86</xdr:row>
      <xdr:rowOff>21589</xdr:rowOff>
    </xdr:to>
    <xdr:sp macro="" textlink="">
      <xdr:nvSpPr>
        <xdr:cNvPr id="264" name="楕円 263">
          <a:extLst>
            <a:ext uri="{FF2B5EF4-FFF2-40B4-BE49-F238E27FC236}">
              <a16:creationId xmlns:a16="http://schemas.microsoft.com/office/drawing/2014/main" id="{00000000-0008-0000-0200-000008010000}"/>
            </a:ext>
          </a:extLst>
        </xdr:cNvPr>
        <xdr:cNvSpPr/>
      </xdr:nvSpPr>
      <xdr:spPr>
        <a:xfrm>
          <a:off x="8270875" y="1466468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139700</xdr:rowOff>
    </xdr:from>
    <xdr:to>
      <xdr:col>50</xdr:col>
      <xdr:colOff>114300</xdr:colOff>
      <xdr:row>85</xdr:row>
      <xdr:rowOff>142239</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flipV="1">
          <a:off x="8321675" y="14712950"/>
          <a:ext cx="841375"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91439</xdr:rowOff>
    </xdr:from>
    <xdr:to>
      <xdr:col>41</xdr:col>
      <xdr:colOff>101600</xdr:colOff>
      <xdr:row>86</xdr:row>
      <xdr:rowOff>21589</xdr:rowOff>
    </xdr:to>
    <xdr:sp macro="" textlink="">
      <xdr:nvSpPr>
        <xdr:cNvPr id="266" name="楕円 265">
          <a:extLst>
            <a:ext uri="{FF2B5EF4-FFF2-40B4-BE49-F238E27FC236}">
              <a16:creationId xmlns:a16="http://schemas.microsoft.com/office/drawing/2014/main" id="{00000000-0008-0000-0200-00000A010000}"/>
            </a:ext>
          </a:extLst>
        </xdr:cNvPr>
        <xdr:cNvSpPr/>
      </xdr:nvSpPr>
      <xdr:spPr>
        <a:xfrm>
          <a:off x="7419975" y="1466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142239</xdr:rowOff>
    </xdr:from>
    <xdr:to>
      <xdr:col>45</xdr:col>
      <xdr:colOff>177800</xdr:colOff>
      <xdr:row>85</xdr:row>
      <xdr:rowOff>142239</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a:off x="7470775" y="14715489"/>
          <a:ext cx="850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96520</xdr:rowOff>
    </xdr:from>
    <xdr:to>
      <xdr:col>36</xdr:col>
      <xdr:colOff>165100</xdr:colOff>
      <xdr:row>86</xdr:row>
      <xdr:rowOff>26670</xdr:rowOff>
    </xdr:to>
    <xdr:sp macro="" textlink="">
      <xdr:nvSpPr>
        <xdr:cNvPr id="268" name="楕円 267">
          <a:extLst>
            <a:ext uri="{FF2B5EF4-FFF2-40B4-BE49-F238E27FC236}">
              <a16:creationId xmlns:a16="http://schemas.microsoft.com/office/drawing/2014/main" id="{00000000-0008-0000-0200-00000C010000}"/>
            </a:ext>
          </a:extLst>
        </xdr:cNvPr>
        <xdr:cNvSpPr/>
      </xdr:nvSpPr>
      <xdr:spPr>
        <a:xfrm>
          <a:off x="6578600" y="1466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142239</xdr:rowOff>
    </xdr:from>
    <xdr:to>
      <xdr:col>41</xdr:col>
      <xdr:colOff>50800</xdr:colOff>
      <xdr:row>85</xdr:row>
      <xdr:rowOff>147320</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flipV="1">
          <a:off x="6629400" y="14715489"/>
          <a:ext cx="841375"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90188</xdr:rowOff>
    </xdr:from>
    <xdr:ext cx="469744" cy="259045"/>
    <xdr:sp macro="" textlink="">
      <xdr:nvSpPr>
        <xdr:cNvPr id="270" name="n_1aveValue【福祉施設】&#10;一人当たり面積">
          <a:extLst>
            <a:ext uri="{FF2B5EF4-FFF2-40B4-BE49-F238E27FC236}">
              <a16:creationId xmlns:a16="http://schemas.microsoft.com/office/drawing/2014/main" id="{00000000-0008-0000-0200-00000E010000}"/>
            </a:ext>
          </a:extLst>
        </xdr:cNvPr>
        <xdr:cNvSpPr txBox="1"/>
      </xdr:nvSpPr>
      <xdr:spPr>
        <a:xfrm>
          <a:off x="8925002"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139716</xdr:rowOff>
    </xdr:from>
    <xdr:ext cx="469744" cy="259045"/>
    <xdr:sp macro="" textlink="">
      <xdr:nvSpPr>
        <xdr:cNvPr id="271" name="n_2aveValue【福祉施設】&#10;一人当たり面積">
          <a:extLst>
            <a:ext uri="{FF2B5EF4-FFF2-40B4-BE49-F238E27FC236}">
              <a16:creationId xmlns:a16="http://schemas.microsoft.com/office/drawing/2014/main" id="{00000000-0008-0000-0200-00000F010000}"/>
            </a:ext>
          </a:extLst>
        </xdr:cNvPr>
        <xdr:cNvSpPr txBox="1"/>
      </xdr:nvSpPr>
      <xdr:spPr>
        <a:xfrm>
          <a:off x="80963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153688</xdr:rowOff>
    </xdr:from>
    <xdr:ext cx="469744" cy="259045"/>
    <xdr:sp macro="" textlink="">
      <xdr:nvSpPr>
        <xdr:cNvPr id="272" name="n_3aveValue【福祉施設】&#10;一人当たり面積">
          <a:extLst>
            <a:ext uri="{FF2B5EF4-FFF2-40B4-BE49-F238E27FC236}">
              <a16:creationId xmlns:a16="http://schemas.microsoft.com/office/drawing/2014/main" id="{00000000-0008-0000-0200-000010010000}"/>
            </a:ext>
          </a:extLst>
        </xdr:cNvPr>
        <xdr:cNvSpPr txBox="1"/>
      </xdr:nvSpPr>
      <xdr:spPr>
        <a:xfrm>
          <a:off x="7245427" y="1438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160038</xdr:rowOff>
    </xdr:from>
    <xdr:ext cx="469744" cy="259045"/>
    <xdr:sp macro="" textlink="">
      <xdr:nvSpPr>
        <xdr:cNvPr id="273" name="n_4aveValue【福祉施設】&#10;一人当たり面積">
          <a:extLst>
            <a:ext uri="{FF2B5EF4-FFF2-40B4-BE49-F238E27FC236}">
              <a16:creationId xmlns:a16="http://schemas.microsoft.com/office/drawing/2014/main" id="{00000000-0008-0000-0200-000011010000}"/>
            </a:ext>
          </a:extLst>
        </xdr:cNvPr>
        <xdr:cNvSpPr txBox="1"/>
      </xdr:nvSpPr>
      <xdr:spPr>
        <a:xfrm>
          <a:off x="6404052"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10177</xdr:rowOff>
    </xdr:from>
    <xdr:ext cx="469744" cy="259045"/>
    <xdr:sp macro="" textlink="">
      <xdr:nvSpPr>
        <xdr:cNvPr id="274" name="n_1mainValue【福祉施設】&#10;一人当たり面積">
          <a:extLst>
            <a:ext uri="{FF2B5EF4-FFF2-40B4-BE49-F238E27FC236}">
              <a16:creationId xmlns:a16="http://schemas.microsoft.com/office/drawing/2014/main" id="{00000000-0008-0000-0200-000012010000}"/>
            </a:ext>
          </a:extLst>
        </xdr:cNvPr>
        <xdr:cNvSpPr txBox="1"/>
      </xdr:nvSpPr>
      <xdr:spPr>
        <a:xfrm>
          <a:off x="8925002" y="1475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12716</xdr:rowOff>
    </xdr:from>
    <xdr:ext cx="469744" cy="259045"/>
    <xdr:sp macro="" textlink="">
      <xdr:nvSpPr>
        <xdr:cNvPr id="275" name="n_2mainValue【福祉施設】&#10;一人当たり面積">
          <a:extLst>
            <a:ext uri="{FF2B5EF4-FFF2-40B4-BE49-F238E27FC236}">
              <a16:creationId xmlns:a16="http://schemas.microsoft.com/office/drawing/2014/main" id="{00000000-0008-0000-0200-000013010000}"/>
            </a:ext>
          </a:extLst>
        </xdr:cNvPr>
        <xdr:cNvSpPr txBox="1"/>
      </xdr:nvSpPr>
      <xdr:spPr>
        <a:xfrm>
          <a:off x="8096327" y="1475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12716</xdr:rowOff>
    </xdr:from>
    <xdr:ext cx="469744" cy="259045"/>
    <xdr:sp macro="" textlink="">
      <xdr:nvSpPr>
        <xdr:cNvPr id="276" name="n_3mainValue【福祉施設】&#10;一人当たり面積">
          <a:extLst>
            <a:ext uri="{FF2B5EF4-FFF2-40B4-BE49-F238E27FC236}">
              <a16:creationId xmlns:a16="http://schemas.microsoft.com/office/drawing/2014/main" id="{00000000-0008-0000-0200-000014010000}"/>
            </a:ext>
          </a:extLst>
        </xdr:cNvPr>
        <xdr:cNvSpPr txBox="1"/>
      </xdr:nvSpPr>
      <xdr:spPr>
        <a:xfrm>
          <a:off x="7245427" y="1475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17797</xdr:rowOff>
    </xdr:from>
    <xdr:ext cx="469744" cy="259045"/>
    <xdr:sp macro="" textlink="">
      <xdr:nvSpPr>
        <xdr:cNvPr id="277" name="n_4mainValue【福祉施設】&#10;一人当たり面積">
          <a:extLst>
            <a:ext uri="{FF2B5EF4-FFF2-40B4-BE49-F238E27FC236}">
              <a16:creationId xmlns:a16="http://schemas.microsoft.com/office/drawing/2014/main" id="{00000000-0008-0000-0200-000015010000}"/>
            </a:ext>
          </a:extLst>
        </xdr:cNvPr>
        <xdr:cNvSpPr txBox="1"/>
      </xdr:nvSpPr>
      <xdr:spPr>
        <a:xfrm>
          <a:off x="6404052" y="1476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7239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8509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8509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18097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18097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2895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2895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7239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6953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7239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28529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723900" y="1866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28529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723900" y="1828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34941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723900" y="1790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34941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723900" y="1752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34941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a:off x="723900" y="1714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349416"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9" name="直線コネクタ 298">
          <a:extLst>
            <a:ext uri="{FF2B5EF4-FFF2-40B4-BE49-F238E27FC236}">
              <a16:creationId xmlns:a16="http://schemas.microsoft.com/office/drawing/2014/main" id="{00000000-0008-0000-0200-00002B010000}"/>
            </a:ext>
          </a:extLst>
        </xdr:cNvPr>
        <xdr:cNvCxnSpPr/>
      </xdr:nvCxnSpPr>
      <xdr:spPr>
        <a:xfrm>
          <a:off x="7239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40401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1" name="【市民会館】&#10;有形固定資産減価償却率グラフ枠">
          <a:extLst>
            <a:ext uri="{FF2B5EF4-FFF2-40B4-BE49-F238E27FC236}">
              <a16:creationId xmlns:a16="http://schemas.microsoft.com/office/drawing/2014/main" id="{00000000-0008-0000-0200-00002D010000}"/>
            </a:ext>
          </a:extLst>
        </xdr:cNvPr>
        <xdr:cNvSpPr/>
      </xdr:nvSpPr>
      <xdr:spPr>
        <a:xfrm>
          <a:off x="7239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15239</xdr:rowOff>
    </xdr:from>
    <xdr:to>
      <xdr:col>24</xdr:col>
      <xdr:colOff>62865</xdr:colOff>
      <xdr:row>108</xdr:row>
      <xdr:rowOff>142875</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flipV="1">
          <a:off x="4406265" y="17160239"/>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146702</xdr:rowOff>
    </xdr:from>
    <xdr:ext cx="405111" cy="259045"/>
    <xdr:sp macro="" textlink="">
      <xdr:nvSpPr>
        <xdr:cNvPr id="303" name="【市民会館】&#10;有形固定資産減価償却率最小値テキスト">
          <a:extLst>
            <a:ext uri="{FF2B5EF4-FFF2-40B4-BE49-F238E27FC236}">
              <a16:creationId xmlns:a16="http://schemas.microsoft.com/office/drawing/2014/main" id="{00000000-0008-0000-0200-00002F010000}"/>
            </a:ext>
          </a:extLst>
        </xdr:cNvPr>
        <xdr:cNvSpPr txBox="1"/>
      </xdr:nvSpPr>
      <xdr:spPr>
        <a:xfrm>
          <a:off x="44450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142875</xdr:rowOff>
    </xdr:from>
    <xdr:to>
      <xdr:col>24</xdr:col>
      <xdr:colOff>152400</xdr:colOff>
      <xdr:row>108</xdr:row>
      <xdr:rowOff>142875</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4327525" y="1865947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133366</xdr:rowOff>
    </xdr:from>
    <xdr:ext cx="405111" cy="259045"/>
    <xdr:sp macro="" textlink="">
      <xdr:nvSpPr>
        <xdr:cNvPr id="305" name="【市民会館】&#10;有形固定資産減価償却率最大値テキスト">
          <a:extLst>
            <a:ext uri="{FF2B5EF4-FFF2-40B4-BE49-F238E27FC236}">
              <a16:creationId xmlns:a16="http://schemas.microsoft.com/office/drawing/2014/main" id="{00000000-0008-0000-0200-000031010000}"/>
            </a:ext>
          </a:extLst>
        </xdr:cNvPr>
        <xdr:cNvSpPr txBox="1"/>
      </xdr:nvSpPr>
      <xdr:spPr>
        <a:xfrm>
          <a:off x="4445000" y="1693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15239</xdr:rowOff>
    </xdr:from>
    <xdr:to>
      <xdr:col>24</xdr:col>
      <xdr:colOff>152400</xdr:colOff>
      <xdr:row>100</xdr:row>
      <xdr:rowOff>15239</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4327525" y="1716023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74947</xdr:rowOff>
    </xdr:from>
    <xdr:ext cx="405111" cy="259045"/>
    <xdr:sp macro="" textlink="">
      <xdr:nvSpPr>
        <xdr:cNvPr id="307" name="【市民会館】&#10;有形固定資産減価償却率平均値テキスト">
          <a:extLst>
            <a:ext uri="{FF2B5EF4-FFF2-40B4-BE49-F238E27FC236}">
              <a16:creationId xmlns:a16="http://schemas.microsoft.com/office/drawing/2014/main" id="{00000000-0008-0000-0200-000033010000}"/>
            </a:ext>
          </a:extLst>
        </xdr:cNvPr>
        <xdr:cNvSpPr txBox="1"/>
      </xdr:nvSpPr>
      <xdr:spPr>
        <a:xfrm>
          <a:off x="4445000" y="1773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52070</xdr:rowOff>
    </xdr:from>
    <xdr:to>
      <xdr:col>24</xdr:col>
      <xdr:colOff>114300</xdr:colOff>
      <xdr:row>104</xdr:row>
      <xdr:rowOff>153670</xdr:rowOff>
    </xdr:to>
    <xdr:sp macro="" textlink="">
      <xdr:nvSpPr>
        <xdr:cNvPr id="308" name="フローチャート: 判断 307">
          <a:extLst>
            <a:ext uri="{FF2B5EF4-FFF2-40B4-BE49-F238E27FC236}">
              <a16:creationId xmlns:a16="http://schemas.microsoft.com/office/drawing/2014/main" id="{00000000-0008-0000-0200-000034010000}"/>
            </a:ext>
          </a:extLst>
        </xdr:cNvPr>
        <xdr:cNvSpPr/>
      </xdr:nvSpPr>
      <xdr:spPr>
        <a:xfrm>
          <a:off x="43561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17780</xdr:rowOff>
    </xdr:from>
    <xdr:to>
      <xdr:col>20</xdr:col>
      <xdr:colOff>38100</xdr:colOff>
      <xdr:row>104</xdr:row>
      <xdr:rowOff>119380</xdr:rowOff>
    </xdr:to>
    <xdr:sp macro="" textlink="">
      <xdr:nvSpPr>
        <xdr:cNvPr id="309" name="フローチャート: 判断 308">
          <a:extLst>
            <a:ext uri="{FF2B5EF4-FFF2-40B4-BE49-F238E27FC236}">
              <a16:creationId xmlns:a16="http://schemas.microsoft.com/office/drawing/2014/main" id="{00000000-0008-0000-0200-000035010000}"/>
            </a:ext>
          </a:extLst>
        </xdr:cNvPr>
        <xdr:cNvSpPr/>
      </xdr:nvSpPr>
      <xdr:spPr>
        <a:xfrm>
          <a:off x="3565525" y="1784858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111125</xdr:rowOff>
    </xdr:from>
    <xdr:to>
      <xdr:col>15</xdr:col>
      <xdr:colOff>101600</xdr:colOff>
      <xdr:row>104</xdr:row>
      <xdr:rowOff>41275</xdr:rowOff>
    </xdr:to>
    <xdr:sp macro="" textlink="">
      <xdr:nvSpPr>
        <xdr:cNvPr id="310" name="フローチャート: 判断 309">
          <a:extLst>
            <a:ext uri="{FF2B5EF4-FFF2-40B4-BE49-F238E27FC236}">
              <a16:creationId xmlns:a16="http://schemas.microsoft.com/office/drawing/2014/main" id="{00000000-0008-0000-0200-000036010000}"/>
            </a:ext>
          </a:extLst>
        </xdr:cNvPr>
        <xdr:cNvSpPr/>
      </xdr:nvSpPr>
      <xdr:spPr>
        <a:xfrm>
          <a:off x="2714625"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109220</xdr:rowOff>
    </xdr:from>
    <xdr:to>
      <xdr:col>10</xdr:col>
      <xdr:colOff>165100</xdr:colOff>
      <xdr:row>104</xdr:row>
      <xdr:rowOff>39370</xdr:rowOff>
    </xdr:to>
    <xdr:sp macro="" textlink="">
      <xdr:nvSpPr>
        <xdr:cNvPr id="311" name="フローチャート: 判断 310">
          <a:extLst>
            <a:ext uri="{FF2B5EF4-FFF2-40B4-BE49-F238E27FC236}">
              <a16:creationId xmlns:a16="http://schemas.microsoft.com/office/drawing/2014/main" id="{00000000-0008-0000-0200-000037010000}"/>
            </a:ext>
          </a:extLst>
        </xdr:cNvPr>
        <xdr:cNvSpPr/>
      </xdr:nvSpPr>
      <xdr:spPr>
        <a:xfrm>
          <a:off x="1873250" y="1776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67311</xdr:rowOff>
    </xdr:from>
    <xdr:to>
      <xdr:col>6</xdr:col>
      <xdr:colOff>38100</xdr:colOff>
      <xdr:row>103</xdr:row>
      <xdr:rowOff>168911</xdr:rowOff>
    </xdr:to>
    <xdr:sp macro="" textlink="">
      <xdr:nvSpPr>
        <xdr:cNvPr id="312" name="フローチャート: 判断 311">
          <a:extLst>
            <a:ext uri="{FF2B5EF4-FFF2-40B4-BE49-F238E27FC236}">
              <a16:creationId xmlns:a16="http://schemas.microsoft.com/office/drawing/2014/main" id="{00000000-0008-0000-0200-000038010000}"/>
            </a:ext>
          </a:extLst>
        </xdr:cNvPr>
        <xdr:cNvSpPr/>
      </xdr:nvSpPr>
      <xdr:spPr>
        <a:xfrm>
          <a:off x="1031875" y="1772666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42259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34353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2584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17430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901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63500</xdr:rowOff>
    </xdr:from>
    <xdr:to>
      <xdr:col>24</xdr:col>
      <xdr:colOff>114300</xdr:colOff>
      <xdr:row>105</xdr:row>
      <xdr:rowOff>165100</xdr:rowOff>
    </xdr:to>
    <xdr:sp macro="" textlink="">
      <xdr:nvSpPr>
        <xdr:cNvPr id="318" name="楕円 317">
          <a:extLst>
            <a:ext uri="{FF2B5EF4-FFF2-40B4-BE49-F238E27FC236}">
              <a16:creationId xmlns:a16="http://schemas.microsoft.com/office/drawing/2014/main" id="{00000000-0008-0000-0200-00003E010000}"/>
            </a:ext>
          </a:extLst>
        </xdr:cNvPr>
        <xdr:cNvSpPr/>
      </xdr:nvSpPr>
      <xdr:spPr>
        <a:xfrm>
          <a:off x="43561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41927</xdr:rowOff>
    </xdr:from>
    <xdr:ext cx="405111" cy="259045"/>
    <xdr:sp macro="" textlink="">
      <xdr:nvSpPr>
        <xdr:cNvPr id="319" name="【市民会館】&#10;有形固定資産減価償却率該当値テキスト">
          <a:extLst>
            <a:ext uri="{FF2B5EF4-FFF2-40B4-BE49-F238E27FC236}">
              <a16:creationId xmlns:a16="http://schemas.microsoft.com/office/drawing/2014/main" id="{00000000-0008-0000-0200-00003F010000}"/>
            </a:ext>
          </a:extLst>
        </xdr:cNvPr>
        <xdr:cNvSpPr txBox="1"/>
      </xdr:nvSpPr>
      <xdr:spPr>
        <a:xfrm>
          <a:off x="4445000" y="180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40639</xdr:rowOff>
    </xdr:from>
    <xdr:to>
      <xdr:col>20</xdr:col>
      <xdr:colOff>38100</xdr:colOff>
      <xdr:row>105</xdr:row>
      <xdr:rowOff>142239</xdr:rowOff>
    </xdr:to>
    <xdr:sp macro="" textlink="">
      <xdr:nvSpPr>
        <xdr:cNvPr id="320" name="楕円 319">
          <a:extLst>
            <a:ext uri="{FF2B5EF4-FFF2-40B4-BE49-F238E27FC236}">
              <a16:creationId xmlns:a16="http://schemas.microsoft.com/office/drawing/2014/main" id="{00000000-0008-0000-0200-000040010000}"/>
            </a:ext>
          </a:extLst>
        </xdr:cNvPr>
        <xdr:cNvSpPr/>
      </xdr:nvSpPr>
      <xdr:spPr>
        <a:xfrm>
          <a:off x="3565525" y="1804288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91439</xdr:rowOff>
    </xdr:from>
    <xdr:to>
      <xdr:col>24</xdr:col>
      <xdr:colOff>63500</xdr:colOff>
      <xdr:row>105</xdr:row>
      <xdr:rowOff>114300</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3616325" y="18093689"/>
          <a:ext cx="790575"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15875</xdr:rowOff>
    </xdr:from>
    <xdr:to>
      <xdr:col>15</xdr:col>
      <xdr:colOff>101600</xdr:colOff>
      <xdr:row>105</xdr:row>
      <xdr:rowOff>117475</xdr:rowOff>
    </xdr:to>
    <xdr:sp macro="" textlink="">
      <xdr:nvSpPr>
        <xdr:cNvPr id="322" name="楕円 321">
          <a:extLst>
            <a:ext uri="{FF2B5EF4-FFF2-40B4-BE49-F238E27FC236}">
              <a16:creationId xmlns:a16="http://schemas.microsoft.com/office/drawing/2014/main" id="{00000000-0008-0000-0200-000042010000}"/>
            </a:ext>
          </a:extLst>
        </xdr:cNvPr>
        <xdr:cNvSpPr/>
      </xdr:nvSpPr>
      <xdr:spPr>
        <a:xfrm>
          <a:off x="2714625" y="180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66675</xdr:rowOff>
    </xdr:from>
    <xdr:to>
      <xdr:col>19</xdr:col>
      <xdr:colOff>177800</xdr:colOff>
      <xdr:row>105</xdr:row>
      <xdr:rowOff>91439</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2765425" y="18068925"/>
          <a:ext cx="8509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164464</xdr:rowOff>
    </xdr:from>
    <xdr:to>
      <xdr:col>10</xdr:col>
      <xdr:colOff>165100</xdr:colOff>
      <xdr:row>105</xdr:row>
      <xdr:rowOff>94614</xdr:rowOff>
    </xdr:to>
    <xdr:sp macro="" textlink="">
      <xdr:nvSpPr>
        <xdr:cNvPr id="324" name="楕円 323">
          <a:extLst>
            <a:ext uri="{FF2B5EF4-FFF2-40B4-BE49-F238E27FC236}">
              <a16:creationId xmlns:a16="http://schemas.microsoft.com/office/drawing/2014/main" id="{00000000-0008-0000-0200-000044010000}"/>
            </a:ext>
          </a:extLst>
        </xdr:cNvPr>
        <xdr:cNvSpPr/>
      </xdr:nvSpPr>
      <xdr:spPr>
        <a:xfrm>
          <a:off x="1873250" y="179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43814</xdr:rowOff>
    </xdr:from>
    <xdr:to>
      <xdr:col>15</xdr:col>
      <xdr:colOff>50800</xdr:colOff>
      <xdr:row>105</xdr:row>
      <xdr:rowOff>66675</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1924050" y="18046064"/>
          <a:ext cx="841375"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135889</xdr:rowOff>
    </xdr:from>
    <xdr:to>
      <xdr:col>6</xdr:col>
      <xdr:colOff>38100</xdr:colOff>
      <xdr:row>105</xdr:row>
      <xdr:rowOff>66039</xdr:rowOff>
    </xdr:to>
    <xdr:sp macro="" textlink="">
      <xdr:nvSpPr>
        <xdr:cNvPr id="326" name="楕円 325">
          <a:extLst>
            <a:ext uri="{FF2B5EF4-FFF2-40B4-BE49-F238E27FC236}">
              <a16:creationId xmlns:a16="http://schemas.microsoft.com/office/drawing/2014/main" id="{00000000-0008-0000-0200-000046010000}"/>
            </a:ext>
          </a:extLst>
        </xdr:cNvPr>
        <xdr:cNvSpPr/>
      </xdr:nvSpPr>
      <xdr:spPr>
        <a:xfrm>
          <a:off x="1031875" y="1796668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15239</xdr:rowOff>
    </xdr:from>
    <xdr:to>
      <xdr:col>10</xdr:col>
      <xdr:colOff>114300</xdr:colOff>
      <xdr:row>105</xdr:row>
      <xdr:rowOff>43814</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1082675" y="18017489"/>
          <a:ext cx="84137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135907</xdr:rowOff>
    </xdr:from>
    <xdr:ext cx="405111" cy="259045"/>
    <xdr:sp macro="" textlink="">
      <xdr:nvSpPr>
        <xdr:cNvPr id="328" name="n_1aveValue【市民会館】&#10;有形固定資産減価償却率">
          <a:extLst>
            <a:ext uri="{FF2B5EF4-FFF2-40B4-BE49-F238E27FC236}">
              <a16:creationId xmlns:a16="http://schemas.microsoft.com/office/drawing/2014/main" id="{00000000-0008-0000-0200-000048010000}"/>
            </a:ext>
          </a:extLst>
        </xdr:cNvPr>
        <xdr:cNvSpPr txBox="1"/>
      </xdr:nvSpPr>
      <xdr:spPr>
        <a:xfrm>
          <a:off x="341059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57802</xdr:rowOff>
    </xdr:from>
    <xdr:ext cx="405111" cy="259045"/>
    <xdr:sp macro="" textlink="">
      <xdr:nvSpPr>
        <xdr:cNvPr id="329" name="n_2aveValue【市民会館】&#10;有形固定資産減価償却率">
          <a:extLst>
            <a:ext uri="{FF2B5EF4-FFF2-40B4-BE49-F238E27FC236}">
              <a16:creationId xmlns:a16="http://schemas.microsoft.com/office/drawing/2014/main" id="{00000000-0008-0000-0200-000049010000}"/>
            </a:ext>
          </a:extLst>
        </xdr:cNvPr>
        <xdr:cNvSpPr txBox="1"/>
      </xdr:nvSpPr>
      <xdr:spPr>
        <a:xfrm>
          <a:off x="257239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55897</xdr:rowOff>
    </xdr:from>
    <xdr:ext cx="405111" cy="259045"/>
    <xdr:sp macro="" textlink="">
      <xdr:nvSpPr>
        <xdr:cNvPr id="330" name="n_3aveValue【市民会館】&#10;有形固定資産減価償却率">
          <a:extLst>
            <a:ext uri="{FF2B5EF4-FFF2-40B4-BE49-F238E27FC236}">
              <a16:creationId xmlns:a16="http://schemas.microsoft.com/office/drawing/2014/main" id="{00000000-0008-0000-0200-00004A010000}"/>
            </a:ext>
          </a:extLst>
        </xdr:cNvPr>
        <xdr:cNvSpPr txBox="1"/>
      </xdr:nvSpPr>
      <xdr:spPr>
        <a:xfrm>
          <a:off x="1731019" y="1754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13988</xdr:rowOff>
    </xdr:from>
    <xdr:ext cx="405111" cy="259045"/>
    <xdr:sp macro="" textlink="">
      <xdr:nvSpPr>
        <xdr:cNvPr id="331" name="n_4aveValue【市民会館】&#10;有形固定資産減価償却率">
          <a:extLst>
            <a:ext uri="{FF2B5EF4-FFF2-40B4-BE49-F238E27FC236}">
              <a16:creationId xmlns:a16="http://schemas.microsoft.com/office/drawing/2014/main" id="{00000000-0008-0000-0200-00004B010000}"/>
            </a:ext>
          </a:extLst>
        </xdr:cNvPr>
        <xdr:cNvSpPr txBox="1"/>
      </xdr:nvSpPr>
      <xdr:spPr>
        <a:xfrm>
          <a:off x="8896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133366</xdr:rowOff>
    </xdr:from>
    <xdr:ext cx="405111" cy="259045"/>
    <xdr:sp macro="" textlink="">
      <xdr:nvSpPr>
        <xdr:cNvPr id="332" name="n_1mainValue【市民会館】&#10;有形固定資産減価償却率">
          <a:extLst>
            <a:ext uri="{FF2B5EF4-FFF2-40B4-BE49-F238E27FC236}">
              <a16:creationId xmlns:a16="http://schemas.microsoft.com/office/drawing/2014/main" id="{00000000-0008-0000-0200-00004C010000}"/>
            </a:ext>
          </a:extLst>
        </xdr:cNvPr>
        <xdr:cNvSpPr txBox="1"/>
      </xdr:nvSpPr>
      <xdr:spPr>
        <a:xfrm>
          <a:off x="3410594" y="1813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108602</xdr:rowOff>
    </xdr:from>
    <xdr:ext cx="405111" cy="259045"/>
    <xdr:sp macro="" textlink="">
      <xdr:nvSpPr>
        <xdr:cNvPr id="333" name="n_2mainValue【市民会館】&#10;有形固定資産減価償却率">
          <a:extLst>
            <a:ext uri="{FF2B5EF4-FFF2-40B4-BE49-F238E27FC236}">
              <a16:creationId xmlns:a16="http://schemas.microsoft.com/office/drawing/2014/main" id="{00000000-0008-0000-0200-00004D010000}"/>
            </a:ext>
          </a:extLst>
        </xdr:cNvPr>
        <xdr:cNvSpPr txBox="1"/>
      </xdr:nvSpPr>
      <xdr:spPr>
        <a:xfrm>
          <a:off x="257239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85741</xdr:rowOff>
    </xdr:from>
    <xdr:ext cx="405111" cy="259045"/>
    <xdr:sp macro="" textlink="">
      <xdr:nvSpPr>
        <xdr:cNvPr id="334" name="n_3mainValue【市民会館】&#10;有形固定資産減価償却率">
          <a:extLst>
            <a:ext uri="{FF2B5EF4-FFF2-40B4-BE49-F238E27FC236}">
              <a16:creationId xmlns:a16="http://schemas.microsoft.com/office/drawing/2014/main" id="{00000000-0008-0000-0200-00004E010000}"/>
            </a:ext>
          </a:extLst>
        </xdr:cNvPr>
        <xdr:cNvSpPr txBox="1"/>
      </xdr:nvSpPr>
      <xdr:spPr>
        <a:xfrm>
          <a:off x="1731019" y="1808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57166</xdr:rowOff>
    </xdr:from>
    <xdr:ext cx="405111" cy="259045"/>
    <xdr:sp macro="" textlink="">
      <xdr:nvSpPr>
        <xdr:cNvPr id="335" name="n_4mainValue【市民会館】&#10;有形固定資産減価償却率">
          <a:extLst>
            <a:ext uri="{FF2B5EF4-FFF2-40B4-BE49-F238E27FC236}">
              <a16:creationId xmlns:a16="http://schemas.microsoft.com/office/drawing/2014/main" id="{00000000-0008-0000-0200-00004F010000}"/>
            </a:ext>
          </a:extLst>
        </xdr:cNvPr>
        <xdr:cNvSpPr txBox="1"/>
      </xdr:nvSpPr>
      <xdr:spPr>
        <a:xfrm>
          <a:off x="889644"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a:extLst>
            <a:ext uri="{FF2B5EF4-FFF2-40B4-BE49-F238E27FC236}">
              <a16:creationId xmlns:a16="http://schemas.microsoft.com/office/drawing/2014/main" id="{00000000-0008-0000-0200-000050010000}"/>
            </a:ext>
          </a:extLst>
        </xdr:cNvPr>
        <xdr:cNvSpPr/>
      </xdr:nvSpPr>
      <xdr:spPr>
        <a:xfrm>
          <a:off x="6280150"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a:extLst>
            <a:ext uri="{FF2B5EF4-FFF2-40B4-BE49-F238E27FC236}">
              <a16:creationId xmlns:a16="http://schemas.microsoft.com/office/drawing/2014/main" id="{00000000-0008-0000-0200-000051010000}"/>
            </a:ext>
          </a:extLst>
        </xdr:cNvPr>
        <xdr:cNvSpPr/>
      </xdr:nvSpPr>
      <xdr:spPr>
        <a:xfrm>
          <a:off x="63976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a:extLst>
            <a:ext uri="{FF2B5EF4-FFF2-40B4-BE49-F238E27FC236}">
              <a16:creationId xmlns:a16="http://schemas.microsoft.com/office/drawing/2014/main" id="{00000000-0008-0000-0200-000052010000}"/>
            </a:ext>
          </a:extLst>
        </xdr:cNvPr>
        <xdr:cNvSpPr/>
      </xdr:nvSpPr>
      <xdr:spPr>
        <a:xfrm>
          <a:off x="63976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a:extLst>
            <a:ext uri="{FF2B5EF4-FFF2-40B4-BE49-F238E27FC236}">
              <a16:creationId xmlns:a16="http://schemas.microsoft.com/office/drawing/2014/main" id="{00000000-0008-0000-0200-000053010000}"/>
            </a:ext>
          </a:extLst>
        </xdr:cNvPr>
        <xdr:cNvSpPr/>
      </xdr:nvSpPr>
      <xdr:spPr>
        <a:xfrm>
          <a:off x="73660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a:extLst>
            <a:ext uri="{FF2B5EF4-FFF2-40B4-BE49-F238E27FC236}">
              <a16:creationId xmlns:a16="http://schemas.microsoft.com/office/drawing/2014/main" id="{00000000-0008-0000-0200-000054010000}"/>
            </a:ext>
          </a:extLst>
        </xdr:cNvPr>
        <xdr:cNvSpPr/>
      </xdr:nvSpPr>
      <xdr:spPr>
        <a:xfrm>
          <a:off x="73660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84518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84518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a:extLst>
            <a:ext uri="{FF2B5EF4-FFF2-40B4-BE49-F238E27FC236}">
              <a16:creationId xmlns:a16="http://schemas.microsoft.com/office/drawing/2014/main" id="{00000000-0008-0000-0200-000057010000}"/>
            </a:ext>
          </a:extLst>
        </xdr:cNvPr>
        <xdr:cNvSpPr/>
      </xdr:nvSpPr>
      <xdr:spPr>
        <a:xfrm>
          <a:off x="6280150"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62420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6280150" y="1905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6280150" y="18723429"/>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58320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6280150" y="18396857"/>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58320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6280150" y="18070286"/>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58320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6280150" y="17743714"/>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58320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6280150" y="17417143"/>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58320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6280150" y="17090571"/>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58320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a:off x="6280150" y="1676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58320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a:extLst>
            <a:ext uri="{FF2B5EF4-FFF2-40B4-BE49-F238E27FC236}">
              <a16:creationId xmlns:a16="http://schemas.microsoft.com/office/drawing/2014/main" id="{00000000-0008-0000-0200-000068010000}"/>
            </a:ext>
          </a:extLst>
        </xdr:cNvPr>
        <xdr:cNvSpPr/>
      </xdr:nvSpPr>
      <xdr:spPr>
        <a:xfrm>
          <a:off x="6280150"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162742</xdr:rowOff>
    </xdr:from>
    <xdr:to>
      <xdr:col>54</xdr:col>
      <xdr:colOff>189865</xdr:colOff>
      <xdr:row>109</xdr:row>
      <xdr:rowOff>1088</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flipV="1">
          <a:off x="9952990" y="17307742"/>
          <a:ext cx="0" cy="138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4915</xdr:rowOff>
    </xdr:from>
    <xdr:ext cx="469744" cy="259045"/>
    <xdr:sp macro="" textlink="">
      <xdr:nvSpPr>
        <xdr:cNvPr id="362" name="【市民会館】&#10;一人当たり面積最小値テキスト">
          <a:extLst>
            <a:ext uri="{FF2B5EF4-FFF2-40B4-BE49-F238E27FC236}">
              <a16:creationId xmlns:a16="http://schemas.microsoft.com/office/drawing/2014/main" id="{00000000-0008-0000-0200-00006A010000}"/>
            </a:ext>
          </a:extLst>
        </xdr:cNvPr>
        <xdr:cNvSpPr txBox="1"/>
      </xdr:nvSpPr>
      <xdr:spPr>
        <a:xfrm>
          <a:off x="9991725"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1088</xdr:rowOff>
    </xdr:from>
    <xdr:to>
      <xdr:col>55</xdr:col>
      <xdr:colOff>88900</xdr:colOff>
      <xdr:row>109</xdr:row>
      <xdr:rowOff>1088</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9874250" y="1868913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109419</xdr:rowOff>
    </xdr:from>
    <xdr:ext cx="469744" cy="259045"/>
    <xdr:sp macro="" textlink="">
      <xdr:nvSpPr>
        <xdr:cNvPr id="364" name="【市民会館】&#10;一人当たり面積最大値テキスト">
          <a:extLst>
            <a:ext uri="{FF2B5EF4-FFF2-40B4-BE49-F238E27FC236}">
              <a16:creationId xmlns:a16="http://schemas.microsoft.com/office/drawing/2014/main" id="{00000000-0008-0000-0200-00006C010000}"/>
            </a:ext>
          </a:extLst>
        </xdr:cNvPr>
        <xdr:cNvSpPr txBox="1"/>
      </xdr:nvSpPr>
      <xdr:spPr>
        <a:xfrm>
          <a:off x="9991725"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162742</xdr:rowOff>
    </xdr:from>
    <xdr:to>
      <xdr:col>55</xdr:col>
      <xdr:colOff>88900</xdr:colOff>
      <xdr:row>100</xdr:row>
      <xdr:rowOff>162742</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9874250" y="1730774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103795</xdr:rowOff>
    </xdr:from>
    <xdr:ext cx="469744" cy="259045"/>
    <xdr:sp macro="" textlink="">
      <xdr:nvSpPr>
        <xdr:cNvPr id="366" name="【市民会館】&#10;一人当たり面積平均値テキスト">
          <a:extLst>
            <a:ext uri="{FF2B5EF4-FFF2-40B4-BE49-F238E27FC236}">
              <a16:creationId xmlns:a16="http://schemas.microsoft.com/office/drawing/2014/main" id="{00000000-0008-0000-0200-00006E010000}"/>
            </a:ext>
          </a:extLst>
        </xdr:cNvPr>
        <xdr:cNvSpPr txBox="1"/>
      </xdr:nvSpPr>
      <xdr:spPr>
        <a:xfrm>
          <a:off x="9991725" y="1810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80918</xdr:rowOff>
    </xdr:from>
    <xdr:to>
      <xdr:col>55</xdr:col>
      <xdr:colOff>50800</xdr:colOff>
      <xdr:row>107</xdr:row>
      <xdr:rowOff>11068</xdr:rowOff>
    </xdr:to>
    <xdr:sp macro="" textlink="">
      <xdr:nvSpPr>
        <xdr:cNvPr id="367" name="フローチャート: 判断 366">
          <a:extLst>
            <a:ext uri="{FF2B5EF4-FFF2-40B4-BE49-F238E27FC236}">
              <a16:creationId xmlns:a16="http://schemas.microsoft.com/office/drawing/2014/main" id="{00000000-0008-0000-0200-00006F010000}"/>
            </a:ext>
          </a:extLst>
        </xdr:cNvPr>
        <xdr:cNvSpPr/>
      </xdr:nvSpPr>
      <xdr:spPr>
        <a:xfrm>
          <a:off x="9912350" y="1825461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92348</xdr:rowOff>
    </xdr:from>
    <xdr:to>
      <xdr:col>50</xdr:col>
      <xdr:colOff>165100</xdr:colOff>
      <xdr:row>107</xdr:row>
      <xdr:rowOff>22498</xdr:rowOff>
    </xdr:to>
    <xdr:sp macro="" textlink="">
      <xdr:nvSpPr>
        <xdr:cNvPr id="368" name="フローチャート: 判断 367">
          <a:extLst>
            <a:ext uri="{FF2B5EF4-FFF2-40B4-BE49-F238E27FC236}">
              <a16:creationId xmlns:a16="http://schemas.microsoft.com/office/drawing/2014/main" id="{00000000-0008-0000-0200-000070010000}"/>
            </a:ext>
          </a:extLst>
        </xdr:cNvPr>
        <xdr:cNvSpPr/>
      </xdr:nvSpPr>
      <xdr:spPr>
        <a:xfrm>
          <a:off x="9112250" y="1826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157662</xdr:rowOff>
    </xdr:from>
    <xdr:to>
      <xdr:col>46</xdr:col>
      <xdr:colOff>38100</xdr:colOff>
      <xdr:row>107</xdr:row>
      <xdr:rowOff>87812</xdr:rowOff>
    </xdr:to>
    <xdr:sp macro="" textlink="">
      <xdr:nvSpPr>
        <xdr:cNvPr id="369" name="フローチャート: 判断 368">
          <a:extLst>
            <a:ext uri="{FF2B5EF4-FFF2-40B4-BE49-F238E27FC236}">
              <a16:creationId xmlns:a16="http://schemas.microsoft.com/office/drawing/2014/main" id="{00000000-0008-0000-0200-000071010000}"/>
            </a:ext>
          </a:extLst>
        </xdr:cNvPr>
        <xdr:cNvSpPr/>
      </xdr:nvSpPr>
      <xdr:spPr>
        <a:xfrm>
          <a:off x="8270875" y="1833136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7438</xdr:rowOff>
    </xdr:from>
    <xdr:to>
      <xdr:col>41</xdr:col>
      <xdr:colOff>101600</xdr:colOff>
      <xdr:row>107</xdr:row>
      <xdr:rowOff>109038</xdr:rowOff>
    </xdr:to>
    <xdr:sp macro="" textlink="">
      <xdr:nvSpPr>
        <xdr:cNvPr id="370" name="フローチャート: 判断 369">
          <a:extLst>
            <a:ext uri="{FF2B5EF4-FFF2-40B4-BE49-F238E27FC236}">
              <a16:creationId xmlns:a16="http://schemas.microsoft.com/office/drawing/2014/main" id="{00000000-0008-0000-0200-000072010000}"/>
            </a:ext>
          </a:extLst>
        </xdr:cNvPr>
        <xdr:cNvSpPr/>
      </xdr:nvSpPr>
      <xdr:spPr>
        <a:xfrm>
          <a:off x="7419975"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169092</xdr:rowOff>
    </xdr:from>
    <xdr:to>
      <xdr:col>36</xdr:col>
      <xdr:colOff>165100</xdr:colOff>
      <xdr:row>107</xdr:row>
      <xdr:rowOff>99242</xdr:rowOff>
    </xdr:to>
    <xdr:sp macro="" textlink="">
      <xdr:nvSpPr>
        <xdr:cNvPr id="371" name="フローチャート: 判断 370">
          <a:extLst>
            <a:ext uri="{FF2B5EF4-FFF2-40B4-BE49-F238E27FC236}">
              <a16:creationId xmlns:a16="http://schemas.microsoft.com/office/drawing/2014/main" id="{00000000-0008-0000-0200-000073010000}"/>
            </a:ext>
          </a:extLst>
        </xdr:cNvPr>
        <xdr:cNvSpPr/>
      </xdr:nvSpPr>
      <xdr:spPr>
        <a:xfrm>
          <a:off x="65786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97726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89820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8140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728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6448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85816</xdr:rowOff>
    </xdr:from>
    <xdr:to>
      <xdr:col>55</xdr:col>
      <xdr:colOff>50800</xdr:colOff>
      <xdr:row>108</xdr:row>
      <xdr:rowOff>15966</xdr:rowOff>
    </xdr:to>
    <xdr:sp macro="" textlink="">
      <xdr:nvSpPr>
        <xdr:cNvPr id="377" name="楕円 376">
          <a:extLst>
            <a:ext uri="{FF2B5EF4-FFF2-40B4-BE49-F238E27FC236}">
              <a16:creationId xmlns:a16="http://schemas.microsoft.com/office/drawing/2014/main" id="{00000000-0008-0000-0200-000079010000}"/>
            </a:ext>
          </a:extLst>
        </xdr:cNvPr>
        <xdr:cNvSpPr/>
      </xdr:nvSpPr>
      <xdr:spPr>
        <a:xfrm>
          <a:off x="9912350" y="1843096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64243</xdr:rowOff>
    </xdr:from>
    <xdr:ext cx="469744" cy="259045"/>
    <xdr:sp macro="" textlink="">
      <xdr:nvSpPr>
        <xdr:cNvPr id="378" name="【市民会館】&#10;一人当たり面積該当値テキスト">
          <a:extLst>
            <a:ext uri="{FF2B5EF4-FFF2-40B4-BE49-F238E27FC236}">
              <a16:creationId xmlns:a16="http://schemas.microsoft.com/office/drawing/2014/main" id="{00000000-0008-0000-0200-00007A010000}"/>
            </a:ext>
          </a:extLst>
        </xdr:cNvPr>
        <xdr:cNvSpPr txBox="1"/>
      </xdr:nvSpPr>
      <xdr:spPr>
        <a:xfrm>
          <a:off x="9991725"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89081</xdr:rowOff>
    </xdr:from>
    <xdr:to>
      <xdr:col>50</xdr:col>
      <xdr:colOff>165100</xdr:colOff>
      <xdr:row>108</xdr:row>
      <xdr:rowOff>19231</xdr:rowOff>
    </xdr:to>
    <xdr:sp macro="" textlink="">
      <xdr:nvSpPr>
        <xdr:cNvPr id="379" name="楕円 378">
          <a:extLst>
            <a:ext uri="{FF2B5EF4-FFF2-40B4-BE49-F238E27FC236}">
              <a16:creationId xmlns:a16="http://schemas.microsoft.com/office/drawing/2014/main" id="{00000000-0008-0000-0200-00007B010000}"/>
            </a:ext>
          </a:extLst>
        </xdr:cNvPr>
        <xdr:cNvSpPr/>
      </xdr:nvSpPr>
      <xdr:spPr>
        <a:xfrm>
          <a:off x="911225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136616</xdr:rowOff>
    </xdr:from>
    <xdr:to>
      <xdr:col>55</xdr:col>
      <xdr:colOff>0</xdr:colOff>
      <xdr:row>107</xdr:row>
      <xdr:rowOff>139881</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flipV="1">
          <a:off x="9163050" y="18481766"/>
          <a:ext cx="790575"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93980</xdr:rowOff>
    </xdr:from>
    <xdr:to>
      <xdr:col>46</xdr:col>
      <xdr:colOff>38100</xdr:colOff>
      <xdr:row>108</xdr:row>
      <xdr:rowOff>24130</xdr:rowOff>
    </xdr:to>
    <xdr:sp macro="" textlink="">
      <xdr:nvSpPr>
        <xdr:cNvPr id="381" name="楕円 380">
          <a:extLst>
            <a:ext uri="{FF2B5EF4-FFF2-40B4-BE49-F238E27FC236}">
              <a16:creationId xmlns:a16="http://schemas.microsoft.com/office/drawing/2014/main" id="{00000000-0008-0000-0200-00007D010000}"/>
            </a:ext>
          </a:extLst>
        </xdr:cNvPr>
        <xdr:cNvSpPr/>
      </xdr:nvSpPr>
      <xdr:spPr>
        <a:xfrm>
          <a:off x="8270875" y="1843913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139881</xdr:rowOff>
    </xdr:from>
    <xdr:to>
      <xdr:col>50</xdr:col>
      <xdr:colOff>114300</xdr:colOff>
      <xdr:row>107</xdr:row>
      <xdr:rowOff>144780</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flipV="1">
          <a:off x="8321675" y="18485031"/>
          <a:ext cx="841375"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95613</xdr:rowOff>
    </xdr:from>
    <xdr:to>
      <xdr:col>41</xdr:col>
      <xdr:colOff>101600</xdr:colOff>
      <xdr:row>108</xdr:row>
      <xdr:rowOff>25763</xdr:rowOff>
    </xdr:to>
    <xdr:sp macro="" textlink="">
      <xdr:nvSpPr>
        <xdr:cNvPr id="383" name="楕円 382">
          <a:extLst>
            <a:ext uri="{FF2B5EF4-FFF2-40B4-BE49-F238E27FC236}">
              <a16:creationId xmlns:a16="http://schemas.microsoft.com/office/drawing/2014/main" id="{00000000-0008-0000-0200-00007F010000}"/>
            </a:ext>
          </a:extLst>
        </xdr:cNvPr>
        <xdr:cNvSpPr/>
      </xdr:nvSpPr>
      <xdr:spPr>
        <a:xfrm>
          <a:off x="7419975"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144780</xdr:rowOff>
    </xdr:from>
    <xdr:to>
      <xdr:col>45</xdr:col>
      <xdr:colOff>177800</xdr:colOff>
      <xdr:row>107</xdr:row>
      <xdr:rowOff>146413</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flipV="1">
          <a:off x="7470775" y="18489930"/>
          <a:ext cx="8509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89081</xdr:rowOff>
    </xdr:from>
    <xdr:to>
      <xdr:col>36</xdr:col>
      <xdr:colOff>165100</xdr:colOff>
      <xdr:row>108</xdr:row>
      <xdr:rowOff>19231</xdr:rowOff>
    </xdr:to>
    <xdr:sp macro="" textlink="">
      <xdr:nvSpPr>
        <xdr:cNvPr id="385" name="楕円 384">
          <a:extLst>
            <a:ext uri="{FF2B5EF4-FFF2-40B4-BE49-F238E27FC236}">
              <a16:creationId xmlns:a16="http://schemas.microsoft.com/office/drawing/2014/main" id="{00000000-0008-0000-0200-000081010000}"/>
            </a:ext>
          </a:extLst>
        </xdr:cNvPr>
        <xdr:cNvSpPr/>
      </xdr:nvSpPr>
      <xdr:spPr>
        <a:xfrm>
          <a:off x="65786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139881</xdr:rowOff>
    </xdr:from>
    <xdr:to>
      <xdr:col>41</xdr:col>
      <xdr:colOff>50800</xdr:colOff>
      <xdr:row>107</xdr:row>
      <xdr:rowOff>146413</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6629400" y="18485031"/>
          <a:ext cx="841375"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39025</xdr:rowOff>
    </xdr:from>
    <xdr:ext cx="469744" cy="259045"/>
    <xdr:sp macro="" textlink="">
      <xdr:nvSpPr>
        <xdr:cNvPr id="387" name="n_1aveValue【市民会館】&#10;一人当たり面積">
          <a:extLst>
            <a:ext uri="{FF2B5EF4-FFF2-40B4-BE49-F238E27FC236}">
              <a16:creationId xmlns:a16="http://schemas.microsoft.com/office/drawing/2014/main" id="{00000000-0008-0000-0200-000083010000}"/>
            </a:ext>
          </a:extLst>
        </xdr:cNvPr>
        <xdr:cNvSpPr txBox="1"/>
      </xdr:nvSpPr>
      <xdr:spPr>
        <a:xfrm>
          <a:off x="8925002" y="18041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104339</xdr:rowOff>
    </xdr:from>
    <xdr:ext cx="469744" cy="259045"/>
    <xdr:sp macro="" textlink="">
      <xdr:nvSpPr>
        <xdr:cNvPr id="388" name="n_2aveValue【市民会館】&#10;一人当たり面積">
          <a:extLst>
            <a:ext uri="{FF2B5EF4-FFF2-40B4-BE49-F238E27FC236}">
              <a16:creationId xmlns:a16="http://schemas.microsoft.com/office/drawing/2014/main" id="{00000000-0008-0000-0200-000084010000}"/>
            </a:ext>
          </a:extLst>
        </xdr:cNvPr>
        <xdr:cNvSpPr txBox="1"/>
      </xdr:nvSpPr>
      <xdr:spPr>
        <a:xfrm>
          <a:off x="8096327" y="181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125565</xdr:rowOff>
    </xdr:from>
    <xdr:ext cx="469744" cy="259045"/>
    <xdr:sp macro="" textlink="">
      <xdr:nvSpPr>
        <xdr:cNvPr id="389" name="n_3aveValue【市民会館】&#10;一人当たり面積">
          <a:extLst>
            <a:ext uri="{FF2B5EF4-FFF2-40B4-BE49-F238E27FC236}">
              <a16:creationId xmlns:a16="http://schemas.microsoft.com/office/drawing/2014/main" id="{00000000-0008-0000-0200-000085010000}"/>
            </a:ext>
          </a:extLst>
        </xdr:cNvPr>
        <xdr:cNvSpPr txBox="1"/>
      </xdr:nvSpPr>
      <xdr:spPr>
        <a:xfrm>
          <a:off x="7245427" y="1812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115769</xdr:rowOff>
    </xdr:from>
    <xdr:ext cx="469744" cy="259045"/>
    <xdr:sp macro="" textlink="">
      <xdr:nvSpPr>
        <xdr:cNvPr id="390" name="n_4aveValue【市民会館】&#10;一人当たり面積">
          <a:extLst>
            <a:ext uri="{FF2B5EF4-FFF2-40B4-BE49-F238E27FC236}">
              <a16:creationId xmlns:a16="http://schemas.microsoft.com/office/drawing/2014/main" id="{00000000-0008-0000-0200-000086010000}"/>
            </a:ext>
          </a:extLst>
        </xdr:cNvPr>
        <xdr:cNvSpPr txBox="1"/>
      </xdr:nvSpPr>
      <xdr:spPr>
        <a:xfrm>
          <a:off x="6404052"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10358</xdr:rowOff>
    </xdr:from>
    <xdr:ext cx="469744" cy="259045"/>
    <xdr:sp macro="" textlink="">
      <xdr:nvSpPr>
        <xdr:cNvPr id="391" name="n_1mainValue【市民会館】&#10;一人当たり面積">
          <a:extLst>
            <a:ext uri="{FF2B5EF4-FFF2-40B4-BE49-F238E27FC236}">
              <a16:creationId xmlns:a16="http://schemas.microsoft.com/office/drawing/2014/main" id="{00000000-0008-0000-0200-000087010000}"/>
            </a:ext>
          </a:extLst>
        </xdr:cNvPr>
        <xdr:cNvSpPr txBox="1"/>
      </xdr:nvSpPr>
      <xdr:spPr>
        <a:xfrm>
          <a:off x="8925002"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15257</xdr:rowOff>
    </xdr:from>
    <xdr:ext cx="469744" cy="259045"/>
    <xdr:sp macro="" textlink="">
      <xdr:nvSpPr>
        <xdr:cNvPr id="392" name="n_2mainValue【市民会館】&#10;一人当たり面積">
          <a:extLst>
            <a:ext uri="{FF2B5EF4-FFF2-40B4-BE49-F238E27FC236}">
              <a16:creationId xmlns:a16="http://schemas.microsoft.com/office/drawing/2014/main" id="{00000000-0008-0000-0200-000088010000}"/>
            </a:ext>
          </a:extLst>
        </xdr:cNvPr>
        <xdr:cNvSpPr txBox="1"/>
      </xdr:nvSpPr>
      <xdr:spPr>
        <a:xfrm>
          <a:off x="8096327" y="185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16890</xdr:rowOff>
    </xdr:from>
    <xdr:ext cx="469744" cy="259045"/>
    <xdr:sp macro="" textlink="">
      <xdr:nvSpPr>
        <xdr:cNvPr id="393" name="n_3mainValue【市民会館】&#10;一人当たり面積">
          <a:extLst>
            <a:ext uri="{FF2B5EF4-FFF2-40B4-BE49-F238E27FC236}">
              <a16:creationId xmlns:a16="http://schemas.microsoft.com/office/drawing/2014/main" id="{00000000-0008-0000-0200-000089010000}"/>
            </a:ext>
          </a:extLst>
        </xdr:cNvPr>
        <xdr:cNvSpPr txBox="1"/>
      </xdr:nvSpPr>
      <xdr:spPr>
        <a:xfrm>
          <a:off x="7245427" y="185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10358</xdr:rowOff>
    </xdr:from>
    <xdr:ext cx="469744" cy="259045"/>
    <xdr:sp macro="" textlink="">
      <xdr:nvSpPr>
        <xdr:cNvPr id="394" name="n_4mainValue【市民会館】&#10;一人当たり面積">
          <a:extLst>
            <a:ext uri="{FF2B5EF4-FFF2-40B4-BE49-F238E27FC236}">
              <a16:creationId xmlns:a16="http://schemas.microsoft.com/office/drawing/2014/main" id="{00000000-0008-0000-0200-00008A010000}"/>
            </a:ext>
          </a:extLst>
        </xdr:cNvPr>
        <xdr:cNvSpPr txBox="1"/>
      </xdr:nvSpPr>
      <xdr:spPr>
        <a:xfrm>
          <a:off x="6404052"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11826875"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119443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119443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129127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129127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1399857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1399857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200-000092010000}"/>
            </a:ext>
          </a:extLst>
        </xdr:cNvPr>
        <xdr:cNvSpPr/>
      </xdr:nvSpPr>
      <xdr:spPr>
        <a:xfrm>
          <a:off x="11826875"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17887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11826875"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138827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11826875" y="723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138827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11826875" y="685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1144286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11826875" y="647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1144286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11826875" y="609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144286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11826875" y="571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11442866"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11826875"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11506986"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a:extLst>
            <a:ext uri="{FF2B5EF4-FFF2-40B4-BE49-F238E27FC236}">
              <a16:creationId xmlns:a16="http://schemas.microsoft.com/office/drawing/2014/main" id="{00000000-0008-0000-0200-0000A2010000}"/>
            </a:ext>
          </a:extLst>
        </xdr:cNvPr>
        <xdr:cNvSpPr/>
      </xdr:nvSpPr>
      <xdr:spPr>
        <a:xfrm>
          <a:off x="11826875"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42</xdr:row>
      <xdr:rowOff>38100</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flipV="1">
          <a:off x="15509239" y="573595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0" name="【一般廃棄物処理施設】&#10;有形固定資産減価償却率最小値テキスト">
          <a:extLst>
            <a:ext uri="{FF2B5EF4-FFF2-40B4-BE49-F238E27FC236}">
              <a16:creationId xmlns:a16="http://schemas.microsoft.com/office/drawing/2014/main" id="{00000000-0008-0000-0200-0000A4010000}"/>
            </a:ext>
          </a:extLst>
        </xdr:cNvPr>
        <xdr:cNvSpPr txBox="1"/>
      </xdr:nvSpPr>
      <xdr:spPr>
        <a:xfrm>
          <a:off x="15547975"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15420975" y="7239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422" name="【一般廃棄物処理施設】&#10;有形固定資産減価償却率最大値テキスト">
          <a:extLst>
            <a:ext uri="{FF2B5EF4-FFF2-40B4-BE49-F238E27FC236}">
              <a16:creationId xmlns:a16="http://schemas.microsoft.com/office/drawing/2014/main" id="{00000000-0008-0000-0200-0000A6010000}"/>
            </a:ext>
          </a:extLst>
        </xdr:cNvPr>
        <xdr:cNvSpPr txBox="1"/>
      </xdr:nvSpPr>
      <xdr:spPr>
        <a:xfrm>
          <a:off x="15547975"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15420975" y="573595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25417</xdr:rowOff>
    </xdr:from>
    <xdr:ext cx="405111" cy="259045"/>
    <xdr:sp macro="" textlink="">
      <xdr:nvSpPr>
        <xdr:cNvPr id="424" name="【一般廃棄物処理施設】&#10;有形固定資産減価償却率平均値テキスト">
          <a:extLst>
            <a:ext uri="{FF2B5EF4-FFF2-40B4-BE49-F238E27FC236}">
              <a16:creationId xmlns:a16="http://schemas.microsoft.com/office/drawing/2014/main" id="{00000000-0008-0000-0200-0000A8010000}"/>
            </a:ext>
          </a:extLst>
        </xdr:cNvPr>
        <xdr:cNvSpPr txBox="1"/>
      </xdr:nvSpPr>
      <xdr:spPr>
        <a:xfrm>
          <a:off x="15547975" y="636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425" name="フローチャート: 判断 424">
          <a:extLst>
            <a:ext uri="{FF2B5EF4-FFF2-40B4-BE49-F238E27FC236}">
              <a16:creationId xmlns:a16="http://schemas.microsoft.com/office/drawing/2014/main" id="{00000000-0008-0000-0200-0000A9010000}"/>
            </a:ext>
          </a:extLst>
        </xdr:cNvPr>
        <xdr:cNvSpPr/>
      </xdr:nvSpPr>
      <xdr:spPr>
        <a:xfrm>
          <a:off x="15459075"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426" name="フローチャート: 判断 425">
          <a:extLst>
            <a:ext uri="{FF2B5EF4-FFF2-40B4-BE49-F238E27FC236}">
              <a16:creationId xmlns:a16="http://schemas.microsoft.com/office/drawing/2014/main" id="{00000000-0008-0000-0200-0000AA010000}"/>
            </a:ext>
          </a:extLst>
        </xdr:cNvPr>
        <xdr:cNvSpPr/>
      </xdr:nvSpPr>
      <xdr:spPr>
        <a:xfrm>
          <a:off x="14658975"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23495</xdr:rowOff>
    </xdr:from>
    <xdr:to>
      <xdr:col>76</xdr:col>
      <xdr:colOff>165100</xdr:colOff>
      <xdr:row>38</xdr:row>
      <xdr:rowOff>125095</xdr:rowOff>
    </xdr:to>
    <xdr:sp macro="" textlink="">
      <xdr:nvSpPr>
        <xdr:cNvPr id="427" name="フローチャート: 判断 426">
          <a:extLst>
            <a:ext uri="{FF2B5EF4-FFF2-40B4-BE49-F238E27FC236}">
              <a16:creationId xmlns:a16="http://schemas.microsoft.com/office/drawing/2014/main" id="{00000000-0008-0000-0200-0000AB010000}"/>
            </a:ext>
          </a:extLst>
        </xdr:cNvPr>
        <xdr:cNvSpPr/>
      </xdr:nvSpPr>
      <xdr:spPr>
        <a:xfrm>
          <a:off x="138176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137795</xdr:rowOff>
    </xdr:from>
    <xdr:to>
      <xdr:col>72</xdr:col>
      <xdr:colOff>38100</xdr:colOff>
      <xdr:row>38</xdr:row>
      <xdr:rowOff>67945</xdr:rowOff>
    </xdr:to>
    <xdr:sp macro="" textlink="">
      <xdr:nvSpPr>
        <xdr:cNvPr id="428" name="フローチャート: 判断 427">
          <a:extLst>
            <a:ext uri="{FF2B5EF4-FFF2-40B4-BE49-F238E27FC236}">
              <a16:creationId xmlns:a16="http://schemas.microsoft.com/office/drawing/2014/main" id="{00000000-0008-0000-0200-0000AC010000}"/>
            </a:ext>
          </a:extLst>
        </xdr:cNvPr>
        <xdr:cNvSpPr/>
      </xdr:nvSpPr>
      <xdr:spPr>
        <a:xfrm>
          <a:off x="12976225" y="648144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33020</xdr:rowOff>
    </xdr:from>
    <xdr:to>
      <xdr:col>67</xdr:col>
      <xdr:colOff>101600</xdr:colOff>
      <xdr:row>37</xdr:row>
      <xdr:rowOff>134620</xdr:rowOff>
    </xdr:to>
    <xdr:sp macro="" textlink="">
      <xdr:nvSpPr>
        <xdr:cNvPr id="429" name="フローチャート: 判断 428">
          <a:extLst>
            <a:ext uri="{FF2B5EF4-FFF2-40B4-BE49-F238E27FC236}">
              <a16:creationId xmlns:a16="http://schemas.microsoft.com/office/drawing/2014/main" id="{00000000-0008-0000-0200-0000AD010000}"/>
            </a:ext>
          </a:extLst>
        </xdr:cNvPr>
        <xdr:cNvSpPr/>
      </xdr:nvSpPr>
      <xdr:spPr>
        <a:xfrm>
          <a:off x="12125325"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153289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45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3687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2846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1995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168275</xdr:rowOff>
    </xdr:from>
    <xdr:to>
      <xdr:col>85</xdr:col>
      <xdr:colOff>177800</xdr:colOff>
      <xdr:row>39</xdr:row>
      <xdr:rowOff>98425</xdr:rowOff>
    </xdr:to>
    <xdr:sp macro="" textlink="">
      <xdr:nvSpPr>
        <xdr:cNvPr id="435" name="楕円 434">
          <a:extLst>
            <a:ext uri="{FF2B5EF4-FFF2-40B4-BE49-F238E27FC236}">
              <a16:creationId xmlns:a16="http://schemas.microsoft.com/office/drawing/2014/main" id="{00000000-0008-0000-0200-0000B3010000}"/>
            </a:ext>
          </a:extLst>
        </xdr:cNvPr>
        <xdr:cNvSpPr/>
      </xdr:nvSpPr>
      <xdr:spPr>
        <a:xfrm>
          <a:off x="15459075"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146702</xdr:rowOff>
    </xdr:from>
    <xdr:ext cx="405111" cy="259045"/>
    <xdr:sp macro="" textlink="">
      <xdr:nvSpPr>
        <xdr:cNvPr id="436" name="【一般廃棄物処理施設】&#10;有形固定資産減価償却率該当値テキスト">
          <a:extLst>
            <a:ext uri="{FF2B5EF4-FFF2-40B4-BE49-F238E27FC236}">
              <a16:creationId xmlns:a16="http://schemas.microsoft.com/office/drawing/2014/main" id="{00000000-0008-0000-0200-0000B4010000}"/>
            </a:ext>
          </a:extLst>
        </xdr:cNvPr>
        <xdr:cNvSpPr txBox="1"/>
      </xdr:nvSpPr>
      <xdr:spPr>
        <a:xfrm>
          <a:off x="15547975"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132080</xdr:rowOff>
    </xdr:from>
    <xdr:to>
      <xdr:col>81</xdr:col>
      <xdr:colOff>101600</xdr:colOff>
      <xdr:row>39</xdr:row>
      <xdr:rowOff>62230</xdr:rowOff>
    </xdr:to>
    <xdr:sp macro="" textlink="">
      <xdr:nvSpPr>
        <xdr:cNvPr id="437" name="楕円 436">
          <a:extLst>
            <a:ext uri="{FF2B5EF4-FFF2-40B4-BE49-F238E27FC236}">
              <a16:creationId xmlns:a16="http://schemas.microsoft.com/office/drawing/2014/main" id="{00000000-0008-0000-0200-0000B5010000}"/>
            </a:ext>
          </a:extLst>
        </xdr:cNvPr>
        <xdr:cNvSpPr/>
      </xdr:nvSpPr>
      <xdr:spPr>
        <a:xfrm>
          <a:off x="14658975"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11430</xdr:rowOff>
    </xdr:from>
    <xdr:to>
      <xdr:col>85</xdr:col>
      <xdr:colOff>127000</xdr:colOff>
      <xdr:row>39</xdr:row>
      <xdr:rowOff>47625</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4709775" y="6697980"/>
          <a:ext cx="8001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93980</xdr:rowOff>
    </xdr:from>
    <xdr:to>
      <xdr:col>76</xdr:col>
      <xdr:colOff>165100</xdr:colOff>
      <xdr:row>39</xdr:row>
      <xdr:rowOff>24130</xdr:rowOff>
    </xdr:to>
    <xdr:sp macro="" textlink="">
      <xdr:nvSpPr>
        <xdr:cNvPr id="439" name="楕円 438">
          <a:extLst>
            <a:ext uri="{FF2B5EF4-FFF2-40B4-BE49-F238E27FC236}">
              <a16:creationId xmlns:a16="http://schemas.microsoft.com/office/drawing/2014/main" id="{00000000-0008-0000-0200-0000B7010000}"/>
            </a:ext>
          </a:extLst>
        </xdr:cNvPr>
        <xdr:cNvSpPr/>
      </xdr:nvSpPr>
      <xdr:spPr>
        <a:xfrm>
          <a:off x="138176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144780</xdr:rowOff>
    </xdr:from>
    <xdr:to>
      <xdr:col>81</xdr:col>
      <xdr:colOff>50800</xdr:colOff>
      <xdr:row>39</xdr:row>
      <xdr:rowOff>11430</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13868400" y="6659880"/>
          <a:ext cx="8413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52070</xdr:rowOff>
    </xdr:from>
    <xdr:to>
      <xdr:col>72</xdr:col>
      <xdr:colOff>38100</xdr:colOff>
      <xdr:row>38</xdr:row>
      <xdr:rowOff>153670</xdr:rowOff>
    </xdr:to>
    <xdr:sp macro="" textlink="">
      <xdr:nvSpPr>
        <xdr:cNvPr id="441" name="楕円 440">
          <a:extLst>
            <a:ext uri="{FF2B5EF4-FFF2-40B4-BE49-F238E27FC236}">
              <a16:creationId xmlns:a16="http://schemas.microsoft.com/office/drawing/2014/main" id="{00000000-0008-0000-0200-0000B9010000}"/>
            </a:ext>
          </a:extLst>
        </xdr:cNvPr>
        <xdr:cNvSpPr/>
      </xdr:nvSpPr>
      <xdr:spPr>
        <a:xfrm>
          <a:off x="12976225" y="656717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102870</xdr:rowOff>
    </xdr:from>
    <xdr:to>
      <xdr:col>76</xdr:col>
      <xdr:colOff>114300</xdr:colOff>
      <xdr:row>38</xdr:row>
      <xdr:rowOff>144780</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13027025" y="6617970"/>
          <a:ext cx="84137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10160</xdr:rowOff>
    </xdr:from>
    <xdr:to>
      <xdr:col>67</xdr:col>
      <xdr:colOff>101600</xdr:colOff>
      <xdr:row>38</xdr:row>
      <xdr:rowOff>111760</xdr:rowOff>
    </xdr:to>
    <xdr:sp macro="" textlink="">
      <xdr:nvSpPr>
        <xdr:cNvPr id="443" name="楕円 442">
          <a:extLst>
            <a:ext uri="{FF2B5EF4-FFF2-40B4-BE49-F238E27FC236}">
              <a16:creationId xmlns:a16="http://schemas.microsoft.com/office/drawing/2014/main" id="{00000000-0008-0000-0200-0000BB010000}"/>
            </a:ext>
          </a:extLst>
        </xdr:cNvPr>
        <xdr:cNvSpPr/>
      </xdr:nvSpPr>
      <xdr:spPr>
        <a:xfrm>
          <a:off x="12125325"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60960</xdr:rowOff>
    </xdr:from>
    <xdr:to>
      <xdr:col>71</xdr:col>
      <xdr:colOff>177800</xdr:colOff>
      <xdr:row>38</xdr:row>
      <xdr:rowOff>102870</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12176125" y="6576060"/>
          <a:ext cx="8509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124477</xdr:rowOff>
    </xdr:from>
    <xdr:ext cx="405111" cy="259045"/>
    <xdr:sp macro="" textlink="">
      <xdr:nvSpPr>
        <xdr:cNvPr id="445" name="n_1aveValue【一般廃棄物処理施設】&#10;有形固定資産減価償却率">
          <a:extLst>
            <a:ext uri="{FF2B5EF4-FFF2-40B4-BE49-F238E27FC236}">
              <a16:creationId xmlns:a16="http://schemas.microsoft.com/office/drawing/2014/main" id="{00000000-0008-0000-0200-0000BD010000}"/>
            </a:ext>
          </a:extLst>
        </xdr:cNvPr>
        <xdr:cNvSpPr txBox="1"/>
      </xdr:nvSpPr>
      <xdr:spPr>
        <a:xfrm>
          <a:off x="14504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141622</xdr:rowOff>
    </xdr:from>
    <xdr:ext cx="405111" cy="259045"/>
    <xdr:sp macro="" textlink="">
      <xdr:nvSpPr>
        <xdr:cNvPr id="446" name="n_2aveValue【一般廃棄物処理施設】&#10;有形固定資産減価償却率">
          <a:extLst>
            <a:ext uri="{FF2B5EF4-FFF2-40B4-BE49-F238E27FC236}">
              <a16:creationId xmlns:a16="http://schemas.microsoft.com/office/drawing/2014/main" id="{00000000-0008-0000-0200-0000BE010000}"/>
            </a:ext>
          </a:extLst>
        </xdr:cNvPr>
        <xdr:cNvSpPr txBox="1"/>
      </xdr:nvSpPr>
      <xdr:spPr>
        <a:xfrm>
          <a:off x="13675369"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84472</xdr:rowOff>
    </xdr:from>
    <xdr:ext cx="405111" cy="259045"/>
    <xdr:sp macro="" textlink="">
      <xdr:nvSpPr>
        <xdr:cNvPr id="447" name="n_3aveValue【一般廃棄物処理施設】&#10;有形固定資産減価償却率">
          <a:extLst>
            <a:ext uri="{FF2B5EF4-FFF2-40B4-BE49-F238E27FC236}">
              <a16:creationId xmlns:a16="http://schemas.microsoft.com/office/drawing/2014/main" id="{00000000-0008-0000-0200-0000BF010000}"/>
            </a:ext>
          </a:extLst>
        </xdr:cNvPr>
        <xdr:cNvSpPr txBox="1"/>
      </xdr:nvSpPr>
      <xdr:spPr>
        <a:xfrm>
          <a:off x="12833994" y="625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151147</xdr:rowOff>
    </xdr:from>
    <xdr:ext cx="405111" cy="259045"/>
    <xdr:sp macro="" textlink="">
      <xdr:nvSpPr>
        <xdr:cNvPr id="448" name="n_4aveValue【一般廃棄物処理施設】&#10;有形固定資産減価償却率">
          <a:extLst>
            <a:ext uri="{FF2B5EF4-FFF2-40B4-BE49-F238E27FC236}">
              <a16:creationId xmlns:a16="http://schemas.microsoft.com/office/drawing/2014/main" id="{00000000-0008-0000-0200-0000C0010000}"/>
            </a:ext>
          </a:extLst>
        </xdr:cNvPr>
        <xdr:cNvSpPr txBox="1"/>
      </xdr:nvSpPr>
      <xdr:spPr>
        <a:xfrm>
          <a:off x="1198309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53357</xdr:rowOff>
    </xdr:from>
    <xdr:ext cx="405111" cy="259045"/>
    <xdr:sp macro="" textlink="">
      <xdr:nvSpPr>
        <xdr:cNvPr id="449" name="n_1mainValue【一般廃棄物処理施設】&#10;有形固定資産減価償却率">
          <a:extLst>
            <a:ext uri="{FF2B5EF4-FFF2-40B4-BE49-F238E27FC236}">
              <a16:creationId xmlns:a16="http://schemas.microsoft.com/office/drawing/2014/main" id="{00000000-0008-0000-0200-0000C1010000}"/>
            </a:ext>
          </a:extLst>
        </xdr:cNvPr>
        <xdr:cNvSpPr txBox="1"/>
      </xdr:nvSpPr>
      <xdr:spPr>
        <a:xfrm>
          <a:off x="14504044"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15257</xdr:rowOff>
    </xdr:from>
    <xdr:ext cx="405111" cy="259045"/>
    <xdr:sp macro="" textlink="">
      <xdr:nvSpPr>
        <xdr:cNvPr id="450" name="n_2mainValue【一般廃棄物処理施設】&#10;有形固定資産減価償却率">
          <a:extLst>
            <a:ext uri="{FF2B5EF4-FFF2-40B4-BE49-F238E27FC236}">
              <a16:creationId xmlns:a16="http://schemas.microsoft.com/office/drawing/2014/main" id="{00000000-0008-0000-0200-0000C2010000}"/>
            </a:ext>
          </a:extLst>
        </xdr:cNvPr>
        <xdr:cNvSpPr txBox="1"/>
      </xdr:nvSpPr>
      <xdr:spPr>
        <a:xfrm>
          <a:off x="13675369"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144797</xdr:rowOff>
    </xdr:from>
    <xdr:ext cx="405111" cy="259045"/>
    <xdr:sp macro="" textlink="">
      <xdr:nvSpPr>
        <xdr:cNvPr id="451" name="n_3mainValue【一般廃棄物処理施設】&#10;有形固定資産減価償却率">
          <a:extLst>
            <a:ext uri="{FF2B5EF4-FFF2-40B4-BE49-F238E27FC236}">
              <a16:creationId xmlns:a16="http://schemas.microsoft.com/office/drawing/2014/main" id="{00000000-0008-0000-0200-0000C3010000}"/>
            </a:ext>
          </a:extLst>
        </xdr:cNvPr>
        <xdr:cNvSpPr txBox="1"/>
      </xdr:nvSpPr>
      <xdr:spPr>
        <a:xfrm>
          <a:off x="1283399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102887</xdr:rowOff>
    </xdr:from>
    <xdr:ext cx="405111" cy="259045"/>
    <xdr:sp macro="" textlink="">
      <xdr:nvSpPr>
        <xdr:cNvPr id="452" name="n_4mainValue【一般廃棄物処理施設】&#10;有形固定資産減価償却率">
          <a:extLst>
            <a:ext uri="{FF2B5EF4-FFF2-40B4-BE49-F238E27FC236}">
              <a16:creationId xmlns:a16="http://schemas.microsoft.com/office/drawing/2014/main" id="{00000000-0008-0000-0200-0000C4010000}"/>
            </a:ext>
          </a:extLst>
        </xdr:cNvPr>
        <xdr:cNvSpPr txBox="1"/>
      </xdr:nvSpPr>
      <xdr:spPr>
        <a:xfrm>
          <a:off x="1198309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173736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17500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17500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184594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200-0000C9010000}"/>
            </a:ext>
          </a:extLst>
        </xdr:cNvPr>
        <xdr:cNvSpPr/>
      </xdr:nvSpPr>
      <xdr:spPr>
        <a:xfrm>
          <a:off x="184594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200-0000CA010000}"/>
            </a:ext>
          </a:extLst>
        </xdr:cNvPr>
        <xdr:cNvSpPr/>
      </xdr:nvSpPr>
      <xdr:spPr>
        <a:xfrm>
          <a:off x="195453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200-0000CB010000}"/>
            </a:ext>
          </a:extLst>
        </xdr:cNvPr>
        <xdr:cNvSpPr/>
      </xdr:nvSpPr>
      <xdr:spPr>
        <a:xfrm>
          <a:off x="195453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00000000-0008-0000-0200-0000CC010000}"/>
            </a:ext>
          </a:extLst>
        </xdr:cNvPr>
        <xdr:cNvSpPr/>
      </xdr:nvSpPr>
      <xdr:spPr>
        <a:xfrm>
          <a:off x="173736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1734502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173736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7373600" y="716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714386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7373600" y="670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68162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7373600" y="624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68162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7373600" y="579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68162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a:off x="173736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68162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a:extLst>
            <a:ext uri="{FF2B5EF4-FFF2-40B4-BE49-F238E27FC236}">
              <a16:creationId xmlns:a16="http://schemas.microsoft.com/office/drawing/2014/main" id="{00000000-0008-0000-0200-0000D9010000}"/>
            </a:ext>
          </a:extLst>
        </xdr:cNvPr>
        <xdr:cNvSpPr/>
      </xdr:nvSpPr>
      <xdr:spPr>
        <a:xfrm>
          <a:off x="173736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152569</xdr:rowOff>
    </xdr:from>
    <xdr:to>
      <xdr:col>116</xdr:col>
      <xdr:colOff>62864</xdr:colOff>
      <xdr:row>41</xdr:row>
      <xdr:rowOff>128439</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flipV="1">
          <a:off x="21055964" y="5981869"/>
          <a:ext cx="0" cy="117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132266</xdr:rowOff>
    </xdr:from>
    <xdr:ext cx="469744" cy="259045"/>
    <xdr:sp macro="" textlink="">
      <xdr:nvSpPr>
        <xdr:cNvPr id="475" name="【一般廃棄物処理施設】&#10;一人当たり有形固定資産（償却資産）額最小値テキスト">
          <a:extLst>
            <a:ext uri="{FF2B5EF4-FFF2-40B4-BE49-F238E27FC236}">
              <a16:creationId xmlns:a16="http://schemas.microsoft.com/office/drawing/2014/main" id="{00000000-0008-0000-0200-0000DB010000}"/>
            </a:ext>
          </a:extLst>
        </xdr:cNvPr>
        <xdr:cNvSpPr txBox="1"/>
      </xdr:nvSpPr>
      <xdr:spPr>
        <a:xfrm>
          <a:off x="21094700" y="716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128439</xdr:rowOff>
    </xdr:from>
    <xdr:to>
      <xdr:col>116</xdr:col>
      <xdr:colOff>152400</xdr:colOff>
      <xdr:row>41</xdr:row>
      <xdr:rowOff>128439</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20977225" y="715788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99246</xdr:rowOff>
    </xdr:from>
    <xdr:ext cx="599010" cy="259045"/>
    <xdr:sp macro="" textlink="">
      <xdr:nvSpPr>
        <xdr:cNvPr id="477" name="【一般廃棄物処理施設】&#10;一人当たり有形固定資産（償却資産）額最大値テキスト">
          <a:extLst>
            <a:ext uri="{FF2B5EF4-FFF2-40B4-BE49-F238E27FC236}">
              <a16:creationId xmlns:a16="http://schemas.microsoft.com/office/drawing/2014/main" id="{00000000-0008-0000-0200-0000DD010000}"/>
            </a:ext>
          </a:extLst>
        </xdr:cNvPr>
        <xdr:cNvSpPr txBox="1"/>
      </xdr:nvSpPr>
      <xdr:spPr>
        <a:xfrm>
          <a:off x="21094700" y="575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152569</xdr:rowOff>
    </xdr:from>
    <xdr:to>
      <xdr:col>116</xdr:col>
      <xdr:colOff>152400</xdr:colOff>
      <xdr:row>34</xdr:row>
      <xdr:rowOff>152569</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20977225" y="598186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115794</xdr:rowOff>
    </xdr:from>
    <xdr:ext cx="599010" cy="259045"/>
    <xdr:sp macro="" textlink="">
      <xdr:nvSpPr>
        <xdr:cNvPr id="479" name="【一般廃棄物処理施設】&#10;一人当たり有形固定資産（償却資産）額平均値テキスト">
          <a:extLst>
            <a:ext uri="{FF2B5EF4-FFF2-40B4-BE49-F238E27FC236}">
              <a16:creationId xmlns:a16="http://schemas.microsoft.com/office/drawing/2014/main" id="{00000000-0008-0000-0200-0000DF010000}"/>
            </a:ext>
          </a:extLst>
        </xdr:cNvPr>
        <xdr:cNvSpPr txBox="1"/>
      </xdr:nvSpPr>
      <xdr:spPr>
        <a:xfrm>
          <a:off x="21094700" y="6630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92917</xdr:rowOff>
    </xdr:from>
    <xdr:to>
      <xdr:col>116</xdr:col>
      <xdr:colOff>114300</xdr:colOff>
      <xdr:row>40</xdr:row>
      <xdr:rowOff>23067</xdr:rowOff>
    </xdr:to>
    <xdr:sp macro="" textlink="">
      <xdr:nvSpPr>
        <xdr:cNvPr id="480" name="フローチャート: 判断 479">
          <a:extLst>
            <a:ext uri="{FF2B5EF4-FFF2-40B4-BE49-F238E27FC236}">
              <a16:creationId xmlns:a16="http://schemas.microsoft.com/office/drawing/2014/main" id="{00000000-0008-0000-0200-0000E0010000}"/>
            </a:ext>
          </a:extLst>
        </xdr:cNvPr>
        <xdr:cNvSpPr/>
      </xdr:nvSpPr>
      <xdr:spPr>
        <a:xfrm>
          <a:off x="21005800" y="6779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86975</xdr:rowOff>
    </xdr:from>
    <xdr:to>
      <xdr:col>112</xdr:col>
      <xdr:colOff>38100</xdr:colOff>
      <xdr:row>40</xdr:row>
      <xdr:rowOff>17125</xdr:rowOff>
    </xdr:to>
    <xdr:sp macro="" textlink="">
      <xdr:nvSpPr>
        <xdr:cNvPr id="481" name="フローチャート: 判断 480">
          <a:extLst>
            <a:ext uri="{FF2B5EF4-FFF2-40B4-BE49-F238E27FC236}">
              <a16:creationId xmlns:a16="http://schemas.microsoft.com/office/drawing/2014/main" id="{00000000-0008-0000-0200-0000E1010000}"/>
            </a:ext>
          </a:extLst>
        </xdr:cNvPr>
        <xdr:cNvSpPr/>
      </xdr:nvSpPr>
      <xdr:spPr>
        <a:xfrm>
          <a:off x="20215225" y="677352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158951</xdr:rowOff>
    </xdr:from>
    <xdr:to>
      <xdr:col>107</xdr:col>
      <xdr:colOff>101600</xdr:colOff>
      <xdr:row>40</xdr:row>
      <xdr:rowOff>89101</xdr:rowOff>
    </xdr:to>
    <xdr:sp macro="" textlink="">
      <xdr:nvSpPr>
        <xdr:cNvPr id="482" name="フローチャート: 判断 481">
          <a:extLst>
            <a:ext uri="{FF2B5EF4-FFF2-40B4-BE49-F238E27FC236}">
              <a16:creationId xmlns:a16="http://schemas.microsoft.com/office/drawing/2014/main" id="{00000000-0008-0000-0200-0000E2010000}"/>
            </a:ext>
          </a:extLst>
        </xdr:cNvPr>
        <xdr:cNvSpPr/>
      </xdr:nvSpPr>
      <xdr:spPr>
        <a:xfrm>
          <a:off x="19364325" y="684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163424</xdr:rowOff>
    </xdr:from>
    <xdr:to>
      <xdr:col>102</xdr:col>
      <xdr:colOff>165100</xdr:colOff>
      <xdr:row>40</xdr:row>
      <xdr:rowOff>93574</xdr:rowOff>
    </xdr:to>
    <xdr:sp macro="" textlink="">
      <xdr:nvSpPr>
        <xdr:cNvPr id="483" name="フローチャート: 判断 482">
          <a:extLst>
            <a:ext uri="{FF2B5EF4-FFF2-40B4-BE49-F238E27FC236}">
              <a16:creationId xmlns:a16="http://schemas.microsoft.com/office/drawing/2014/main" id="{00000000-0008-0000-0200-0000E3010000}"/>
            </a:ext>
          </a:extLst>
        </xdr:cNvPr>
        <xdr:cNvSpPr/>
      </xdr:nvSpPr>
      <xdr:spPr>
        <a:xfrm>
          <a:off x="18522950" y="684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135851</xdr:rowOff>
    </xdr:from>
    <xdr:to>
      <xdr:col>98</xdr:col>
      <xdr:colOff>38100</xdr:colOff>
      <xdr:row>40</xdr:row>
      <xdr:rowOff>66001</xdr:rowOff>
    </xdr:to>
    <xdr:sp macro="" textlink="">
      <xdr:nvSpPr>
        <xdr:cNvPr id="484" name="フローチャート: 判断 483">
          <a:extLst>
            <a:ext uri="{FF2B5EF4-FFF2-40B4-BE49-F238E27FC236}">
              <a16:creationId xmlns:a16="http://schemas.microsoft.com/office/drawing/2014/main" id="{00000000-0008-0000-0200-0000E4010000}"/>
            </a:ext>
          </a:extLst>
        </xdr:cNvPr>
        <xdr:cNvSpPr/>
      </xdr:nvSpPr>
      <xdr:spPr>
        <a:xfrm>
          <a:off x="17681575" y="682240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20875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2008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9234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8392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7551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26433</xdr:rowOff>
    </xdr:from>
    <xdr:to>
      <xdr:col>116</xdr:col>
      <xdr:colOff>114300</xdr:colOff>
      <xdr:row>40</xdr:row>
      <xdr:rowOff>128033</xdr:rowOff>
    </xdr:to>
    <xdr:sp macro="" textlink="">
      <xdr:nvSpPr>
        <xdr:cNvPr id="490" name="楕円 489">
          <a:extLst>
            <a:ext uri="{FF2B5EF4-FFF2-40B4-BE49-F238E27FC236}">
              <a16:creationId xmlns:a16="http://schemas.microsoft.com/office/drawing/2014/main" id="{00000000-0008-0000-0200-0000EA010000}"/>
            </a:ext>
          </a:extLst>
        </xdr:cNvPr>
        <xdr:cNvSpPr/>
      </xdr:nvSpPr>
      <xdr:spPr>
        <a:xfrm>
          <a:off x="21005800" y="688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4860</xdr:rowOff>
    </xdr:from>
    <xdr:ext cx="534377" cy="259045"/>
    <xdr:sp macro="" textlink="">
      <xdr:nvSpPr>
        <xdr:cNvPr id="491" name="【一般廃棄物処理施設】&#10;一人当たり有形固定資産（償却資産）額該当値テキスト">
          <a:extLst>
            <a:ext uri="{FF2B5EF4-FFF2-40B4-BE49-F238E27FC236}">
              <a16:creationId xmlns:a16="http://schemas.microsoft.com/office/drawing/2014/main" id="{00000000-0008-0000-0200-0000EB010000}"/>
            </a:ext>
          </a:extLst>
        </xdr:cNvPr>
        <xdr:cNvSpPr txBox="1"/>
      </xdr:nvSpPr>
      <xdr:spPr>
        <a:xfrm>
          <a:off x="21094700" y="686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30779</xdr:rowOff>
    </xdr:from>
    <xdr:to>
      <xdr:col>112</xdr:col>
      <xdr:colOff>38100</xdr:colOff>
      <xdr:row>40</xdr:row>
      <xdr:rowOff>132379</xdr:rowOff>
    </xdr:to>
    <xdr:sp macro="" textlink="">
      <xdr:nvSpPr>
        <xdr:cNvPr id="492" name="楕円 491">
          <a:extLst>
            <a:ext uri="{FF2B5EF4-FFF2-40B4-BE49-F238E27FC236}">
              <a16:creationId xmlns:a16="http://schemas.microsoft.com/office/drawing/2014/main" id="{00000000-0008-0000-0200-0000EC010000}"/>
            </a:ext>
          </a:extLst>
        </xdr:cNvPr>
        <xdr:cNvSpPr/>
      </xdr:nvSpPr>
      <xdr:spPr>
        <a:xfrm>
          <a:off x="20215225" y="688877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77233</xdr:rowOff>
    </xdr:from>
    <xdr:to>
      <xdr:col>116</xdr:col>
      <xdr:colOff>63500</xdr:colOff>
      <xdr:row>40</xdr:row>
      <xdr:rowOff>81579</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flipV="1">
          <a:off x="20266025" y="6935233"/>
          <a:ext cx="790575" cy="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34988</xdr:rowOff>
    </xdr:from>
    <xdr:to>
      <xdr:col>107</xdr:col>
      <xdr:colOff>101600</xdr:colOff>
      <xdr:row>40</xdr:row>
      <xdr:rowOff>136588</xdr:rowOff>
    </xdr:to>
    <xdr:sp macro="" textlink="">
      <xdr:nvSpPr>
        <xdr:cNvPr id="494" name="楕円 493">
          <a:extLst>
            <a:ext uri="{FF2B5EF4-FFF2-40B4-BE49-F238E27FC236}">
              <a16:creationId xmlns:a16="http://schemas.microsoft.com/office/drawing/2014/main" id="{00000000-0008-0000-0200-0000EE010000}"/>
            </a:ext>
          </a:extLst>
        </xdr:cNvPr>
        <xdr:cNvSpPr/>
      </xdr:nvSpPr>
      <xdr:spPr>
        <a:xfrm>
          <a:off x="19364325" y="689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81579</xdr:rowOff>
    </xdr:from>
    <xdr:to>
      <xdr:col>111</xdr:col>
      <xdr:colOff>177800</xdr:colOff>
      <xdr:row>40</xdr:row>
      <xdr:rowOff>85788</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flipV="1">
          <a:off x="19415125" y="6939579"/>
          <a:ext cx="850900" cy="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35845</xdr:rowOff>
    </xdr:from>
    <xdr:to>
      <xdr:col>102</xdr:col>
      <xdr:colOff>165100</xdr:colOff>
      <xdr:row>40</xdr:row>
      <xdr:rowOff>137445</xdr:rowOff>
    </xdr:to>
    <xdr:sp macro="" textlink="">
      <xdr:nvSpPr>
        <xdr:cNvPr id="496" name="楕円 495">
          <a:extLst>
            <a:ext uri="{FF2B5EF4-FFF2-40B4-BE49-F238E27FC236}">
              <a16:creationId xmlns:a16="http://schemas.microsoft.com/office/drawing/2014/main" id="{00000000-0008-0000-0200-0000F0010000}"/>
            </a:ext>
          </a:extLst>
        </xdr:cNvPr>
        <xdr:cNvSpPr/>
      </xdr:nvSpPr>
      <xdr:spPr>
        <a:xfrm>
          <a:off x="18522950" y="689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85788</xdr:rowOff>
    </xdr:from>
    <xdr:to>
      <xdr:col>107</xdr:col>
      <xdr:colOff>50800</xdr:colOff>
      <xdr:row>40</xdr:row>
      <xdr:rowOff>86645</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flipV="1">
          <a:off x="18573750" y="6943788"/>
          <a:ext cx="841375"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43997</xdr:rowOff>
    </xdr:from>
    <xdr:to>
      <xdr:col>98</xdr:col>
      <xdr:colOff>38100</xdr:colOff>
      <xdr:row>40</xdr:row>
      <xdr:rowOff>145597</xdr:rowOff>
    </xdr:to>
    <xdr:sp macro="" textlink="">
      <xdr:nvSpPr>
        <xdr:cNvPr id="498" name="楕円 497">
          <a:extLst>
            <a:ext uri="{FF2B5EF4-FFF2-40B4-BE49-F238E27FC236}">
              <a16:creationId xmlns:a16="http://schemas.microsoft.com/office/drawing/2014/main" id="{00000000-0008-0000-0200-0000F2010000}"/>
            </a:ext>
          </a:extLst>
        </xdr:cNvPr>
        <xdr:cNvSpPr/>
      </xdr:nvSpPr>
      <xdr:spPr>
        <a:xfrm>
          <a:off x="17681575" y="690199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86645</xdr:rowOff>
    </xdr:from>
    <xdr:to>
      <xdr:col>102</xdr:col>
      <xdr:colOff>114300</xdr:colOff>
      <xdr:row>40</xdr:row>
      <xdr:rowOff>94797</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flipV="1">
          <a:off x="17732375" y="6944645"/>
          <a:ext cx="841375" cy="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33652</xdr:rowOff>
    </xdr:from>
    <xdr:ext cx="599010" cy="259045"/>
    <xdr:sp macro="" textlink="">
      <xdr:nvSpPr>
        <xdr:cNvPr id="500" name="n_1aveValue【一般廃棄物処理施設】&#10;一人当たり有形固定資産（償却資産）額">
          <a:extLst>
            <a:ext uri="{FF2B5EF4-FFF2-40B4-BE49-F238E27FC236}">
              <a16:creationId xmlns:a16="http://schemas.microsoft.com/office/drawing/2014/main" id="{00000000-0008-0000-0200-0000F4010000}"/>
            </a:ext>
          </a:extLst>
        </xdr:cNvPr>
        <xdr:cNvSpPr txBox="1"/>
      </xdr:nvSpPr>
      <xdr:spPr>
        <a:xfrm>
          <a:off x="19963345" y="654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105628</xdr:rowOff>
    </xdr:from>
    <xdr:ext cx="599010" cy="259045"/>
    <xdr:sp macro="" textlink="">
      <xdr:nvSpPr>
        <xdr:cNvPr id="501" name="n_2aveValue【一般廃棄物処理施設】&#10;一人当たり有形固定資産（償却資産）額">
          <a:extLst>
            <a:ext uri="{FF2B5EF4-FFF2-40B4-BE49-F238E27FC236}">
              <a16:creationId xmlns:a16="http://schemas.microsoft.com/office/drawing/2014/main" id="{00000000-0008-0000-0200-0000F5010000}"/>
            </a:ext>
          </a:extLst>
        </xdr:cNvPr>
        <xdr:cNvSpPr txBox="1"/>
      </xdr:nvSpPr>
      <xdr:spPr>
        <a:xfrm>
          <a:off x="19134670" y="662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110101</xdr:rowOff>
    </xdr:from>
    <xdr:ext cx="599010" cy="259045"/>
    <xdr:sp macro="" textlink="">
      <xdr:nvSpPr>
        <xdr:cNvPr id="502" name="n_3aveValue【一般廃棄物処理施設】&#10;一人当たり有形固定資産（償却資産）額">
          <a:extLst>
            <a:ext uri="{FF2B5EF4-FFF2-40B4-BE49-F238E27FC236}">
              <a16:creationId xmlns:a16="http://schemas.microsoft.com/office/drawing/2014/main" id="{00000000-0008-0000-0200-0000F6010000}"/>
            </a:ext>
          </a:extLst>
        </xdr:cNvPr>
        <xdr:cNvSpPr txBox="1"/>
      </xdr:nvSpPr>
      <xdr:spPr>
        <a:xfrm>
          <a:off x="18283770" y="6625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82528</xdr:rowOff>
    </xdr:from>
    <xdr:ext cx="599010" cy="259045"/>
    <xdr:sp macro="" textlink="">
      <xdr:nvSpPr>
        <xdr:cNvPr id="503" name="n_4aveValue【一般廃棄物処理施設】&#10;一人当たり有形固定資産（償却資産）額">
          <a:extLst>
            <a:ext uri="{FF2B5EF4-FFF2-40B4-BE49-F238E27FC236}">
              <a16:creationId xmlns:a16="http://schemas.microsoft.com/office/drawing/2014/main" id="{00000000-0008-0000-0200-0000F7010000}"/>
            </a:ext>
          </a:extLst>
        </xdr:cNvPr>
        <xdr:cNvSpPr txBox="1"/>
      </xdr:nvSpPr>
      <xdr:spPr>
        <a:xfrm>
          <a:off x="17442395" y="6597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123506</xdr:rowOff>
    </xdr:from>
    <xdr:ext cx="534377" cy="259045"/>
    <xdr:sp macro="" textlink="">
      <xdr:nvSpPr>
        <xdr:cNvPr id="504" name="n_1mainValue【一般廃棄物処理施設】&#10;一人当たり有形固定資産（償却資産）額">
          <a:extLst>
            <a:ext uri="{FF2B5EF4-FFF2-40B4-BE49-F238E27FC236}">
              <a16:creationId xmlns:a16="http://schemas.microsoft.com/office/drawing/2014/main" id="{00000000-0008-0000-0200-0000F8010000}"/>
            </a:ext>
          </a:extLst>
        </xdr:cNvPr>
        <xdr:cNvSpPr txBox="1"/>
      </xdr:nvSpPr>
      <xdr:spPr>
        <a:xfrm>
          <a:off x="19995661" y="698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127715</xdr:rowOff>
    </xdr:from>
    <xdr:ext cx="534377" cy="259045"/>
    <xdr:sp macro="" textlink="">
      <xdr:nvSpPr>
        <xdr:cNvPr id="505" name="n_2mainValue【一般廃棄物処理施設】&#10;一人当たり有形固定資産（償却資産）額">
          <a:extLst>
            <a:ext uri="{FF2B5EF4-FFF2-40B4-BE49-F238E27FC236}">
              <a16:creationId xmlns:a16="http://schemas.microsoft.com/office/drawing/2014/main" id="{00000000-0008-0000-0200-0000F9010000}"/>
            </a:ext>
          </a:extLst>
        </xdr:cNvPr>
        <xdr:cNvSpPr txBox="1"/>
      </xdr:nvSpPr>
      <xdr:spPr>
        <a:xfrm>
          <a:off x="19166986" y="698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128572</xdr:rowOff>
    </xdr:from>
    <xdr:ext cx="534377" cy="259045"/>
    <xdr:sp macro="" textlink="">
      <xdr:nvSpPr>
        <xdr:cNvPr id="506" name="n_3mainValue【一般廃棄物処理施設】&#10;一人当たり有形固定資産（償却資産）額">
          <a:extLst>
            <a:ext uri="{FF2B5EF4-FFF2-40B4-BE49-F238E27FC236}">
              <a16:creationId xmlns:a16="http://schemas.microsoft.com/office/drawing/2014/main" id="{00000000-0008-0000-0200-0000FA010000}"/>
            </a:ext>
          </a:extLst>
        </xdr:cNvPr>
        <xdr:cNvSpPr txBox="1"/>
      </xdr:nvSpPr>
      <xdr:spPr>
        <a:xfrm>
          <a:off x="18316086" y="698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136724</xdr:rowOff>
    </xdr:from>
    <xdr:ext cx="534377" cy="259045"/>
    <xdr:sp macro="" textlink="">
      <xdr:nvSpPr>
        <xdr:cNvPr id="507" name="n_4mainValue【一般廃棄物処理施設】&#10;一人当たり有形固定資産（償却資産）額">
          <a:extLst>
            <a:ext uri="{FF2B5EF4-FFF2-40B4-BE49-F238E27FC236}">
              <a16:creationId xmlns:a16="http://schemas.microsoft.com/office/drawing/2014/main" id="{00000000-0008-0000-0200-0000FB010000}"/>
            </a:ext>
          </a:extLst>
        </xdr:cNvPr>
        <xdr:cNvSpPr txBox="1"/>
      </xdr:nvSpPr>
      <xdr:spPr>
        <a:xfrm>
          <a:off x="17474711" y="699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1826875"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19443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19443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29127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29127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1399857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1399857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1826875"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17887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1826875"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138827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1826875" y="1104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138827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1826875" y="1066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144286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1826875" y="1028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144286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1826875" y="990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144286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1826875" y="952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1506986"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1826875"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0" name="【保健センター・保健所】&#10;有形固定資産減価償却率グラフ枠">
          <a:extLst>
            <a:ext uri="{FF2B5EF4-FFF2-40B4-BE49-F238E27FC236}">
              <a16:creationId xmlns:a16="http://schemas.microsoft.com/office/drawing/2014/main" id="{00000000-0008-0000-0200-000012020000}"/>
            </a:ext>
          </a:extLst>
        </xdr:cNvPr>
        <xdr:cNvSpPr/>
      </xdr:nvSpPr>
      <xdr:spPr>
        <a:xfrm>
          <a:off x="11826875"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flipV="1">
          <a:off x="15509239"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532" name="【保健センター・保健所】&#10;有形固定資産減価償却率最小値テキスト">
          <a:extLst>
            <a:ext uri="{FF2B5EF4-FFF2-40B4-BE49-F238E27FC236}">
              <a16:creationId xmlns:a16="http://schemas.microsoft.com/office/drawing/2014/main" id="{00000000-0008-0000-0200-000014020000}"/>
            </a:ext>
          </a:extLst>
        </xdr:cNvPr>
        <xdr:cNvSpPr txBox="1"/>
      </xdr:nvSpPr>
      <xdr:spPr>
        <a:xfrm>
          <a:off x="15547975"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5420975" y="10795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534" name="【保健センター・保健所】&#10;有形固定資産減価償却率最大値テキスト">
          <a:extLst>
            <a:ext uri="{FF2B5EF4-FFF2-40B4-BE49-F238E27FC236}">
              <a16:creationId xmlns:a16="http://schemas.microsoft.com/office/drawing/2014/main" id="{00000000-0008-0000-0200-000016020000}"/>
            </a:ext>
          </a:extLst>
        </xdr:cNvPr>
        <xdr:cNvSpPr txBox="1"/>
      </xdr:nvSpPr>
      <xdr:spPr>
        <a:xfrm>
          <a:off x="15547975"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5420975" y="9525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81297</xdr:rowOff>
    </xdr:from>
    <xdr:ext cx="405111" cy="259045"/>
    <xdr:sp macro="" textlink="">
      <xdr:nvSpPr>
        <xdr:cNvPr id="536" name="【保健センター・保健所】&#10;有形固定資産減価償却率平均値テキスト">
          <a:extLst>
            <a:ext uri="{FF2B5EF4-FFF2-40B4-BE49-F238E27FC236}">
              <a16:creationId xmlns:a16="http://schemas.microsoft.com/office/drawing/2014/main" id="{00000000-0008-0000-0200-000018020000}"/>
            </a:ext>
          </a:extLst>
        </xdr:cNvPr>
        <xdr:cNvSpPr txBox="1"/>
      </xdr:nvSpPr>
      <xdr:spPr>
        <a:xfrm>
          <a:off x="15547975" y="10025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58420</xdr:rowOff>
    </xdr:from>
    <xdr:to>
      <xdr:col>85</xdr:col>
      <xdr:colOff>177800</xdr:colOff>
      <xdr:row>59</xdr:row>
      <xdr:rowOff>160020</xdr:rowOff>
    </xdr:to>
    <xdr:sp macro="" textlink="">
      <xdr:nvSpPr>
        <xdr:cNvPr id="537" name="フローチャート: 判断 536">
          <a:extLst>
            <a:ext uri="{FF2B5EF4-FFF2-40B4-BE49-F238E27FC236}">
              <a16:creationId xmlns:a16="http://schemas.microsoft.com/office/drawing/2014/main" id="{00000000-0008-0000-0200-000019020000}"/>
            </a:ext>
          </a:extLst>
        </xdr:cNvPr>
        <xdr:cNvSpPr/>
      </xdr:nvSpPr>
      <xdr:spPr>
        <a:xfrm>
          <a:off x="15459075" y="1017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39370</xdr:rowOff>
    </xdr:from>
    <xdr:to>
      <xdr:col>81</xdr:col>
      <xdr:colOff>101600</xdr:colOff>
      <xdr:row>59</xdr:row>
      <xdr:rowOff>140970</xdr:rowOff>
    </xdr:to>
    <xdr:sp macro="" textlink="">
      <xdr:nvSpPr>
        <xdr:cNvPr id="538" name="フローチャート: 判断 537">
          <a:extLst>
            <a:ext uri="{FF2B5EF4-FFF2-40B4-BE49-F238E27FC236}">
              <a16:creationId xmlns:a16="http://schemas.microsoft.com/office/drawing/2014/main" id="{00000000-0008-0000-0200-00001A020000}"/>
            </a:ext>
          </a:extLst>
        </xdr:cNvPr>
        <xdr:cNvSpPr/>
      </xdr:nvSpPr>
      <xdr:spPr>
        <a:xfrm>
          <a:off x="14658975" y="1015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22860</xdr:rowOff>
    </xdr:from>
    <xdr:to>
      <xdr:col>76</xdr:col>
      <xdr:colOff>165100</xdr:colOff>
      <xdr:row>59</xdr:row>
      <xdr:rowOff>124460</xdr:rowOff>
    </xdr:to>
    <xdr:sp macro="" textlink="">
      <xdr:nvSpPr>
        <xdr:cNvPr id="539" name="フローチャート: 判断 538">
          <a:extLst>
            <a:ext uri="{FF2B5EF4-FFF2-40B4-BE49-F238E27FC236}">
              <a16:creationId xmlns:a16="http://schemas.microsoft.com/office/drawing/2014/main" id="{00000000-0008-0000-0200-00001B020000}"/>
            </a:ext>
          </a:extLst>
        </xdr:cNvPr>
        <xdr:cNvSpPr/>
      </xdr:nvSpPr>
      <xdr:spPr>
        <a:xfrm>
          <a:off x="13817600" y="1013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2540</xdr:rowOff>
    </xdr:from>
    <xdr:to>
      <xdr:col>72</xdr:col>
      <xdr:colOff>38100</xdr:colOff>
      <xdr:row>59</xdr:row>
      <xdr:rowOff>104140</xdr:rowOff>
    </xdr:to>
    <xdr:sp macro="" textlink="">
      <xdr:nvSpPr>
        <xdr:cNvPr id="540" name="フローチャート: 判断 539">
          <a:extLst>
            <a:ext uri="{FF2B5EF4-FFF2-40B4-BE49-F238E27FC236}">
              <a16:creationId xmlns:a16="http://schemas.microsoft.com/office/drawing/2014/main" id="{00000000-0008-0000-0200-00001C020000}"/>
            </a:ext>
          </a:extLst>
        </xdr:cNvPr>
        <xdr:cNvSpPr/>
      </xdr:nvSpPr>
      <xdr:spPr>
        <a:xfrm>
          <a:off x="12976225" y="1011809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16510</xdr:rowOff>
    </xdr:from>
    <xdr:to>
      <xdr:col>67</xdr:col>
      <xdr:colOff>101600</xdr:colOff>
      <xdr:row>59</xdr:row>
      <xdr:rowOff>118110</xdr:rowOff>
    </xdr:to>
    <xdr:sp macro="" textlink="">
      <xdr:nvSpPr>
        <xdr:cNvPr id="541" name="フローチャート: 判断 540">
          <a:extLst>
            <a:ext uri="{FF2B5EF4-FFF2-40B4-BE49-F238E27FC236}">
              <a16:creationId xmlns:a16="http://schemas.microsoft.com/office/drawing/2014/main" id="{00000000-0008-0000-0200-00001D020000}"/>
            </a:ext>
          </a:extLst>
        </xdr:cNvPr>
        <xdr:cNvSpPr/>
      </xdr:nvSpPr>
      <xdr:spPr>
        <a:xfrm>
          <a:off x="12125325" y="1013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53289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45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13687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2846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200-000022020000}"/>
            </a:ext>
          </a:extLst>
        </xdr:cNvPr>
        <xdr:cNvSpPr txBox="1"/>
      </xdr:nvSpPr>
      <xdr:spPr>
        <a:xfrm>
          <a:off x="11995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88900</xdr:rowOff>
    </xdr:from>
    <xdr:to>
      <xdr:col>85</xdr:col>
      <xdr:colOff>177800</xdr:colOff>
      <xdr:row>61</xdr:row>
      <xdr:rowOff>19050</xdr:rowOff>
    </xdr:to>
    <xdr:sp macro="" textlink="">
      <xdr:nvSpPr>
        <xdr:cNvPr id="547" name="楕円 546">
          <a:extLst>
            <a:ext uri="{FF2B5EF4-FFF2-40B4-BE49-F238E27FC236}">
              <a16:creationId xmlns:a16="http://schemas.microsoft.com/office/drawing/2014/main" id="{00000000-0008-0000-0200-000023020000}"/>
            </a:ext>
          </a:extLst>
        </xdr:cNvPr>
        <xdr:cNvSpPr/>
      </xdr:nvSpPr>
      <xdr:spPr>
        <a:xfrm>
          <a:off x="15459075" y="103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67327</xdr:rowOff>
    </xdr:from>
    <xdr:ext cx="405111" cy="259045"/>
    <xdr:sp macro="" textlink="">
      <xdr:nvSpPr>
        <xdr:cNvPr id="548" name="【保健センター・保健所】&#10;有形固定資産減価償却率該当値テキスト">
          <a:extLst>
            <a:ext uri="{FF2B5EF4-FFF2-40B4-BE49-F238E27FC236}">
              <a16:creationId xmlns:a16="http://schemas.microsoft.com/office/drawing/2014/main" id="{00000000-0008-0000-0200-000024020000}"/>
            </a:ext>
          </a:extLst>
        </xdr:cNvPr>
        <xdr:cNvSpPr txBox="1"/>
      </xdr:nvSpPr>
      <xdr:spPr>
        <a:xfrm>
          <a:off x="15547975" y="1035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72390</xdr:rowOff>
    </xdr:from>
    <xdr:to>
      <xdr:col>81</xdr:col>
      <xdr:colOff>101600</xdr:colOff>
      <xdr:row>61</xdr:row>
      <xdr:rowOff>2540</xdr:rowOff>
    </xdr:to>
    <xdr:sp macro="" textlink="">
      <xdr:nvSpPr>
        <xdr:cNvPr id="549" name="楕円 548">
          <a:extLst>
            <a:ext uri="{FF2B5EF4-FFF2-40B4-BE49-F238E27FC236}">
              <a16:creationId xmlns:a16="http://schemas.microsoft.com/office/drawing/2014/main" id="{00000000-0008-0000-0200-000025020000}"/>
            </a:ext>
          </a:extLst>
        </xdr:cNvPr>
        <xdr:cNvSpPr/>
      </xdr:nvSpPr>
      <xdr:spPr>
        <a:xfrm>
          <a:off x="14658975" y="1035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123190</xdr:rowOff>
    </xdr:from>
    <xdr:to>
      <xdr:col>85</xdr:col>
      <xdr:colOff>127000</xdr:colOff>
      <xdr:row>60</xdr:row>
      <xdr:rowOff>139700</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a:off x="14709775" y="10410190"/>
          <a:ext cx="8001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57150</xdr:rowOff>
    </xdr:from>
    <xdr:to>
      <xdr:col>76</xdr:col>
      <xdr:colOff>165100</xdr:colOff>
      <xdr:row>60</xdr:row>
      <xdr:rowOff>158750</xdr:rowOff>
    </xdr:to>
    <xdr:sp macro="" textlink="">
      <xdr:nvSpPr>
        <xdr:cNvPr id="551" name="楕円 550">
          <a:extLst>
            <a:ext uri="{FF2B5EF4-FFF2-40B4-BE49-F238E27FC236}">
              <a16:creationId xmlns:a16="http://schemas.microsoft.com/office/drawing/2014/main" id="{00000000-0008-0000-0200-000027020000}"/>
            </a:ext>
          </a:extLst>
        </xdr:cNvPr>
        <xdr:cNvSpPr/>
      </xdr:nvSpPr>
      <xdr:spPr>
        <a:xfrm>
          <a:off x="138176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107950</xdr:rowOff>
    </xdr:from>
    <xdr:to>
      <xdr:col>81</xdr:col>
      <xdr:colOff>50800</xdr:colOff>
      <xdr:row>60</xdr:row>
      <xdr:rowOff>123190</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a:off x="13868400" y="10394950"/>
          <a:ext cx="841375"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41910</xdr:rowOff>
    </xdr:from>
    <xdr:to>
      <xdr:col>72</xdr:col>
      <xdr:colOff>38100</xdr:colOff>
      <xdr:row>60</xdr:row>
      <xdr:rowOff>143510</xdr:rowOff>
    </xdr:to>
    <xdr:sp macro="" textlink="">
      <xdr:nvSpPr>
        <xdr:cNvPr id="553" name="楕円 552">
          <a:extLst>
            <a:ext uri="{FF2B5EF4-FFF2-40B4-BE49-F238E27FC236}">
              <a16:creationId xmlns:a16="http://schemas.microsoft.com/office/drawing/2014/main" id="{00000000-0008-0000-0200-000029020000}"/>
            </a:ext>
          </a:extLst>
        </xdr:cNvPr>
        <xdr:cNvSpPr/>
      </xdr:nvSpPr>
      <xdr:spPr>
        <a:xfrm>
          <a:off x="12976225" y="1032891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92710</xdr:rowOff>
    </xdr:from>
    <xdr:to>
      <xdr:col>76</xdr:col>
      <xdr:colOff>114300</xdr:colOff>
      <xdr:row>60</xdr:row>
      <xdr:rowOff>107950</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a:off x="13027025" y="10379710"/>
          <a:ext cx="841375"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22860</xdr:rowOff>
    </xdr:from>
    <xdr:to>
      <xdr:col>67</xdr:col>
      <xdr:colOff>101600</xdr:colOff>
      <xdr:row>60</xdr:row>
      <xdr:rowOff>124460</xdr:rowOff>
    </xdr:to>
    <xdr:sp macro="" textlink="">
      <xdr:nvSpPr>
        <xdr:cNvPr id="555" name="楕円 554">
          <a:extLst>
            <a:ext uri="{FF2B5EF4-FFF2-40B4-BE49-F238E27FC236}">
              <a16:creationId xmlns:a16="http://schemas.microsoft.com/office/drawing/2014/main" id="{00000000-0008-0000-0200-00002B020000}"/>
            </a:ext>
          </a:extLst>
        </xdr:cNvPr>
        <xdr:cNvSpPr/>
      </xdr:nvSpPr>
      <xdr:spPr>
        <a:xfrm>
          <a:off x="12125325"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73660</xdr:rowOff>
    </xdr:from>
    <xdr:to>
      <xdr:col>71</xdr:col>
      <xdr:colOff>177800</xdr:colOff>
      <xdr:row>60</xdr:row>
      <xdr:rowOff>92710</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12176125" y="10360660"/>
          <a:ext cx="8509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157497</xdr:rowOff>
    </xdr:from>
    <xdr:ext cx="405111" cy="259045"/>
    <xdr:sp macro="" textlink="">
      <xdr:nvSpPr>
        <xdr:cNvPr id="557" name="n_1aveValue【保健センター・保健所】&#10;有形固定資産減価償却率">
          <a:extLst>
            <a:ext uri="{FF2B5EF4-FFF2-40B4-BE49-F238E27FC236}">
              <a16:creationId xmlns:a16="http://schemas.microsoft.com/office/drawing/2014/main" id="{00000000-0008-0000-0200-00002D020000}"/>
            </a:ext>
          </a:extLst>
        </xdr:cNvPr>
        <xdr:cNvSpPr txBox="1"/>
      </xdr:nvSpPr>
      <xdr:spPr>
        <a:xfrm>
          <a:off x="14504044" y="993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140987</xdr:rowOff>
    </xdr:from>
    <xdr:ext cx="405111" cy="259045"/>
    <xdr:sp macro="" textlink="">
      <xdr:nvSpPr>
        <xdr:cNvPr id="558" name="n_2aveValue【保健センター・保健所】&#10;有形固定資産減価償却率">
          <a:extLst>
            <a:ext uri="{FF2B5EF4-FFF2-40B4-BE49-F238E27FC236}">
              <a16:creationId xmlns:a16="http://schemas.microsoft.com/office/drawing/2014/main" id="{00000000-0008-0000-0200-00002E020000}"/>
            </a:ext>
          </a:extLst>
        </xdr:cNvPr>
        <xdr:cNvSpPr txBox="1"/>
      </xdr:nvSpPr>
      <xdr:spPr>
        <a:xfrm>
          <a:off x="13675369" y="9913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120667</xdr:rowOff>
    </xdr:from>
    <xdr:ext cx="405111" cy="259045"/>
    <xdr:sp macro="" textlink="">
      <xdr:nvSpPr>
        <xdr:cNvPr id="559" name="n_3aveValue【保健センター・保健所】&#10;有形固定資産減価償却率">
          <a:extLst>
            <a:ext uri="{FF2B5EF4-FFF2-40B4-BE49-F238E27FC236}">
              <a16:creationId xmlns:a16="http://schemas.microsoft.com/office/drawing/2014/main" id="{00000000-0008-0000-0200-00002F020000}"/>
            </a:ext>
          </a:extLst>
        </xdr:cNvPr>
        <xdr:cNvSpPr txBox="1"/>
      </xdr:nvSpPr>
      <xdr:spPr>
        <a:xfrm>
          <a:off x="1283399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134637</xdr:rowOff>
    </xdr:from>
    <xdr:ext cx="405111" cy="259045"/>
    <xdr:sp macro="" textlink="">
      <xdr:nvSpPr>
        <xdr:cNvPr id="560" name="n_4aveValue【保健センター・保健所】&#10;有形固定資産減価償却率">
          <a:extLst>
            <a:ext uri="{FF2B5EF4-FFF2-40B4-BE49-F238E27FC236}">
              <a16:creationId xmlns:a16="http://schemas.microsoft.com/office/drawing/2014/main" id="{00000000-0008-0000-0200-000030020000}"/>
            </a:ext>
          </a:extLst>
        </xdr:cNvPr>
        <xdr:cNvSpPr txBox="1"/>
      </xdr:nvSpPr>
      <xdr:spPr>
        <a:xfrm>
          <a:off x="11983094" y="9907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165117</xdr:rowOff>
    </xdr:from>
    <xdr:ext cx="405111" cy="259045"/>
    <xdr:sp macro="" textlink="">
      <xdr:nvSpPr>
        <xdr:cNvPr id="561" name="n_1mainValue【保健センター・保健所】&#10;有形固定資産減価償却率">
          <a:extLst>
            <a:ext uri="{FF2B5EF4-FFF2-40B4-BE49-F238E27FC236}">
              <a16:creationId xmlns:a16="http://schemas.microsoft.com/office/drawing/2014/main" id="{00000000-0008-0000-0200-000031020000}"/>
            </a:ext>
          </a:extLst>
        </xdr:cNvPr>
        <xdr:cNvSpPr txBox="1"/>
      </xdr:nvSpPr>
      <xdr:spPr>
        <a:xfrm>
          <a:off x="14504044" y="10452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149877</xdr:rowOff>
    </xdr:from>
    <xdr:ext cx="405111" cy="259045"/>
    <xdr:sp macro="" textlink="">
      <xdr:nvSpPr>
        <xdr:cNvPr id="562" name="n_2mainValue【保健センター・保健所】&#10;有形固定資産減価償却率">
          <a:extLst>
            <a:ext uri="{FF2B5EF4-FFF2-40B4-BE49-F238E27FC236}">
              <a16:creationId xmlns:a16="http://schemas.microsoft.com/office/drawing/2014/main" id="{00000000-0008-0000-0200-000032020000}"/>
            </a:ext>
          </a:extLst>
        </xdr:cNvPr>
        <xdr:cNvSpPr txBox="1"/>
      </xdr:nvSpPr>
      <xdr:spPr>
        <a:xfrm>
          <a:off x="13675369" y="10436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134637</xdr:rowOff>
    </xdr:from>
    <xdr:ext cx="405111" cy="259045"/>
    <xdr:sp macro="" textlink="">
      <xdr:nvSpPr>
        <xdr:cNvPr id="563" name="n_3mainValue【保健センター・保健所】&#10;有形固定資産減価償却率">
          <a:extLst>
            <a:ext uri="{FF2B5EF4-FFF2-40B4-BE49-F238E27FC236}">
              <a16:creationId xmlns:a16="http://schemas.microsoft.com/office/drawing/2014/main" id="{00000000-0008-0000-0200-000033020000}"/>
            </a:ext>
          </a:extLst>
        </xdr:cNvPr>
        <xdr:cNvSpPr txBox="1"/>
      </xdr:nvSpPr>
      <xdr:spPr>
        <a:xfrm>
          <a:off x="12833994" y="10421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115587</xdr:rowOff>
    </xdr:from>
    <xdr:ext cx="405111" cy="259045"/>
    <xdr:sp macro="" textlink="">
      <xdr:nvSpPr>
        <xdr:cNvPr id="564" name="n_4mainValue【保健センター・保健所】&#10;有形固定資産減価償却率">
          <a:extLst>
            <a:ext uri="{FF2B5EF4-FFF2-40B4-BE49-F238E27FC236}">
              <a16:creationId xmlns:a16="http://schemas.microsoft.com/office/drawing/2014/main" id="{00000000-0008-0000-0200-000034020000}"/>
            </a:ext>
          </a:extLst>
        </xdr:cNvPr>
        <xdr:cNvSpPr txBox="1"/>
      </xdr:nvSpPr>
      <xdr:spPr>
        <a:xfrm>
          <a:off x="11983094" y="10402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00000000-0008-0000-0200-000035020000}"/>
            </a:ext>
          </a:extLst>
        </xdr:cNvPr>
        <xdr:cNvSpPr/>
      </xdr:nvSpPr>
      <xdr:spPr>
        <a:xfrm>
          <a:off x="173736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00000000-0008-0000-0200-000036020000}"/>
            </a:ext>
          </a:extLst>
        </xdr:cNvPr>
        <xdr:cNvSpPr/>
      </xdr:nvSpPr>
      <xdr:spPr>
        <a:xfrm>
          <a:off x="17500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00000000-0008-0000-0200-000037020000}"/>
            </a:ext>
          </a:extLst>
        </xdr:cNvPr>
        <xdr:cNvSpPr/>
      </xdr:nvSpPr>
      <xdr:spPr>
        <a:xfrm>
          <a:off x="17500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00000000-0008-0000-0200-000038020000}"/>
            </a:ext>
          </a:extLst>
        </xdr:cNvPr>
        <xdr:cNvSpPr/>
      </xdr:nvSpPr>
      <xdr:spPr>
        <a:xfrm>
          <a:off x="184594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200-000039020000}"/>
            </a:ext>
          </a:extLst>
        </xdr:cNvPr>
        <xdr:cNvSpPr/>
      </xdr:nvSpPr>
      <xdr:spPr>
        <a:xfrm>
          <a:off x="184594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00000000-0008-0000-0200-00003A020000}"/>
            </a:ext>
          </a:extLst>
        </xdr:cNvPr>
        <xdr:cNvSpPr/>
      </xdr:nvSpPr>
      <xdr:spPr>
        <a:xfrm>
          <a:off x="195453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200-00003B020000}"/>
            </a:ext>
          </a:extLst>
        </xdr:cNvPr>
        <xdr:cNvSpPr/>
      </xdr:nvSpPr>
      <xdr:spPr>
        <a:xfrm>
          <a:off x="195453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00000000-0008-0000-0200-00003C020000}"/>
            </a:ext>
          </a:extLst>
        </xdr:cNvPr>
        <xdr:cNvSpPr/>
      </xdr:nvSpPr>
      <xdr:spPr>
        <a:xfrm>
          <a:off x="173736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00000000-0008-0000-0200-00003D020000}"/>
            </a:ext>
          </a:extLst>
        </xdr:cNvPr>
        <xdr:cNvSpPr txBox="1"/>
      </xdr:nvSpPr>
      <xdr:spPr>
        <a:xfrm>
          <a:off x="1734502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173736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7373600" y="1104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1693499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a:off x="17373600" y="1066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1693499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a:off x="17373600" y="1028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693499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a:off x="17373600" y="990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6934996"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a:extLst>
            <a:ext uri="{FF2B5EF4-FFF2-40B4-BE49-F238E27FC236}">
              <a16:creationId xmlns:a16="http://schemas.microsoft.com/office/drawing/2014/main" id="{00000000-0008-0000-0200-000047020000}"/>
            </a:ext>
          </a:extLst>
        </xdr:cNvPr>
        <xdr:cNvCxnSpPr/>
      </xdr:nvCxnSpPr>
      <xdr:spPr>
        <a:xfrm>
          <a:off x="17373600" y="952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693499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a:off x="173736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693499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保健センター・保健所】&#10;一人当たり面積グラフ枠">
          <a:extLst>
            <a:ext uri="{FF2B5EF4-FFF2-40B4-BE49-F238E27FC236}">
              <a16:creationId xmlns:a16="http://schemas.microsoft.com/office/drawing/2014/main" id="{00000000-0008-0000-0200-00004B020000}"/>
            </a:ext>
          </a:extLst>
        </xdr:cNvPr>
        <xdr:cNvSpPr/>
      </xdr:nvSpPr>
      <xdr:spPr>
        <a:xfrm>
          <a:off x="173736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156210</xdr:rowOff>
    </xdr:from>
    <xdr:to>
      <xdr:col>116</xdr:col>
      <xdr:colOff>62864</xdr:colOff>
      <xdr:row>64</xdr:row>
      <xdr:rowOff>3810</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flipV="1">
          <a:off x="21055964" y="958596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589" name="【保健センター・保健所】&#10;一人当たり面積最小値テキスト">
          <a:extLst>
            <a:ext uri="{FF2B5EF4-FFF2-40B4-BE49-F238E27FC236}">
              <a16:creationId xmlns:a16="http://schemas.microsoft.com/office/drawing/2014/main" id="{00000000-0008-0000-0200-00004D020000}"/>
            </a:ext>
          </a:extLst>
        </xdr:cNvPr>
        <xdr:cNvSpPr txBox="1"/>
      </xdr:nvSpPr>
      <xdr:spPr>
        <a:xfrm>
          <a:off x="210947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a:off x="20977225" y="1097661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102887</xdr:rowOff>
    </xdr:from>
    <xdr:ext cx="469744" cy="259045"/>
    <xdr:sp macro="" textlink="">
      <xdr:nvSpPr>
        <xdr:cNvPr id="591" name="【保健センター・保健所】&#10;一人当たり面積最大値テキスト">
          <a:extLst>
            <a:ext uri="{FF2B5EF4-FFF2-40B4-BE49-F238E27FC236}">
              <a16:creationId xmlns:a16="http://schemas.microsoft.com/office/drawing/2014/main" id="{00000000-0008-0000-0200-00004F020000}"/>
            </a:ext>
          </a:extLst>
        </xdr:cNvPr>
        <xdr:cNvSpPr txBox="1"/>
      </xdr:nvSpPr>
      <xdr:spPr>
        <a:xfrm>
          <a:off x="21094700" y="936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156210</xdr:rowOff>
    </xdr:from>
    <xdr:to>
      <xdr:col>116</xdr:col>
      <xdr:colOff>152400</xdr:colOff>
      <xdr:row>55</xdr:row>
      <xdr:rowOff>156210</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a:off x="20977225" y="958596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158767</xdr:rowOff>
    </xdr:from>
    <xdr:ext cx="469744" cy="259045"/>
    <xdr:sp macro="" textlink="">
      <xdr:nvSpPr>
        <xdr:cNvPr id="593" name="【保健センター・保健所】&#10;一人当たり面積平均値テキスト">
          <a:extLst>
            <a:ext uri="{FF2B5EF4-FFF2-40B4-BE49-F238E27FC236}">
              <a16:creationId xmlns:a16="http://schemas.microsoft.com/office/drawing/2014/main" id="{00000000-0008-0000-0200-000051020000}"/>
            </a:ext>
          </a:extLst>
        </xdr:cNvPr>
        <xdr:cNvSpPr txBox="1"/>
      </xdr:nvSpPr>
      <xdr:spPr>
        <a:xfrm>
          <a:off x="21094700" y="10445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135890</xdr:rowOff>
    </xdr:from>
    <xdr:to>
      <xdr:col>116</xdr:col>
      <xdr:colOff>114300</xdr:colOff>
      <xdr:row>62</xdr:row>
      <xdr:rowOff>66040</xdr:rowOff>
    </xdr:to>
    <xdr:sp macro="" textlink="">
      <xdr:nvSpPr>
        <xdr:cNvPr id="594" name="フローチャート: 判断 593">
          <a:extLst>
            <a:ext uri="{FF2B5EF4-FFF2-40B4-BE49-F238E27FC236}">
              <a16:creationId xmlns:a16="http://schemas.microsoft.com/office/drawing/2014/main" id="{00000000-0008-0000-0200-000052020000}"/>
            </a:ext>
          </a:extLst>
        </xdr:cNvPr>
        <xdr:cNvSpPr/>
      </xdr:nvSpPr>
      <xdr:spPr>
        <a:xfrm>
          <a:off x="210058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595" name="フローチャート: 判断 594">
          <a:extLst>
            <a:ext uri="{FF2B5EF4-FFF2-40B4-BE49-F238E27FC236}">
              <a16:creationId xmlns:a16="http://schemas.microsoft.com/office/drawing/2014/main" id="{00000000-0008-0000-0200-000053020000}"/>
            </a:ext>
          </a:extLst>
        </xdr:cNvPr>
        <xdr:cNvSpPr/>
      </xdr:nvSpPr>
      <xdr:spPr>
        <a:xfrm>
          <a:off x="20215225" y="1060196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40640</xdr:rowOff>
    </xdr:from>
    <xdr:to>
      <xdr:col>107</xdr:col>
      <xdr:colOff>101600</xdr:colOff>
      <xdr:row>62</xdr:row>
      <xdr:rowOff>142240</xdr:rowOff>
    </xdr:to>
    <xdr:sp macro="" textlink="">
      <xdr:nvSpPr>
        <xdr:cNvPr id="596" name="フローチャート: 判断 595">
          <a:extLst>
            <a:ext uri="{FF2B5EF4-FFF2-40B4-BE49-F238E27FC236}">
              <a16:creationId xmlns:a16="http://schemas.microsoft.com/office/drawing/2014/main" id="{00000000-0008-0000-0200-000054020000}"/>
            </a:ext>
          </a:extLst>
        </xdr:cNvPr>
        <xdr:cNvSpPr/>
      </xdr:nvSpPr>
      <xdr:spPr>
        <a:xfrm>
          <a:off x="19364325"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59690</xdr:rowOff>
    </xdr:from>
    <xdr:to>
      <xdr:col>102</xdr:col>
      <xdr:colOff>165100</xdr:colOff>
      <xdr:row>62</xdr:row>
      <xdr:rowOff>161290</xdr:rowOff>
    </xdr:to>
    <xdr:sp macro="" textlink="">
      <xdr:nvSpPr>
        <xdr:cNvPr id="597" name="フローチャート: 判断 596">
          <a:extLst>
            <a:ext uri="{FF2B5EF4-FFF2-40B4-BE49-F238E27FC236}">
              <a16:creationId xmlns:a16="http://schemas.microsoft.com/office/drawing/2014/main" id="{00000000-0008-0000-0200-000055020000}"/>
            </a:ext>
          </a:extLst>
        </xdr:cNvPr>
        <xdr:cNvSpPr/>
      </xdr:nvSpPr>
      <xdr:spPr>
        <a:xfrm>
          <a:off x="1852295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86360</xdr:rowOff>
    </xdr:from>
    <xdr:to>
      <xdr:col>98</xdr:col>
      <xdr:colOff>38100</xdr:colOff>
      <xdr:row>63</xdr:row>
      <xdr:rowOff>16510</xdr:rowOff>
    </xdr:to>
    <xdr:sp macro="" textlink="">
      <xdr:nvSpPr>
        <xdr:cNvPr id="598" name="フローチャート: 判断 597">
          <a:extLst>
            <a:ext uri="{FF2B5EF4-FFF2-40B4-BE49-F238E27FC236}">
              <a16:creationId xmlns:a16="http://schemas.microsoft.com/office/drawing/2014/main" id="{00000000-0008-0000-0200-000056020000}"/>
            </a:ext>
          </a:extLst>
        </xdr:cNvPr>
        <xdr:cNvSpPr/>
      </xdr:nvSpPr>
      <xdr:spPr>
        <a:xfrm>
          <a:off x="17681575" y="1071626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200-000057020000}"/>
            </a:ext>
          </a:extLst>
        </xdr:cNvPr>
        <xdr:cNvSpPr txBox="1"/>
      </xdr:nvSpPr>
      <xdr:spPr>
        <a:xfrm>
          <a:off x="20875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200-000058020000}"/>
            </a:ext>
          </a:extLst>
        </xdr:cNvPr>
        <xdr:cNvSpPr txBox="1"/>
      </xdr:nvSpPr>
      <xdr:spPr>
        <a:xfrm>
          <a:off x="2008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200-000059020000}"/>
            </a:ext>
          </a:extLst>
        </xdr:cNvPr>
        <xdr:cNvSpPr txBox="1"/>
      </xdr:nvSpPr>
      <xdr:spPr>
        <a:xfrm>
          <a:off x="19234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200-00005A020000}"/>
            </a:ext>
          </a:extLst>
        </xdr:cNvPr>
        <xdr:cNvSpPr txBox="1"/>
      </xdr:nvSpPr>
      <xdr:spPr>
        <a:xfrm>
          <a:off x="18392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17551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105410</xdr:rowOff>
    </xdr:from>
    <xdr:to>
      <xdr:col>116</xdr:col>
      <xdr:colOff>114300</xdr:colOff>
      <xdr:row>64</xdr:row>
      <xdr:rowOff>35560</xdr:rowOff>
    </xdr:to>
    <xdr:sp macro="" textlink="">
      <xdr:nvSpPr>
        <xdr:cNvPr id="604" name="楕円 603">
          <a:extLst>
            <a:ext uri="{FF2B5EF4-FFF2-40B4-BE49-F238E27FC236}">
              <a16:creationId xmlns:a16="http://schemas.microsoft.com/office/drawing/2014/main" id="{00000000-0008-0000-0200-00005C020000}"/>
            </a:ext>
          </a:extLst>
        </xdr:cNvPr>
        <xdr:cNvSpPr/>
      </xdr:nvSpPr>
      <xdr:spPr>
        <a:xfrm>
          <a:off x="210058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20337</xdr:rowOff>
    </xdr:from>
    <xdr:ext cx="469744" cy="259045"/>
    <xdr:sp macro="" textlink="">
      <xdr:nvSpPr>
        <xdr:cNvPr id="605" name="【保健センター・保健所】&#10;一人当たり面積該当値テキスト">
          <a:extLst>
            <a:ext uri="{FF2B5EF4-FFF2-40B4-BE49-F238E27FC236}">
              <a16:creationId xmlns:a16="http://schemas.microsoft.com/office/drawing/2014/main" id="{00000000-0008-0000-0200-00005D020000}"/>
            </a:ext>
          </a:extLst>
        </xdr:cNvPr>
        <xdr:cNvSpPr txBox="1"/>
      </xdr:nvSpPr>
      <xdr:spPr>
        <a:xfrm>
          <a:off x="21094700" y="1082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105410</xdr:rowOff>
    </xdr:from>
    <xdr:to>
      <xdr:col>112</xdr:col>
      <xdr:colOff>38100</xdr:colOff>
      <xdr:row>64</xdr:row>
      <xdr:rowOff>35560</xdr:rowOff>
    </xdr:to>
    <xdr:sp macro="" textlink="">
      <xdr:nvSpPr>
        <xdr:cNvPr id="606" name="楕円 605">
          <a:extLst>
            <a:ext uri="{FF2B5EF4-FFF2-40B4-BE49-F238E27FC236}">
              <a16:creationId xmlns:a16="http://schemas.microsoft.com/office/drawing/2014/main" id="{00000000-0008-0000-0200-00005E020000}"/>
            </a:ext>
          </a:extLst>
        </xdr:cNvPr>
        <xdr:cNvSpPr/>
      </xdr:nvSpPr>
      <xdr:spPr>
        <a:xfrm>
          <a:off x="20215225" y="1090676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156210</xdr:rowOff>
    </xdr:from>
    <xdr:to>
      <xdr:col>116</xdr:col>
      <xdr:colOff>63500</xdr:colOff>
      <xdr:row>63</xdr:row>
      <xdr:rowOff>156210</xdr:rowOff>
    </xdr:to>
    <xdr:cxnSp macro="">
      <xdr:nvCxnSpPr>
        <xdr:cNvPr id="607" name="直線コネクタ 606">
          <a:extLst>
            <a:ext uri="{FF2B5EF4-FFF2-40B4-BE49-F238E27FC236}">
              <a16:creationId xmlns:a16="http://schemas.microsoft.com/office/drawing/2014/main" id="{00000000-0008-0000-0200-00005F020000}"/>
            </a:ext>
          </a:extLst>
        </xdr:cNvPr>
        <xdr:cNvCxnSpPr/>
      </xdr:nvCxnSpPr>
      <xdr:spPr>
        <a:xfrm>
          <a:off x="20266025" y="1095756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109220</xdr:rowOff>
    </xdr:from>
    <xdr:to>
      <xdr:col>107</xdr:col>
      <xdr:colOff>101600</xdr:colOff>
      <xdr:row>64</xdr:row>
      <xdr:rowOff>39370</xdr:rowOff>
    </xdr:to>
    <xdr:sp macro="" textlink="">
      <xdr:nvSpPr>
        <xdr:cNvPr id="608" name="楕円 607">
          <a:extLst>
            <a:ext uri="{FF2B5EF4-FFF2-40B4-BE49-F238E27FC236}">
              <a16:creationId xmlns:a16="http://schemas.microsoft.com/office/drawing/2014/main" id="{00000000-0008-0000-0200-000060020000}"/>
            </a:ext>
          </a:extLst>
        </xdr:cNvPr>
        <xdr:cNvSpPr/>
      </xdr:nvSpPr>
      <xdr:spPr>
        <a:xfrm>
          <a:off x="19364325"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156210</xdr:rowOff>
    </xdr:from>
    <xdr:to>
      <xdr:col>111</xdr:col>
      <xdr:colOff>177800</xdr:colOff>
      <xdr:row>63</xdr:row>
      <xdr:rowOff>160020</xdr:rowOff>
    </xdr:to>
    <xdr:cxnSp macro="">
      <xdr:nvCxnSpPr>
        <xdr:cNvPr id="609" name="直線コネクタ 608">
          <a:extLst>
            <a:ext uri="{FF2B5EF4-FFF2-40B4-BE49-F238E27FC236}">
              <a16:creationId xmlns:a16="http://schemas.microsoft.com/office/drawing/2014/main" id="{00000000-0008-0000-0200-000061020000}"/>
            </a:ext>
          </a:extLst>
        </xdr:cNvPr>
        <xdr:cNvCxnSpPr/>
      </xdr:nvCxnSpPr>
      <xdr:spPr>
        <a:xfrm flipV="1">
          <a:off x="19415125" y="10957560"/>
          <a:ext cx="8509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109220</xdr:rowOff>
    </xdr:from>
    <xdr:to>
      <xdr:col>102</xdr:col>
      <xdr:colOff>165100</xdr:colOff>
      <xdr:row>64</xdr:row>
      <xdr:rowOff>39370</xdr:rowOff>
    </xdr:to>
    <xdr:sp macro="" textlink="">
      <xdr:nvSpPr>
        <xdr:cNvPr id="610" name="楕円 609">
          <a:extLst>
            <a:ext uri="{FF2B5EF4-FFF2-40B4-BE49-F238E27FC236}">
              <a16:creationId xmlns:a16="http://schemas.microsoft.com/office/drawing/2014/main" id="{00000000-0008-0000-0200-000062020000}"/>
            </a:ext>
          </a:extLst>
        </xdr:cNvPr>
        <xdr:cNvSpPr/>
      </xdr:nvSpPr>
      <xdr:spPr>
        <a:xfrm>
          <a:off x="1852295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160020</xdr:rowOff>
    </xdr:from>
    <xdr:to>
      <xdr:col>107</xdr:col>
      <xdr:colOff>50800</xdr:colOff>
      <xdr:row>63</xdr:row>
      <xdr:rowOff>160020</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a:off x="18573750" y="10961370"/>
          <a:ext cx="841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105410</xdr:rowOff>
    </xdr:from>
    <xdr:to>
      <xdr:col>98</xdr:col>
      <xdr:colOff>38100</xdr:colOff>
      <xdr:row>64</xdr:row>
      <xdr:rowOff>35560</xdr:rowOff>
    </xdr:to>
    <xdr:sp macro="" textlink="">
      <xdr:nvSpPr>
        <xdr:cNvPr id="612" name="楕円 611">
          <a:extLst>
            <a:ext uri="{FF2B5EF4-FFF2-40B4-BE49-F238E27FC236}">
              <a16:creationId xmlns:a16="http://schemas.microsoft.com/office/drawing/2014/main" id="{00000000-0008-0000-0200-000064020000}"/>
            </a:ext>
          </a:extLst>
        </xdr:cNvPr>
        <xdr:cNvSpPr/>
      </xdr:nvSpPr>
      <xdr:spPr>
        <a:xfrm>
          <a:off x="17681575" y="1090676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156210</xdr:rowOff>
    </xdr:from>
    <xdr:to>
      <xdr:col>102</xdr:col>
      <xdr:colOff>114300</xdr:colOff>
      <xdr:row>63</xdr:row>
      <xdr:rowOff>160020</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17732375" y="10957560"/>
          <a:ext cx="8413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90187</xdr:rowOff>
    </xdr:from>
    <xdr:ext cx="469744" cy="259045"/>
    <xdr:sp macro="" textlink="">
      <xdr:nvSpPr>
        <xdr:cNvPr id="614" name="n_1aveValue【保健センター・保健所】&#10;一人当たり面積">
          <a:extLst>
            <a:ext uri="{FF2B5EF4-FFF2-40B4-BE49-F238E27FC236}">
              <a16:creationId xmlns:a16="http://schemas.microsoft.com/office/drawing/2014/main" id="{00000000-0008-0000-0200-000066020000}"/>
            </a:ext>
          </a:extLst>
        </xdr:cNvPr>
        <xdr:cNvSpPr txBox="1"/>
      </xdr:nvSpPr>
      <xdr:spPr>
        <a:xfrm>
          <a:off x="2002797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158767</xdr:rowOff>
    </xdr:from>
    <xdr:ext cx="469744" cy="259045"/>
    <xdr:sp macro="" textlink="">
      <xdr:nvSpPr>
        <xdr:cNvPr id="615" name="n_2aveValue【保健センター・保健所】&#10;一人当たり面積">
          <a:extLst>
            <a:ext uri="{FF2B5EF4-FFF2-40B4-BE49-F238E27FC236}">
              <a16:creationId xmlns:a16="http://schemas.microsoft.com/office/drawing/2014/main" id="{00000000-0008-0000-0200-000067020000}"/>
            </a:ext>
          </a:extLst>
        </xdr:cNvPr>
        <xdr:cNvSpPr txBox="1"/>
      </xdr:nvSpPr>
      <xdr:spPr>
        <a:xfrm>
          <a:off x="19189777"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6367</xdr:rowOff>
    </xdr:from>
    <xdr:ext cx="469744" cy="259045"/>
    <xdr:sp macro="" textlink="">
      <xdr:nvSpPr>
        <xdr:cNvPr id="616" name="n_3aveValue【保健センター・保健所】&#10;一人当たり面積">
          <a:extLst>
            <a:ext uri="{FF2B5EF4-FFF2-40B4-BE49-F238E27FC236}">
              <a16:creationId xmlns:a16="http://schemas.microsoft.com/office/drawing/2014/main" id="{00000000-0008-0000-0200-000068020000}"/>
            </a:ext>
          </a:extLst>
        </xdr:cNvPr>
        <xdr:cNvSpPr txBox="1"/>
      </xdr:nvSpPr>
      <xdr:spPr>
        <a:xfrm>
          <a:off x="18348402" y="1046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33037</xdr:rowOff>
    </xdr:from>
    <xdr:ext cx="469744" cy="259045"/>
    <xdr:sp macro="" textlink="">
      <xdr:nvSpPr>
        <xdr:cNvPr id="617" name="n_4aveValue【保健センター・保健所】&#10;一人当たり面積">
          <a:extLst>
            <a:ext uri="{FF2B5EF4-FFF2-40B4-BE49-F238E27FC236}">
              <a16:creationId xmlns:a16="http://schemas.microsoft.com/office/drawing/2014/main" id="{00000000-0008-0000-0200-000069020000}"/>
            </a:ext>
          </a:extLst>
        </xdr:cNvPr>
        <xdr:cNvSpPr txBox="1"/>
      </xdr:nvSpPr>
      <xdr:spPr>
        <a:xfrm>
          <a:off x="17507027" y="104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26687</xdr:rowOff>
    </xdr:from>
    <xdr:ext cx="469744" cy="259045"/>
    <xdr:sp macro="" textlink="">
      <xdr:nvSpPr>
        <xdr:cNvPr id="618" name="n_1mainValue【保健センター・保健所】&#10;一人当たり面積">
          <a:extLst>
            <a:ext uri="{FF2B5EF4-FFF2-40B4-BE49-F238E27FC236}">
              <a16:creationId xmlns:a16="http://schemas.microsoft.com/office/drawing/2014/main" id="{00000000-0008-0000-0200-00006A020000}"/>
            </a:ext>
          </a:extLst>
        </xdr:cNvPr>
        <xdr:cNvSpPr txBox="1"/>
      </xdr:nvSpPr>
      <xdr:spPr>
        <a:xfrm>
          <a:off x="2002797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30497</xdr:rowOff>
    </xdr:from>
    <xdr:ext cx="469744" cy="259045"/>
    <xdr:sp macro="" textlink="">
      <xdr:nvSpPr>
        <xdr:cNvPr id="619" name="n_2mainValue【保健センター・保健所】&#10;一人当たり面積">
          <a:extLst>
            <a:ext uri="{FF2B5EF4-FFF2-40B4-BE49-F238E27FC236}">
              <a16:creationId xmlns:a16="http://schemas.microsoft.com/office/drawing/2014/main" id="{00000000-0008-0000-0200-00006B020000}"/>
            </a:ext>
          </a:extLst>
        </xdr:cNvPr>
        <xdr:cNvSpPr txBox="1"/>
      </xdr:nvSpPr>
      <xdr:spPr>
        <a:xfrm>
          <a:off x="1918977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30497</xdr:rowOff>
    </xdr:from>
    <xdr:ext cx="469744" cy="259045"/>
    <xdr:sp macro="" textlink="">
      <xdr:nvSpPr>
        <xdr:cNvPr id="620" name="n_3mainValue【保健センター・保健所】&#10;一人当たり面積">
          <a:extLst>
            <a:ext uri="{FF2B5EF4-FFF2-40B4-BE49-F238E27FC236}">
              <a16:creationId xmlns:a16="http://schemas.microsoft.com/office/drawing/2014/main" id="{00000000-0008-0000-0200-00006C020000}"/>
            </a:ext>
          </a:extLst>
        </xdr:cNvPr>
        <xdr:cNvSpPr txBox="1"/>
      </xdr:nvSpPr>
      <xdr:spPr>
        <a:xfrm>
          <a:off x="18348402"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26687</xdr:rowOff>
    </xdr:from>
    <xdr:ext cx="469744" cy="259045"/>
    <xdr:sp macro="" textlink="">
      <xdr:nvSpPr>
        <xdr:cNvPr id="621" name="n_4mainValue【保健センター・保健所】&#10;一人当たり面積">
          <a:extLst>
            <a:ext uri="{FF2B5EF4-FFF2-40B4-BE49-F238E27FC236}">
              <a16:creationId xmlns:a16="http://schemas.microsoft.com/office/drawing/2014/main" id="{00000000-0008-0000-0200-00006D020000}"/>
            </a:ext>
          </a:extLst>
        </xdr:cNvPr>
        <xdr:cNvSpPr txBox="1"/>
      </xdr:nvSpPr>
      <xdr:spPr>
        <a:xfrm>
          <a:off x="175070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00000000-0008-0000-0200-00006E020000}"/>
            </a:ext>
          </a:extLst>
        </xdr:cNvPr>
        <xdr:cNvSpPr/>
      </xdr:nvSpPr>
      <xdr:spPr>
        <a:xfrm>
          <a:off x="11826875"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00000000-0008-0000-0200-00006F020000}"/>
            </a:ext>
          </a:extLst>
        </xdr:cNvPr>
        <xdr:cNvSpPr/>
      </xdr:nvSpPr>
      <xdr:spPr>
        <a:xfrm>
          <a:off x="119443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00000000-0008-0000-0200-000070020000}"/>
            </a:ext>
          </a:extLst>
        </xdr:cNvPr>
        <xdr:cNvSpPr/>
      </xdr:nvSpPr>
      <xdr:spPr>
        <a:xfrm>
          <a:off x="119443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00000000-0008-0000-0200-000071020000}"/>
            </a:ext>
          </a:extLst>
        </xdr:cNvPr>
        <xdr:cNvSpPr/>
      </xdr:nvSpPr>
      <xdr:spPr>
        <a:xfrm>
          <a:off x="129127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00000000-0008-0000-0200-000072020000}"/>
            </a:ext>
          </a:extLst>
        </xdr:cNvPr>
        <xdr:cNvSpPr/>
      </xdr:nvSpPr>
      <xdr:spPr>
        <a:xfrm>
          <a:off x="129127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200-000073020000}"/>
            </a:ext>
          </a:extLst>
        </xdr:cNvPr>
        <xdr:cNvSpPr/>
      </xdr:nvSpPr>
      <xdr:spPr>
        <a:xfrm>
          <a:off x="1399857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200-000074020000}"/>
            </a:ext>
          </a:extLst>
        </xdr:cNvPr>
        <xdr:cNvSpPr/>
      </xdr:nvSpPr>
      <xdr:spPr>
        <a:xfrm>
          <a:off x="1399857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00000000-0008-0000-0200-000075020000}"/>
            </a:ext>
          </a:extLst>
        </xdr:cNvPr>
        <xdr:cNvSpPr/>
      </xdr:nvSpPr>
      <xdr:spPr>
        <a:xfrm>
          <a:off x="11826875"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17887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1826875"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138827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1826875" y="1491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138827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1826875" y="1458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144286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1826875" y="1426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144286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1826875" y="1393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144286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a:off x="11826875" y="1360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144286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11826875" y="1328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1506986"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1826875"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a:extLst>
            <a:ext uri="{FF2B5EF4-FFF2-40B4-BE49-F238E27FC236}">
              <a16:creationId xmlns:a16="http://schemas.microsoft.com/office/drawing/2014/main" id="{00000000-0008-0000-0200-000086020000}"/>
            </a:ext>
          </a:extLst>
        </xdr:cNvPr>
        <xdr:cNvSpPr/>
      </xdr:nvSpPr>
      <xdr:spPr>
        <a:xfrm>
          <a:off x="11826875"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64226</xdr:rowOff>
    </xdr:from>
    <xdr:to>
      <xdr:col>85</xdr:col>
      <xdr:colOff>126364</xdr:colOff>
      <xdr:row>86</xdr:row>
      <xdr:rowOff>78921</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flipV="1">
          <a:off x="15509239" y="13608776"/>
          <a:ext cx="0" cy="1214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82748</xdr:rowOff>
    </xdr:from>
    <xdr:ext cx="405111" cy="259045"/>
    <xdr:sp macro="" textlink="">
      <xdr:nvSpPr>
        <xdr:cNvPr id="648" name="【消防施設】&#10;有形固定資産減価償却率最小値テキスト">
          <a:extLst>
            <a:ext uri="{FF2B5EF4-FFF2-40B4-BE49-F238E27FC236}">
              <a16:creationId xmlns:a16="http://schemas.microsoft.com/office/drawing/2014/main" id="{00000000-0008-0000-0200-000088020000}"/>
            </a:ext>
          </a:extLst>
        </xdr:cNvPr>
        <xdr:cNvSpPr txBox="1"/>
      </xdr:nvSpPr>
      <xdr:spPr>
        <a:xfrm>
          <a:off x="15547975" y="14827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78921</xdr:rowOff>
    </xdr:from>
    <xdr:to>
      <xdr:col>86</xdr:col>
      <xdr:colOff>25400</xdr:colOff>
      <xdr:row>86</xdr:row>
      <xdr:rowOff>78921</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a:off x="15420975" y="1482362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10903</xdr:rowOff>
    </xdr:from>
    <xdr:ext cx="405111" cy="259045"/>
    <xdr:sp macro="" textlink="">
      <xdr:nvSpPr>
        <xdr:cNvPr id="650" name="【消防施設】&#10;有形固定資産減価償却率最大値テキスト">
          <a:extLst>
            <a:ext uri="{FF2B5EF4-FFF2-40B4-BE49-F238E27FC236}">
              <a16:creationId xmlns:a16="http://schemas.microsoft.com/office/drawing/2014/main" id="{00000000-0008-0000-0200-00008A020000}"/>
            </a:ext>
          </a:extLst>
        </xdr:cNvPr>
        <xdr:cNvSpPr txBox="1"/>
      </xdr:nvSpPr>
      <xdr:spPr>
        <a:xfrm>
          <a:off x="15547975" y="13384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64226</xdr:rowOff>
    </xdr:from>
    <xdr:to>
      <xdr:col>86</xdr:col>
      <xdr:colOff>25400</xdr:colOff>
      <xdr:row>79</xdr:row>
      <xdr:rowOff>64226</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15420975" y="1360877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106153</xdr:rowOff>
    </xdr:from>
    <xdr:ext cx="405111" cy="259045"/>
    <xdr:sp macro="" textlink="">
      <xdr:nvSpPr>
        <xdr:cNvPr id="652" name="【消防施設】&#10;有形固定資産減価償却率平均値テキスト">
          <a:extLst>
            <a:ext uri="{FF2B5EF4-FFF2-40B4-BE49-F238E27FC236}">
              <a16:creationId xmlns:a16="http://schemas.microsoft.com/office/drawing/2014/main" id="{00000000-0008-0000-0200-00008C020000}"/>
            </a:ext>
          </a:extLst>
        </xdr:cNvPr>
        <xdr:cNvSpPr txBox="1"/>
      </xdr:nvSpPr>
      <xdr:spPr>
        <a:xfrm>
          <a:off x="15547975" y="14165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127726</xdr:rowOff>
    </xdr:from>
    <xdr:to>
      <xdr:col>85</xdr:col>
      <xdr:colOff>177800</xdr:colOff>
      <xdr:row>83</xdr:row>
      <xdr:rowOff>57876</xdr:rowOff>
    </xdr:to>
    <xdr:sp macro="" textlink="">
      <xdr:nvSpPr>
        <xdr:cNvPr id="653" name="フローチャート: 判断 652">
          <a:extLst>
            <a:ext uri="{FF2B5EF4-FFF2-40B4-BE49-F238E27FC236}">
              <a16:creationId xmlns:a16="http://schemas.microsoft.com/office/drawing/2014/main" id="{00000000-0008-0000-0200-00008D020000}"/>
            </a:ext>
          </a:extLst>
        </xdr:cNvPr>
        <xdr:cNvSpPr/>
      </xdr:nvSpPr>
      <xdr:spPr>
        <a:xfrm>
          <a:off x="15459075"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62412</xdr:rowOff>
    </xdr:from>
    <xdr:to>
      <xdr:col>81</xdr:col>
      <xdr:colOff>101600</xdr:colOff>
      <xdr:row>82</xdr:row>
      <xdr:rowOff>164012</xdr:rowOff>
    </xdr:to>
    <xdr:sp macro="" textlink="">
      <xdr:nvSpPr>
        <xdr:cNvPr id="654" name="フローチャート: 判断 653">
          <a:extLst>
            <a:ext uri="{FF2B5EF4-FFF2-40B4-BE49-F238E27FC236}">
              <a16:creationId xmlns:a16="http://schemas.microsoft.com/office/drawing/2014/main" id="{00000000-0008-0000-0200-00008E020000}"/>
            </a:ext>
          </a:extLst>
        </xdr:cNvPr>
        <xdr:cNvSpPr/>
      </xdr:nvSpPr>
      <xdr:spPr>
        <a:xfrm>
          <a:off x="14658975"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24856</xdr:rowOff>
    </xdr:from>
    <xdr:to>
      <xdr:col>76</xdr:col>
      <xdr:colOff>165100</xdr:colOff>
      <xdr:row>82</xdr:row>
      <xdr:rowOff>126456</xdr:rowOff>
    </xdr:to>
    <xdr:sp macro="" textlink="">
      <xdr:nvSpPr>
        <xdr:cNvPr id="655" name="フローチャート: 判断 654">
          <a:extLst>
            <a:ext uri="{FF2B5EF4-FFF2-40B4-BE49-F238E27FC236}">
              <a16:creationId xmlns:a16="http://schemas.microsoft.com/office/drawing/2014/main" id="{00000000-0008-0000-0200-00008F020000}"/>
            </a:ext>
          </a:extLst>
        </xdr:cNvPr>
        <xdr:cNvSpPr/>
      </xdr:nvSpPr>
      <xdr:spPr>
        <a:xfrm>
          <a:off x="138176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68943</xdr:rowOff>
    </xdr:from>
    <xdr:to>
      <xdr:col>72</xdr:col>
      <xdr:colOff>38100</xdr:colOff>
      <xdr:row>82</xdr:row>
      <xdr:rowOff>170543</xdr:rowOff>
    </xdr:to>
    <xdr:sp macro="" textlink="">
      <xdr:nvSpPr>
        <xdr:cNvPr id="656" name="フローチャート: 判断 655">
          <a:extLst>
            <a:ext uri="{FF2B5EF4-FFF2-40B4-BE49-F238E27FC236}">
              <a16:creationId xmlns:a16="http://schemas.microsoft.com/office/drawing/2014/main" id="{00000000-0008-0000-0200-000090020000}"/>
            </a:ext>
          </a:extLst>
        </xdr:cNvPr>
        <xdr:cNvSpPr/>
      </xdr:nvSpPr>
      <xdr:spPr>
        <a:xfrm>
          <a:off x="12976225" y="1412784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59145</xdr:rowOff>
    </xdr:from>
    <xdr:to>
      <xdr:col>67</xdr:col>
      <xdr:colOff>101600</xdr:colOff>
      <xdr:row>82</xdr:row>
      <xdr:rowOff>160745</xdr:rowOff>
    </xdr:to>
    <xdr:sp macro="" textlink="">
      <xdr:nvSpPr>
        <xdr:cNvPr id="657" name="フローチャート: 判断 656">
          <a:extLst>
            <a:ext uri="{FF2B5EF4-FFF2-40B4-BE49-F238E27FC236}">
              <a16:creationId xmlns:a16="http://schemas.microsoft.com/office/drawing/2014/main" id="{00000000-0008-0000-0200-000091020000}"/>
            </a:ext>
          </a:extLst>
        </xdr:cNvPr>
        <xdr:cNvSpPr/>
      </xdr:nvSpPr>
      <xdr:spPr>
        <a:xfrm>
          <a:off x="12125325" y="1411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53289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200-000093020000}"/>
            </a:ext>
          </a:extLst>
        </xdr:cNvPr>
        <xdr:cNvSpPr txBox="1"/>
      </xdr:nvSpPr>
      <xdr:spPr>
        <a:xfrm>
          <a:off x="145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13687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12846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1995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83638</xdr:rowOff>
    </xdr:from>
    <xdr:to>
      <xdr:col>85</xdr:col>
      <xdr:colOff>177800</xdr:colOff>
      <xdr:row>82</xdr:row>
      <xdr:rowOff>13788</xdr:rowOff>
    </xdr:to>
    <xdr:sp macro="" textlink="">
      <xdr:nvSpPr>
        <xdr:cNvPr id="663" name="楕円 662">
          <a:extLst>
            <a:ext uri="{FF2B5EF4-FFF2-40B4-BE49-F238E27FC236}">
              <a16:creationId xmlns:a16="http://schemas.microsoft.com/office/drawing/2014/main" id="{00000000-0008-0000-0200-000097020000}"/>
            </a:ext>
          </a:extLst>
        </xdr:cNvPr>
        <xdr:cNvSpPr/>
      </xdr:nvSpPr>
      <xdr:spPr>
        <a:xfrm>
          <a:off x="15459075" y="139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106515</xdr:rowOff>
    </xdr:from>
    <xdr:ext cx="405111" cy="259045"/>
    <xdr:sp macro="" textlink="">
      <xdr:nvSpPr>
        <xdr:cNvPr id="664" name="【消防施設】&#10;有形固定資産減価償却率該当値テキスト">
          <a:extLst>
            <a:ext uri="{FF2B5EF4-FFF2-40B4-BE49-F238E27FC236}">
              <a16:creationId xmlns:a16="http://schemas.microsoft.com/office/drawing/2014/main" id="{00000000-0008-0000-0200-000098020000}"/>
            </a:ext>
          </a:extLst>
        </xdr:cNvPr>
        <xdr:cNvSpPr txBox="1"/>
      </xdr:nvSpPr>
      <xdr:spPr>
        <a:xfrm>
          <a:off x="15547975" y="1382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60779</xdr:rowOff>
    </xdr:from>
    <xdr:to>
      <xdr:col>81</xdr:col>
      <xdr:colOff>101600</xdr:colOff>
      <xdr:row>81</xdr:row>
      <xdr:rowOff>162379</xdr:rowOff>
    </xdr:to>
    <xdr:sp macro="" textlink="">
      <xdr:nvSpPr>
        <xdr:cNvPr id="665" name="楕円 664">
          <a:extLst>
            <a:ext uri="{FF2B5EF4-FFF2-40B4-BE49-F238E27FC236}">
              <a16:creationId xmlns:a16="http://schemas.microsoft.com/office/drawing/2014/main" id="{00000000-0008-0000-0200-000099020000}"/>
            </a:ext>
          </a:extLst>
        </xdr:cNvPr>
        <xdr:cNvSpPr/>
      </xdr:nvSpPr>
      <xdr:spPr>
        <a:xfrm>
          <a:off x="14658975"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111579</xdr:rowOff>
    </xdr:from>
    <xdr:to>
      <xdr:col>85</xdr:col>
      <xdr:colOff>127000</xdr:colOff>
      <xdr:row>81</xdr:row>
      <xdr:rowOff>134438</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a:off x="14709775" y="13999029"/>
          <a:ext cx="8001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10161</xdr:rowOff>
    </xdr:from>
    <xdr:to>
      <xdr:col>76</xdr:col>
      <xdr:colOff>165100</xdr:colOff>
      <xdr:row>78</xdr:row>
      <xdr:rowOff>111761</xdr:rowOff>
    </xdr:to>
    <xdr:sp macro="" textlink="">
      <xdr:nvSpPr>
        <xdr:cNvPr id="667" name="楕円 666">
          <a:extLst>
            <a:ext uri="{FF2B5EF4-FFF2-40B4-BE49-F238E27FC236}">
              <a16:creationId xmlns:a16="http://schemas.microsoft.com/office/drawing/2014/main" id="{00000000-0008-0000-0200-00009B020000}"/>
            </a:ext>
          </a:extLst>
        </xdr:cNvPr>
        <xdr:cNvSpPr/>
      </xdr:nvSpPr>
      <xdr:spPr>
        <a:xfrm>
          <a:off x="138176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60961</xdr:rowOff>
    </xdr:from>
    <xdr:to>
      <xdr:col>81</xdr:col>
      <xdr:colOff>50800</xdr:colOff>
      <xdr:row>81</xdr:row>
      <xdr:rowOff>111579</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3868400" y="13434061"/>
          <a:ext cx="841375" cy="56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142421</xdr:rowOff>
    </xdr:from>
    <xdr:to>
      <xdr:col>72</xdr:col>
      <xdr:colOff>38100</xdr:colOff>
      <xdr:row>78</xdr:row>
      <xdr:rowOff>72571</xdr:rowOff>
    </xdr:to>
    <xdr:sp macro="" textlink="">
      <xdr:nvSpPr>
        <xdr:cNvPr id="669" name="楕円 668">
          <a:extLst>
            <a:ext uri="{FF2B5EF4-FFF2-40B4-BE49-F238E27FC236}">
              <a16:creationId xmlns:a16="http://schemas.microsoft.com/office/drawing/2014/main" id="{00000000-0008-0000-0200-00009D020000}"/>
            </a:ext>
          </a:extLst>
        </xdr:cNvPr>
        <xdr:cNvSpPr/>
      </xdr:nvSpPr>
      <xdr:spPr>
        <a:xfrm>
          <a:off x="12976225" y="1334407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21771</xdr:rowOff>
    </xdr:from>
    <xdr:to>
      <xdr:col>76</xdr:col>
      <xdr:colOff>114300</xdr:colOff>
      <xdr:row>78</xdr:row>
      <xdr:rowOff>60961</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3027025" y="13394871"/>
          <a:ext cx="841375"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153851</xdr:rowOff>
    </xdr:from>
    <xdr:to>
      <xdr:col>67</xdr:col>
      <xdr:colOff>101600</xdr:colOff>
      <xdr:row>81</xdr:row>
      <xdr:rowOff>84001</xdr:rowOff>
    </xdr:to>
    <xdr:sp macro="" textlink="">
      <xdr:nvSpPr>
        <xdr:cNvPr id="671" name="楕円 670">
          <a:extLst>
            <a:ext uri="{FF2B5EF4-FFF2-40B4-BE49-F238E27FC236}">
              <a16:creationId xmlns:a16="http://schemas.microsoft.com/office/drawing/2014/main" id="{00000000-0008-0000-0200-00009F020000}"/>
            </a:ext>
          </a:extLst>
        </xdr:cNvPr>
        <xdr:cNvSpPr/>
      </xdr:nvSpPr>
      <xdr:spPr>
        <a:xfrm>
          <a:off x="12125325" y="138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21771</xdr:rowOff>
    </xdr:from>
    <xdr:to>
      <xdr:col>71</xdr:col>
      <xdr:colOff>177800</xdr:colOff>
      <xdr:row>81</xdr:row>
      <xdr:rowOff>33201</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flipV="1">
          <a:off x="12176125" y="13394871"/>
          <a:ext cx="8509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155139</xdr:rowOff>
    </xdr:from>
    <xdr:ext cx="405111" cy="259045"/>
    <xdr:sp macro="" textlink="">
      <xdr:nvSpPr>
        <xdr:cNvPr id="673" name="n_1aveValue【消防施設】&#10;有形固定資産減価償却率">
          <a:extLst>
            <a:ext uri="{FF2B5EF4-FFF2-40B4-BE49-F238E27FC236}">
              <a16:creationId xmlns:a16="http://schemas.microsoft.com/office/drawing/2014/main" id="{00000000-0008-0000-0200-0000A1020000}"/>
            </a:ext>
          </a:extLst>
        </xdr:cNvPr>
        <xdr:cNvSpPr txBox="1"/>
      </xdr:nvSpPr>
      <xdr:spPr>
        <a:xfrm>
          <a:off x="14504044" y="1421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117583</xdr:rowOff>
    </xdr:from>
    <xdr:ext cx="405111" cy="259045"/>
    <xdr:sp macro="" textlink="">
      <xdr:nvSpPr>
        <xdr:cNvPr id="674" name="n_2aveValue【消防施設】&#10;有形固定資産減価償却率">
          <a:extLst>
            <a:ext uri="{FF2B5EF4-FFF2-40B4-BE49-F238E27FC236}">
              <a16:creationId xmlns:a16="http://schemas.microsoft.com/office/drawing/2014/main" id="{00000000-0008-0000-0200-0000A2020000}"/>
            </a:ext>
          </a:extLst>
        </xdr:cNvPr>
        <xdr:cNvSpPr txBox="1"/>
      </xdr:nvSpPr>
      <xdr:spPr>
        <a:xfrm>
          <a:off x="13675369" y="1417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161670</xdr:rowOff>
    </xdr:from>
    <xdr:ext cx="405111" cy="259045"/>
    <xdr:sp macro="" textlink="">
      <xdr:nvSpPr>
        <xdr:cNvPr id="675" name="n_3aveValue【消防施設】&#10;有形固定資産減価償却率">
          <a:extLst>
            <a:ext uri="{FF2B5EF4-FFF2-40B4-BE49-F238E27FC236}">
              <a16:creationId xmlns:a16="http://schemas.microsoft.com/office/drawing/2014/main" id="{00000000-0008-0000-0200-0000A3020000}"/>
            </a:ext>
          </a:extLst>
        </xdr:cNvPr>
        <xdr:cNvSpPr txBox="1"/>
      </xdr:nvSpPr>
      <xdr:spPr>
        <a:xfrm>
          <a:off x="1283399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151872</xdr:rowOff>
    </xdr:from>
    <xdr:ext cx="405111" cy="259045"/>
    <xdr:sp macro="" textlink="">
      <xdr:nvSpPr>
        <xdr:cNvPr id="676" name="n_4aveValue【消防施設】&#10;有形固定資産減価償却率">
          <a:extLst>
            <a:ext uri="{FF2B5EF4-FFF2-40B4-BE49-F238E27FC236}">
              <a16:creationId xmlns:a16="http://schemas.microsoft.com/office/drawing/2014/main" id="{00000000-0008-0000-0200-0000A4020000}"/>
            </a:ext>
          </a:extLst>
        </xdr:cNvPr>
        <xdr:cNvSpPr txBox="1"/>
      </xdr:nvSpPr>
      <xdr:spPr>
        <a:xfrm>
          <a:off x="11983094" y="1421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7456</xdr:rowOff>
    </xdr:from>
    <xdr:ext cx="405111" cy="259045"/>
    <xdr:sp macro="" textlink="">
      <xdr:nvSpPr>
        <xdr:cNvPr id="677" name="n_1mainValue【消防施設】&#10;有形固定資産減価償却率">
          <a:extLst>
            <a:ext uri="{FF2B5EF4-FFF2-40B4-BE49-F238E27FC236}">
              <a16:creationId xmlns:a16="http://schemas.microsoft.com/office/drawing/2014/main" id="{00000000-0008-0000-0200-0000A5020000}"/>
            </a:ext>
          </a:extLst>
        </xdr:cNvPr>
        <xdr:cNvSpPr txBox="1"/>
      </xdr:nvSpPr>
      <xdr:spPr>
        <a:xfrm>
          <a:off x="145040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76</xdr:row>
      <xdr:rowOff>128288</xdr:rowOff>
    </xdr:from>
    <xdr:ext cx="340478" cy="259045"/>
    <xdr:sp macro="" textlink="">
      <xdr:nvSpPr>
        <xdr:cNvPr id="678" name="n_2mainValue【消防施設】&#10;有形固定資産減価償却率">
          <a:extLst>
            <a:ext uri="{FF2B5EF4-FFF2-40B4-BE49-F238E27FC236}">
              <a16:creationId xmlns:a16="http://schemas.microsoft.com/office/drawing/2014/main" id="{00000000-0008-0000-0200-0000A6020000}"/>
            </a:ext>
          </a:extLst>
        </xdr:cNvPr>
        <xdr:cNvSpPr txBox="1"/>
      </xdr:nvSpPr>
      <xdr:spPr>
        <a:xfrm>
          <a:off x="13707686" y="13158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76</xdr:row>
      <xdr:rowOff>89098</xdr:rowOff>
    </xdr:from>
    <xdr:ext cx="340478" cy="259045"/>
    <xdr:sp macro="" textlink="">
      <xdr:nvSpPr>
        <xdr:cNvPr id="679" name="n_3mainValue【消防施設】&#10;有形固定資産減価償却率">
          <a:extLst>
            <a:ext uri="{FF2B5EF4-FFF2-40B4-BE49-F238E27FC236}">
              <a16:creationId xmlns:a16="http://schemas.microsoft.com/office/drawing/2014/main" id="{00000000-0008-0000-0200-0000A7020000}"/>
            </a:ext>
          </a:extLst>
        </xdr:cNvPr>
        <xdr:cNvSpPr txBox="1"/>
      </xdr:nvSpPr>
      <xdr:spPr>
        <a:xfrm>
          <a:off x="12856786" y="13119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100528</xdr:rowOff>
    </xdr:from>
    <xdr:ext cx="405111" cy="259045"/>
    <xdr:sp macro="" textlink="">
      <xdr:nvSpPr>
        <xdr:cNvPr id="680" name="n_4mainValue【消防施設】&#10;有形固定資産減価償却率">
          <a:extLst>
            <a:ext uri="{FF2B5EF4-FFF2-40B4-BE49-F238E27FC236}">
              <a16:creationId xmlns:a16="http://schemas.microsoft.com/office/drawing/2014/main" id="{00000000-0008-0000-0200-0000A8020000}"/>
            </a:ext>
          </a:extLst>
        </xdr:cNvPr>
        <xdr:cNvSpPr txBox="1"/>
      </xdr:nvSpPr>
      <xdr:spPr>
        <a:xfrm>
          <a:off x="1198309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00000000-0008-0000-0200-0000A9020000}"/>
            </a:ext>
          </a:extLst>
        </xdr:cNvPr>
        <xdr:cNvSpPr/>
      </xdr:nvSpPr>
      <xdr:spPr>
        <a:xfrm>
          <a:off x="173736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00000000-0008-0000-0200-0000AA020000}"/>
            </a:ext>
          </a:extLst>
        </xdr:cNvPr>
        <xdr:cNvSpPr/>
      </xdr:nvSpPr>
      <xdr:spPr>
        <a:xfrm>
          <a:off x="17500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00000000-0008-0000-0200-0000AB020000}"/>
            </a:ext>
          </a:extLst>
        </xdr:cNvPr>
        <xdr:cNvSpPr/>
      </xdr:nvSpPr>
      <xdr:spPr>
        <a:xfrm>
          <a:off x="17500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00000000-0008-0000-0200-0000AC020000}"/>
            </a:ext>
          </a:extLst>
        </xdr:cNvPr>
        <xdr:cNvSpPr/>
      </xdr:nvSpPr>
      <xdr:spPr>
        <a:xfrm>
          <a:off x="184594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00000000-0008-0000-0200-0000AD020000}"/>
            </a:ext>
          </a:extLst>
        </xdr:cNvPr>
        <xdr:cNvSpPr/>
      </xdr:nvSpPr>
      <xdr:spPr>
        <a:xfrm>
          <a:off x="184594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00000000-0008-0000-0200-0000AE020000}"/>
            </a:ext>
          </a:extLst>
        </xdr:cNvPr>
        <xdr:cNvSpPr/>
      </xdr:nvSpPr>
      <xdr:spPr>
        <a:xfrm>
          <a:off x="195453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00000000-0008-0000-0200-0000AF020000}"/>
            </a:ext>
          </a:extLst>
        </xdr:cNvPr>
        <xdr:cNvSpPr/>
      </xdr:nvSpPr>
      <xdr:spPr>
        <a:xfrm>
          <a:off x="195453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00000000-0008-0000-0200-0000B0020000}"/>
            </a:ext>
          </a:extLst>
        </xdr:cNvPr>
        <xdr:cNvSpPr/>
      </xdr:nvSpPr>
      <xdr:spPr>
        <a:xfrm>
          <a:off x="173736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1734502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a:off x="173736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17373600" y="1485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693499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17373600" y="1447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6934996"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17373600"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16934996"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a:off x="17373600" y="1371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16934996"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a:off x="17373600" y="1333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1693499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a:off x="173736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1693499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消防施設】&#10;一人当たり面積グラフ枠">
          <a:extLst>
            <a:ext uri="{FF2B5EF4-FFF2-40B4-BE49-F238E27FC236}">
              <a16:creationId xmlns:a16="http://schemas.microsoft.com/office/drawing/2014/main" id="{00000000-0008-0000-0200-0000BF020000}"/>
            </a:ext>
          </a:extLst>
        </xdr:cNvPr>
        <xdr:cNvSpPr/>
      </xdr:nvSpPr>
      <xdr:spPr>
        <a:xfrm>
          <a:off x="173736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139064</xdr:rowOff>
    </xdr:from>
    <xdr:to>
      <xdr:col>116</xdr:col>
      <xdr:colOff>62864</xdr:colOff>
      <xdr:row>86</xdr:row>
      <xdr:rowOff>76200</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flipV="1">
          <a:off x="21055964" y="133407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5" name="【消防施設】&#10;一人当たり面積最小値テキスト">
          <a:extLst>
            <a:ext uri="{FF2B5EF4-FFF2-40B4-BE49-F238E27FC236}">
              <a16:creationId xmlns:a16="http://schemas.microsoft.com/office/drawing/2014/main" id="{00000000-0008-0000-0200-0000C1020000}"/>
            </a:ext>
          </a:extLst>
        </xdr:cNvPr>
        <xdr:cNvSpPr txBox="1"/>
      </xdr:nvSpPr>
      <xdr:spPr>
        <a:xfrm>
          <a:off x="210947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a:off x="20977225" y="148209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85741</xdr:rowOff>
    </xdr:from>
    <xdr:ext cx="469744" cy="259045"/>
    <xdr:sp macro="" textlink="">
      <xdr:nvSpPr>
        <xdr:cNvPr id="707" name="【消防施設】&#10;一人当たり面積最大値テキスト">
          <a:extLst>
            <a:ext uri="{FF2B5EF4-FFF2-40B4-BE49-F238E27FC236}">
              <a16:creationId xmlns:a16="http://schemas.microsoft.com/office/drawing/2014/main" id="{00000000-0008-0000-0200-0000C3020000}"/>
            </a:ext>
          </a:extLst>
        </xdr:cNvPr>
        <xdr:cNvSpPr txBox="1"/>
      </xdr:nvSpPr>
      <xdr:spPr>
        <a:xfrm>
          <a:off x="21094700" y="1311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139064</xdr:rowOff>
    </xdr:from>
    <xdr:to>
      <xdr:col>116</xdr:col>
      <xdr:colOff>152400</xdr:colOff>
      <xdr:row>77</xdr:row>
      <xdr:rowOff>139064</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20977225" y="1334071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120032</xdr:rowOff>
    </xdr:from>
    <xdr:ext cx="469744" cy="259045"/>
    <xdr:sp macro="" textlink="">
      <xdr:nvSpPr>
        <xdr:cNvPr id="709" name="【消防施設】&#10;一人当たり面積平均値テキスト">
          <a:extLst>
            <a:ext uri="{FF2B5EF4-FFF2-40B4-BE49-F238E27FC236}">
              <a16:creationId xmlns:a16="http://schemas.microsoft.com/office/drawing/2014/main" id="{00000000-0008-0000-0200-0000C5020000}"/>
            </a:ext>
          </a:extLst>
        </xdr:cNvPr>
        <xdr:cNvSpPr txBox="1"/>
      </xdr:nvSpPr>
      <xdr:spPr>
        <a:xfrm>
          <a:off x="21094700" y="14521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141605</xdr:rowOff>
    </xdr:from>
    <xdr:to>
      <xdr:col>116</xdr:col>
      <xdr:colOff>114300</xdr:colOff>
      <xdr:row>85</xdr:row>
      <xdr:rowOff>71755</xdr:rowOff>
    </xdr:to>
    <xdr:sp macro="" textlink="">
      <xdr:nvSpPr>
        <xdr:cNvPr id="710" name="フローチャート: 判断 709">
          <a:extLst>
            <a:ext uri="{FF2B5EF4-FFF2-40B4-BE49-F238E27FC236}">
              <a16:creationId xmlns:a16="http://schemas.microsoft.com/office/drawing/2014/main" id="{00000000-0008-0000-0200-0000C6020000}"/>
            </a:ext>
          </a:extLst>
        </xdr:cNvPr>
        <xdr:cNvSpPr/>
      </xdr:nvSpPr>
      <xdr:spPr>
        <a:xfrm>
          <a:off x="21005800" y="145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111125</xdr:rowOff>
    </xdr:from>
    <xdr:to>
      <xdr:col>112</xdr:col>
      <xdr:colOff>38100</xdr:colOff>
      <xdr:row>85</xdr:row>
      <xdr:rowOff>41275</xdr:rowOff>
    </xdr:to>
    <xdr:sp macro="" textlink="">
      <xdr:nvSpPr>
        <xdr:cNvPr id="711" name="フローチャート: 判断 710">
          <a:extLst>
            <a:ext uri="{FF2B5EF4-FFF2-40B4-BE49-F238E27FC236}">
              <a16:creationId xmlns:a16="http://schemas.microsoft.com/office/drawing/2014/main" id="{00000000-0008-0000-0200-0000C7020000}"/>
            </a:ext>
          </a:extLst>
        </xdr:cNvPr>
        <xdr:cNvSpPr/>
      </xdr:nvSpPr>
      <xdr:spPr>
        <a:xfrm>
          <a:off x="20215225" y="1451292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135889</xdr:rowOff>
    </xdr:from>
    <xdr:to>
      <xdr:col>107</xdr:col>
      <xdr:colOff>101600</xdr:colOff>
      <xdr:row>85</xdr:row>
      <xdr:rowOff>66039</xdr:rowOff>
    </xdr:to>
    <xdr:sp macro="" textlink="">
      <xdr:nvSpPr>
        <xdr:cNvPr id="712" name="フローチャート: 判断 711">
          <a:extLst>
            <a:ext uri="{FF2B5EF4-FFF2-40B4-BE49-F238E27FC236}">
              <a16:creationId xmlns:a16="http://schemas.microsoft.com/office/drawing/2014/main" id="{00000000-0008-0000-0200-0000C8020000}"/>
            </a:ext>
          </a:extLst>
        </xdr:cNvPr>
        <xdr:cNvSpPr/>
      </xdr:nvSpPr>
      <xdr:spPr>
        <a:xfrm>
          <a:off x="19364325"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168275</xdr:rowOff>
    </xdr:from>
    <xdr:to>
      <xdr:col>102</xdr:col>
      <xdr:colOff>165100</xdr:colOff>
      <xdr:row>85</xdr:row>
      <xdr:rowOff>98425</xdr:rowOff>
    </xdr:to>
    <xdr:sp macro="" textlink="">
      <xdr:nvSpPr>
        <xdr:cNvPr id="713" name="フローチャート: 判断 712">
          <a:extLst>
            <a:ext uri="{FF2B5EF4-FFF2-40B4-BE49-F238E27FC236}">
              <a16:creationId xmlns:a16="http://schemas.microsoft.com/office/drawing/2014/main" id="{00000000-0008-0000-0200-0000C9020000}"/>
            </a:ext>
          </a:extLst>
        </xdr:cNvPr>
        <xdr:cNvSpPr/>
      </xdr:nvSpPr>
      <xdr:spPr>
        <a:xfrm>
          <a:off x="18522950" y="1457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6350</xdr:rowOff>
    </xdr:from>
    <xdr:to>
      <xdr:col>98</xdr:col>
      <xdr:colOff>38100</xdr:colOff>
      <xdr:row>85</xdr:row>
      <xdr:rowOff>107950</xdr:rowOff>
    </xdr:to>
    <xdr:sp macro="" textlink="">
      <xdr:nvSpPr>
        <xdr:cNvPr id="714" name="フローチャート: 判断 713">
          <a:extLst>
            <a:ext uri="{FF2B5EF4-FFF2-40B4-BE49-F238E27FC236}">
              <a16:creationId xmlns:a16="http://schemas.microsoft.com/office/drawing/2014/main" id="{00000000-0008-0000-0200-0000CA020000}"/>
            </a:ext>
          </a:extLst>
        </xdr:cNvPr>
        <xdr:cNvSpPr/>
      </xdr:nvSpPr>
      <xdr:spPr>
        <a:xfrm>
          <a:off x="17681575" y="145796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200-0000CB020000}"/>
            </a:ext>
          </a:extLst>
        </xdr:cNvPr>
        <xdr:cNvSpPr txBox="1"/>
      </xdr:nvSpPr>
      <xdr:spPr>
        <a:xfrm>
          <a:off x="20875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2008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19234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18392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17551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88264</xdr:rowOff>
    </xdr:from>
    <xdr:to>
      <xdr:col>116</xdr:col>
      <xdr:colOff>114300</xdr:colOff>
      <xdr:row>78</xdr:row>
      <xdr:rowOff>18414</xdr:rowOff>
    </xdr:to>
    <xdr:sp macro="" textlink="">
      <xdr:nvSpPr>
        <xdr:cNvPr id="720" name="楕円 719">
          <a:extLst>
            <a:ext uri="{FF2B5EF4-FFF2-40B4-BE49-F238E27FC236}">
              <a16:creationId xmlns:a16="http://schemas.microsoft.com/office/drawing/2014/main" id="{00000000-0008-0000-0200-0000D0020000}"/>
            </a:ext>
          </a:extLst>
        </xdr:cNvPr>
        <xdr:cNvSpPr/>
      </xdr:nvSpPr>
      <xdr:spPr>
        <a:xfrm>
          <a:off x="21005800" y="1328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41291</xdr:rowOff>
    </xdr:from>
    <xdr:ext cx="469744" cy="259045"/>
    <xdr:sp macro="" textlink="">
      <xdr:nvSpPr>
        <xdr:cNvPr id="721" name="【消防施設】&#10;一人当たり面積該当値テキスト">
          <a:extLst>
            <a:ext uri="{FF2B5EF4-FFF2-40B4-BE49-F238E27FC236}">
              <a16:creationId xmlns:a16="http://schemas.microsoft.com/office/drawing/2014/main" id="{00000000-0008-0000-0200-0000D1020000}"/>
            </a:ext>
          </a:extLst>
        </xdr:cNvPr>
        <xdr:cNvSpPr txBox="1"/>
      </xdr:nvSpPr>
      <xdr:spPr>
        <a:xfrm>
          <a:off x="21094700" y="1324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133986</xdr:rowOff>
    </xdr:from>
    <xdr:to>
      <xdr:col>112</xdr:col>
      <xdr:colOff>38100</xdr:colOff>
      <xdr:row>78</xdr:row>
      <xdr:rowOff>64136</xdr:rowOff>
    </xdr:to>
    <xdr:sp macro="" textlink="">
      <xdr:nvSpPr>
        <xdr:cNvPr id="722" name="楕円 721">
          <a:extLst>
            <a:ext uri="{FF2B5EF4-FFF2-40B4-BE49-F238E27FC236}">
              <a16:creationId xmlns:a16="http://schemas.microsoft.com/office/drawing/2014/main" id="{00000000-0008-0000-0200-0000D2020000}"/>
            </a:ext>
          </a:extLst>
        </xdr:cNvPr>
        <xdr:cNvSpPr/>
      </xdr:nvSpPr>
      <xdr:spPr>
        <a:xfrm>
          <a:off x="20215225" y="1333563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139064</xdr:rowOff>
    </xdr:from>
    <xdr:to>
      <xdr:col>116</xdr:col>
      <xdr:colOff>63500</xdr:colOff>
      <xdr:row>78</xdr:row>
      <xdr:rowOff>13336</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flipV="1">
          <a:off x="20266025" y="13340714"/>
          <a:ext cx="790575"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76836</xdr:rowOff>
    </xdr:from>
    <xdr:to>
      <xdr:col>107</xdr:col>
      <xdr:colOff>101600</xdr:colOff>
      <xdr:row>81</xdr:row>
      <xdr:rowOff>6986</xdr:rowOff>
    </xdr:to>
    <xdr:sp macro="" textlink="">
      <xdr:nvSpPr>
        <xdr:cNvPr id="724" name="楕円 723">
          <a:extLst>
            <a:ext uri="{FF2B5EF4-FFF2-40B4-BE49-F238E27FC236}">
              <a16:creationId xmlns:a16="http://schemas.microsoft.com/office/drawing/2014/main" id="{00000000-0008-0000-0200-0000D4020000}"/>
            </a:ext>
          </a:extLst>
        </xdr:cNvPr>
        <xdr:cNvSpPr/>
      </xdr:nvSpPr>
      <xdr:spPr>
        <a:xfrm>
          <a:off x="19364325" y="1379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13336</xdr:rowOff>
    </xdr:from>
    <xdr:to>
      <xdr:col>111</xdr:col>
      <xdr:colOff>177800</xdr:colOff>
      <xdr:row>80</xdr:row>
      <xdr:rowOff>127636</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flipV="1">
          <a:off x="19415125" y="13386436"/>
          <a:ext cx="8509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80645</xdr:rowOff>
    </xdr:from>
    <xdr:to>
      <xdr:col>102</xdr:col>
      <xdr:colOff>165100</xdr:colOff>
      <xdr:row>81</xdr:row>
      <xdr:rowOff>10795</xdr:rowOff>
    </xdr:to>
    <xdr:sp macro="" textlink="">
      <xdr:nvSpPr>
        <xdr:cNvPr id="726" name="楕円 725">
          <a:extLst>
            <a:ext uri="{FF2B5EF4-FFF2-40B4-BE49-F238E27FC236}">
              <a16:creationId xmlns:a16="http://schemas.microsoft.com/office/drawing/2014/main" id="{00000000-0008-0000-0200-0000D6020000}"/>
            </a:ext>
          </a:extLst>
        </xdr:cNvPr>
        <xdr:cNvSpPr/>
      </xdr:nvSpPr>
      <xdr:spPr>
        <a:xfrm>
          <a:off x="1852295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127636</xdr:rowOff>
    </xdr:from>
    <xdr:to>
      <xdr:col>107</xdr:col>
      <xdr:colOff>50800</xdr:colOff>
      <xdr:row>80</xdr:row>
      <xdr:rowOff>131445</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flipV="1">
          <a:off x="18573750" y="13843636"/>
          <a:ext cx="841375"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128270</xdr:rowOff>
    </xdr:from>
    <xdr:to>
      <xdr:col>98</xdr:col>
      <xdr:colOff>38100</xdr:colOff>
      <xdr:row>81</xdr:row>
      <xdr:rowOff>58420</xdr:rowOff>
    </xdr:to>
    <xdr:sp macro="" textlink="">
      <xdr:nvSpPr>
        <xdr:cNvPr id="728" name="楕円 727">
          <a:extLst>
            <a:ext uri="{FF2B5EF4-FFF2-40B4-BE49-F238E27FC236}">
              <a16:creationId xmlns:a16="http://schemas.microsoft.com/office/drawing/2014/main" id="{00000000-0008-0000-0200-0000D8020000}"/>
            </a:ext>
          </a:extLst>
        </xdr:cNvPr>
        <xdr:cNvSpPr/>
      </xdr:nvSpPr>
      <xdr:spPr>
        <a:xfrm>
          <a:off x="17681575" y="1384427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131445</xdr:rowOff>
    </xdr:from>
    <xdr:to>
      <xdr:col>102</xdr:col>
      <xdr:colOff>114300</xdr:colOff>
      <xdr:row>81</xdr:row>
      <xdr:rowOff>7620</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flipV="1">
          <a:off x="17732375" y="13847445"/>
          <a:ext cx="84137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32402</xdr:rowOff>
    </xdr:from>
    <xdr:ext cx="469744" cy="259045"/>
    <xdr:sp macro="" textlink="">
      <xdr:nvSpPr>
        <xdr:cNvPr id="730" name="n_1aveValue【消防施設】&#10;一人当たり面積">
          <a:extLst>
            <a:ext uri="{FF2B5EF4-FFF2-40B4-BE49-F238E27FC236}">
              <a16:creationId xmlns:a16="http://schemas.microsoft.com/office/drawing/2014/main" id="{00000000-0008-0000-0200-0000DA020000}"/>
            </a:ext>
          </a:extLst>
        </xdr:cNvPr>
        <xdr:cNvSpPr txBox="1"/>
      </xdr:nvSpPr>
      <xdr:spPr>
        <a:xfrm>
          <a:off x="20027977" y="1460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57166</xdr:rowOff>
    </xdr:from>
    <xdr:ext cx="469744" cy="259045"/>
    <xdr:sp macro="" textlink="">
      <xdr:nvSpPr>
        <xdr:cNvPr id="731" name="n_2aveValue【消防施設】&#10;一人当たり面積">
          <a:extLst>
            <a:ext uri="{FF2B5EF4-FFF2-40B4-BE49-F238E27FC236}">
              <a16:creationId xmlns:a16="http://schemas.microsoft.com/office/drawing/2014/main" id="{00000000-0008-0000-0200-0000DB020000}"/>
            </a:ext>
          </a:extLst>
        </xdr:cNvPr>
        <xdr:cNvSpPr txBox="1"/>
      </xdr:nvSpPr>
      <xdr:spPr>
        <a:xfrm>
          <a:off x="1918977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89552</xdr:rowOff>
    </xdr:from>
    <xdr:ext cx="469744" cy="259045"/>
    <xdr:sp macro="" textlink="">
      <xdr:nvSpPr>
        <xdr:cNvPr id="732" name="n_3aveValue【消防施設】&#10;一人当たり面積">
          <a:extLst>
            <a:ext uri="{FF2B5EF4-FFF2-40B4-BE49-F238E27FC236}">
              <a16:creationId xmlns:a16="http://schemas.microsoft.com/office/drawing/2014/main" id="{00000000-0008-0000-0200-0000DC020000}"/>
            </a:ext>
          </a:extLst>
        </xdr:cNvPr>
        <xdr:cNvSpPr txBox="1"/>
      </xdr:nvSpPr>
      <xdr:spPr>
        <a:xfrm>
          <a:off x="18348402" y="1466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99077</xdr:rowOff>
    </xdr:from>
    <xdr:ext cx="469744" cy="259045"/>
    <xdr:sp macro="" textlink="">
      <xdr:nvSpPr>
        <xdr:cNvPr id="733" name="n_4aveValue【消防施設】&#10;一人当たり面積">
          <a:extLst>
            <a:ext uri="{FF2B5EF4-FFF2-40B4-BE49-F238E27FC236}">
              <a16:creationId xmlns:a16="http://schemas.microsoft.com/office/drawing/2014/main" id="{00000000-0008-0000-0200-0000DD020000}"/>
            </a:ext>
          </a:extLst>
        </xdr:cNvPr>
        <xdr:cNvSpPr txBox="1"/>
      </xdr:nvSpPr>
      <xdr:spPr>
        <a:xfrm>
          <a:off x="175070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80663</xdr:rowOff>
    </xdr:from>
    <xdr:ext cx="469744" cy="259045"/>
    <xdr:sp macro="" textlink="">
      <xdr:nvSpPr>
        <xdr:cNvPr id="734" name="n_1mainValue【消防施設】&#10;一人当たり面積">
          <a:extLst>
            <a:ext uri="{FF2B5EF4-FFF2-40B4-BE49-F238E27FC236}">
              <a16:creationId xmlns:a16="http://schemas.microsoft.com/office/drawing/2014/main" id="{00000000-0008-0000-0200-0000DE020000}"/>
            </a:ext>
          </a:extLst>
        </xdr:cNvPr>
        <xdr:cNvSpPr txBox="1"/>
      </xdr:nvSpPr>
      <xdr:spPr>
        <a:xfrm>
          <a:off x="20027977" y="1311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23513</xdr:rowOff>
    </xdr:from>
    <xdr:ext cx="469744" cy="259045"/>
    <xdr:sp macro="" textlink="">
      <xdr:nvSpPr>
        <xdr:cNvPr id="735" name="n_2mainValue【消防施設】&#10;一人当たり面積">
          <a:extLst>
            <a:ext uri="{FF2B5EF4-FFF2-40B4-BE49-F238E27FC236}">
              <a16:creationId xmlns:a16="http://schemas.microsoft.com/office/drawing/2014/main" id="{00000000-0008-0000-0200-0000DF020000}"/>
            </a:ext>
          </a:extLst>
        </xdr:cNvPr>
        <xdr:cNvSpPr txBox="1"/>
      </xdr:nvSpPr>
      <xdr:spPr>
        <a:xfrm>
          <a:off x="19189777" y="1356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27322</xdr:rowOff>
    </xdr:from>
    <xdr:ext cx="469744" cy="259045"/>
    <xdr:sp macro="" textlink="">
      <xdr:nvSpPr>
        <xdr:cNvPr id="736" name="n_3mainValue【消防施設】&#10;一人当たり面積">
          <a:extLst>
            <a:ext uri="{FF2B5EF4-FFF2-40B4-BE49-F238E27FC236}">
              <a16:creationId xmlns:a16="http://schemas.microsoft.com/office/drawing/2014/main" id="{00000000-0008-0000-0200-0000E0020000}"/>
            </a:ext>
          </a:extLst>
        </xdr:cNvPr>
        <xdr:cNvSpPr txBox="1"/>
      </xdr:nvSpPr>
      <xdr:spPr>
        <a:xfrm>
          <a:off x="18348402" y="1357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74947</xdr:rowOff>
    </xdr:from>
    <xdr:ext cx="469744" cy="259045"/>
    <xdr:sp macro="" textlink="">
      <xdr:nvSpPr>
        <xdr:cNvPr id="737" name="n_4mainValue【消防施設】&#10;一人当たり面積">
          <a:extLst>
            <a:ext uri="{FF2B5EF4-FFF2-40B4-BE49-F238E27FC236}">
              <a16:creationId xmlns:a16="http://schemas.microsoft.com/office/drawing/2014/main" id="{00000000-0008-0000-0200-0000E1020000}"/>
            </a:ext>
          </a:extLst>
        </xdr:cNvPr>
        <xdr:cNvSpPr txBox="1"/>
      </xdr:nvSpPr>
      <xdr:spPr>
        <a:xfrm>
          <a:off x="17507027" y="1361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00000000-0008-0000-0200-0000E2020000}"/>
            </a:ext>
          </a:extLst>
        </xdr:cNvPr>
        <xdr:cNvSpPr/>
      </xdr:nvSpPr>
      <xdr:spPr>
        <a:xfrm>
          <a:off x="11826875"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00000000-0008-0000-0200-0000E3020000}"/>
            </a:ext>
          </a:extLst>
        </xdr:cNvPr>
        <xdr:cNvSpPr/>
      </xdr:nvSpPr>
      <xdr:spPr>
        <a:xfrm>
          <a:off x="119443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00000000-0008-0000-0200-0000E4020000}"/>
            </a:ext>
          </a:extLst>
        </xdr:cNvPr>
        <xdr:cNvSpPr/>
      </xdr:nvSpPr>
      <xdr:spPr>
        <a:xfrm>
          <a:off x="119443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00000000-0008-0000-0200-0000E5020000}"/>
            </a:ext>
          </a:extLst>
        </xdr:cNvPr>
        <xdr:cNvSpPr/>
      </xdr:nvSpPr>
      <xdr:spPr>
        <a:xfrm>
          <a:off x="129127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00000000-0008-0000-0200-0000E6020000}"/>
            </a:ext>
          </a:extLst>
        </xdr:cNvPr>
        <xdr:cNvSpPr/>
      </xdr:nvSpPr>
      <xdr:spPr>
        <a:xfrm>
          <a:off x="129127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200-0000E7020000}"/>
            </a:ext>
          </a:extLst>
        </xdr:cNvPr>
        <xdr:cNvSpPr/>
      </xdr:nvSpPr>
      <xdr:spPr>
        <a:xfrm>
          <a:off x="1399857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200-0000E8020000}"/>
            </a:ext>
          </a:extLst>
        </xdr:cNvPr>
        <xdr:cNvSpPr/>
      </xdr:nvSpPr>
      <xdr:spPr>
        <a:xfrm>
          <a:off x="1399857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00000000-0008-0000-0200-0000E9020000}"/>
            </a:ext>
          </a:extLst>
        </xdr:cNvPr>
        <xdr:cNvSpPr/>
      </xdr:nvSpPr>
      <xdr:spPr>
        <a:xfrm>
          <a:off x="11826875"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17887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1826875"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138827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1826875" y="1872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138827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a:off x="11826875" y="1839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1144286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a:off x="11826875" y="1807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144286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a:off x="11826875" y="1774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144286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a:off x="11826875" y="1741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8" name="テキスト ボックス 757">
          <a:extLst>
            <a:ext uri="{FF2B5EF4-FFF2-40B4-BE49-F238E27FC236}">
              <a16:creationId xmlns:a16="http://schemas.microsoft.com/office/drawing/2014/main" id="{00000000-0008-0000-0200-0000F6020000}"/>
            </a:ext>
          </a:extLst>
        </xdr:cNvPr>
        <xdr:cNvSpPr txBox="1"/>
      </xdr:nvSpPr>
      <xdr:spPr>
        <a:xfrm>
          <a:off x="1144286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9" name="直線コネクタ 758">
          <a:extLst>
            <a:ext uri="{FF2B5EF4-FFF2-40B4-BE49-F238E27FC236}">
              <a16:creationId xmlns:a16="http://schemas.microsoft.com/office/drawing/2014/main" id="{00000000-0008-0000-0200-0000F7020000}"/>
            </a:ext>
          </a:extLst>
        </xdr:cNvPr>
        <xdr:cNvCxnSpPr/>
      </xdr:nvCxnSpPr>
      <xdr:spPr>
        <a:xfrm>
          <a:off x="11826875" y="1709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0" name="テキスト ボックス 759">
          <a:extLst>
            <a:ext uri="{FF2B5EF4-FFF2-40B4-BE49-F238E27FC236}">
              <a16:creationId xmlns:a16="http://schemas.microsoft.com/office/drawing/2014/main" id="{00000000-0008-0000-0200-0000F8020000}"/>
            </a:ext>
          </a:extLst>
        </xdr:cNvPr>
        <xdr:cNvSpPr txBox="1"/>
      </xdr:nvSpPr>
      <xdr:spPr>
        <a:xfrm>
          <a:off x="11506986"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a:extLst>
            <a:ext uri="{FF2B5EF4-FFF2-40B4-BE49-F238E27FC236}">
              <a16:creationId xmlns:a16="http://schemas.microsoft.com/office/drawing/2014/main" id="{00000000-0008-0000-0200-0000F9020000}"/>
            </a:ext>
          </a:extLst>
        </xdr:cNvPr>
        <xdr:cNvCxnSpPr/>
      </xdr:nvCxnSpPr>
      <xdr:spPr>
        <a:xfrm>
          <a:off x="11826875"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庁舎】&#10;有形固定資産減価償却率グラフ枠">
          <a:extLst>
            <a:ext uri="{FF2B5EF4-FFF2-40B4-BE49-F238E27FC236}">
              <a16:creationId xmlns:a16="http://schemas.microsoft.com/office/drawing/2014/main" id="{00000000-0008-0000-0200-0000FA020000}"/>
            </a:ext>
          </a:extLst>
        </xdr:cNvPr>
        <xdr:cNvSpPr/>
      </xdr:nvSpPr>
      <xdr:spPr>
        <a:xfrm>
          <a:off x="11826875"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17418</xdr:rowOff>
    </xdr:to>
    <xdr:cxnSp macro="">
      <xdr:nvCxnSpPr>
        <xdr:cNvPr id="763" name="直線コネクタ 762">
          <a:extLst>
            <a:ext uri="{FF2B5EF4-FFF2-40B4-BE49-F238E27FC236}">
              <a16:creationId xmlns:a16="http://schemas.microsoft.com/office/drawing/2014/main" id="{00000000-0008-0000-0200-0000FB020000}"/>
            </a:ext>
          </a:extLst>
        </xdr:cNvPr>
        <xdr:cNvCxnSpPr/>
      </xdr:nvCxnSpPr>
      <xdr:spPr>
        <a:xfrm flipV="1">
          <a:off x="15509239" y="17090571"/>
          <a:ext cx="0" cy="161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764" name="【庁舎】&#10;有形固定資産減価償却率最小値テキスト">
          <a:extLst>
            <a:ext uri="{FF2B5EF4-FFF2-40B4-BE49-F238E27FC236}">
              <a16:creationId xmlns:a16="http://schemas.microsoft.com/office/drawing/2014/main" id="{00000000-0008-0000-0200-0000FC020000}"/>
            </a:ext>
          </a:extLst>
        </xdr:cNvPr>
        <xdr:cNvSpPr txBox="1"/>
      </xdr:nvSpPr>
      <xdr:spPr>
        <a:xfrm>
          <a:off x="15547975"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765" name="直線コネクタ 764">
          <a:extLst>
            <a:ext uri="{FF2B5EF4-FFF2-40B4-BE49-F238E27FC236}">
              <a16:creationId xmlns:a16="http://schemas.microsoft.com/office/drawing/2014/main" id="{00000000-0008-0000-0200-0000FD020000}"/>
            </a:ext>
          </a:extLst>
        </xdr:cNvPr>
        <xdr:cNvCxnSpPr/>
      </xdr:nvCxnSpPr>
      <xdr:spPr>
        <a:xfrm>
          <a:off x="15420975" y="1870546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66" name="【庁舎】&#10;有形固定資産減価償却率最大値テキスト">
          <a:extLst>
            <a:ext uri="{FF2B5EF4-FFF2-40B4-BE49-F238E27FC236}">
              <a16:creationId xmlns:a16="http://schemas.microsoft.com/office/drawing/2014/main" id="{00000000-0008-0000-0200-0000FE020000}"/>
            </a:ext>
          </a:extLst>
        </xdr:cNvPr>
        <xdr:cNvSpPr txBox="1"/>
      </xdr:nvSpPr>
      <xdr:spPr>
        <a:xfrm>
          <a:off x="15547975"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67" name="直線コネクタ 766">
          <a:extLst>
            <a:ext uri="{FF2B5EF4-FFF2-40B4-BE49-F238E27FC236}">
              <a16:creationId xmlns:a16="http://schemas.microsoft.com/office/drawing/2014/main" id="{00000000-0008-0000-0200-0000FF020000}"/>
            </a:ext>
          </a:extLst>
        </xdr:cNvPr>
        <xdr:cNvCxnSpPr/>
      </xdr:nvCxnSpPr>
      <xdr:spPr>
        <a:xfrm>
          <a:off x="15420975" y="1709057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768" name="【庁舎】&#10;有形固定資産減価償却率平均値テキスト">
          <a:extLst>
            <a:ext uri="{FF2B5EF4-FFF2-40B4-BE49-F238E27FC236}">
              <a16:creationId xmlns:a16="http://schemas.microsoft.com/office/drawing/2014/main" id="{00000000-0008-0000-0200-000000030000}"/>
            </a:ext>
          </a:extLst>
        </xdr:cNvPr>
        <xdr:cNvSpPr txBox="1"/>
      </xdr:nvSpPr>
      <xdr:spPr>
        <a:xfrm>
          <a:off x="15547975"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769" name="フローチャート: 判断 768">
          <a:extLst>
            <a:ext uri="{FF2B5EF4-FFF2-40B4-BE49-F238E27FC236}">
              <a16:creationId xmlns:a16="http://schemas.microsoft.com/office/drawing/2014/main" id="{00000000-0008-0000-0200-000001030000}"/>
            </a:ext>
          </a:extLst>
        </xdr:cNvPr>
        <xdr:cNvSpPr/>
      </xdr:nvSpPr>
      <xdr:spPr>
        <a:xfrm>
          <a:off x="15459075"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770" name="フローチャート: 判断 769">
          <a:extLst>
            <a:ext uri="{FF2B5EF4-FFF2-40B4-BE49-F238E27FC236}">
              <a16:creationId xmlns:a16="http://schemas.microsoft.com/office/drawing/2014/main" id="{00000000-0008-0000-0200-000002030000}"/>
            </a:ext>
          </a:extLst>
        </xdr:cNvPr>
        <xdr:cNvSpPr/>
      </xdr:nvSpPr>
      <xdr:spPr>
        <a:xfrm>
          <a:off x="14658975"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771" name="フローチャート: 判断 770">
          <a:extLst>
            <a:ext uri="{FF2B5EF4-FFF2-40B4-BE49-F238E27FC236}">
              <a16:creationId xmlns:a16="http://schemas.microsoft.com/office/drawing/2014/main" id="{00000000-0008-0000-0200-000003030000}"/>
            </a:ext>
          </a:extLst>
        </xdr:cNvPr>
        <xdr:cNvSpPr/>
      </xdr:nvSpPr>
      <xdr:spPr>
        <a:xfrm>
          <a:off x="138176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772" name="フローチャート: 判断 771">
          <a:extLst>
            <a:ext uri="{FF2B5EF4-FFF2-40B4-BE49-F238E27FC236}">
              <a16:creationId xmlns:a16="http://schemas.microsoft.com/office/drawing/2014/main" id="{00000000-0008-0000-0200-000004030000}"/>
            </a:ext>
          </a:extLst>
        </xdr:cNvPr>
        <xdr:cNvSpPr/>
      </xdr:nvSpPr>
      <xdr:spPr>
        <a:xfrm>
          <a:off x="12976225" y="1802928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25400</xdr:rowOff>
    </xdr:from>
    <xdr:to>
      <xdr:col>67</xdr:col>
      <xdr:colOff>101600</xdr:colOff>
      <xdr:row>105</xdr:row>
      <xdr:rowOff>127000</xdr:rowOff>
    </xdr:to>
    <xdr:sp macro="" textlink="">
      <xdr:nvSpPr>
        <xdr:cNvPr id="773" name="フローチャート: 判断 772">
          <a:extLst>
            <a:ext uri="{FF2B5EF4-FFF2-40B4-BE49-F238E27FC236}">
              <a16:creationId xmlns:a16="http://schemas.microsoft.com/office/drawing/2014/main" id="{00000000-0008-0000-0200-000005030000}"/>
            </a:ext>
          </a:extLst>
        </xdr:cNvPr>
        <xdr:cNvSpPr/>
      </xdr:nvSpPr>
      <xdr:spPr>
        <a:xfrm>
          <a:off x="12125325"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200-000006030000}"/>
            </a:ext>
          </a:extLst>
        </xdr:cNvPr>
        <xdr:cNvSpPr txBox="1"/>
      </xdr:nvSpPr>
      <xdr:spPr>
        <a:xfrm>
          <a:off x="153289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200-000007030000}"/>
            </a:ext>
          </a:extLst>
        </xdr:cNvPr>
        <xdr:cNvSpPr txBox="1"/>
      </xdr:nvSpPr>
      <xdr:spPr>
        <a:xfrm>
          <a:off x="145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200-000008030000}"/>
            </a:ext>
          </a:extLst>
        </xdr:cNvPr>
        <xdr:cNvSpPr txBox="1"/>
      </xdr:nvSpPr>
      <xdr:spPr>
        <a:xfrm>
          <a:off x="13687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200-000009030000}"/>
            </a:ext>
          </a:extLst>
        </xdr:cNvPr>
        <xdr:cNvSpPr txBox="1"/>
      </xdr:nvSpPr>
      <xdr:spPr>
        <a:xfrm>
          <a:off x="12846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200-00000A030000}"/>
            </a:ext>
          </a:extLst>
        </xdr:cNvPr>
        <xdr:cNvSpPr txBox="1"/>
      </xdr:nvSpPr>
      <xdr:spPr>
        <a:xfrm>
          <a:off x="11995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61323</xdr:rowOff>
    </xdr:from>
    <xdr:to>
      <xdr:col>85</xdr:col>
      <xdr:colOff>177800</xdr:colOff>
      <xdr:row>106</xdr:row>
      <xdr:rowOff>162923</xdr:rowOff>
    </xdr:to>
    <xdr:sp macro="" textlink="">
      <xdr:nvSpPr>
        <xdr:cNvPr id="779" name="楕円 778">
          <a:extLst>
            <a:ext uri="{FF2B5EF4-FFF2-40B4-BE49-F238E27FC236}">
              <a16:creationId xmlns:a16="http://schemas.microsoft.com/office/drawing/2014/main" id="{00000000-0008-0000-0200-00000B030000}"/>
            </a:ext>
          </a:extLst>
        </xdr:cNvPr>
        <xdr:cNvSpPr/>
      </xdr:nvSpPr>
      <xdr:spPr>
        <a:xfrm>
          <a:off x="15459075"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39750</xdr:rowOff>
    </xdr:from>
    <xdr:ext cx="405111" cy="259045"/>
    <xdr:sp macro="" textlink="">
      <xdr:nvSpPr>
        <xdr:cNvPr id="780" name="【庁舎】&#10;有形固定資産減価償却率該当値テキスト">
          <a:extLst>
            <a:ext uri="{FF2B5EF4-FFF2-40B4-BE49-F238E27FC236}">
              <a16:creationId xmlns:a16="http://schemas.microsoft.com/office/drawing/2014/main" id="{00000000-0008-0000-0200-00000C030000}"/>
            </a:ext>
          </a:extLst>
        </xdr:cNvPr>
        <xdr:cNvSpPr txBox="1"/>
      </xdr:nvSpPr>
      <xdr:spPr>
        <a:xfrm>
          <a:off x="15547975"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59689</xdr:rowOff>
    </xdr:from>
    <xdr:to>
      <xdr:col>81</xdr:col>
      <xdr:colOff>101600</xdr:colOff>
      <xdr:row>106</xdr:row>
      <xdr:rowOff>161289</xdr:rowOff>
    </xdr:to>
    <xdr:sp macro="" textlink="">
      <xdr:nvSpPr>
        <xdr:cNvPr id="781" name="楕円 780">
          <a:extLst>
            <a:ext uri="{FF2B5EF4-FFF2-40B4-BE49-F238E27FC236}">
              <a16:creationId xmlns:a16="http://schemas.microsoft.com/office/drawing/2014/main" id="{00000000-0008-0000-0200-00000D030000}"/>
            </a:ext>
          </a:extLst>
        </xdr:cNvPr>
        <xdr:cNvSpPr/>
      </xdr:nvSpPr>
      <xdr:spPr>
        <a:xfrm>
          <a:off x="14658975"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110489</xdr:rowOff>
    </xdr:from>
    <xdr:to>
      <xdr:col>85</xdr:col>
      <xdr:colOff>127000</xdr:colOff>
      <xdr:row>106</xdr:row>
      <xdr:rowOff>112123</xdr:rowOff>
    </xdr:to>
    <xdr:cxnSp macro="">
      <xdr:nvCxnSpPr>
        <xdr:cNvPr id="782" name="直線コネクタ 781">
          <a:extLst>
            <a:ext uri="{FF2B5EF4-FFF2-40B4-BE49-F238E27FC236}">
              <a16:creationId xmlns:a16="http://schemas.microsoft.com/office/drawing/2014/main" id="{00000000-0008-0000-0200-00000E030000}"/>
            </a:ext>
          </a:extLst>
        </xdr:cNvPr>
        <xdr:cNvCxnSpPr/>
      </xdr:nvCxnSpPr>
      <xdr:spPr>
        <a:xfrm>
          <a:off x="14709775" y="18284189"/>
          <a:ext cx="8001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27032</xdr:rowOff>
    </xdr:from>
    <xdr:to>
      <xdr:col>76</xdr:col>
      <xdr:colOff>165100</xdr:colOff>
      <xdr:row>106</xdr:row>
      <xdr:rowOff>128632</xdr:rowOff>
    </xdr:to>
    <xdr:sp macro="" textlink="">
      <xdr:nvSpPr>
        <xdr:cNvPr id="783" name="楕円 782">
          <a:extLst>
            <a:ext uri="{FF2B5EF4-FFF2-40B4-BE49-F238E27FC236}">
              <a16:creationId xmlns:a16="http://schemas.microsoft.com/office/drawing/2014/main" id="{00000000-0008-0000-0200-00000F030000}"/>
            </a:ext>
          </a:extLst>
        </xdr:cNvPr>
        <xdr:cNvSpPr/>
      </xdr:nvSpPr>
      <xdr:spPr>
        <a:xfrm>
          <a:off x="13817600" y="182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77832</xdr:rowOff>
    </xdr:from>
    <xdr:to>
      <xdr:col>81</xdr:col>
      <xdr:colOff>50800</xdr:colOff>
      <xdr:row>106</xdr:row>
      <xdr:rowOff>110489</xdr:rowOff>
    </xdr:to>
    <xdr:cxnSp macro="">
      <xdr:nvCxnSpPr>
        <xdr:cNvPr id="784" name="直線コネクタ 783">
          <a:extLst>
            <a:ext uri="{FF2B5EF4-FFF2-40B4-BE49-F238E27FC236}">
              <a16:creationId xmlns:a16="http://schemas.microsoft.com/office/drawing/2014/main" id="{00000000-0008-0000-0200-000010030000}"/>
            </a:ext>
          </a:extLst>
        </xdr:cNvPr>
        <xdr:cNvCxnSpPr/>
      </xdr:nvCxnSpPr>
      <xdr:spPr>
        <a:xfrm>
          <a:off x="13868400" y="18251532"/>
          <a:ext cx="8413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164193</xdr:rowOff>
    </xdr:from>
    <xdr:to>
      <xdr:col>72</xdr:col>
      <xdr:colOff>38100</xdr:colOff>
      <xdr:row>106</xdr:row>
      <xdr:rowOff>94343</xdr:rowOff>
    </xdr:to>
    <xdr:sp macro="" textlink="">
      <xdr:nvSpPr>
        <xdr:cNvPr id="785" name="楕円 784">
          <a:extLst>
            <a:ext uri="{FF2B5EF4-FFF2-40B4-BE49-F238E27FC236}">
              <a16:creationId xmlns:a16="http://schemas.microsoft.com/office/drawing/2014/main" id="{00000000-0008-0000-0200-000011030000}"/>
            </a:ext>
          </a:extLst>
        </xdr:cNvPr>
        <xdr:cNvSpPr/>
      </xdr:nvSpPr>
      <xdr:spPr>
        <a:xfrm>
          <a:off x="12976225" y="1816644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43543</xdr:rowOff>
    </xdr:from>
    <xdr:to>
      <xdr:col>76</xdr:col>
      <xdr:colOff>114300</xdr:colOff>
      <xdr:row>106</xdr:row>
      <xdr:rowOff>77832</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a:off x="13027025" y="18217243"/>
          <a:ext cx="841375"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131536</xdr:rowOff>
    </xdr:from>
    <xdr:to>
      <xdr:col>67</xdr:col>
      <xdr:colOff>101600</xdr:colOff>
      <xdr:row>106</xdr:row>
      <xdr:rowOff>61686</xdr:rowOff>
    </xdr:to>
    <xdr:sp macro="" textlink="">
      <xdr:nvSpPr>
        <xdr:cNvPr id="787" name="楕円 786">
          <a:extLst>
            <a:ext uri="{FF2B5EF4-FFF2-40B4-BE49-F238E27FC236}">
              <a16:creationId xmlns:a16="http://schemas.microsoft.com/office/drawing/2014/main" id="{00000000-0008-0000-0200-000013030000}"/>
            </a:ext>
          </a:extLst>
        </xdr:cNvPr>
        <xdr:cNvSpPr/>
      </xdr:nvSpPr>
      <xdr:spPr>
        <a:xfrm>
          <a:off x="12125325"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10886</xdr:rowOff>
    </xdr:from>
    <xdr:to>
      <xdr:col>71</xdr:col>
      <xdr:colOff>177800</xdr:colOff>
      <xdr:row>106</xdr:row>
      <xdr:rowOff>43543</xdr:rowOff>
    </xdr:to>
    <xdr:cxnSp macro="">
      <xdr:nvCxnSpPr>
        <xdr:cNvPr id="788" name="直線コネクタ 787">
          <a:extLst>
            <a:ext uri="{FF2B5EF4-FFF2-40B4-BE49-F238E27FC236}">
              <a16:creationId xmlns:a16="http://schemas.microsoft.com/office/drawing/2014/main" id="{00000000-0008-0000-0200-000014030000}"/>
            </a:ext>
          </a:extLst>
        </xdr:cNvPr>
        <xdr:cNvCxnSpPr/>
      </xdr:nvCxnSpPr>
      <xdr:spPr>
        <a:xfrm>
          <a:off x="12176125" y="18184586"/>
          <a:ext cx="8509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45556</xdr:rowOff>
    </xdr:from>
    <xdr:ext cx="405111" cy="259045"/>
    <xdr:sp macro="" textlink="">
      <xdr:nvSpPr>
        <xdr:cNvPr id="789" name="n_1aveValue【庁舎】&#10;有形固定資産減価償却率">
          <a:extLst>
            <a:ext uri="{FF2B5EF4-FFF2-40B4-BE49-F238E27FC236}">
              <a16:creationId xmlns:a16="http://schemas.microsoft.com/office/drawing/2014/main" id="{00000000-0008-0000-0200-000015030000}"/>
            </a:ext>
          </a:extLst>
        </xdr:cNvPr>
        <xdr:cNvSpPr txBox="1"/>
      </xdr:nvSpPr>
      <xdr:spPr>
        <a:xfrm>
          <a:off x="145040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109238</xdr:rowOff>
    </xdr:from>
    <xdr:ext cx="405111" cy="259045"/>
    <xdr:sp macro="" textlink="">
      <xdr:nvSpPr>
        <xdr:cNvPr id="790" name="n_2aveValue【庁舎】&#10;有形固定資産減価償却率">
          <a:extLst>
            <a:ext uri="{FF2B5EF4-FFF2-40B4-BE49-F238E27FC236}">
              <a16:creationId xmlns:a16="http://schemas.microsoft.com/office/drawing/2014/main" id="{00000000-0008-0000-0200-000016030000}"/>
            </a:ext>
          </a:extLst>
        </xdr:cNvPr>
        <xdr:cNvSpPr txBox="1"/>
      </xdr:nvSpPr>
      <xdr:spPr>
        <a:xfrm>
          <a:off x="13675369"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145159</xdr:rowOff>
    </xdr:from>
    <xdr:ext cx="405111" cy="259045"/>
    <xdr:sp macro="" textlink="">
      <xdr:nvSpPr>
        <xdr:cNvPr id="791" name="n_3aveValue【庁舎】&#10;有形固定資産減価償却率">
          <a:extLst>
            <a:ext uri="{FF2B5EF4-FFF2-40B4-BE49-F238E27FC236}">
              <a16:creationId xmlns:a16="http://schemas.microsoft.com/office/drawing/2014/main" id="{00000000-0008-0000-0200-000017030000}"/>
            </a:ext>
          </a:extLst>
        </xdr:cNvPr>
        <xdr:cNvSpPr txBox="1"/>
      </xdr:nvSpPr>
      <xdr:spPr>
        <a:xfrm>
          <a:off x="1283399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143527</xdr:rowOff>
    </xdr:from>
    <xdr:ext cx="405111" cy="259045"/>
    <xdr:sp macro="" textlink="">
      <xdr:nvSpPr>
        <xdr:cNvPr id="792" name="n_4aveValue【庁舎】&#10;有形固定資産減価償却率">
          <a:extLst>
            <a:ext uri="{FF2B5EF4-FFF2-40B4-BE49-F238E27FC236}">
              <a16:creationId xmlns:a16="http://schemas.microsoft.com/office/drawing/2014/main" id="{00000000-0008-0000-0200-000018030000}"/>
            </a:ext>
          </a:extLst>
        </xdr:cNvPr>
        <xdr:cNvSpPr txBox="1"/>
      </xdr:nvSpPr>
      <xdr:spPr>
        <a:xfrm>
          <a:off x="1198309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152416</xdr:rowOff>
    </xdr:from>
    <xdr:ext cx="405111" cy="259045"/>
    <xdr:sp macro="" textlink="">
      <xdr:nvSpPr>
        <xdr:cNvPr id="793" name="n_1mainValue【庁舎】&#10;有形固定資産減価償却率">
          <a:extLst>
            <a:ext uri="{FF2B5EF4-FFF2-40B4-BE49-F238E27FC236}">
              <a16:creationId xmlns:a16="http://schemas.microsoft.com/office/drawing/2014/main" id="{00000000-0008-0000-0200-000019030000}"/>
            </a:ext>
          </a:extLst>
        </xdr:cNvPr>
        <xdr:cNvSpPr txBox="1"/>
      </xdr:nvSpPr>
      <xdr:spPr>
        <a:xfrm>
          <a:off x="14504044"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119759</xdr:rowOff>
    </xdr:from>
    <xdr:ext cx="405111" cy="259045"/>
    <xdr:sp macro="" textlink="">
      <xdr:nvSpPr>
        <xdr:cNvPr id="794" name="n_2mainValue【庁舎】&#10;有形固定資産減価償却率">
          <a:extLst>
            <a:ext uri="{FF2B5EF4-FFF2-40B4-BE49-F238E27FC236}">
              <a16:creationId xmlns:a16="http://schemas.microsoft.com/office/drawing/2014/main" id="{00000000-0008-0000-0200-00001A030000}"/>
            </a:ext>
          </a:extLst>
        </xdr:cNvPr>
        <xdr:cNvSpPr txBox="1"/>
      </xdr:nvSpPr>
      <xdr:spPr>
        <a:xfrm>
          <a:off x="13675369" y="1829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85470</xdr:rowOff>
    </xdr:from>
    <xdr:ext cx="405111" cy="259045"/>
    <xdr:sp macro="" textlink="">
      <xdr:nvSpPr>
        <xdr:cNvPr id="795" name="n_3mainValue【庁舎】&#10;有形固定資産減価償却率">
          <a:extLst>
            <a:ext uri="{FF2B5EF4-FFF2-40B4-BE49-F238E27FC236}">
              <a16:creationId xmlns:a16="http://schemas.microsoft.com/office/drawing/2014/main" id="{00000000-0008-0000-0200-00001B030000}"/>
            </a:ext>
          </a:extLst>
        </xdr:cNvPr>
        <xdr:cNvSpPr txBox="1"/>
      </xdr:nvSpPr>
      <xdr:spPr>
        <a:xfrm>
          <a:off x="12833994" y="1825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52813</xdr:rowOff>
    </xdr:from>
    <xdr:ext cx="405111" cy="259045"/>
    <xdr:sp macro="" textlink="">
      <xdr:nvSpPr>
        <xdr:cNvPr id="796" name="n_4mainValue【庁舎】&#10;有形固定資産減価償却率">
          <a:extLst>
            <a:ext uri="{FF2B5EF4-FFF2-40B4-BE49-F238E27FC236}">
              <a16:creationId xmlns:a16="http://schemas.microsoft.com/office/drawing/2014/main" id="{00000000-0008-0000-0200-00001C030000}"/>
            </a:ext>
          </a:extLst>
        </xdr:cNvPr>
        <xdr:cNvSpPr txBox="1"/>
      </xdr:nvSpPr>
      <xdr:spPr>
        <a:xfrm>
          <a:off x="11983094" y="1822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00000000-0008-0000-0200-00001D030000}"/>
            </a:ext>
          </a:extLst>
        </xdr:cNvPr>
        <xdr:cNvSpPr/>
      </xdr:nvSpPr>
      <xdr:spPr>
        <a:xfrm>
          <a:off x="173736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00000000-0008-0000-0200-00001E030000}"/>
            </a:ext>
          </a:extLst>
        </xdr:cNvPr>
        <xdr:cNvSpPr/>
      </xdr:nvSpPr>
      <xdr:spPr>
        <a:xfrm>
          <a:off x="17500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00000000-0008-0000-0200-00001F030000}"/>
            </a:ext>
          </a:extLst>
        </xdr:cNvPr>
        <xdr:cNvSpPr/>
      </xdr:nvSpPr>
      <xdr:spPr>
        <a:xfrm>
          <a:off x="17500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00000000-0008-0000-0200-000020030000}"/>
            </a:ext>
          </a:extLst>
        </xdr:cNvPr>
        <xdr:cNvSpPr/>
      </xdr:nvSpPr>
      <xdr:spPr>
        <a:xfrm>
          <a:off x="184594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00000000-0008-0000-0200-000021030000}"/>
            </a:ext>
          </a:extLst>
        </xdr:cNvPr>
        <xdr:cNvSpPr/>
      </xdr:nvSpPr>
      <xdr:spPr>
        <a:xfrm>
          <a:off x="184594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00000000-0008-0000-0200-000022030000}"/>
            </a:ext>
          </a:extLst>
        </xdr:cNvPr>
        <xdr:cNvSpPr/>
      </xdr:nvSpPr>
      <xdr:spPr>
        <a:xfrm>
          <a:off x="195453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00000000-0008-0000-0200-000023030000}"/>
            </a:ext>
          </a:extLst>
        </xdr:cNvPr>
        <xdr:cNvSpPr/>
      </xdr:nvSpPr>
      <xdr:spPr>
        <a:xfrm>
          <a:off x="195453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00000000-0008-0000-0200-000024030000}"/>
            </a:ext>
          </a:extLst>
        </xdr:cNvPr>
        <xdr:cNvSpPr/>
      </xdr:nvSpPr>
      <xdr:spPr>
        <a:xfrm>
          <a:off x="173736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1734502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00000000-0008-0000-0200-000026030000}"/>
            </a:ext>
          </a:extLst>
        </xdr:cNvPr>
        <xdr:cNvCxnSpPr/>
      </xdr:nvCxnSpPr>
      <xdr:spPr>
        <a:xfrm>
          <a:off x="173736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7" name="直線コネクタ 806">
          <a:extLst>
            <a:ext uri="{FF2B5EF4-FFF2-40B4-BE49-F238E27FC236}">
              <a16:creationId xmlns:a16="http://schemas.microsoft.com/office/drawing/2014/main" id="{00000000-0008-0000-0200-000027030000}"/>
            </a:ext>
          </a:extLst>
        </xdr:cNvPr>
        <xdr:cNvCxnSpPr/>
      </xdr:nvCxnSpPr>
      <xdr:spPr>
        <a:xfrm>
          <a:off x="17373600" y="1859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16934996"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a:off x="17373600" y="1813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0" name="テキスト ボックス 809">
          <a:extLst>
            <a:ext uri="{FF2B5EF4-FFF2-40B4-BE49-F238E27FC236}">
              <a16:creationId xmlns:a16="http://schemas.microsoft.com/office/drawing/2014/main" id="{00000000-0008-0000-0200-00002A030000}"/>
            </a:ext>
          </a:extLst>
        </xdr:cNvPr>
        <xdr:cNvSpPr txBox="1"/>
      </xdr:nvSpPr>
      <xdr:spPr>
        <a:xfrm>
          <a:off x="16934996"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a:off x="17373600" y="1767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2" name="テキスト ボックス 811">
          <a:extLst>
            <a:ext uri="{FF2B5EF4-FFF2-40B4-BE49-F238E27FC236}">
              <a16:creationId xmlns:a16="http://schemas.microsoft.com/office/drawing/2014/main" id="{00000000-0008-0000-0200-00002C030000}"/>
            </a:ext>
          </a:extLst>
        </xdr:cNvPr>
        <xdr:cNvSpPr txBox="1"/>
      </xdr:nvSpPr>
      <xdr:spPr>
        <a:xfrm>
          <a:off x="16934996"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3" name="直線コネクタ 812">
          <a:extLst>
            <a:ext uri="{FF2B5EF4-FFF2-40B4-BE49-F238E27FC236}">
              <a16:creationId xmlns:a16="http://schemas.microsoft.com/office/drawing/2014/main" id="{00000000-0008-0000-0200-00002D030000}"/>
            </a:ext>
          </a:extLst>
        </xdr:cNvPr>
        <xdr:cNvCxnSpPr/>
      </xdr:nvCxnSpPr>
      <xdr:spPr>
        <a:xfrm>
          <a:off x="17373600" y="1722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4" name="テキスト ボックス 813">
          <a:extLst>
            <a:ext uri="{FF2B5EF4-FFF2-40B4-BE49-F238E27FC236}">
              <a16:creationId xmlns:a16="http://schemas.microsoft.com/office/drawing/2014/main" id="{00000000-0008-0000-0200-00002E030000}"/>
            </a:ext>
          </a:extLst>
        </xdr:cNvPr>
        <xdr:cNvSpPr txBox="1"/>
      </xdr:nvSpPr>
      <xdr:spPr>
        <a:xfrm>
          <a:off x="16934996"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00000000-0008-0000-0200-00002F030000}"/>
            </a:ext>
          </a:extLst>
        </xdr:cNvPr>
        <xdr:cNvCxnSpPr/>
      </xdr:nvCxnSpPr>
      <xdr:spPr>
        <a:xfrm>
          <a:off x="173736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a:extLst>
            <a:ext uri="{FF2B5EF4-FFF2-40B4-BE49-F238E27FC236}">
              <a16:creationId xmlns:a16="http://schemas.microsoft.com/office/drawing/2014/main" id="{00000000-0008-0000-0200-000030030000}"/>
            </a:ext>
          </a:extLst>
        </xdr:cNvPr>
        <xdr:cNvSpPr txBox="1"/>
      </xdr:nvSpPr>
      <xdr:spPr>
        <a:xfrm>
          <a:off x="1693499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庁舎】&#10;一人当たり面積グラフ枠">
          <a:extLst>
            <a:ext uri="{FF2B5EF4-FFF2-40B4-BE49-F238E27FC236}">
              <a16:creationId xmlns:a16="http://schemas.microsoft.com/office/drawing/2014/main" id="{00000000-0008-0000-0200-000031030000}"/>
            </a:ext>
          </a:extLst>
        </xdr:cNvPr>
        <xdr:cNvSpPr/>
      </xdr:nvSpPr>
      <xdr:spPr>
        <a:xfrm>
          <a:off x="173736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149809</xdr:rowOff>
    </xdr:from>
    <xdr:to>
      <xdr:col>116</xdr:col>
      <xdr:colOff>62864</xdr:colOff>
      <xdr:row>108</xdr:row>
      <xdr:rowOff>9449</xdr:rowOff>
    </xdr:to>
    <xdr:cxnSp macro="">
      <xdr:nvCxnSpPr>
        <xdr:cNvPr id="818" name="直線コネクタ 817">
          <a:extLst>
            <a:ext uri="{FF2B5EF4-FFF2-40B4-BE49-F238E27FC236}">
              <a16:creationId xmlns:a16="http://schemas.microsoft.com/office/drawing/2014/main" id="{00000000-0008-0000-0200-000032030000}"/>
            </a:ext>
          </a:extLst>
        </xdr:cNvPr>
        <xdr:cNvCxnSpPr/>
      </xdr:nvCxnSpPr>
      <xdr:spPr>
        <a:xfrm flipV="1">
          <a:off x="21055964" y="17466259"/>
          <a:ext cx="0" cy="1059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13276</xdr:rowOff>
    </xdr:from>
    <xdr:ext cx="469744" cy="259045"/>
    <xdr:sp macro="" textlink="">
      <xdr:nvSpPr>
        <xdr:cNvPr id="819" name="【庁舎】&#10;一人当たり面積最小値テキスト">
          <a:extLst>
            <a:ext uri="{FF2B5EF4-FFF2-40B4-BE49-F238E27FC236}">
              <a16:creationId xmlns:a16="http://schemas.microsoft.com/office/drawing/2014/main" id="{00000000-0008-0000-0200-000033030000}"/>
            </a:ext>
          </a:extLst>
        </xdr:cNvPr>
        <xdr:cNvSpPr txBox="1"/>
      </xdr:nvSpPr>
      <xdr:spPr>
        <a:xfrm>
          <a:off x="21094700" y="1852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9449</xdr:rowOff>
    </xdr:from>
    <xdr:to>
      <xdr:col>116</xdr:col>
      <xdr:colOff>152400</xdr:colOff>
      <xdr:row>108</xdr:row>
      <xdr:rowOff>9449</xdr:rowOff>
    </xdr:to>
    <xdr:cxnSp macro="">
      <xdr:nvCxnSpPr>
        <xdr:cNvPr id="820" name="直線コネクタ 819">
          <a:extLst>
            <a:ext uri="{FF2B5EF4-FFF2-40B4-BE49-F238E27FC236}">
              <a16:creationId xmlns:a16="http://schemas.microsoft.com/office/drawing/2014/main" id="{00000000-0008-0000-0200-000034030000}"/>
            </a:ext>
          </a:extLst>
        </xdr:cNvPr>
        <xdr:cNvCxnSpPr/>
      </xdr:nvCxnSpPr>
      <xdr:spPr>
        <a:xfrm>
          <a:off x="20977225" y="1852604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96486</xdr:rowOff>
    </xdr:from>
    <xdr:ext cx="469744" cy="259045"/>
    <xdr:sp macro="" textlink="">
      <xdr:nvSpPr>
        <xdr:cNvPr id="821" name="【庁舎】&#10;一人当たり面積最大値テキスト">
          <a:extLst>
            <a:ext uri="{FF2B5EF4-FFF2-40B4-BE49-F238E27FC236}">
              <a16:creationId xmlns:a16="http://schemas.microsoft.com/office/drawing/2014/main" id="{00000000-0008-0000-0200-000035030000}"/>
            </a:ext>
          </a:extLst>
        </xdr:cNvPr>
        <xdr:cNvSpPr txBox="1"/>
      </xdr:nvSpPr>
      <xdr:spPr>
        <a:xfrm>
          <a:off x="21094700" y="1724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149809</xdr:rowOff>
    </xdr:from>
    <xdr:to>
      <xdr:col>116</xdr:col>
      <xdr:colOff>152400</xdr:colOff>
      <xdr:row>101</xdr:row>
      <xdr:rowOff>149809</xdr:rowOff>
    </xdr:to>
    <xdr:cxnSp macro="">
      <xdr:nvCxnSpPr>
        <xdr:cNvPr id="822" name="直線コネクタ 821">
          <a:extLst>
            <a:ext uri="{FF2B5EF4-FFF2-40B4-BE49-F238E27FC236}">
              <a16:creationId xmlns:a16="http://schemas.microsoft.com/office/drawing/2014/main" id="{00000000-0008-0000-0200-000036030000}"/>
            </a:ext>
          </a:extLst>
        </xdr:cNvPr>
        <xdr:cNvCxnSpPr/>
      </xdr:nvCxnSpPr>
      <xdr:spPr>
        <a:xfrm>
          <a:off x="20977225" y="1746625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10329</xdr:rowOff>
    </xdr:from>
    <xdr:ext cx="469744" cy="259045"/>
    <xdr:sp macro="" textlink="">
      <xdr:nvSpPr>
        <xdr:cNvPr id="823" name="【庁舎】&#10;一人当たり面積平均値テキスト">
          <a:extLst>
            <a:ext uri="{FF2B5EF4-FFF2-40B4-BE49-F238E27FC236}">
              <a16:creationId xmlns:a16="http://schemas.microsoft.com/office/drawing/2014/main" id="{00000000-0008-0000-0200-000037030000}"/>
            </a:ext>
          </a:extLst>
        </xdr:cNvPr>
        <xdr:cNvSpPr txBox="1"/>
      </xdr:nvSpPr>
      <xdr:spPr>
        <a:xfrm>
          <a:off x="21094700" y="18184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158902</xdr:rowOff>
    </xdr:from>
    <xdr:to>
      <xdr:col>116</xdr:col>
      <xdr:colOff>114300</xdr:colOff>
      <xdr:row>107</xdr:row>
      <xdr:rowOff>89052</xdr:rowOff>
    </xdr:to>
    <xdr:sp macro="" textlink="">
      <xdr:nvSpPr>
        <xdr:cNvPr id="824" name="フローチャート: 判断 823">
          <a:extLst>
            <a:ext uri="{FF2B5EF4-FFF2-40B4-BE49-F238E27FC236}">
              <a16:creationId xmlns:a16="http://schemas.microsoft.com/office/drawing/2014/main" id="{00000000-0008-0000-0200-000038030000}"/>
            </a:ext>
          </a:extLst>
        </xdr:cNvPr>
        <xdr:cNvSpPr/>
      </xdr:nvSpPr>
      <xdr:spPr>
        <a:xfrm>
          <a:off x="21005800" y="183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156617</xdr:rowOff>
    </xdr:from>
    <xdr:to>
      <xdr:col>112</xdr:col>
      <xdr:colOff>38100</xdr:colOff>
      <xdr:row>107</xdr:row>
      <xdr:rowOff>86767</xdr:rowOff>
    </xdr:to>
    <xdr:sp macro="" textlink="">
      <xdr:nvSpPr>
        <xdr:cNvPr id="825" name="フローチャート: 判断 824">
          <a:extLst>
            <a:ext uri="{FF2B5EF4-FFF2-40B4-BE49-F238E27FC236}">
              <a16:creationId xmlns:a16="http://schemas.microsoft.com/office/drawing/2014/main" id="{00000000-0008-0000-0200-000039030000}"/>
            </a:ext>
          </a:extLst>
        </xdr:cNvPr>
        <xdr:cNvSpPr/>
      </xdr:nvSpPr>
      <xdr:spPr>
        <a:xfrm>
          <a:off x="20215225" y="1833031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37745</xdr:rowOff>
    </xdr:from>
    <xdr:to>
      <xdr:col>107</xdr:col>
      <xdr:colOff>101600</xdr:colOff>
      <xdr:row>107</xdr:row>
      <xdr:rowOff>139345</xdr:rowOff>
    </xdr:to>
    <xdr:sp macro="" textlink="">
      <xdr:nvSpPr>
        <xdr:cNvPr id="826" name="フローチャート: 判断 825">
          <a:extLst>
            <a:ext uri="{FF2B5EF4-FFF2-40B4-BE49-F238E27FC236}">
              <a16:creationId xmlns:a16="http://schemas.microsoft.com/office/drawing/2014/main" id="{00000000-0008-0000-0200-00003A030000}"/>
            </a:ext>
          </a:extLst>
        </xdr:cNvPr>
        <xdr:cNvSpPr/>
      </xdr:nvSpPr>
      <xdr:spPr>
        <a:xfrm>
          <a:off x="19364325" y="183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44145</xdr:rowOff>
    </xdr:from>
    <xdr:to>
      <xdr:col>102</xdr:col>
      <xdr:colOff>165100</xdr:colOff>
      <xdr:row>107</xdr:row>
      <xdr:rowOff>145745</xdr:rowOff>
    </xdr:to>
    <xdr:sp macro="" textlink="">
      <xdr:nvSpPr>
        <xdr:cNvPr id="827" name="フローチャート: 判断 826">
          <a:extLst>
            <a:ext uri="{FF2B5EF4-FFF2-40B4-BE49-F238E27FC236}">
              <a16:creationId xmlns:a16="http://schemas.microsoft.com/office/drawing/2014/main" id="{00000000-0008-0000-0200-00003B030000}"/>
            </a:ext>
          </a:extLst>
        </xdr:cNvPr>
        <xdr:cNvSpPr/>
      </xdr:nvSpPr>
      <xdr:spPr>
        <a:xfrm>
          <a:off x="18522950" y="1838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43231</xdr:rowOff>
    </xdr:from>
    <xdr:to>
      <xdr:col>98</xdr:col>
      <xdr:colOff>38100</xdr:colOff>
      <xdr:row>107</xdr:row>
      <xdr:rowOff>144831</xdr:rowOff>
    </xdr:to>
    <xdr:sp macro="" textlink="">
      <xdr:nvSpPr>
        <xdr:cNvPr id="828" name="フローチャート: 判断 827">
          <a:extLst>
            <a:ext uri="{FF2B5EF4-FFF2-40B4-BE49-F238E27FC236}">
              <a16:creationId xmlns:a16="http://schemas.microsoft.com/office/drawing/2014/main" id="{00000000-0008-0000-0200-00003C030000}"/>
            </a:ext>
          </a:extLst>
        </xdr:cNvPr>
        <xdr:cNvSpPr/>
      </xdr:nvSpPr>
      <xdr:spPr>
        <a:xfrm>
          <a:off x="17681575" y="1838838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200-00003D030000}"/>
            </a:ext>
          </a:extLst>
        </xdr:cNvPr>
        <xdr:cNvSpPr txBox="1"/>
      </xdr:nvSpPr>
      <xdr:spPr>
        <a:xfrm>
          <a:off x="20875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200-00003E030000}"/>
            </a:ext>
          </a:extLst>
        </xdr:cNvPr>
        <xdr:cNvSpPr txBox="1"/>
      </xdr:nvSpPr>
      <xdr:spPr>
        <a:xfrm>
          <a:off x="20085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200-00003F030000}"/>
            </a:ext>
          </a:extLst>
        </xdr:cNvPr>
        <xdr:cNvSpPr txBox="1"/>
      </xdr:nvSpPr>
      <xdr:spPr>
        <a:xfrm>
          <a:off x="19234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200-000040030000}"/>
            </a:ext>
          </a:extLst>
        </xdr:cNvPr>
        <xdr:cNvSpPr txBox="1"/>
      </xdr:nvSpPr>
      <xdr:spPr>
        <a:xfrm>
          <a:off x="18392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200-000041030000}"/>
            </a:ext>
          </a:extLst>
        </xdr:cNvPr>
        <xdr:cNvSpPr txBox="1"/>
      </xdr:nvSpPr>
      <xdr:spPr>
        <a:xfrm>
          <a:off x="17551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43231</xdr:rowOff>
    </xdr:from>
    <xdr:to>
      <xdr:col>116</xdr:col>
      <xdr:colOff>114300</xdr:colOff>
      <xdr:row>107</xdr:row>
      <xdr:rowOff>144831</xdr:rowOff>
    </xdr:to>
    <xdr:sp macro="" textlink="">
      <xdr:nvSpPr>
        <xdr:cNvPr id="834" name="楕円 833">
          <a:extLst>
            <a:ext uri="{FF2B5EF4-FFF2-40B4-BE49-F238E27FC236}">
              <a16:creationId xmlns:a16="http://schemas.microsoft.com/office/drawing/2014/main" id="{00000000-0008-0000-0200-000042030000}"/>
            </a:ext>
          </a:extLst>
        </xdr:cNvPr>
        <xdr:cNvSpPr/>
      </xdr:nvSpPr>
      <xdr:spPr>
        <a:xfrm>
          <a:off x="21005800" y="1838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137330</xdr:rowOff>
    </xdr:from>
    <xdr:ext cx="469744" cy="259045"/>
    <xdr:sp macro="" textlink="">
      <xdr:nvSpPr>
        <xdr:cNvPr id="835" name="【庁舎】&#10;一人当たり面積該当値テキスト">
          <a:extLst>
            <a:ext uri="{FF2B5EF4-FFF2-40B4-BE49-F238E27FC236}">
              <a16:creationId xmlns:a16="http://schemas.microsoft.com/office/drawing/2014/main" id="{00000000-0008-0000-0200-000043030000}"/>
            </a:ext>
          </a:extLst>
        </xdr:cNvPr>
        <xdr:cNvSpPr txBox="1"/>
      </xdr:nvSpPr>
      <xdr:spPr>
        <a:xfrm>
          <a:off x="21094700" y="1831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48718</xdr:rowOff>
    </xdr:from>
    <xdr:to>
      <xdr:col>112</xdr:col>
      <xdr:colOff>38100</xdr:colOff>
      <xdr:row>107</xdr:row>
      <xdr:rowOff>150318</xdr:rowOff>
    </xdr:to>
    <xdr:sp macro="" textlink="">
      <xdr:nvSpPr>
        <xdr:cNvPr id="836" name="楕円 835">
          <a:extLst>
            <a:ext uri="{FF2B5EF4-FFF2-40B4-BE49-F238E27FC236}">
              <a16:creationId xmlns:a16="http://schemas.microsoft.com/office/drawing/2014/main" id="{00000000-0008-0000-0200-000044030000}"/>
            </a:ext>
          </a:extLst>
        </xdr:cNvPr>
        <xdr:cNvSpPr/>
      </xdr:nvSpPr>
      <xdr:spPr>
        <a:xfrm>
          <a:off x="20215225" y="1839386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94031</xdr:rowOff>
    </xdr:from>
    <xdr:to>
      <xdr:col>116</xdr:col>
      <xdr:colOff>63500</xdr:colOff>
      <xdr:row>107</xdr:row>
      <xdr:rowOff>99518</xdr:rowOff>
    </xdr:to>
    <xdr:cxnSp macro="">
      <xdr:nvCxnSpPr>
        <xdr:cNvPr id="837" name="直線コネクタ 836">
          <a:extLst>
            <a:ext uri="{FF2B5EF4-FFF2-40B4-BE49-F238E27FC236}">
              <a16:creationId xmlns:a16="http://schemas.microsoft.com/office/drawing/2014/main" id="{00000000-0008-0000-0200-000045030000}"/>
            </a:ext>
          </a:extLst>
        </xdr:cNvPr>
        <xdr:cNvCxnSpPr/>
      </xdr:nvCxnSpPr>
      <xdr:spPr>
        <a:xfrm flipV="1">
          <a:off x="20266025" y="18439181"/>
          <a:ext cx="790575"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51460</xdr:rowOff>
    </xdr:from>
    <xdr:to>
      <xdr:col>107</xdr:col>
      <xdr:colOff>101600</xdr:colOff>
      <xdr:row>107</xdr:row>
      <xdr:rowOff>153060</xdr:rowOff>
    </xdr:to>
    <xdr:sp macro="" textlink="">
      <xdr:nvSpPr>
        <xdr:cNvPr id="838" name="楕円 837">
          <a:extLst>
            <a:ext uri="{FF2B5EF4-FFF2-40B4-BE49-F238E27FC236}">
              <a16:creationId xmlns:a16="http://schemas.microsoft.com/office/drawing/2014/main" id="{00000000-0008-0000-0200-000046030000}"/>
            </a:ext>
          </a:extLst>
        </xdr:cNvPr>
        <xdr:cNvSpPr/>
      </xdr:nvSpPr>
      <xdr:spPr>
        <a:xfrm>
          <a:off x="19364325" y="1839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99518</xdr:rowOff>
    </xdr:from>
    <xdr:to>
      <xdr:col>111</xdr:col>
      <xdr:colOff>177800</xdr:colOff>
      <xdr:row>107</xdr:row>
      <xdr:rowOff>102260</xdr:rowOff>
    </xdr:to>
    <xdr:cxnSp macro="">
      <xdr:nvCxnSpPr>
        <xdr:cNvPr id="839" name="直線コネクタ 838">
          <a:extLst>
            <a:ext uri="{FF2B5EF4-FFF2-40B4-BE49-F238E27FC236}">
              <a16:creationId xmlns:a16="http://schemas.microsoft.com/office/drawing/2014/main" id="{00000000-0008-0000-0200-000047030000}"/>
            </a:ext>
          </a:extLst>
        </xdr:cNvPr>
        <xdr:cNvCxnSpPr/>
      </xdr:nvCxnSpPr>
      <xdr:spPr>
        <a:xfrm flipV="1">
          <a:off x="19415125" y="18444668"/>
          <a:ext cx="8509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51918</xdr:rowOff>
    </xdr:from>
    <xdr:to>
      <xdr:col>102</xdr:col>
      <xdr:colOff>165100</xdr:colOff>
      <xdr:row>107</xdr:row>
      <xdr:rowOff>153518</xdr:rowOff>
    </xdr:to>
    <xdr:sp macro="" textlink="">
      <xdr:nvSpPr>
        <xdr:cNvPr id="840" name="楕円 839">
          <a:extLst>
            <a:ext uri="{FF2B5EF4-FFF2-40B4-BE49-F238E27FC236}">
              <a16:creationId xmlns:a16="http://schemas.microsoft.com/office/drawing/2014/main" id="{00000000-0008-0000-0200-000048030000}"/>
            </a:ext>
          </a:extLst>
        </xdr:cNvPr>
        <xdr:cNvSpPr/>
      </xdr:nvSpPr>
      <xdr:spPr>
        <a:xfrm>
          <a:off x="18522950" y="1839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102260</xdr:rowOff>
    </xdr:from>
    <xdr:to>
      <xdr:col>107</xdr:col>
      <xdr:colOff>50800</xdr:colOff>
      <xdr:row>107</xdr:row>
      <xdr:rowOff>102718</xdr:rowOff>
    </xdr:to>
    <xdr:cxnSp macro="">
      <xdr:nvCxnSpPr>
        <xdr:cNvPr id="841" name="直線コネクタ 840">
          <a:extLst>
            <a:ext uri="{FF2B5EF4-FFF2-40B4-BE49-F238E27FC236}">
              <a16:creationId xmlns:a16="http://schemas.microsoft.com/office/drawing/2014/main" id="{00000000-0008-0000-0200-000049030000}"/>
            </a:ext>
          </a:extLst>
        </xdr:cNvPr>
        <xdr:cNvCxnSpPr/>
      </xdr:nvCxnSpPr>
      <xdr:spPr>
        <a:xfrm flipV="1">
          <a:off x="18573750" y="18447410"/>
          <a:ext cx="841375"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57404</xdr:rowOff>
    </xdr:from>
    <xdr:to>
      <xdr:col>98</xdr:col>
      <xdr:colOff>38100</xdr:colOff>
      <xdr:row>107</xdr:row>
      <xdr:rowOff>159004</xdr:rowOff>
    </xdr:to>
    <xdr:sp macro="" textlink="">
      <xdr:nvSpPr>
        <xdr:cNvPr id="842" name="楕円 841">
          <a:extLst>
            <a:ext uri="{FF2B5EF4-FFF2-40B4-BE49-F238E27FC236}">
              <a16:creationId xmlns:a16="http://schemas.microsoft.com/office/drawing/2014/main" id="{00000000-0008-0000-0200-00004A030000}"/>
            </a:ext>
          </a:extLst>
        </xdr:cNvPr>
        <xdr:cNvSpPr/>
      </xdr:nvSpPr>
      <xdr:spPr>
        <a:xfrm>
          <a:off x="17681575" y="1840255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102718</xdr:rowOff>
    </xdr:from>
    <xdr:to>
      <xdr:col>102</xdr:col>
      <xdr:colOff>114300</xdr:colOff>
      <xdr:row>107</xdr:row>
      <xdr:rowOff>108204</xdr:rowOff>
    </xdr:to>
    <xdr:cxnSp macro="">
      <xdr:nvCxnSpPr>
        <xdr:cNvPr id="843" name="直線コネクタ 842">
          <a:extLst>
            <a:ext uri="{FF2B5EF4-FFF2-40B4-BE49-F238E27FC236}">
              <a16:creationId xmlns:a16="http://schemas.microsoft.com/office/drawing/2014/main" id="{00000000-0008-0000-0200-00004B030000}"/>
            </a:ext>
          </a:extLst>
        </xdr:cNvPr>
        <xdr:cNvCxnSpPr/>
      </xdr:nvCxnSpPr>
      <xdr:spPr>
        <a:xfrm flipV="1">
          <a:off x="17732375" y="18447868"/>
          <a:ext cx="841375"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103294</xdr:rowOff>
    </xdr:from>
    <xdr:ext cx="469744" cy="259045"/>
    <xdr:sp macro="" textlink="">
      <xdr:nvSpPr>
        <xdr:cNvPr id="844" name="n_1aveValue【庁舎】&#10;一人当たり面積">
          <a:extLst>
            <a:ext uri="{FF2B5EF4-FFF2-40B4-BE49-F238E27FC236}">
              <a16:creationId xmlns:a16="http://schemas.microsoft.com/office/drawing/2014/main" id="{00000000-0008-0000-0200-00004C030000}"/>
            </a:ext>
          </a:extLst>
        </xdr:cNvPr>
        <xdr:cNvSpPr txBox="1"/>
      </xdr:nvSpPr>
      <xdr:spPr>
        <a:xfrm>
          <a:off x="20027977" y="1810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155872</xdr:rowOff>
    </xdr:from>
    <xdr:ext cx="469744" cy="259045"/>
    <xdr:sp macro="" textlink="">
      <xdr:nvSpPr>
        <xdr:cNvPr id="845" name="n_2aveValue【庁舎】&#10;一人当たり面積">
          <a:extLst>
            <a:ext uri="{FF2B5EF4-FFF2-40B4-BE49-F238E27FC236}">
              <a16:creationId xmlns:a16="http://schemas.microsoft.com/office/drawing/2014/main" id="{00000000-0008-0000-0200-00004D030000}"/>
            </a:ext>
          </a:extLst>
        </xdr:cNvPr>
        <xdr:cNvSpPr txBox="1"/>
      </xdr:nvSpPr>
      <xdr:spPr>
        <a:xfrm>
          <a:off x="19189777" y="1815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162272</xdr:rowOff>
    </xdr:from>
    <xdr:ext cx="469744" cy="259045"/>
    <xdr:sp macro="" textlink="">
      <xdr:nvSpPr>
        <xdr:cNvPr id="846" name="n_3aveValue【庁舎】&#10;一人当たり面積">
          <a:extLst>
            <a:ext uri="{FF2B5EF4-FFF2-40B4-BE49-F238E27FC236}">
              <a16:creationId xmlns:a16="http://schemas.microsoft.com/office/drawing/2014/main" id="{00000000-0008-0000-0200-00004E030000}"/>
            </a:ext>
          </a:extLst>
        </xdr:cNvPr>
        <xdr:cNvSpPr txBox="1"/>
      </xdr:nvSpPr>
      <xdr:spPr>
        <a:xfrm>
          <a:off x="18348402" y="1816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161358</xdr:rowOff>
    </xdr:from>
    <xdr:ext cx="469744" cy="259045"/>
    <xdr:sp macro="" textlink="">
      <xdr:nvSpPr>
        <xdr:cNvPr id="847" name="n_4aveValue【庁舎】&#10;一人当たり面積">
          <a:extLst>
            <a:ext uri="{FF2B5EF4-FFF2-40B4-BE49-F238E27FC236}">
              <a16:creationId xmlns:a16="http://schemas.microsoft.com/office/drawing/2014/main" id="{00000000-0008-0000-0200-00004F030000}"/>
            </a:ext>
          </a:extLst>
        </xdr:cNvPr>
        <xdr:cNvSpPr txBox="1"/>
      </xdr:nvSpPr>
      <xdr:spPr>
        <a:xfrm>
          <a:off x="17507027" y="1816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141445</xdr:rowOff>
    </xdr:from>
    <xdr:ext cx="469744" cy="259045"/>
    <xdr:sp macro="" textlink="">
      <xdr:nvSpPr>
        <xdr:cNvPr id="848" name="n_1mainValue【庁舎】&#10;一人当たり面積">
          <a:extLst>
            <a:ext uri="{FF2B5EF4-FFF2-40B4-BE49-F238E27FC236}">
              <a16:creationId xmlns:a16="http://schemas.microsoft.com/office/drawing/2014/main" id="{00000000-0008-0000-0200-000050030000}"/>
            </a:ext>
          </a:extLst>
        </xdr:cNvPr>
        <xdr:cNvSpPr txBox="1"/>
      </xdr:nvSpPr>
      <xdr:spPr>
        <a:xfrm>
          <a:off x="20027977" y="18486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144187</xdr:rowOff>
    </xdr:from>
    <xdr:ext cx="469744" cy="259045"/>
    <xdr:sp macro="" textlink="">
      <xdr:nvSpPr>
        <xdr:cNvPr id="849" name="n_2mainValue【庁舎】&#10;一人当たり面積">
          <a:extLst>
            <a:ext uri="{FF2B5EF4-FFF2-40B4-BE49-F238E27FC236}">
              <a16:creationId xmlns:a16="http://schemas.microsoft.com/office/drawing/2014/main" id="{00000000-0008-0000-0200-000051030000}"/>
            </a:ext>
          </a:extLst>
        </xdr:cNvPr>
        <xdr:cNvSpPr txBox="1"/>
      </xdr:nvSpPr>
      <xdr:spPr>
        <a:xfrm>
          <a:off x="19189777" y="1848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144645</xdr:rowOff>
    </xdr:from>
    <xdr:ext cx="469744" cy="259045"/>
    <xdr:sp macro="" textlink="">
      <xdr:nvSpPr>
        <xdr:cNvPr id="850" name="n_3mainValue【庁舎】&#10;一人当たり面積">
          <a:extLst>
            <a:ext uri="{FF2B5EF4-FFF2-40B4-BE49-F238E27FC236}">
              <a16:creationId xmlns:a16="http://schemas.microsoft.com/office/drawing/2014/main" id="{00000000-0008-0000-0200-000052030000}"/>
            </a:ext>
          </a:extLst>
        </xdr:cNvPr>
        <xdr:cNvSpPr txBox="1"/>
      </xdr:nvSpPr>
      <xdr:spPr>
        <a:xfrm>
          <a:off x="18348402" y="1848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150131</xdr:rowOff>
    </xdr:from>
    <xdr:ext cx="469744" cy="259045"/>
    <xdr:sp macro="" textlink="">
      <xdr:nvSpPr>
        <xdr:cNvPr id="851" name="n_4mainValue【庁舎】&#10;一人当たり面積">
          <a:extLst>
            <a:ext uri="{FF2B5EF4-FFF2-40B4-BE49-F238E27FC236}">
              <a16:creationId xmlns:a16="http://schemas.microsoft.com/office/drawing/2014/main" id="{00000000-0008-0000-0200-000053030000}"/>
            </a:ext>
          </a:extLst>
        </xdr:cNvPr>
        <xdr:cNvSpPr txBox="1"/>
      </xdr:nvSpPr>
      <xdr:spPr>
        <a:xfrm>
          <a:off x="17507027" y="1849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a:extLst>
            <a:ext uri="{FF2B5EF4-FFF2-40B4-BE49-F238E27FC236}">
              <a16:creationId xmlns:a16="http://schemas.microsoft.com/office/drawing/2014/main" id="{00000000-0008-0000-0200-000054030000}"/>
            </a:ext>
          </a:extLst>
        </xdr:cNvPr>
        <xdr:cNvSpPr/>
      </xdr:nvSpPr>
      <xdr:spPr>
        <a:xfrm>
          <a:off x="723900" y="19431000"/>
          <a:ext cx="21145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a:extLst>
            <a:ext uri="{FF2B5EF4-FFF2-40B4-BE49-F238E27FC236}">
              <a16:creationId xmlns:a16="http://schemas.microsoft.com/office/drawing/2014/main" id="{00000000-0008-0000-0200-000055030000}"/>
            </a:ext>
          </a:extLst>
        </xdr:cNvPr>
        <xdr:cNvSpPr/>
      </xdr:nvSpPr>
      <xdr:spPr>
        <a:xfrm>
          <a:off x="723900" y="19494500"/>
          <a:ext cx="3657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a:extLst>
            <a:ext uri="{FF2B5EF4-FFF2-40B4-BE49-F238E27FC236}">
              <a16:creationId xmlns:a16="http://schemas.microsoft.com/office/drawing/2014/main" id="{00000000-0008-0000-0200-000056030000}"/>
            </a:ext>
          </a:extLst>
        </xdr:cNvPr>
        <xdr:cNvSpPr txBox="1"/>
      </xdr:nvSpPr>
      <xdr:spPr>
        <a:xfrm>
          <a:off x="800100" y="19748500"/>
          <a:ext cx="209804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類似団体と比較して特に有形固定資産減価償却率が高くなっている施設は、一般廃棄処理施設、保健センター・保健所、福祉施設、市民会館、庁舎である。</a:t>
          </a:r>
          <a:r>
            <a:rPr kumimoji="1" lang="ja-JP" altLang="en-US" sz="1100">
              <a:solidFill>
                <a:schemeClr val="dk1"/>
              </a:solidFill>
              <a:effectLst/>
              <a:latin typeface="+mn-lt"/>
              <a:ea typeface="+mn-ea"/>
              <a:cs typeface="+mn-cs"/>
            </a:rPr>
            <a:t>また、全ての項目で減価償却率が年々増加していることから、今後の検討課題である。</a:t>
          </a:r>
          <a:endParaRPr lang="ja-JP" altLang="ja-JP" sz="1400">
            <a:effectLst/>
          </a:endParaRPr>
        </a:p>
        <a:p>
          <a:r>
            <a:rPr kumimoji="1" lang="ja-JP" altLang="ja-JP" sz="1100">
              <a:solidFill>
                <a:schemeClr val="dk1"/>
              </a:solidFill>
              <a:effectLst/>
              <a:latin typeface="+mn-lt"/>
              <a:ea typeface="+mn-ea"/>
              <a:cs typeface="+mn-cs"/>
            </a:rPr>
            <a:t>一般廃棄物処理施設については、玖珠九重行政事務組合の施設であり、事務組合及び玖珠町、九重町の３者で協議し修繕、更新等を計画的に行う必要がある。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また、くすまちメルサンホールについても建築から</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年以上</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経過しており、建物や設備の老朽化に伴う修繕や設備更新の費用が増加している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その他の施設も、老朽化</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修繕費用が増加しており、</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も施設管理のため、</a:t>
          </a:r>
          <a:r>
            <a:rPr kumimoji="1" lang="ja-JP" altLang="ja-JP" sz="1100">
              <a:solidFill>
                <a:schemeClr val="dk1"/>
              </a:solidFill>
              <a:effectLst/>
              <a:latin typeface="+mn-lt"/>
              <a:ea typeface="+mn-ea"/>
              <a:cs typeface="+mn-cs"/>
            </a:rPr>
            <a:t>維持補修費が増加していくと考えられる。平成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年度に策定した公共施設等総合管理計画及び平成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年度に策定した個別管理計画に基づき、施設の維持管理を適切に進めていく必要がある。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14,694
14,602
286.60
11,450,866
11,128,261
289,893
5,464,907
7,978,912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地方税が対前年度比で</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減少しており、類似団体と比較すると、基準財政収入額が少なく、一方では普通交付税の算定時に算定される基準財政需要額は多いため、類似団体内平均値を下回っている。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人口減少に加え、高齢化率が全国平均を上回る（令和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月末時点：</a:t>
          </a:r>
          <a:r>
            <a:rPr kumimoji="1" lang="en-US" altLang="ja-JP" sz="1300">
              <a:latin typeface="ＭＳ Ｐゴシック" panose="020B0600070205080204" pitchFamily="50" charset="-128"/>
              <a:ea typeface="ＭＳ Ｐゴシック" panose="020B0600070205080204" pitchFamily="50" charset="-128"/>
            </a:rPr>
            <a:t>39.43%</a:t>
          </a:r>
          <a:r>
            <a:rPr kumimoji="1" lang="ja-JP" altLang="en-US" sz="1300">
              <a:latin typeface="ＭＳ Ｐゴシック" panose="020B0600070205080204" pitchFamily="50" charset="-128"/>
              <a:ea typeface="ＭＳ Ｐゴシック" panose="020B0600070205080204" pitchFamily="50" charset="-128"/>
            </a:rPr>
            <a:t>）状況が続くため、今後も中学校跡地等の利活用として企業参入に対する支援などの取り組みを通して財政基盤の強化を図る。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77410</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4961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163787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77410</xdr:rowOff>
    </xdr:from>
    <xdr:to>
      <xdr:col>24</xdr:col>
      <xdr:colOff>12700</xdr:colOff>
      <xdr:row>36</xdr:row>
      <xdr:rowOff>77410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49288</xdr:rowOff>
    </xdr:from>
    <xdr:to>
      <xdr:col>23</xdr:col>
      <xdr:colOff>133350</xdr:colOff>
      <xdr:row>43</xdr:row>
      <xdr:rowOff>60778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2163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106032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3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49288</xdr:rowOff>
    </xdr:from>
    <xdr:to>
      <xdr:col>19</xdr:col>
      <xdr:colOff>133350</xdr:colOff>
      <xdr:row>43</xdr:row>
      <xdr:rowOff>60778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66524</xdr:rowOff>
    </xdr:from>
    <xdr:to>
      <xdr:col>19</xdr:col>
      <xdr:colOff>184150</xdr:colOff>
      <xdr:row>42</xdr:row>
      <xdr:rowOff>168124</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6851</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60778</xdr:rowOff>
    </xdr:from>
    <xdr:to>
      <xdr:col>15</xdr:col>
      <xdr:colOff>82550</xdr:colOff>
      <xdr:row>43</xdr:row>
      <xdr:rowOff>60778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60778</xdr:rowOff>
    </xdr:from>
    <xdr:to>
      <xdr:col>11</xdr:col>
      <xdr:colOff>31750</xdr:colOff>
      <xdr:row>43</xdr:row>
      <xdr:rowOff>72269</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4331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134559</xdr:rowOff>
    </xdr:from>
    <xdr:to>
      <xdr:col>11</xdr:col>
      <xdr:colOff>82550</xdr:colOff>
      <xdr:row>42</xdr:row>
      <xdr:rowOff>64709</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74886</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153505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169938</xdr:rowOff>
    </xdr:from>
    <xdr:to>
      <xdr:col>19</xdr:col>
      <xdr:colOff>184150</xdr:colOff>
      <xdr:row>43</xdr:row>
      <xdr:rowOff>100088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9978</xdr:rowOff>
    </xdr:from>
    <xdr:to>
      <xdr:col>15</xdr:col>
      <xdr:colOff>133350</xdr:colOff>
      <xdr:row>43</xdr:row>
      <xdr:rowOff>111578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9978</xdr:rowOff>
    </xdr:from>
    <xdr:to>
      <xdr:col>11</xdr:col>
      <xdr:colOff>82550</xdr:colOff>
      <xdr:row>43</xdr:row>
      <xdr:rowOff>111578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21469</xdr:rowOff>
    </xdr:from>
    <xdr:to>
      <xdr:col>7</xdr:col>
      <xdr:colOff>31750</xdr:colOff>
      <xdr:row>43</xdr:row>
      <xdr:rowOff>123069</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107846</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歳入経常一般財源は、普通交付税や地方消費税交付金などが増額となり、対前年度比で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385,131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歳出経常経費充当一般財源は、扶助費、維持補修費、繰出金を除き、すべての性質項目で増加し、対前年度比で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121,934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結果的に分母である経常一般財源の増加幅が大きかったことから、経常収支比率は前年度より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ポイント下降した。今後も給与制度の適正化など、経常経費の抑制に努めたい。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1318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162560</xdr:rowOff>
    </xdr:from>
    <xdr:to>
      <xdr:col>23</xdr:col>
      <xdr:colOff>133350</xdr:colOff>
      <xdr:row>65</xdr:row>
      <xdr:rowOff>70612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963910"/>
          <a:ext cx="8382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97045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555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70612</xdr:rowOff>
    </xdr:from>
    <xdr:to>
      <xdr:col>19</xdr:col>
      <xdr:colOff>133350</xdr:colOff>
      <xdr:row>65</xdr:row>
      <xdr:rowOff>147828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21486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164846</xdr:rowOff>
    </xdr:from>
    <xdr:to>
      <xdr:col>19</xdr:col>
      <xdr:colOff>184150</xdr:colOff>
      <xdr:row>64</xdr:row>
      <xdr:rowOff>94996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105173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3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114046</xdr:rowOff>
    </xdr:from>
    <xdr:to>
      <xdr:col>15</xdr:col>
      <xdr:colOff>82550</xdr:colOff>
      <xdr:row>65</xdr:row>
      <xdr:rowOff>147828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25829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46482</xdr:rowOff>
    </xdr:from>
    <xdr:to>
      <xdr:col>15</xdr:col>
      <xdr:colOff>133350</xdr:colOff>
      <xdr:row>64</xdr:row>
      <xdr:rowOff>148082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158259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121412</xdr:rowOff>
    </xdr:from>
    <xdr:to>
      <xdr:col>11</xdr:col>
      <xdr:colOff>31750</xdr:colOff>
      <xdr:row>65</xdr:row>
      <xdr:rowOff>114046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094212"/>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164846</xdr:rowOff>
    </xdr:from>
    <xdr:to>
      <xdr:col>7</xdr:col>
      <xdr:colOff>31750</xdr:colOff>
      <xdr:row>64</xdr:row>
      <xdr:rowOff>94996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105173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83837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8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19812</xdr:rowOff>
    </xdr:from>
    <xdr:to>
      <xdr:col>19</xdr:col>
      <xdr:colOff>184150</xdr:colOff>
      <xdr:row>65</xdr:row>
      <xdr:rowOff>121412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106189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250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97028</xdr:rowOff>
    </xdr:from>
    <xdr:to>
      <xdr:col>15</xdr:col>
      <xdr:colOff>133350</xdr:colOff>
      <xdr:row>66</xdr:row>
      <xdr:rowOff>27178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11955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32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63246</xdr:rowOff>
    </xdr:from>
    <xdr:to>
      <xdr:col>11</xdr:col>
      <xdr:colOff>82550</xdr:colOff>
      <xdr:row>65</xdr:row>
      <xdr:rowOff>164846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149623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29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70612</xdr:rowOff>
    </xdr:from>
    <xdr:to>
      <xdr:col>7</xdr:col>
      <xdr:colOff>31750</xdr:colOff>
      <xdr:row>65</xdr:row>
      <xdr:rowOff>762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156989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[212,533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人件費および物件費とも類似団体内平均を上回っている。その要因は、人口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人あたりの職員数が類似団体と比較して多いことなどが挙げられる。職員の年齢構成比率にもよるが、適切な定員管理を行う必要がある。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維持補修費については、人口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人あたりの決算額は前年と比べて減少している。今後も公共施設の老朽化対策を実施していく見込みのため、公共施設等総合管理計画に基づき、ライフサイクルコストの抑制に努める。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98433</xdr:rowOff>
    </xdr:from>
    <xdr:to>
      <xdr:col>23</xdr:col>
      <xdr:colOff>133350</xdr:colOff>
      <xdr:row>88</xdr:row>
      <xdr:rowOff>158104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14433"/>
          <a:ext cx="0" cy="1431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130181</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1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158104</xdr:rowOff>
    </xdr:from>
    <xdr:to>
      <xdr:col>24</xdr:col>
      <xdr:colOff>12700</xdr:colOff>
      <xdr:row>88</xdr:row>
      <xdr:rowOff>158104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4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13360</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98433</xdr:rowOff>
    </xdr:from>
    <xdr:to>
      <xdr:col>24</xdr:col>
      <xdr:colOff>12700</xdr:colOff>
      <xdr:row>80</xdr:row>
      <xdr:rowOff>98433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1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16563</xdr:rowOff>
    </xdr:from>
    <xdr:to>
      <xdr:col>23</xdr:col>
      <xdr:colOff>133350</xdr:colOff>
      <xdr:row>82</xdr:row>
      <xdr:rowOff>72231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075463"/>
          <a:ext cx="838200" cy="5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9230</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896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164153</xdr:rowOff>
    </xdr:from>
    <xdr:to>
      <xdr:col>23</xdr:col>
      <xdr:colOff>184150</xdr:colOff>
      <xdr:row>82</xdr:row>
      <xdr:rowOff>94303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132880</xdr:rowOff>
    </xdr:from>
    <xdr:to>
      <xdr:col>19</xdr:col>
      <xdr:colOff>133350</xdr:colOff>
      <xdr:row>82</xdr:row>
      <xdr:rowOff>16563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020330"/>
          <a:ext cx="889000" cy="5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153208</xdr:rowOff>
    </xdr:from>
    <xdr:to>
      <xdr:col>19</xdr:col>
      <xdr:colOff>184150</xdr:colOff>
      <xdr:row>82</xdr:row>
      <xdr:rowOff>83358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68135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127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132880</xdr:rowOff>
    </xdr:from>
    <xdr:to>
      <xdr:col>15</xdr:col>
      <xdr:colOff>82550</xdr:colOff>
      <xdr:row>81</xdr:row>
      <xdr:rowOff>140247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2336800" y="14020330"/>
          <a:ext cx="889000" cy="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24358</xdr:rowOff>
    </xdr:from>
    <xdr:to>
      <xdr:col>15</xdr:col>
      <xdr:colOff>133350</xdr:colOff>
      <xdr:row>81</xdr:row>
      <xdr:rowOff>125958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1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136135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68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93669</xdr:rowOff>
    </xdr:from>
    <xdr:to>
      <xdr:col>11</xdr:col>
      <xdr:colOff>31750</xdr:colOff>
      <xdr:row>81</xdr:row>
      <xdr:rowOff>140247</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981119"/>
          <a:ext cx="889000" cy="4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54442</xdr:rowOff>
    </xdr:from>
    <xdr:to>
      <xdr:col>11</xdr:col>
      <xdr:colOff>82550</xdr:colOff>
      <xdr:row>81</xdr:row>
      <xdr:rowOff>156042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4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166219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71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167621</xdr:rowOff>
    </xdr:from>
    <xdr:to>
      <xdr:col>7</xdr:col>
      <xdr:colOff>31750</xdr:colOff>
      <xdr:row>81</xdr:row>
      <xdr:rowOff>97771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883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107948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652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21431</xdr:rowOff>
    </xdr:from>
    <xdr:to>
      <xdr:col>23</xdr:col>
      <xdr:colOff>184150</xdr:colOff>
      <xdr:row>82</xdr:row>
      <xdr:rowOff>123031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08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164958</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052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137213</xdr:rowOff>
    </xdr:from>
    <xdr:to>
      <xdr:col>19</xdr:col>
      <xdr:colOff>184150</xdr:colOff>
      <xdr:row>82</xdr:row>
      <xdr:rowOff>67363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02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77540</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793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82080</xdr:rowOff>
    </xdr:from>
    <xdr:to>
      <xdr:col>15</xdr:col>
      <xdr:colOff>133350</xdr:colOff>
      <xdr:row>82</xdr:row>
      <xdr:rowOff>12230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96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168457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05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89447</xdr:rowOff>
    </xdr:from>
    <xdr:to>
      <xdr:col>11</xdr:col>
      <xdr:colOff>82550</xdr:colOff>
      <xdr:row>82</xdr:row>
      <xdr:rowOff>19597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97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4374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06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42869</xdr:rowOff>
    </xdr:from>
    <xdr:to>
      <xdr:col>7</xdr:col>
      <xdr:colOff>31750</xdr:colOff>
      <xdr:row>81</xdr:row>
      <xdr:rowOff>144469</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93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129246</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01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前年度と比べて変動はないが、類似団体内平均・全国町村平均との比較ではやや高い水準となっている。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現在、国の給与水準に倣った制度設計に向けた協議を継続して行っている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907</xdr:rowOff>
    </xdr:from>
    <xdr:to>
      <xdr:col>81</xdr:col>
      <xdr:colOff>44450</xdr:colOff>
      <xdr:row>89</xdr:row>
      <xdr:rowOff>907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5259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907</xdr:rowOff>
    </xdr:from>
    <xdr:to>
      <xdr:col>77</xdr:col>
      <xdr:colOff>44450</xdr:colOff>
      <xdr:row>89</xdr:row>
      <xdr:rowOff>58359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5259957"/>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35379</xdr:rowOff>
    </xdr:from>
    <xdr:to>
      <xdr:col>72</xdr:col>
      <xdr:colOff>203200</xdr:colOff>
      <xdr:row>89</xdr:row>
      <xdr:rowOff>58359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5294429"/>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85271</xdr:rowOff>
    </xdr:from>
    <xdr:to>
      <xdr:col>73</xdr:col>
      <xdr:colOff>44450</xdr:colOff>
      <xdr:row>87</xdr:row>
      <xdr:rowOff>15421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25598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79527</xdr:rowOff>
    </xdr:from>
    <xdr:to>
      <xdr:col>68</xdr:col>
      <xdr:colOff>152400</xdr:colOff>
      <xdr:row>89</xdr:row>
      <xdr:rowOff>35379</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995677"/>
          <a:ext cx="889000" cy="29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119743</xdr:rowOff>
    </xdr:from>
    <xdr:to>
      <xdr:col>68</xdr:col>
      <xdr:colOff>203200</xdr:colOff>
      <xdr:row>87</xdr:row>
      <xdr:rowOff>49893</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60070</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60070</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121557</xdr:rowOff>
    </xdr:from>
    <xdr:to>
      <xdr:col>81</xdr:col>
      <xdr:colOff>95250</xdr:colOff>
      <xdr:row>89</xdr:row>
      <xdr:rowOff>51707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93634</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518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121557</xdr:rowOff>
    </xdr:from>
    <xdr:to>
      <xdr:col>77</xdr:col>
      <xdr:colOff>95250</xdr:colOff>
      <xdr:row>89</xdr:row>
      <xdr:rowOff>51707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36484</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29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7559</xdr:rowOff>
    </xdr:from>
    <xdr:to>
      <xdr:col>73</xdr:col>
      <xdr:colOff>44450</xdr:colOff>
      <xdr:row>89</xdr:row>
      <xdr:rowOff>109159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93936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156029</xdr:rowOff>
    </xdr:from>
    <xdr:to>
      <xdr:col>68</xdr:col>
      <xdr:colOff>203200</xdr:colOff>
      <xdr:row>89</xdr:row>
      <xdr:rowOff>86179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70956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28727</xdr:rowOff>
    </xdr:from>
    <xdr:to>
      <xdr:col>64</xdr:col>
      <xdr:colOff>152400</xdr:colOff>
      <xdr:row>87</xdr:row>
      <xdr:rowOff>130327</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115104</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類似団体と比較して、やや高い水準となっている。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職員の年齢構成上、今後は退職者が増加していく見込みであるため過去に策定した定員管理計画の検証や事務事業の見直し、今後の人口推計を踏まえ適切な定員管理を行う必要がある。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78969</xdr:rowOff>
    </xdr:from>
    <xdr:to>
      <xdr:col>81</xdr:col>
      <xdr:colOff>44450</xdr:colOff>
      <xdr:row>67</xdr:row>
      <xdr:rowOff>62636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65969"/>
          <a:ext cx="0" cy="11838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34713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62636</xdr:rowOff>
    </xdr:from>
    <xdr:to>
      <xdr:col>81</xdr:col>
      <xdr:colOff>133350</xdr:colOff>
      <xdr:row>67</xdr:row>
      <xdr:rowOff>62636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4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165346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78969</xdr:rowOff>
    </xdr:from>
    <xdr:to>
      <xdr:col>81</xdr:col>
      <xdr:colOff>133350</xdr:colOff>
      <xdr:row>60</xdr:row>
      <xdr:rowOff>78969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6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147371</xdr:rowOff>
    </xdr:from>
    <xdr:to>
      <xdr:col>81</xdr:col>
      <xdr:colOff>44450</xdr:colOff>
      <xdr:row>61</xdr:row>
      <xdr:rowOff>157988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605821"/>
          <a:ext cx="8382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92829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79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76302</xdr:rowOff>
    </xdr:from>
    <xdr:to>
      <xdr:col>81</xdr:col>
      <xdr:colOff>95250</xdr:colOff>
      <xdr:row>62</xdr:row>
      <xdr:rowOff>6452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141580</xdr:rowOff>
    </xdr:from>
    <xdr:to>
      <xdr:col>77</xdr:col>
      <xdr:colOff>44450</xdr:colOff>
      <xdr:row>61</xdr:row>
      <xdr:rowOff>147371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600030"/>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75819</xdr:rowOff>
    </xdr:from>
    <xdr:to>
      <xdr:col>77</xdr:col>
      <xdr:colOff>95250</xdr:colOff>
      <xdr:row>62</xdr:row>
      <xdr:rowOff>5969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16146</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03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141580</xdr:rowOff>
    </xdr:from>
    <xdr:to>
      <xdr:col>72</xdr:col>
      <xdr:colOff>203200</xdr:colOff>
      <xdr:row>61</xdr:row>
      <xdr:rowOff>142545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600030"/>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16942</xdr:rowOff>
    </xdr:from>
    <xdr:to>
      <xdr:col>73</xdr:col>
      <xdr:colOff>44450</xdr:colOff>
      <xdr:row>61</xdr:row>
      <xdr:rowOff>118542</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7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128719</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24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116484</xdr:rowOff>
    </xdr:from>
    <xdr:to>
      <xdr:col>68</xdr:col>
      <xdr:colOff>152400</xdr:colOff>
      <xdr:row>61</xdr:row>
      <xdr:rowOff>142545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74934"/>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6807</xdr:rowOff>
    </xdr:from>
    <xdr:to>
      <xdr:col>68</xdr:col>
      <xdr:colOff>203200</xdr:colOff>
      <xdr:row>61</xdr:row>
      <xdr:rowOff>108407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118584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1981</xdr:rowOff>
    </xdr:from>
    <xdr:to>
      <xdr:col>64</xdr:col>
      <xdr:colOff>152400</xdr:colOff>
      <xdr:row>61</xdr:row>
      <xdr:rowOff>103581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6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113758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22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107188</xdr:rowOff>
    </xdr:from>
    <xdr:to>
      <xdr:col>81</xdr:col>
      <xdr:colOff>95250</xdr:colOff>
      <xdr:row>62</xdr:row>
      <xdr:rowOff>37338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79265</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53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96571</xdr:rowOff>
    </xdr:from>
    <xdr:to>
      <xdr:col>77</xdr:col>
      <xdr:colOff>95250</xdr:colOff>
      <xdr:row>62</xdr:row>
      <xdr:rowOff>26721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5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11498</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641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90780</xdr:rowOff>
    </xdr:from>
    <xdr:to>
      <xdr:col>73</xdr:col>
      <xdr:colOff>44450</xdr:colOff>
      <xdr:row>62</xdr:row>
      <xdr:rowOff>20930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4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5707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63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91745</xdr:rowOff>
    </xdr:from>
    <xdr:to>
      <xdr:col>68</xdr:col>
      <xdr:colOff>203200</xdr:colOff>
      <xdr:row>62</xdr:row>
      <xdr:rowOff>21895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5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6672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63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65684</xdr:rowOff>
    </xdr:from>
    <xdr:to>
      <xdr:col>64</xdr:col>
      <xdr:colOff>152400</xdr:colOff>
      <xdr:row>61</xdr:row>
      <xdr:rowOff>167284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2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152061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61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公債費及び公債費に準ずる費用が類似団体と比較して少ないため、実質公債費比率は類似団体内平均値よりも低い水準となっている。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今後の見込としては、平成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年度にかけて整備した新中学校（くす星翔中学校）建設事業、令和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月豪雨に係る災害復旧事業に伴う地方債元利償還金が増加し、その大半は普通交付税の基準財政需要額に算入されるものの、水準は高くなっていく見込みである。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129540</xdr:rowOff>
    </xdr:from>
    <xdr:to>
      <xdr:col>81</xdr:col>
      <xdr:colOff>44450</xdr:colOff>
      <xdr:row>39</xdr:row>
      <xdr:rowOff>129540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8160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121496</xdr:rowOff>
    </xdr:from>
    <xdr:to>
      <xdr:col>77</xdr:col>
      <xdr:colOff>44450</xdr:colOff>
      <xdr:row>39</xdr:row>
      <xdr:rowOff>129540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8080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138006</xdr:rowOff>
    </xdr:from>
    <xdr:to>
      <xdr:col>77</xdr:col>
      <xdr:colOff>95250</xdr:colOff>
      <xdr:row>42</xdr:row>
      <xdr:rowOff>68156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113454</xdr:rowOff>
    </xdr:from>
    <xdr:to>
      <xdr:col>72</xdr:col>
      <xdr:colOff>203200</xdr:colOff>
      <xdr:row>39</xdr:row>
      <xdr:rowOff>121496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8000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121920</xdr:rowOff>
    </xdr:from>
    <xdr:to>
      <xdr:col>73</xdr:col>
      <xdr:colOff>44450</xdr:colOff>
      <xdr:row>42</xdr:row>
      <xdr:rowOff>52070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113454</xdr:rowOff>
    </xdr:from>
    <xdr:to>
      <xdr:col>68</xdr:col>
      <xdr:colOff>152400</xdr:colOff>
      <xdr:row>39</xdr:row>
      <xdr:rowOff>113454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8000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78740</xdr:rowOff>
    </xdr:from>
    <xdr:to>
      <xdr:col>81</xdr:col>
      <xdr:colOff>95250</xdr:colOff>
      <xdr:row>40</xdr:row>
      <xdr:rowOff>8890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95267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78740</xdr:rowOff>
    </xdr:from>
    <xdr:to>
      <xdr:col>77</xdr:col>
      <xdr:colOff>95250</xdr:colOff>
      <xdr:row>40</xdr:row>
      <xdr:rowOff>8890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19067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70696</xdr:rowOff>
    </xdr:from>
    <xdr:to>
      <xdr:col>73</xdr:col>
      <xdr:colOff>44450</xdr:colOff>
      <xdr:row>40</xdr:row>
      <xdr:rowOff>846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11023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62654</xdr:rowOff>
    </xdr:from>
    <xdr:to>
      <xdr:col>68</xdr:col>
      <xdr:colOff>203200</xdr:colOff>
      <xdr:row>39</xdr:row>
      <xdr:rowOff>164254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2981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5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62654</xdr:rowOff>
    </xdr:from>
    <xdr:to>
      <xdr:col>64</xdr:col>
      <xdr:colOff>152400</xdr:colOff>
      <xdr:row>39</xdr:row>
      <xdr:rowOff>164254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2981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5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地方債残高などの将来負担額に対して、充当可能基金や基準財政需要額算入見込額などの充当可能財源が多くなっているため、将来負担比率はマイナスとなっている。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しかしながら、新設中学校（くす星翔中学校）建設事業、令和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月豪雨関連災害復旧事業などの影響により、今後も地方債現在高が増加し、基金残高が減少していく見込みである。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地方債発行額の適正な管理を行い、将来負担の抑制に努める。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138490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110567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138490</xdr:rowOff>
    </xdr:from>
    <xdr:to>
      <xdr:col>81</xdr:col>
      <xdr:colOff>133350</xdr:colOff>
      <xdr:row>22</xdr:row>
      <xdr:rowOff>138490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10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84926</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13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112849</xdr:rowOff>
    </xdr:from>
    <xdr:to>
      <xdr:col>81</xdr:col>
      <xdr:colOff>95250</xdr:colOff>
      <xdr:row>14</xdr:row>
      <xdr:rowOff>42999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19534</xdr:rowOff>
    </xdr:from>
    <xdr:to>
      <xdr:col>77</xdr:col>
      <xdr:colOff>95250</xdr:colOff>
      <xdr:row>14</xdr:row>
      <xdr:rowOff>121134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131311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18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108010</xdr:rowOff>
    </xdr:from>
    <xdr:to>
      <xdr:col>73</xdr:col>
      <xdr:colOff>44450</xdr:colOff>
      <xdr:row>15</xdr:row>
      <xdr:rowOff>38160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48337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27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97669</xdr:rowOff>
    </xdr:from>
    <xdr:to>
      <xdr:col>68</xdr:col>
      <xdr:colOff>203200</xdr:colOff>
      <xdr:row>15</xdr:row>
      <xdr:rowOff>27819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4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37996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26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18143</xdr:rowOff>
    </xdr:from>
    <xdr:to>
      <xdr:col>64</xdr:col>
      <xdr:colOff>152400</xdr:colOff>
      <xdr:row>15</xdr:row>
      <xdr:rowOff>119743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129920</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35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125730</xdr:colOff>
      <xdr:row>26</xdr:row>
      <xdr:rowOff>81280</xdr:rowOff>
    </xdr:from>
    <xdr:ext cx="9231181" cy="425758"/>
    <xdr:sp macro="" textlink="">
      <xdr:nvSpPr>
        <xdr:cNvPr id="460" name="テキスト ボックス 459">
          <a:extLst>
            <a:ext uri="{FF2B5EF4-FFF2-40B4-BE49-F238E27FC236}">
              <a16:creationId xmlns:a16="http://schemas.microsoft.com/office/drawing/2014/main" id="{0139CD79-A335-D23A-6FFE-3357EBAAAF34}"/>
            </a:ext>
          </a:extLst>
        </xdr:cNvPr>
        <xdr:cNvSpPr txBox="1"/>
      </xdr:nvSpPr>
      <xdr:spPr>
        <a:xfrm>
          <a:off x="697230" y="4439920"/>
          <a:ext cx="923118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人当たりの職員数」の算出に用いる職員数及び「給与水準（国との比較）」のラスパイレス指数」については、各調査対象年度の翌年の</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14,694
14,602
286.60
11,450,866
11,128,261
289,893
5,464,907
7,978,912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前年度と比較すると、経常収支比率に占める人件費の割合は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ポイント減少したが、類似団体内平均値よりも高い水準となっている。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要因としては、類似団体と比較して、職員数が多いことなどが挙げられる。適正な定員管理や、国の給与水準に倣った制度設計を継続して進めていく必要がある。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122428</xdr:rowOff>
    </xdr:from>
    <xdr:to>
      <xdr:col>24</xdr:col>
      <xdr:colOff>25400</xdr:colOff>
      <xdr:row>39</xdr:row>
      <xdr:rowOff>115570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0882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87647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115570</xdr:rowOff>
    </xdr:from>
    <xdr:to>
      <xdr:col>24</xdr:col>
      <xdr:colOff>114300</xdr:colOff>
      <xdr:row>39</xdr:row>
      <xdr:rowOff>115570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122428</xdr:rowOff>
    </xdr:from>
    <xdr:to>
      <xdr:col>24</xdr:col>
      <xdr:colOff>114300</xdr:colOff>
      <xdr:row>32</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74422</xdr:rowOff>
    </xdr:from>
    <xdr:to>
      <xdr:col>24</xdr:col>
      <xdr:colOff>25400</xdr:colOff>
      <xdr:row>36</xdr:row>
      <xdr:rowOff>3556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07517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42435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700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25908</xdr:rowOff>
    </xdr:from>
    <xdr:to>
      <xdr:col>24</xdr:col>
      <xdr:colOff>76200</xdr:colOff>
      <xdr:row>34</xdr:row>
      <xdr:rowOff>127508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129286</xdr:rowOff>
    </xdr:from>
    <xdr:to>
      <xdr:col>19</xdr:col>
      <xdr:colOff>187325</xdr:colOff>
      <xdr:row>36</xdr:row>
      <xdr:rowOff>3556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300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117348</xdr:rowOff>
    </xdr:from>
    <xdr:to>
      <xdr:col>20</xdr:col>
      <xdr:colOff>38100</xdr:colOff>
      <xdr:row>35</xdr:row>
      <xdr:rowOff>47498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57675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715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115570</xdr:rowOff>
    </xdr:from>
    <xdr:to>
      <xdr:col>15</xdr:col>
      <xdr:colOff>98425</xdr:colOff>
      <xdr:row>35</xdr:row>
      <xdr:rowOff>129286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163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25908</xdr:rowOff>
    </xdr:from>
    <xdr:to>
      <xdr:col>15</xdr:col>
      <xdr:colOff>149225</xdr:colOff>
      <xdr:row>34</xdr:row>
      <xdr:rowOff>127508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137685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101854</xdr:rowOff>
    </xdr:from>
    <xdr:to>
      <xdr:col>11</xdr:col>
      <xdr:colOff>9525</xdr:colOff>
      <xdr:row>35</xdr:row>
      <xdr:rowOff>115570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026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30480</xdr:rowOff>
    </xdr:from>
    <xdr:to>
      <xdr:col>11</xdr:col>
      <xdr:colOff>60325</xdr:colOff>
      <xdr:row>34</xdr:row>
      <xdr:rowOff>132080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142257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35052</xdr:rowOff>
    </xdr:from>
    <xdr:to>
      <xdr:col>6</xdr:col>
      <xdr:colOff>171450</xdr:colOff>
      <xdr:row>34</xdr:row>
      <xdr:rowOff>136652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146829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23622</xdr:rowOff>
    </xdr:from>
    <xdr:to>
      <xdr:col>24</xdr:col>
      <xdr:colOff>76200</xdr:colOff>
      <xdr:row>35</xdr:row>
      <xdr:rowOff>125222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167149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9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124206</xdr:rowOff>
    </xdr:from>
    <xdr:to>
      <xdr:col>20</xdr:col>
      <xdr:colOff>38100</xdr:colOff>
      <xdr:row>36</xdr:row>
      <xdr:rowOff>54356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39133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211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78486</xdr:rowOff>
    </xdr:from>
    <xdr:to>
      <xdr:col>15</xdr:col>
      <xdr:colOff>149225</xdr:colOff>
      <xdr:row>36</xdr:row>
      <xdr:rowOff>8636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164863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16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64770</xdr:rowOff>
    </xdr:from>
    <xdr:to>
      <xdr:col>11</xdr:col>
      <xdr:colOff>60325</xdr:colOff>
      <xdr:row>35</xdr:row>
      <xdr:rowOff>166370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151147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51054</xdr:rowOff>
    </xdr:from>
    <xdr:to>
      <xdr:col>6</xdr:col>
      <xdr:colOff>171450</xdr:colOff>
      <xdr:row>35</xdr:row>
      <xdr:rowOff>152654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137431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1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前年度と比較すると、経常収支比率に占める物件費の割合は、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ポイント増加しており、類似団体内平均値より高くなっている。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主な要因として、新たな生活様式に対応するためのデジタル化関連の維持管理経費（保守料など）の増加が挙げられ、これは今後も継続すると見込まれるため、財源の確保について検討する必要がある。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22</xdr:row>
      <xdr:rowOff>18143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987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161670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18143</xdr:rowOff>
    </xdr:from>
    <xdr:to>
      <xdr:col>82</xdr:col>
      <xdr:colOff>196850</xdr:colOff>
      <xdr:row>22</xdr:row>
      <xdr:rowOff>18143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48079</xdr:rowOff>
    </xdr:from>
    <xdr:to>
      <xdr:col>82</xdr:col>
      <xdr:colOff>107950</xdr:colOff>
      <xdr:row>17</xdr:row>
      <xdr:rowOff>91621</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962729"/>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141713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48079</xdr:rowOff>
    </xdr:from>
    <xdr:to>
      <xdr:col>78</xdr:col>
      <xdr:colOff>69850</xdr:colOff>
      <xdr:row>18</xdr:row>
      <xdr:rowOff>7257</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96272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168729</xdr:rowOff>
    </xdr:from>
    <xdr:to>
      <xdr:col>78</xdr:col>
      <xdr:colOff>120650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109056</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80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7257</xdr:rowOff>
    </xdr:from>
    <xdr:to>
      <xdr:col>73</xdr:col>
      <xdr:colOff>180975</xdr:colOff>
      <xdr:row>18</xdr:row>
      <xdr:rowOff>72571</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0933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32657</xdr:rowOff>
    </xdr:from>
    <xdr:to>
      <xdr:col>74</xdr:col>
      <xdr:colOff>31750</xdr:colOff>
      <xdr:row>18</xdr:row>
      <xdr:rowOff>134257</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119034</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102507</xdr:rowOff>
    </xdr:from>
    <xdr:to>
      <xdr:col>69</xdr:col>
      <xdr:colOff>92075</xdr:colOff>
      <xdr:row>18</xdr:row>
      <xdr:rowOff>72571</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017157"/>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10886</xdr:rowOff>
    </xdr:from>
    <xdr:to>
      <xdr:col>69</xdr:col>
      <xdr:colOff>142875</xdr:colOff>
      <xdr:row>18</xdr:row>
      <xdr:rowOff>112486</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9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122663</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6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160564</xdr:rowOff>
    </xdr:from>
    <xdr:to>
      <xdr:col>65</xdr:col>
      <xdr:colOff>53975</xdr:colOff>
      <xdr:row>18</xdr:row>
      <xdr:rowOff>90714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75491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40821</xdr:rowOff>
    </xdr:from>
    <xdr:to>
      <xdr:col>82</xdr:col>
      <xdr:colOff>158750</xdr:colOff>
      <xdr:row>17</xdr:row>
      <xdr:rowOff>142421</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12898</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2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168729</xdr:rowOff>
    </xdr:from>
    <xdr:to>
      <xdr:col>78</xdr:col>
      <xdr:colOff>120650</xdr:colOff>
      <xdr:row>17</xdr:row>
      <xdr:rowOff>98879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83656</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127907</xdr:rowOff>
    </xdr:from>
    <xdr:to>
      <xdr:col>74</xdr:col>
      <xdr:colOff>31750</xdr:colOff>
      <xdr:row>18</xdr:row>
      <xdr:rowOff>58057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68234</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81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21771</xdr:rowOff>
    </xdr:from>
    <xdr:to>
      <xdr:col>69</xdr:col>
      <xdr:colOff>142875</xdr:colOff>
      <xdr:row>18</xdr:row>
      <xdr:rowOff>123371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108149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1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163484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経常収支比率に占める扶助費の割合は、前年度と比較して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ポイント減少しているが、類似団体内平均値よりも高い水準となっている。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要因としては、施設型給付費や障がい福祉サービス訓練等給付費などが、年々増加傾向にあることが挙げられる。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福祉サービスの充実は必要ではあるものの、給付の適正化を図り、今後も特定財源の確保について検討していく必要がある。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25400</xdr:rowOff>
    </xdr:from>
    <xdr:to>
      <xdr:col>24</xdr:col>
      <xdr:colOff>25400</xdr:colOff>
      <xdr:row>62</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283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111777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25400</xdr:rowOff>
    </xdr:from>
    <xdr:to>
      <xdr:col>24</xdr:col>
      <xdr:colOff>114300</xdr:colOff>
      <xdr:row>54</xdr:row>
      <xdr:rowOff>25400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146050</xdr:rowOff>
    </xdr:from>
    <xdr:to>
      <xdr:col>24</xdr:col>
      <xdr:colOff>25400</xdr:colOff>
      <xdr:row>58</xdr:row>
      <xdr:rowOff>63500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987800" y="99187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63500</xdr:rowOff>
    </xdr:from>
    <xdr:to>
      <xdr:col>19</xdr:col>
      <xdr:colOff>187325</xdr:colOff>
      <xdr:row>58</xdr:row>
      <xdr:rowOff>76200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098800" y="10007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31750</xdr:rowOff>
    </xdr:from>
    <xdr:to>
      <xdr:col>20</xdr:col>
      <xdr:colOff>38100</xdr:colOff>
      <xdr:row>57</xdr:row>
      <xdr:rowOff>133350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63500</xdr:rowOff>
    </xdr:from>
    <xdr:to>
      <xdr:col>15</xdr:col>
      <xdr:colOff>98425</xdr:colOff>
      <xdr:row>58</xdr:row>
      <xdr:rowOff>76200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209800" y="10007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73677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58</xdr:row>
      <xdr:rowOff>63500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956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107950</xdr:rowOff>
    </xdr:from>
    <xdr:to>
      <xdr:col>6</xdr:col>
      <xdr:colOff>171450</xdr:colOff>
      <xdr:row>58</xdr:row>
      <xdr:rowOff>38100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67327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12700</xdr:rowOff>
    </xdr:from>
    <xdr:to>
      <xdr:col>20</xdr:col>
      <xdr:colOff>38100</xdr:colOff>
      <xdr:row>58</xdr:row>
      <xdr:rowOff>114300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99077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1004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25400</xdr:rowOff>
    </xdr:from>
    <xdr:to>
      <xdr:col>15</xdr:col>
      <xdr:colOff>149225</xdr:colOff>
      <xdr:row>58</xdr:row>
      <xdr:rowOff>127000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12700</xdr:rowOff>
    </xdr:from>
    <xdr:to>
      <xdr:col>11</xdr:col>
      <xdr:colOff>60325</xdr:colOff>
      <xdr:row>58</xdr:row>
      <xdr:rowOff>114300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99077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ポイント減少しており、歳出経常経費充当一般財源も減少した。主な要因としては、介護保険事業や後期高齢者医療事業など特別会計への繰出金が減少したことによるものである。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今後も健康増進や生活習慣病の予防などに重点を置きつつ、効果的な健康教育、健康相談などの保健事業を展開し、医療費の抑制に努める。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146050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2405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8890</xdr:rowOff>
    </xdr:from>
    <xdr:to>
      <xdr:col>82</xdr:col>
      <xdr:colOff>107950</xdr:colOff>
      <xdr:row>59</xdr:row>
      <xdr:rowOff>115570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101244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54627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82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85090</xdr:rowOff>
    </xdr:from>
    <xdr:to>
      <xdr:col>78</xdr:col>
      <xdr:colOff>69850</xdr:colOff>
      <xdr:row>59</xdr:row>
      <xdr:rowOff>115570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10200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106680</xdr:rowOff>
    </xdr:from>
    <xdr:to>
      <xdr:col>78</xdr:col>
      <xdr:colOff>120650</xdr:colOff>
      <xdr:row>59</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1005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47007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1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62230</xdr:rowOff>
    </xdr:from>
    <xdr:to>
      <xdr:col>73</xdr:col>
      <xdr:colOff>180975</xdr:colOff>
      <xdr:row>59</xdr:row>
      <xdr:rowOff>85090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10177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72390</xdr:rowOff>
    </xdr:from>
    <xdr:to>
      <xdr:col>74</xdr:col>
      <xdr:colOff>31750</xdr:colOff>
      <xdr:row>60</xdr:row>
      <xdr:rowOff>2540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1018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158767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1027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46990</xdr:rowOff>
    </xdr:from>
    <xdr:to>
      <xdr:col>69</xdr:col>
      <xdr:colOff>92075</xdr:colOff>
      <xdr:row>59</xdr:row>
      <xdr:rowOff>62230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162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57150</xdr:rowOff>
    </xdr:from>
    <xdr:to>
      <xdr:col>69</xdr:col>
      <xdr:colOff>142875</xdr:colOff>
      <xdr:row>59</xdr:row>
      <xdr:rowOff>158750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49530</xdr:rowOff>
    </xdr:from>
    <xdr:to>
      <xdr:col>65</xdr:col>
      <xdr:colOff>53975</xdr:colOff>
      <xdr:row>59</xdr:row>
      <xdr:rowOff>151130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1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135907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129540</xdr:rowOff>
    </xdr:from>
    <xdr:to>
      <xdr:col>82</xdr:col>
      <xdr:colOff>158750</xdr:colOff>
      <xdr:row>59</xdr:row>
      <xdr:rowOff>59690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101617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64770</xdr:rowOff>
    </xdr:from>
    <xdr:to>
      <xdr:col>78</xdr:col>
      <xdr:colOff>120650</xdr:colOff>
      <xdr:row>59</xdr:row>
      <xdr:rowOff>166370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151147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26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34290</xdr:rowOff>
    </xdr:from>
    <xdr:to>
      <xdr:col>74</xdr:col>
      <xdr:colOff>31750</xdr:colOff>
      <xdr:row>59</xdr:row>
      <xdr:rowOff>135890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146067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91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11430</xdr:rowOff>
    </xdr:from>
    <xdr:to>
      <xdr:col>69</xdr:col>
      <xdr:colOff>142875</xdr:colOff>
      <xdr:row>59</xdr:row>
      <xdr:rowOff>113030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123207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89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167640</xdr:rowOff>
    </xdr:from>
    <xdr:to>
      <xdr:col>65</xdr:col>
      <xdr:colOff>53975</xdr:colOff>
      <xdr:row>59</xdr:row>
      <xdr:rowOff>97790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107967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88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おり、その要因は日田玖珠広域消防組合負担金の減や新型コロナウイルス感染症による各種イベント中止に伴う団体に対する補助金の減などが挙げられる。恒常的な町独自の補助金については、現在、各事業の要綱等を作成し、事業効果の検証、見直しを行っている。引き続き各補助金の必要性や効果などを検証し、縮小や廃止を行う。</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41</xdr:row>
      <xdr:rowOff>8890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286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152417</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xdr:rowOff>
    </xdr:from>
    <xdr:to>
      <xdr:col>82</xdr:col>
      <xdr:colOff>196850</xdr:colOff>
      <xdr:row>41</xdr:row>
      <xdr:rowOff>8890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8890</xdr:rowOff>
    </xdr:from>
    <xdr:to>
      <xdr:col>82</xdr:col>
      <xdr:colOff>107950</xdr:colOff>
      <xdr:row>37</xdr:row>
      <xdr:rowOff>46990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3525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37</xdr:row>
      <xdr:rowOff>168910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63906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64770</xdr:rowOff>
    </xdr:from>
    <xdr:to>
      <xdr:col>78</xdr:col>
      <xdr:colOff>120650</xdr:colOff>
      <xdr:row>37</xdr:row>
      <xdr:rowOff>166370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37</xdr:row>
      <xdr:rowOff>168910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64135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31750</xdr:rowOff>
    </xdr:from>
    <xdr:to>
      <xdr:col>69</xdr:col>
      <xdr:colOff>92075</xdr:colOff>
      <xdr:row>37</xdr:row>
      <xdr:rowOff>69850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6375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146067</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107967</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118110</xdr:rowOff>
    </xdr:from>
    <xdr:to>
      <xdr:col>74</xdr:col>
      <xdr:colOff>31750</xdr:colOff>
      <xdr:row>38</xdr:row>
      <xdr:rowOff>48260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33037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152400</xdr:rowOff>
    </xdr:from>
    <xdr:to>
      <xdr:col>65</xdr:col>
      <xdr:colOff>53975</xdr:colOff>
      <xdr:row>37</xdr:row>
      <xdr:rowOff>82550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67327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ポイント改善されており、その要因は過疎対策事業債の減などによるものである。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類似団体内平均値と比較しても例年と同様に、若干低い水準となっている。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しかしながら、新設中学校（くす星翔中学校）建設事業及び令和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月豪雨災害復旧事業により、今後も地方債現在高が増加していくことが見込まれるため、発行額の適正な管理に努める。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124714</xdr:rowOff>
    </xdr:from>
    <xdr:to>
      <xdr:col>24</xdr:col>
      <xdr:colOff>25400</xdr:colOff>
      <xdr:row>79</xdr:row>
      <xdr:rowOff>165863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640564"/>
          <a:ext cx="0" cy="1069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39641</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38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124714</xdr:rowOff>
    </xdr:from>
    <xdr:to>
      <xdr:col>24</xdr:col>
      <xdr:colOff>114300</xdr:colOff>
      <xdr:row>73</xdr:row>
      <xdr:rowOff>124714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64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136144</xdr:rowOff>
    </xdr:from>
    <xdr:to>
      <xdr:col>24</xdr:col>
      <xdr:colOff>25400</xdr:colOff>
      <xdr:row>77</xdr:row>
      <xdr:rowOff>1270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1663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xdr:rowOff>
    </xdr:from>
    <xdr:to>
      <xdr:col>19</xdr:col>
      <xdr:colOff>187325</xdr:colOff>
      <xdr:row>77</xdr:row>
      <xdr:rowOff>5842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202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5842</xdr:rowOff>
    </xdr:from>
    <xdr:to>
      <xdr:col>15</xdr:col>
      <xdr:colOff>98425</xdr:colOff>
      <xdr:row>77</xdr:row>
      <xdr:rowOff>37846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32074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5842</xdr:rowOff>
    </xdr:from>
    <xdr:to>
      <xdr:col>11</xdr:col>
      <xdr:colOff>9525</xdr:colOff>
      <xdr:row>77</xdr:row>
      <xdr:rowOff>37846</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2074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85344</xdr:rowOff>
    </xdr:from>
    <xdr:to>
      <xdr:col>24</xdr:col>
      <xdr:colOff>76200</xdr:colOff>
      <xdr:row>77</xdr:row>
      <xdr:rowOff>15494</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101871</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126492</xdr:rowOff>
    </xdr:from>
    <xdr:to>
      <xdr:col>15</xdr:col>
      <xdr:colOff>149225</xdr:colOff>
      <xdr:row>77</xdr:row>
      <xdr:rowOff>56642</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66819</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158496</xdr:rowOff>
    </xdr:from>
    <xdr:to>
      <xdr:col>11</xdr:col>
      <xdr:colOff>60325</xdr:colOff>
      <xdr:row>77</xdr:row>
      <xdr:rowOff>88646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98823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126492</xdr:rowOff>
    </xdr:from>
    <xdr:to>
      <xdr:col>6</xdr:col>
      <xdr:colOff>171450</xdr:colOff>
      <xdr:row>77</xdr:row>
      <xdr:rowOff>56642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66819</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ポイント減少しており、歳出経常経費充当一般財源も減少した。主な要因としては人件費、扶助費、その他（繰出金）の減少が考えられるが、類似団体内平均値との差は依然として開いている状況である。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各性質ごとに記載している分析内容を踏まえ、健全な財政運営に努める。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39370</xdr:rowOff>
    </xdr:from>
    <xdr:to>
      <xdr:col>82</xdr:col>
      <xdr:colOff>107950</xdr:colOff>
      <xdr:row>80</xdr:row>
      <xdr:rowOff>58420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72667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125747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39370</xdr:rowOff>
    </xdr:from>
    <xdr:to>
      <xdr:col>82</xdr:col>
      <xdr:colOff>196850</xdr:colOff>
      <xdr:row>74</xdr:row>
      <xdr:rowOff>39370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119380</xdr:rowOff>
    </xdr:from>
    <xdr:to>
      <xdr:col>82</xdr:col>
      <xdr:colOff>107950</xdr:colOff>
      <xdr:row>79</xdr:row>
      <xdr:rowOff>115570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49248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16527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46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115570</xdr:rowOff>
    </xdr:from>
    <xdr:to>
      <xdr:col>78</xdr:col>
      <xdr:colOff>69850</xdr:colOff>
      <xdr:row>80</xdr:row>
      <xdr:rowOff>1270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6601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123207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15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119380</xdr:rowOff>
    </xdr:from>
    <xdr:to>
      <xdr:col>73</xdr:col>
      <xdr:colOff>180975</xdr:colOff>
      <xdr:row>80</xdr:row>
      <xdr:rowOff>1270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6639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60961</xdr:rowOff>
    </xdr:from>
    <xdr:to>
      <xdr:col>74</xdr:col>
      <xdr:colOff>31750</xdr:colOff>
      <xdr:row>78</xdr:row>
      <xdr:rowOff>162561</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4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1288</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20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16511</xdr:rowOff>
    </xdr:from>
    <xdr:to>
      <xdr:col>69</xdr:col>
      <xdr:colOff>92075</xdr:colOff>
      <xdr:row>79</xdr:row>
      <xdr:rowOff>119380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561061"/>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26670</xdr:rowOff>
    </xdr:from>
    <xdr:to>
      <xdr:col>69</xdr:col>
      <xdr:colOff>142875</xdr:colOff>
      <xdr:row>78</xdr:row>
      <xdr:rowOff>128270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39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138447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16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xdr:rowOff>
    </xdr:from>
    <xdr:to>
      <xdr:col>65</xdr:col>
      <xdr:colOff>53975</xdr:colOff>
      <xdr:row>78</xdr:row>
      <xdr:rowOff>113030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123207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68580</xdr:rowOff>
    </xdr:from>
    <xdr:to>
      <xdr:col>82</xdr:col>
      <xdr:colOff>158750</xdr:colOff>
      <xdr:row>78</xdr:row>
      <xdr:rowOff>170180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40657</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64770</xdr:rowOff>
    </xdr:from>
    <xdr:to>
      <xdr:col>78</xdr:col>
      <xdr:colOff>120650</xdr:colOff>
      <xdr:row>79</xdr:row>
      <xdr:rowOff>166370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151147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69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121920</xdr:rowOff>
    </xdr:from>
    <xdr:to>
      <xdr:col>74</xdr:col>
      <xdr:colOff>31750</xdr:colOff>
      <xdr:row>80</xdr:row>
      <xdr:rowOff>52070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36847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75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68580</xdr:rowOff>
    </xdr:from>
    <xdr:to>
      <xdr:col>69</xdr:col>
      <xdr:colOff>142875</xdr:colOff>
      <xdr:row>79</xdr:row>
      <xdr:rowOff>170180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6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154957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69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137161</xdr:rowOff>
    </xdr:from>
    <xdr:to>
      <xdr:col>65</xdr:col>
      <xdr:colOff>53975</xdr:colOff>
      <xdr:row>79</xdr:row>
      <xdr:rowOff>67311</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52088</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74877</xdr:rowOff>
    </xdr:from>
    <xdr:to>
      <xdr:col>29</xdr:col>
      <xdr:colOff>127000</xdr:colOff>
      <xdr:row>20</xdr:row>
      <xdr:rowOff>5539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79902"/>
          <a:ext cx="0" cy="13022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149066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5539</xdr:rowOff>
    </xdr:from>
    <xdr:to>
      <xdr:col>30</xdr:col>
      <xdr:colOff>25400</xdr:colOff>
      <xdr:row>20</xdr:row>
      <xdr:rowOff>5539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21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161254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74877</xdr:rowOff>
    </xdr:from>
    <xdr:to>
      <xdr:col>30</xdr:col>
      <xdr:colOff>25400</xdr:colOff>
      <xdr:row>12</xdr:row>
      <xdr:rowOff>74877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79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115607</xdr:rowOff>
    </xdr:from>
    <xdr:to>
      <xdr:col>29</xdr:col>
      <xdr:colOff>127000</xdr:colOff>
      <xdr:row>17</xdr:row>
      <xdr:rowOff>134822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77882"/>
          <a:ext cx="647700" cy="19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100384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626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123309</xdr:rowOff>
    </xdr:from>
    <xdr:to>
      <xdr:col>29</xdr:col>
      <xdr:colOff>177800</xdr:colOff>
      <xdr:row>18</xdr:row>
      <xdr:rowOff>53459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5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134822</xdr:rowOff>
    </xdr:from>
    <xdr:to>
      <xdr:col>26</xdr:col>
      <xdr:colOff>50800</xdr:colOff>
      <xdr:row>17</xdr:row>
      <xdr:rowOff>146925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97097"/>
          <a:ext cx="698500" cy="12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133583</xdr:rowOff>
    </xdr:from>
    <xdr:to>
      <xdr:col>26</xdr:col>
      <xdr:colOff>101600</xdr:colOff>
      <xdr:row>18</xdr:row>
      <xdr:rowOff>63733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9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48510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82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146925</xdr:rowOff>
    </xdr:from>
    <xdr:to>
      <xdr:col>22</xdr:col>
      <xdr:colOff>114300</xdr:colOff>
      <xdr:row>18</xdr:row>
      <xdr:rowOff>6036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09200"/>
          <a:ext cx="698500" cy="30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85035</xdr:rowOff>
    </xdr:from>
    <xdr:to>
      <xdr:col>22</xdr:col>
      <xdr:colOff>165100</xdr:colOff>
      <xdr:row>19</xdr:row>
      <xdr:rowOff>15185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218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171412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30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6036</xdr:rowOff>
    </xdr:from>
    <xdr:to>
      <xdr:col>18</xdr:col>
      <xdr:colOff>177800</xdr:colOff>
      <xdr:row>18</xdr:row>
      <xdr:rowOff>19843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39761"/>
          <a:ext cx="698500" cy="13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96818</xdr:rowOff>
    </xdr:from>
    <xdr:to>
      <xdr:col>19</xdr:col>
      <xdr:colOff>38100</xdr:colOff>
      <xdr:row>19</xdr:row>
      <xdr:rowOff>26967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230543"/>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11745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3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108156</xdr:rowOff>
    </xdr:from>
    <xdr:to>
      <xdr:col>15</xdr:col>
      <xdr:colOff>101600</xdr:colOff>
      <xdr:row>19</xdr:row>
      <xdr:rowOff>38306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418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23083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328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64807</xdr:rowOff>
    </xdr:from>
    <xdr:to>
      <xdr:col>29</xdr:col>
      <xdr:colOff>177800</xdr:colOff>
      <xdr:row>17</xdr:row>
      <xdr:rowOff>166407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27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81334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72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84022</xdr:rowOff>
    </xdr:from>
    <xdr:to>
      <xdr:col>26</xdr:col>
      <xdr:colOff>101600</xdr:colOff>
      <xdr:row>18</xdr:row>
      <xdr:rowOff>14172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46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24349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815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96125</xdr:rowOff>
    </xdr:from>
    <xdr:to>
      <xdr:col>22</xdr:col>
      <xdr:colOff>165100</xdr:colOff>
      <xdr:row>18</xdr:row>
      <xdr:rowOff>26275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58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36452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126686</xdr:rowOff>
    </xdr:from>
    <xdr:to>
      <xdr:col>19</xdr:col>
      <xdr:colOff>38100</xdr:colOff>
      <xdr:row>18</xdr:row>
      <xdr:rowOff>56836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88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67013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857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140493</xdr:rowOff>
    </xdr:from>
    <xdr:to>
      <xdr:col>15</xdr:col>
      <xdr:colOff>101600</xdr:colOff>
      <xdr:row>18</xdr:row>
      <xdr:rowOff>70643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02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80820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7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156898</xdr:rowOff>
    </xdr:from>
    <xdr:to>
      <xdr:col>29</xdr:col>
      <xdr:colOff>127000</xdr:colOff>
      <xdr:row>37</xdr:row>
      <xdr:rowOff>283395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81448"/>
          <a:ext cx="0" cy="13266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255472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8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283395</xdr:rowOff>
    </xdr:from>
    <xdr:to>
      <xdr:col>30</xdr:col>
      <xdr:colOff>25400</xdr:colOff>
      <xdr:row>37</xdr:row>
      <xdr:rowOff>283395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08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71825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2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156898</xdr:rowOff>
    </xdr:from>
    <xdr:to>
      <xdr:col>30</xdr:col>
      <xdr:colOff>25400</xdr:colOff>
      <xdr:row>33</xdr:row>
      <xdr:rowOff>156898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814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421</xdr:rowOff>
    </xdr:from>
    <xdr:to>
      <xdr:col>29</xdr:col>
      <xdr:colOff>127000</xdr:colOff>
      <xdr:row>37</xdr:row>
      <xdr:rowOff>19721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7125121"/>
          <a:ext cx="647700" cy="19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56298</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666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211221</xdr:rowOff>
    </xdr:from>
    <xdr:to>
      <xdr:col>29</xdr:col>
      <xdr:colOff>177800</xdr:colOff>
      <xdr:row>35</xdr:row>
      <xdr:rowOff>312821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21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19721</xdr:rowOff>
    </xdr:from>
    <xdr:to>
      <xdr:col>26</xdr:col>
      <xdr:colOff>50800</xdr:colOff>
      <xdr:row>37</xdr:row>
      <xdr:rowOff>20766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7144421"/>
          <a:ext cx="698500" cy="1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250426</xdr:rowOff>
    </xdr:from>
    <xdr:to>
      <xdr:col>26</xdr:col>
      <xdr:colOff>101600</xdr:colOff>
      <xdr:row>36</xdr:row>
      <xdr:rowOff>9126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19303</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629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20766</xdr:rowOff>
    </xdr:from>
    <xdr:to>
      <xdr:col>22</xdr:col>
      <xdr:colOff>114300</xdr:colOff>
      <xdr:row>37</xdr:row>
      <xdr:rowOff>23313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7145466"/>
          <a:ext cx="698500" cy="2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304702</xdr:rowOff>
    </xdr:from>
    <xdr:to>
      <xdr:col>22</xdr:col>
      <xdr:colOff>165100</xdr:colOff>
      <xdr:row>36</xdr:row>
      <xdr:rowOff>63402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915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73579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68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23313</xdr:rowOff>
    </xdr:from>
    <xdr:to>
      <xdr:col>18</xdr:col>
      <xdr:colOff>177800</xdr:colOff>
      <xdr:row>37</xdr:row>
      <xdr:rowOff>43463</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7148013"/>
          <a:ext cx="698500" cy="20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302857</xdr:rowOff>
    </xdr:from>
    <xdr:to>
      <xdr:col>19</xdr:col>
      <xdr:colOff>38100</xdr:colOff>
      <xdr:row>36</xdr:row>
      <xdr:rowOff>61557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9132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71734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682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299379</xdr:rowOff>
    </xdr:from>
    <xdr:to>
      <xdr:col>15</xdr:col>
      <xdr:colOff>101600</xdr:colOff>
      <xdr:row>36</xdr:row>
      <xdr:rowOff>58079</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9097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68256</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67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121071</xdr:rowOff>
    </xdr:from>
    <xdr:to>
      <xdr:col>29</xdr:col>
      <xdr:colOff>177800</xdr:colOff>
      <xdr:row>37</xdr:row>
      <xdr:rowOff>51221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074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93148</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7046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140371</xdr:rowOff>
    </xdr:from>
    <xdr:to>
      <xdr:col>26</xdr:col>
      <xdr:colOff>101600</xdr:colOff>
      <xdr:row>37</xdr:row>
      <xdr:rowOff>70521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093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55298</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179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141416</xdr:rowOff>
    </xdr:from>
    <xdr:to>
      <xdr:col>22</xdr:col>
      <xdr:colOff>165100</xdr:colOff>
      <xdr:row>37</xdr:row>
      <xdr:rowOff>71566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094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56343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18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143963</xdr:rowOff>
    </xdr:from>
    <xdr:to>
      <xdr:col>19</xdr:col>
      <xdr:colOff>38100</xdr:colOff>
      <xdr:row>37</xdr:row>
      <xdr:rowOff>74113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097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58890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18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164113</xdr:rowOff>
    </xdr:from>
    <xdr:to>
      <xdr:col>15</xdr:col>
      <xdr:colOff>101600</xdr:colOff>
      <xdr:row>37</xdr:row>
      <xdr:rowOff>94263</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117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79040</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20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14,694
14,602
286.60
11,450,866
11,128,261
289,893
5,464,907
7,978,912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70073</xdr:rowOff>
    </xdr:from>
    <xdr:to>
      <xdr:col>24</xdr:col>
      <xdr:colOff>62865</xdr:colOff>
      <xdr:row>37</xdr:row>
      <xdr:rowOff>49828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85023"/>
          <a:ext cx="1270" cy="1008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53655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49828</xdr:rowOff>
    </xdr:from>
    <xdr:to>
      <xdr:col>24</xdr:col>
      <xdr:colOff>152400</xdr:colOff>
      <xdr:row>37</xdr:row>
      <xdr:rowOff>49828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16750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6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70073</xdr:rowOff>
    </xdr:from>
    <xdr:to>
      <xdr:col>24</xdr:col>
      <xdr:colOff>152400</xdr:colOff>
      <xdr:row>31</xdr:row>
      <xdr:rowOff>70073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8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132700</xdr:rowOff>
    </xdr:from>
    <xdr:to>
      <xdr:col>24</xdr:col>
      <xdr:colOff>63500</xdr:colOff>
      <xdr:row>35</xdr:row>
      <xdr:rowOff>150613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133450"/>
          <a:ext cx="838200" cy="1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92807</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93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114380</xdr:rowOff>
    </xdr:from>
    <xdr:to>
      <xdr:col>24</xdr:col>
      <xdr:colOff>114300</xdr:colOff>
      <xdr:row>36</xdr:row>
      <xdr:rowOff>44530</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150613</xdr:rowOff>
    </xdr:from>
    <xdr:to>
      <xdr:col>19</xdr:col>
      <xdr:colOff>177800</xdr:colOff>
      <xdr:row>36</xdr:row>
      <xdr:rowOff>15447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151363"/>
          <a:ext cx="889000" cy="3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120945</xdr:rowOff>
    </xdr:from>
    <xdr:to>
      <xdr:col>20</xdr:col>
      <xdr:colOff>38100</xdr:colOff>
      <xdr:row>36</xdr:row>
      <xdr:rowOff>51095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42222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1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15447</xdr:rowOff>
    </xdr:from>
    <xdr:to>
      <xdr:col>15</xdr:col>
      <xdr:colOff>50800</xdr:colOff>
      <xdr:row>36</xdr:row>
      <xdr:rowOff>38362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187647"/>
          <a:ext cx="889000" cy="2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58693</xdr:rowOff>
    </xdr:from>
    <xdr:to>
      <xdr:col>15</xdr:col>
      <xdr:colOff>101600</xdr:colOff>
      <xdr:row>36</xdr:row>
      <xdr:rowOff>160293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3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151420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63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38362</xdr:rowOff>
    </xdr:from>
    <xdr:to>
      <xdr:col>10</xdr:col>
      <xdr:colOff>114300</xdr:colOff>
      <xdr:row>36</xdr:row>
      <xdr:rowOff>43382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210562"/>
          <a:ext cx="889000" cy="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63672</xdr:rowOff>
    </xdr:from>
    <xdr:to>
      <xdr:col>10</xdr:col>
      <xdr:colOff>165100</xdr:colOff>
      <xdr:row>36</xdr:row>
      <xdr:rowOff>165272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3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156399</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32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66547</xdr:rowOff>
    </xdr:from>
    <xdr:to>
      <xdr:col>6</xdr:col>
      <xdr:colOff>38100</xdr:colOff>
      <xdr:row>36</xdr:row>
      <xdr:rowOff>168147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3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159274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33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81900</xdr:rowOff>
    </xdr:from>
    <xdr:to>
      <xdr:col>24</xdr:col>
      <xdr:colOff>114300</xdr:colOff>
      <xdr:row>36</xdr:row>
      <xdr:rowOff>12050</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0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104777</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934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99813</xdr:rowOff>
    </xdr:from>
    <xdr:to>
      <xdr:col>20</xdr:col>
      <xdr:colOff>38100</xdr:colOff>
      <xdr:row>36</xdr:row>
      <xdr:rowOff>29963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0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46490</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87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136097</xdr:rowOff>
    </xdr:from>
    <xdr:to>
      <xdr:col>15</xdr:col>
      <xdr:colOff>101600</xdr:colOff>
      <xdr:row>36</xdr:row>
      <xdr:rowOff>66247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3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82774</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91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159012</xdr:rowOff>
    </xdr:from>
    <xdr:to>
      <xdr:col>10</xdr:col>
      <xdr:colOff>165100</xdr:colOff>
      <xdr:row>36</xdr:row>
      <xdr:rowOff>89162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5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105689</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593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164032</xdr:rowOff>
    </xdr:from>
    <xdr:to>
      <xdr:col>6</xdr:col>
      <xdr:colOff>38100</xdr:colOff>
      <xdr:row>36</xdr:row>
      <xdr:rowOff>94182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6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110709</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594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77818</xdr:rowOff>
    </xdr:from>
    <xdr:to>
      <xdr:col>24</xdr:col>
      <xdr:colOff>62865</xdr:colOff>
      <xdr:row>59</xdr:row>
      <xdr:rowOff>34742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50318"/>
          <a:ext cx="1270" cy="149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38569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5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34742</xdr:rowOff>
    </xdr:from>
    <xdr:to>
      <xdr:col>24</xdr:col>
      <xdr:colOff>152400</xdr:colOff>
      <xdr:row>59</xdr:row>
      <xdr:rowOff>34742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24495</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2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77818</xdr:rowOff>
    </xdr:from>
    <xdr:to>
      <xdr:col>24</xdr:col>
      <xdr:colOff>152400</xdr:colOff>
      <xdr:row>50</xdr:row>
      <xdr:rowOff>77818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5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162392</xdr:rowOff>
    </xdr:from>
    <xdr:to>
      <xdr:col>24</xdr:col>
      <xdr:colOff>63500</xdr:colOff>
      <xdr:row>57</xdr:row>
      <xdr:rowOff>82345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763592"/>
          <a:ext cx="838200" cy="9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136059</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37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157632</xdr:rowOff>
    </xdr:from>
    <xdr:to>
      <xdr:col>24</xdr:col>
      <xdr:colOff>114300</xdr:colOff>
      <xdr:row>57</xdr:row>
      <xdr:rowOff>87782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75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82345</xdr:rowOff>
    </xdr:from>
    <xdr:to>
      <xdr:col>19</xdr:col>
      <xdr:colOff>177800</xdr:colOff>
      <xdr:row>57</xdr:row>
      <xdr:rowOff>137589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854995"/>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163706</xdr:rowOff>
    </xdr:from>
    <xdr:to>
      <xdr:col>20</xdr:col>
      <xdr:colOff>38100</xdr:colOff>
      <xdr:row>57</xdr:row>
      <xdr:rowOff>93856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76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110383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54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94742</xdr:rowOff>
    </xdr:from>
    <xdr:to>
      <xdr:col>15</xdr:col>
      <xdr:colOff>50800</xdr:colOff>
      <xdr:row>57</xdr:row>
      <xdr:rowOff>137589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867392"/>
          <a:ext cx="889000" cy="4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102860</xdr:rowOff>
    </xdr:from>
    <xdr:to>
      <xdr:col>15</xdr:col>
      <xdr:colOff>101600</xdr:colOff>
      <xdr:row>58</xdr:row>
      <xdr:rowOff>33010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7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24137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96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94742</xdr:rowOff>
    </xdr:from>
    <xdr:to>
      <xdr:col>10</xdr:col>
      <xdr:colOff>114300</xdr:colOff>
      <xdr:row>58</xdr:row>
      <xdr:rowOff>19494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867392"/>
          <a:ext cx="889000" cy="9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20968</xdr:rowOff>
    </xdr:from>
    <xdr:to>
      <xdr:col>10</xdr:col>
      <xdr:colOff>165100</xdr:colOff>
      <xdr:row>57</xdr:row>
      <xdr:rowOff>122568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79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139095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56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144076</xdr:rowOff>
    </xdr:from>
    <xdr:to>
      <xdr:col>6</xdr:col>
      <xdr:colOff>38100</xdr:colOff>
      <xdr:row>58</xdr:row>
      <xdr:rowOff>74226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91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65353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100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111592</xdr:rowOff>
    </xdr:from>
    <xdr:to>
      <xdr:col>24</xdr:col>
      <xdr:colOff>114300</xdr:colOff>
      <xdr:row>57</xdr:row>
      <xdr:rowOff>41742</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71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134469</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564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31545</xdr:rowOff>
    </xdr:from>
    <xdr:to>
      <xdr:col>20</xdr:col>
      <xdr:colOff>38100</xdr:colOff>
      <xdr:row>57</xdr:row>
      <xdr:rowOff>133145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80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124272</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89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86789</xdr:rowOff>
    </xdr:from>
    <xdr:to>
      <xdr:col>15</xdr:col>
      <xdr:colOff>101600</xdr:colOff>
      <xdr:row>58</xdr:row>
      <xdr:rowOff>16939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85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33466</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63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43942</xdr:rowOff>
    </xdr:from>
    <xdr:to>
      <xdr:col>10</xdr:col>
      <xdr:colOff>165100</xdr:colOff>
      <xdr:row>57</xdr:row>
      <xdr:rowOff>145542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1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136669</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90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140144</xdr:rowOff>
    </xdr:from>
    <xdr:to>
      <xdr:col>6</xdr:col>
      <xdr:colOff>38100</xdr:colOff>
      <xdr:row>58</xdr:row>
      <xdr:rowOff>70294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91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86821</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68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15646</xdr:rowOff>
    </xdr:from>
    <xdr:to>
      <xdr:col>24</xdr:col>
      <xdr:colOff>62865</xdr:colOff>
      <xdr:row>79</xdr:row>
      <xdr:rowOff>23037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17146"/>
          <a:ext cx="1270" cy="15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26864</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23037</xdr:rowOff>
    </xdr:from>
    <xdr:to>
      <xdr:col>24</xdr:col>
      <xdr:colOff>152400</xdr:colOff>
      <xdr:row>79</xdr:row>
      <xdr:rowOff>23037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6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133773</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79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15646</xdr:rowOff>
    </xdr:from>
    <xdr:to>
      <xdr:col>24</xdr:col>
      <xdr:colOff>152400</xdr:colOff>
      <xdr:row>70</xdr:row>
      <xdr:rowOff>15646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17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167436</xdr:rowOff>
    </xdr:from>
    <xdr:to>
      <xdr:col>24</xdr:col>
      <xdr:colOff>63500</xdr:colOff>
      <xdr:row>79</xdr:row>
      <xdr:rowOff>1245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540536"/>
          <a:ext cx="838200" cy="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98519</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28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75642</xdr:rowOff>
    </xdr:from>
    <xdr:to>
      <xdr:col>24</xdr:col>
      <xdr:colOff>114300</xdr:colOff>
      <xdr:row>78</xdr:row>
      <xdr:rowOff>5792</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167436</xdr:rowOff>
    </xdr:from>
    <xdr:to>
      <xdr:col>19</xdr:col>
      <xdr:colOff>177800</xdr:colOff>
      <xdr:row>79</xdr:row>
      <xdr:rowOff>17132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540536"/>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107417</xdr:rowOff>
    </xdr:from>
    <xdr:to>
      <xdr:col>20</xdr:col>
      <xdr:colOff>38100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54094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10731</xdr:rowOff>
    </xdr:from>
    <xdr:to>
      <xdr:col>15</xdr:col>
      <xdr:colOff>50800</xdr:colOff>
      <xdr:row>79</xdr:row>
      <xdr:rowOff>17132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555281"/>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91263</xdr:rowOff>
    </xdr:from>
    <xdr:to>
      <xdr:col>15</xdr:col>
      <xdr:colOff>101600</xdr:colOff>
      <xdr:row>78</xdr:row>
      <xdr:rowOff>21413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37940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0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129260</xdr:rowOff>
    </xdr:from>
    <xdr:to>
      <xdr:col>10</xdr:col>
      <xdr:colOff>114300</xdr:colOff>
      <xdr:row>79</xdr:row>
      <xdr:rowOff>10731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502360"/>
          <a:ext cx="889000" cy="5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101891</xdr:rowOff>
    </xdr:from>
    <xdr:to>
      <xdr:col>10</xdr:col>
      <xdr:colOff>165100</xdr:colOff>
      <xdr:row>78</xdr:row>
      <xdr:rowOff>32041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48568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07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97930</xdr:rowOff>
    </xdr:from>
    <xdr:to>
      <xdr:col>6</xdr:col>
      <xdr:colOff>38100</xdr:colOff>
      <xdr:row>78</xdr:row>
      <xdr:rowOff>28080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44607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121895</xdr:rowOff>
    </xdr:from>
    <xdr:to>
      <xdr:col>24</xdr:col>
      <xdr:colOff>114300</xdr:colOff>
      <xdr:row>79</xdr:row>
      <xdr:rowOff>52045</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4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36822</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40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116636</xdr:rowOff>
    </xdr:from>
    <xdr:to>
      <xdr:col>20</xdr:col>
      <xdr:colOff>38100</xdr:colOff>
      <xdr:row>79</xdr:row>
      <xdr:rowOff>46786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8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37913</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58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137782</xdr:rowOff>
    </xdr:from>
    <xdr:to>
      <xdr:col>15</xdr:col>
      <xdr:colOff>101600</xdr:colOff>
      <xdr:row>79</xdr:row>
      <xdr:rowOff>67932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51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59059</xdr:rowOff>
    </xdr:from>
    <xdr:ext cx="378565"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719017" y="13603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131381</xdr:rowOff>
    </xdr:from>
    <xdr:to>
      <xdr:col>10</xdr:col>
      <xdr:colOff>165100</xdr:colOff>
      <xdr:row>79</xdr:row>
      <xdr:rowOff>61531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50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52658</xdr:rowOff>
    </xdr:from>
    <xdr:ext cx="378565"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30017" y="13597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78460</xdr:rowOff>
    </xdr:from>
    <xdr:to>
      <xdr:col>6</xdr:col>
      <xdr:colOff>38100</xdr:colOff>
      <xdr:row>79</xdr:row>
      <xdr:rowOff>8610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5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171187</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54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32976</xdr:rowOff>
    </xdr:from>
    <xdr:to>
      <xdr:col>24</xdr:col>
      <xdr:colOff>62865</xdr:colOff>
      <xdr:row>98</xdr:row>
      <xdr:rowOff>86589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34926"/>
          <a:ext cx="1270" cy="1253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90416</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86589</xdr:rowOff>
    </xdr:from>
    <xdr:to>
      <xdr:col>24</xdr:col>
      <xdr:colOff>152400</xdr:colOff>
      <xdr:row>98</xdr:row>
      <xdr:rowOff>86589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8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151103</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1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32976</xdr:rowOff>
    </xdr:from>
    <xdr:to>
      <xdr:col>24</xdr:col>
      <xdr:colOff>152400</xdr:colOff>
      <xdr:row>91</xdr:row>
      <xdr:rowOff>32976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3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139754</xdr:rowOff>
    </xdr:from>
    <xdr:to>
      <xdr:col>24</xdr:col>
      <xdr:colOff>63500</xdr:colOff>
      <xdr:row>95</xdr:row>
      <xdr:rowOff>82583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084604"/>
          <a:ext cx="838200" cy="28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145291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61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166864</xdr:rowOff>
    </xdr:from>
    <xdr:to>
      <xdr:col>24</xdr:col>
      <xdr:colOff>114300</xdr:colOff>
      <xdr:row>95</xdr:row>
      <xdr:rowOff>97014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82583</xdr:rowOff>
    </xdr:from>
    <xdr:to>
      <xdr:col>19</xdr:col>
      <xdr:colOff>177800</xdr:colOff>
      <xdr:row>95</xdr:row>
      <xdr:rowOff>150814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370333"/>
          <a:ext cx="889000" cy="6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60913</xdr:rowOff>
    </xdr:from>
    <xdr:to>
      <xdr:col>20</xdr:col>
      <xdr:colOff>38100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153640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61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150814</xdr:rowOff>
    </xdr:from>
    <xdr:to>
      <xdr:col>15</xdr:col>
      <xdr:colOff>50800</xdr:colOff>
      <xdr:row>96</xdr:row>
      <xdr:rowOff>18292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438564"/>
          <a:ext cx="889000" cy="3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101614</xdr:rowOff>
    </xdr:from>
    <xdr:to>
      <xdr:col>15</xdr:col>
      <xdr:colOff>101600</xdr:colOff>
      <xdr:row>97</xdr:row>
      <xdr:rowOff>31764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22891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6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18292</xdr:rowOff>
    </xdr:from>
    <xdr:to>
      <xdr:col>10</xdr:col>
      <xdr:colOff>114300</xdr:colOff>
      <xdr:row>96</xdr:row>
      <xdr:rowOff>46312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477492"/>
          <a:ext cx="889000" cy="2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130603</xdr:rowOff>
    </xdr:from>
    <xdr:to>
      <xdr:col>10</xdr:col>
      <xdr:colOff>165100</xdr:colOff>
      <xdr:row>97</xdr:row>
      <xdr:rowOff>60753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51880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68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137951</xdr:rowOff>
    </xdr:from>
    <xdr:to>
      <xdr:col>6</xdr:col>
      <xdr:colOff>38100</xdr:colOff>
      <xdr:row>97</xdr:row>
      <xdr:rowOff>68101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9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59228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68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88954</xdr:rowOff>
    </xdr:from>
    <xdr:to>
      <xdr:col>24</xdr:col>
      <xdr:colOff>114300</xdr:colOff>
      <xdr:row>94</xdr:row>
      <xdr:rowOff>19104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03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111831</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885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31783</xdr:rowOff>
    </xdr:from>
    <xdr:to>
      <xdr:col>20</xdr:col>
      <xdr:colOff>38100</xdr:colOff>
      <xdr:row>95</xdr:row>
      <xdr:rowOff>133383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31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149910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09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100014</xdr:rowOff>
    </xdr:from>
    <xdr:to>
      <xdr:col>15</xdr:col>
      <xdr:colOff>101600</xdr:colOff>
      <xdr:row>96</xdr:row>
      <xdr:rowOff>30164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38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46691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16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138942</xdr:rowOff>
    </xdr:from>
    <xdr:to>
      <xdr:col>10</xdr:col>
      <xdr:colOff>165100</xdr:colOff>
      <xdr:row>96</xdr:row>
      <xdr:rowOff>69092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42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85619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20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166962</xdr:rowOff>
    </xdr:from>
    <xdr:to>
      <xdr:col>6</xdr:col>
      <xdr:colOff>38100</xdr:colOff>
      <xdr:row>96</xdr:row>
      <xdr:rowOff>97112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45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113639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22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145406</xdr:rowOff>
    </xdr:from>
    <xdr:to>
      <xdr:col>54</xdr:col>
      <xdr:colOff>189865</xdr:colOff>
      <xdr:row>37</xdr:row>
      <xdr:rowOff>138822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460356"/>
          <a:ext cx="1270" cy="102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142650</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138822</xdr:rowOff>
    </xdr:from>
    <xdr:to>
      <xdr:col>55</xdr:col>
      <xdr:colOff>88900</xdr:colOff>
      <xdr:row>37</xdr:row>
      <xdr:rowOff>138822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8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92083</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2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145406</xdr:rowOff>
    </xdr:from>
    <xdr:to>
      <xdr:col>55</xdr:col>
      <xdr:colOff>88900</xdr:colOff>
      <xdr:row>31</xdr:row>
      <xdr:rowOff>145406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4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120114</xdr:rowOff>
    </xdr:from>
    <xdr:to>
      <xdr:col>55</xdr:col>
      <xdr:colOff>0</xdr:colOff>
      <xdr:row>36</xdr:row>
      <xdr:rowOff>70786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777964"/>
          <a:ext cx="838200" cy="46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138674</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96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115797</xdr:rowOff>
    </xdr:from>
    <xdr:to>
      <xdr:col>55</xdr:col>
      <xdr:colOff>50800</xdr:colOff>
      <xdr:row>36</xdr:row>
      <xdr:rowOff>45947</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120114</xdr:rowOff>
    </xdr:from>
    <xdr:to>
      <xdr:col>50</xdr:col>
      <xdr:colOff>114300</xdr:colOff>
      <xdr:row>36</xdr:row>
      <xdr:rowOff>127031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777964"/>
          <a:ext cx="889000" cy="52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167287</xdr:rowOff>
    </xdr:from>
    <xdr:to>
      <xdr:col>50</xdr:col>
      <xdr:colOff>165100</xdr:colOff>
      <xdr:row>33</xdr:row>
      <xdr:rowOff>97437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113964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42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127031</xdr:rowOff>
    </xdr:from>
    <xdr:to>
      <xdr:col>45</xdr:col>
      <xdr:colOff>177800</xdr:colOff>
      <xdr:row>36</xdr:row>
      <xdr:rowOff>152369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299231"/>
          <a:ext cx="889000" cy="2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111111</xdr:rowOff>
    </xdr:from>
    <xdr:to>
      <xdr:col>46</xdr:col>
      <xdr:colOff>38100</xdr:colOff>
      <xdr:row>37</xdr:row>
      <xdr:rowOff>41261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32388</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637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152369</xdr:rowOff>
    </xdr:from>
    <xdr:to>
      <xdr:col>41</xdr:col>
      <xdr:colOff>50800</xdr:colOff>
      <xdr:row>37</xdr:row>
      <xdr:rowOff>1534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324569"/>
          <a:ext cx="889000" cy="2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112839</xdr:rowOff>
    </xdr:from>
    <xdr:to>
      <xdr:col>41</xdr:col>
      <xdr:colOff>101600</xdr:colOff>
      <xdr:row>37</xdr:row>
      <xdr:rowOff>42989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34116</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141295</xdr:rowOff>
    </xdr:from>
    <xdr:to>
      <xdr:col>36</xdr:col>
      <xdr:colOff>165100</xdr:colOff>
      <xdr:row>37</xdr:row>
      <xdr:rowOff>71445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62572</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40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19986</xdr:rowOff>
    </xdr:from>
    <xdr:to>
      <xdr:col>55</xdr:col>
      <xdr:colOff>50800</xdr:colOff>
      <xdr:row>36</xdr:row>
      <xdr:rowOff>121586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1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169863</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17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69314</xdr:rowOff>
    </xdr:from>
    <xdr:to>
      <xdr:col>50</xdr:col>
      <xdr:colOff>165100</xdr:colOff>
      <xdr:row>33</xdr:row>
      <xdr:rowOff>170914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72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162041</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819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76231</xdr:rowOff>
    </xdr:from>
    <xdr:to>
      <xdr:col>46</xdr:col>
      <xdr:colOff>38100</xdr:colOff>
      <xdr:row>37</xdr:row>
      <xdr:rowOff>6381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2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22908</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0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101569</xdr:rowOff>
    </xdr:from>
    <xdr:to>
      <xdr:col>41</xdr:col>
      <xdr:colOff>101600</xdr:colOff>
      <xdr:row>37</xdr:row>
      <xdr:rowOff>31719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27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48246</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04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122184</xdr:rowOff>
    </xdr:from>
    <xdr:to>
      <xdr:col>36</xdr:col>
      <xdr:colOff>165100</xdr:colOff>
      <xdr:row>37</xdr:row>
      <xdr:rowOff>52334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2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68861</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06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33817</xdr:rowOff>
    </xdr:from>
    <xdr:to>
      <xdr:col>54</xdr:col>
      <xdr:colOff>189865</xdr:colOff>
      <xdr:row>58</xdr:row>
      <xdr:rowOff>156365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06317"/>
          <a:ext cx="1270" cy="149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160192</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156365</xdr:rowOff>
    </xdr:from>
    <xdr:to>
      <xdr:col>55</xdr:col>
      <xdr:colOff>88900</xdr:colOff>
      <xdr:row>58</xdr:row>
      <xdr:rowOff>156365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00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151944</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38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33817</xdr:rowOff>
    </xdr:from>
    <xdr:to>
      <xdr:col>55</xdr:col>
      <xdr:colOff>88900</xdr:colOff>
      <xdr:row>50</xdr:row>
      <xdr:rowOff>33817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0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37199</xdr:rowOff>
    </xdr:from>
    <xdr:to>
      <xdr:col>55</xdr:col>
      <xdr:colOff>0</xdr:colOff>
      <xdr:row>57</xdr:row>
      <xdr:rowOff>61682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809849"/>
          <a:ext cx="838200" cy="2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158419</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88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135542</xdr:rowOff>
    </xdr:from>
    <xdr:to>
      <xdr:col>55</xdr:col>
      <xdr:colOff>50800</xdr:colOff>
      <xdr:row>57</xdr:row>
      <xdr:rowOff>65692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3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35935</xdr:rowOff>
    </xdr:from>
    <xdr:to>
      <xdr:col>50</xdr:col>
      <xdr:colOff>114300</xdr:colOff>
      <xdr:row>57</xdr:row>
      <xdr:rowOff>61682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808585"/>
          <a:ext cx="889000" cy="2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61338</xdr:rowOff>
    </xdr:from>
    <xdr:to>
      <xdr:col>50</xdr:col>
      <xdr:colOff>165100</xdr:colOff>
      <xdr:row>56</xdr:row>
      <xdr:rowOff>162938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8015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437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46847</xdr:rowOff>
    </xdr:from>
    <xdr:to>
      <xdr:col>45</xdr:col>
      <xdr:colOff>177800</xdr:colOff>
      <xdr:row>57</xdr:row>
      <xdr:rowOff>35935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305147"/>
          <a:ext cx="889000" cy="50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3312</xdr:rowOff>
    </xdr:from>
    <xdr:to>
      <xdr:col>46</xdr:col>
      <xdr:colOff>38100</xdr:colOff>
      <xdr:row>57</xdr:row>
      <xdr:rowOff>104912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96039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86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46847</xdr:rowOff>
    </xdr:from>
    <xdr:to>
      <xdr:col>41</xdr:col>
      <xdr:colOff>50800</xdr:colOff>
      <xdr:row>56</xdr:row>
      <xdr:rowOff>153652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305147"/>
          <a:ext cx="889000" cy="44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56610</xdr:rowOff>
    </xdr:from>
    <xdr:to>
      <xdr:col>41</xdr:col>
      <xdr:colOff>101600</xdr:colOff>
      <xdr:row>57</xdr:row>
      <xdr:rowOff>158210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149337</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79973</xdr:rowOff>
    </xdr:from>
    <xdr:to>
      <xdr:col>36</xdr:col>
      <xdr:colOff>165100</xdr:colOff>
      <xdr:row>58</xdr:row>
      <xdr:rowOff>10123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1250</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9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157849</xdr:rowOff>
    </xdr:from>
    <xdr:to>
      <xdr:col>55</xdr:col>
      <xdr:colOff>50800</xdr:colOff>
      <xdr:row>57</xdr:row>
      <xdr:rowOff>87999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75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136276</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3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10882</xdr:rowOff>
    </xdr:from>
    <xdr:to>
      <xdr:col>50</xdr:col>
      <xdr:colOff>165100</xdr:colOff>
      <xdr:row>57</xdr:row>
      <xdr:rowOff>112482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78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103609</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87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156585</xdr:rowOff>
    </xdr:from>
    <xdr:to>
      <xdr:col>46</xdr:col>
      <xdr:colOff>38100</xdr:colOff>
      <xdr:row>57</xdr:row>
      <xdr:rowOff>86735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7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103262</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53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167497</xdr:rowOff>
    </xdr:from>
    <xdr:to>
      <xdr:col>41</xdr:col>
      <xdr:colOff>101600</xdr:colOff>
      <xdr:row>54</xdr:row>
      <xdr:rowOff>97647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25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114174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02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102852</xdr:rowOff>
    </xdr:from>
    <xdr:to>
      <xdr:col>36</xdr:col>
      <xdr:colOff>165100</xdr:colOff>
      <xdr:row>57</xdr:row>
      <xdr:rowOff>33002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70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49529</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479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42586</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86986"/>
          <a:ext cx="1270" cy="112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160713</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16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42586</xdr:rowOff>
    </xdr:from>
    <xdr:to>
      <xdr:col>55</xdr:col>
      <xdr:colOff>88900</xdr:colOff>
      <xdr:row>72</xdr:row>
      <xdr:rowOff>42586</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86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86125</xdr:rowOff>
    </xdr:from>
    <xdr:to>
      <xdr:col>55</xdr:col>
      <xdr:colOff>0</xdr:colOff>
      <xdr:row>78</xdr:row>
      <xdr:rowOff>124197</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459225"/>
          <a:ext cx="838200" cy="3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130646</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160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107769</xdr:rowOff>
    </xdr:from>
    <xdr:to>
      <xdr:col>55</xdr:col>
      <xdr:colOff>50800</xdr:colOff>
      <xdr:row>78</xdr:row>
      <xdr:rowOff>37919</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0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73740</xdr:rowOff>
    </xdr:from>
    <xdr:to>
      <xdr:col>50</xdr:col>
      <xdr:colOff>114300</xdr:colOff>
      <xdr:row>78</xdr:row>
      <xdr:rowOff>86125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446840"/>
          <a:ext cx="889000" cy="1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55214</xdr:rowOff>
    </xdr:from>
    <xdr:to>
      <xdr:col>50</xdr:col>
      <xdr:colOff>165100</xdr:colOff>
      <xdr:row>77</xdr:row>
      <xdr:rowOff>156814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1891</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3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60522</xdr:rowOff>
    </xdr:from>
    <xdr:to>
      <xdr:col>45</xdr:col>
      <xdr:colOff>177800</xdr:colOff>
      <xdr:row>78</xdr:row>
      <xdr:rowOff>73740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433622"/>
          <a:ext cx="889000" cy="1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119455</xdr:rowOff>
    </xdr:from>
    <xdr:to>
      <xdr:col>46</xdr:col>
      <xdr:colOff>38100</xdr:colOff>
      <xdr:row>78</xdr:row>
      <xdr:rowOff>49605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2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66132</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09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60522</xdr:rowOff>
    </xdr:from>
    <xdr:to>
      <xdr:col>41</xdr:col>
      <xdr:colOff>50800</xdr:colOff>
      <xdr:row>78</xdr:row>
      <xdr:rowOff>70096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433622"/>
          <a:ext cx="889000" cy="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161741</xdr:rowOff>
    </xdr:from>
    <xdr:to>
      <xdr:col>41</xdr:col>
      <xdr:colOff>101600</xdr:colOff>
      <xdr:row>78</xdr:row>
      <xdr:rowOff>91891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6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108418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13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170464</xdr:rowOff>
    </xdr:from>
    <xdr:to>
      <xdr:col>36</xdr:col>
      <xdr:colOff>165100</xdr:colOff>
      <xdr:row>78</xdr:row>
      <xdr:rowOff>100614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117141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1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73397</xdr:rowOff>
    </xdr:from>
    <xdr:to>
      <xdr:col>55</xdr:col>
      <xdr:colOff>50800</xdr:colOff>
      <xdr:row>79</xdr:row>
      <xdr:rowOff>3547</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4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159774</xdr:rowOff>
    </xdr:from>
    <xdr:ext cx="469744"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61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35325</xdr:rowOff>
    </xdr:from>
    <xdr:to>
      <xdr:col>50</xdr:col>
      <xdr:colOff>165100</xdr:colOff>
      <xdr:row>78</xdr:row>
      <xdr:rowOff>136925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0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128052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0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22940</xdr:rowOff>
    </xdr:from>
    <xdr:to>
      <xdr:col>46</xdr:col>
      <xdr:colOff>38100</xdr:colOff>
      <xdr:row>78</xdr:row>
      <xdr:rowOff>124540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39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115667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48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9722</xdr:rowOff>
    </xdr:from>
    <xdr:to>
      <xdr:col>41</xdr:col>
      <xdr:colOff>101600</xdr:colOff>
      <xdr:row>78</xdr:row>
      <xdr:rowOff>111322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38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102449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4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19296</xdr:rowOff>
    </xdr:from>
    <xdr:to>
      <xdr:col>36</xdr:col>
      <xdr:colOff>165100</xdr:colOff>
      <xdr:row>78</xdr:row>
      <xdr:rowOff>120896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9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112023</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48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72256</xdr:rowOff>
    </xdr:from>
    <xdr:to>
      <xdr:col>54</xdr:col>
      <xdr:colOff>189865</xdr:colOff>
      <xdr:row>99</xdr:row>
      <xdr:rowOff>1580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2756"/>
          <a:ext cx="1270" cy="147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5407</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1580</xdr:rowOff>
    </xdr:from>
    <xdr:to>
      <xdr:col>55</xdr:col>
      <xdr:colOff>88900</xdr:colOff>
      <xdr:row>99</xdr:row>
      <xdr:rowOff>1580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75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18933</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72256</xdr:rowOff>
    </xdr:from>
    <xdr:to>
      <xdr:col>55</xdr:col>
      <xdr:colOff>88900</xdr:colOff>
      <xdr:row>90</xdr:row>
      <xdr:rowOff>72256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2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17627</xdr:rowOff>
    </xdr:from>
    <xdr:to>
      <xdr:col>55</xdr:col>
      <xdr:colOff>0</xdr:colOff>
      <xdr:row>96</xdr:row>
      <xdr:rowOff>120140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476827"/>
          <a:ext cx="838200" cy="10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71564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530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93137</xdr:rowOff>
    </xdr:from>
    <xdr:to>
      <xdr:col>55</xdr:col>
      <xdr:colOff>50800</xdr:colOff>
      <xdr:row>97</xdr:row>
      <xdr:rowOff>23287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5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120140</xdr:rowOff>
    </xdr:from>
    <xdr:to>
      <xdr:col>50</xdr:col>
      <xdr:colOff>114300</xdr:colOff>
      <xdr:row>96</xdr:row>
      <xdr:rowOff>131814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579340"/>
          <a:ext cx="889000" cy="1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36489</xdr:rowOff>
    </xdr:from>
    <xdr:to>
      <xdr:col>50</xdr:col>
      <xdr:colOff>165100</xdr:colOff>
      <xdr:row>96</xdr:row>
      <xdr:rowOff>138089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154616</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27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110668</xdr:rowOff>
    </xdr:from>
    <xdr:to>
      <xdr:col>45</xdr:col>
      <xdr:colOff>177800</xdr:colOff>
      <xdr:row>96</xdr:row>
      <xdr:rowOff>131814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5541168"/>
          <a:ext cx="889000" cy="104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162089</xdr:rowOff>
    </xdr:from>
    <xdr:to>
      <xdr:col>46</xdr:col>
      <xdr:colOff>38100</xdr:colOff>
      <xdr:row>97</xdr:row>
      <xdr:rowOff>92239</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2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83366</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71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110668</xdr:rowOff>
    </xdr:from>
    <xdr:to>
      <xdr:col>41</xdr:col>
      <xdr:colOff>50800</xdr:colOff>
      <xdr:row>96</xdr:row>
      <xdr:rowOff>10754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5541168"/>
          <a:ext cx="889000" cy="9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50068</xdr:rowOff>
    </xdr:from>
    <xdr:to>
      <xdr:col>41</xdr:col>
      <xdr:colOff>101600</xdr:colOff>
      <xdr:row>97</xdr:row>
      <xdr:rowOff>151668</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6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142795</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77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52659</xdr:rowOff>
    </xdr:from>
    <xdr:to>
      <xdr:col>36</xdr:col>
      <xdr:colOff>165100</xdr:colOff>
      <xdr:row>97</xdr:row>
      <xdr:rowOff>154259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8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145386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77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138277</xdr:rowOff>
    </xdr:from>
    <xdr:to>
      <xdr:col>55</xdr:col>
      <xdr:colOff>50800</xdr:colOff>
      <xdr:row>96</xdr:row>
      <xdr:rowOff>68427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42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161154</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27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69340</xdr:rowOff>
    </xdr:from>
    <xdr:to>
      <xdr:col>50</xdr:col>
      <xdr:colOff>165100</xdr:colOff>
      <xdr:row>96</xdr:row>
      <xdr:rowOff>170940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52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162067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62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81014</xdr:rowOff>
    </xdr:from>
    <xdr:to>
      <xdr:col>46</xdr:col>
      <xdr:colOff>38100</xdr:colOff>
      <xdr:row>97</xdr:row>
      <xdr:rowOff>11164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5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27691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31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59868</xdr:rowOff>
    </xdr:from>
    <xdr:to>
      <xdr:col>41</xdr:col>
      <xdr:colOff>101600</xdr:colOff>
      <xdr:row>90</xdr:row>
      <xdr:rowOff>161468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549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6545</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5265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131404</xdr:rowOff>
    </xdr:from>
    <xdr:to>
      <xdr:col>36</xdr:col>
      <xdr:colOff>165100</xdr:colOff>
      <xdr:row>96</xdr:row>
      <xdr:rowOff>61554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41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78081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19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135528</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9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82205</xdr:rowOff>
    </xdr:from>
    <xdr:ext cx="534377"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135528</xdr:rowOff>
    </xdr:from>
    <xdr:to>
      <xdr:col>86</xdr:col>
      <xdr:colOff>25400</xdr:colOff>
      <xdr:row>30</xdr:row>
      <xdr:rowOff>135528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10122</xdr:rowOff>
    </xdr:from>
    <xdr:to>
      <xdr:col>85</xdr:col>
      <xdr:colOff>127000</xdr:colOff>
      <xdr:row>33</xdr:row>
      <xdr:rowOff>159341</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5496522"/>
          <a:ext cx="838200" cy="32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11854</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269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33427</xdr:rowOff>
    </xdr:from>
    <xdr:to>
      <xdr:col>85</xdr:col>
      <xdr:colOff>177800</xdr:colOff>
      <xdr:row>38</xdr:row>
      <xdr:rowOff>135027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159341</xdr:rowOff>
    </xdr:from>
    <xdr:to>
      <xdr:col>81</xdr:col>
      <xdr:colOff>50800</xdr:colOff>
      <xdr:row>37</xdr:row>
      <xdr:rowOff>120993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5817191"/>
          <a:ext cx="889000" cy="64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65125</xdr:rowOff>
    </xdr:from>
    <xdr:to>
      <xdr:col>81</xdr:col>
      <xdr:colOff>101600</xdr:colOff>
      <xdr:row>38</xdr:row>
      <xdr:rowOff>166725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157852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46428" y="667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37573</xdr:rowOff>
    </xdr:from>
    <xdr:to>
      <xdr:col>76</xdr:col>
      <xdr:colOff>114300</xdr:colOff>
      <xdr:row>37</xdr:row>
      <xdr:rowOff>120993</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381223"/>
          <a:ext cx="889000" cy="8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49485</xdr:rowOff>
    </xdr:from>
    <xdr:to>
      <xdr:col>76</xdr:col>
      <xdr:colOff>165100</xdr:colOff>
      <xdr:row>38</xdr:row>
      <xdr:rowOff>151085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6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142212</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65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37573</xdr:rowOff>
    </xdr:from>
    <xdr:to>
      <xdr:col>71</xdr:col>
      <xdr:colOff>177800</xdr:colOff>
      <xdr:row>38</xdr:row>
      <xdr:rowOff>122574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381223"/>
          <a:ext cx="889000" cy="25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92672</xdr:rowOff>
    </xdr:from>
    <xdr:to>
      <xdr:col>72</xdr:col>
      <xdr:colOff>38100</xdr:colOff>
      <xdr:row>39</xdr:row>
      <xdr:rowOff>22822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0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13949</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70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133820</xdr:rowOff>
    </xdr:from>
    <xdr:to>
      <xdr:col>67</xdr:col>
      <xdr:colOff>101600</xdr:colOff>
      <xdr:row>39</xdr:row>
      <xdr:rowOff>63970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55097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74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130772</xdr:rowOff>
    </xdr:from>
    <xdr:to>
      <xdr:col>85</xdr:col>
      <xdr:colOff>177800</xdr:colOff>
      <xdr:row>32</xdr:row>
      <xdr:rowOff>60922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544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153649</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529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108541</xdr:rowOff>
    </xdr:from>
    <xdr:to>
      <xdr:col>81</xdr:col>
      <xdr:colOff>101600</xdr:colOff>
      <xdr:row>34</xdr:row>
      <xdr:rowOff>38691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576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55218</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554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70193</xdr:rowOff>
    </xdr:from>
    <xdr:to>
      <xdr:col>76</xdr:col>
      <xdr:colOff>165100</xdr:colOff>
      <xdr:row>38</xdr:row>
      <xdr:rowOff>343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1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16870</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18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158223</xdr:rowOff>
    </xdr:from>
    <xdr:to>
      <xdr:col>72</xdr:col>
      <xdr:colOff>38100</xdr:colOff>
      <xdr:row>37</xdr:row>
      <xdr:rowOff>88373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33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104900</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10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71774</xdr:rowOff>
    </xdr:from>
    <xdr:to>
      <xdr:col>67</xdr:col>
      <xdr:colOff>101600</xdr:colOff>
      <xdr:row>39</xdr:row>
      <xdr:rowOff>1924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58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18451</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36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6088</xdr:rowOff>
    </xdr:from>
    <xdr:to>
      <xdr:col>85</xdr:col>
      <xdr:colOff>126364</xdr:colOff>
      <xdr:row>78</xdr:row>
      <xdr:rowOff>105601</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007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109428</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8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105601</xdr:rowOff>
    </xdr:from>
    <xdr:to>
      <xdr:col>86</xdr:col>
      <xdr:colOff>25400</xdr:colOff>
      <xdr:row>78</xdr:row>
      <xdr:rowOff>105601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124215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78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6088</xdr:rowOff>
    </xdr:from>
    <xdr:to>
      <xdr:col>86</xdr:col>
      <xdr:colOff>25400</xdr:colOff>
      <xdr:row>70</xdr:row>
      <xdr:rowOff>6088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00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29404</xdr:rowOff>
    </xdr:from>
    <xdr:to>
      <xdr:col>85</xdr:col>
      <xdr:colOff>127000</xdr:colOff>
      <xdr:row>76</xdr:row>
      <xdr:rowOff>47299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059604"/>
          <a:ext cx="838200" cy="1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79307</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766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56430</xdr:rowOff>
    </xdr:from>
    <xdr:to>
      <xdr:col>85</xdr:col>
      <xdr:colOff>177800</xdr:colOff>
      <xdr:row>75</xdr:row>
      <xdr:rowOff>158031</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151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47299</xdr:rowOff>
    </xdr:from>
    <xdr:to>
      <xdr:col>81</xdr:col>
      <xdr:colOff>50800</xdr:colOff>
      <xdr:row>76</xdr:row>
      <xdr:rowOff>60275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077499"/>
          <a:ext cx="889000" cy="1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73822</xdr:rowOff>
    </xdr:from>
    <xdr:to>
      <xdr:col>81</xdr:col>
      <xdr:colOff>101600</xdr:colOff>
      <xdr:row>76</xdr:row>
      <xdr:rowOff>3972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9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20499</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70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51735</xdr:rowOff>
    </xdr:from>
    <xdr:to>
      <xdr:col>76</xdr:col>
      <xdr:colOff>114300</xdr:colOff>
      <xdr:row>76</xdr:row>
      <xdr:rowOff>60275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081935"/>
          <a:ext cx="889000" cy="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125778</xdr:rowOff>
    </xdr:from>
    <xdr:to>
      <xdr:col>76</xdr:col>
      <xdr:colOff>165100</xdr:colOff>
      <xdr:row>76</xdr:row>
      <xdr:rowOff>55928</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72455</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75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1525</xdr:rowOff>
    </xdr:from>
    <xdr:to>
      <xdr:col>71</xdr:col>
      <xdr:colOff>177800</xdr:colOff>
      <xdr:row>76</xdr:row>
      <xdr:rowOff>51735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031725"/>
          <a:ext cx="889000" cy="5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117649</xdr:rowOff>
    </xdr:from>
    <xdr:to>
      <xdr:col>72</xdr:col>
      <xdr:colOff>38100</xdr:colOff>
      <xdr:row>76</xdr:row>
      <xdr:rowOff>47799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64326</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75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134620</xdr:rowOff>
    </xdr:from>
    <xdr:to>
      <xdr:col>67</xdr:col>
      <xdr:colOff>101600</xdr:colOff>
      <xdr:row>76</xdr:row>
      <xdr:rowOff>64770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55897</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08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150054</xdr:rowOff>
    </xdr:from>
    <xdr:to>
      <xdr:col>85</xdr:col>
      <xdr:colOff>177800</xdr:colOff>
      <xdr:row>76</xdr:row>
      <xdr:rowOff>80204</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00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128481</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9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167949</xdr:rowOff>
    </xdr:from>
    <xdr:to>
      <xdr:col>81</xdr:col>
      <xdr:colOff>101600</xdr:colOff>
      <xdr:row>76</xdr:row>
      <xdr:rowOff>98099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02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89226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11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9475</xdr:rowOff>
    </xdr:from>
    <xdr:to>
      <xdr:col>76</xdr:col>
      <xdr:colOff>165100</xdr:colOff>
      <xdr:row>76</xdr:row>
      <xdr:rowOff>111075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03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102202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13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935</xdr:rowOff>
    </xdr:from>
    <xdr:to>
      <xdr:col>72</xdr:col>
      <xdr:colOff>38100</xdr:colOff>
      <xdr:row>76</xdr:row>
      <xdr:rowOff>102535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03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93662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12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122175</xdr:rowOff>
    </xdr:from>
    <xdr:to>
      <xdr:col>67</xdr:col>
      <xdr:colOff>101600</xdr:colOff>
      <xdr:row>76</xdr:row>
      <xdr:rowOff>52325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298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68852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75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78352</xdr:rowOff>
    </xdr:from>
    <xdr:to>
      <xdr:col>85</xdr:col>
      <xdr:colOff>126364</xdr:colOff>
      <xdr:row>99</xdr:row>
      <xdr:rowOff>33706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08852"/>
          <a:ext cx="1269" cy="1498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37533</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70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33706</xdr:rowOff>
    </xdr:from>
    <xdr:to>
      <xdr:col>86</xdr:col>
      <xdr:colOff>25400</xdr:colOff>
      <xdr:row>99</xdr:row>
      <xdr:rowOff>33706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700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25029</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28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78352</xdr:rowOff>
    </xdr:from>
    <xdr:to>
      <xdr:col>86</xdr:col>
      <xdr:colOff>25400</xdr:colOff>
      <xdr:row>90</xdr:row>
      <xdr:rowOff>78352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0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126730</xdr:rowOff>
    </xdr:from>
    <xdr:to>
      <xdr:col>85</xdr:col>
      <xdr:colOff>127000</xdr:colOff>
      <xdr:row>98</xdr:row>
      <xdr:rowOff>73422</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585930"/>
          <a:ext cx="838200" cy="2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135045</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94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156618</xdr:rowOff>
    </xdr:from>
    <xdr:to>
      <xdr:col>85</xdr:col>
      <xdr:colOff>177800</xdr:colOff>
      <xdr:row>97</xdr:row>
      <xdr:rowOff>86768</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61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56696</xdr:rowOff>
    </xdr:from>
    <xdr:to>
      <xdr:col>81</xdr:col>
      <xdr:colOff>50800</xdr:colOff>
      <xdr:row>98</xdr:row>
      <xdr:rowOff>73422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858796"/>
          <a:ext cx="8890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128242</xdr:rowOff>
    </xdr:from>
    <xdr:to>
      <xdr:col>81</xdr:col>
      <xdr:colOff>101600</xdr:colOff>
      <xdr:row>98</xdr:row>
      <xdr:rowOff>58392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5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74919</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53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36326</xdr:rowOff>
    </xdr:from>
    <xdr:to>
      <xdr:col>76</xdr:col>
      <xdr:colOff>114300</xdr:colOff>
      <xdr:row>98</xdr:row>
      <xdr:rowOff>56696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838426"/>
          <a:ext cx="889000" cy="2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152130</xdr:rowOff>
    </xdr:from>
    <xdr:to>
      <xdr:col>76</xdr:col>
      <xdr:colOff>165100</xdr:colOff>
      <xdr:row>98</xdr:row>
      <xdr:rowOff>82280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78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98807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36326</xdr:rowOff>
    </xdr:from>
    <xdr:to>
      <xdr:col>71</xdr:col>
      <xdr:colOff>177800</xdr:colOff>
      <xdr:row>98</xdr:row>
      <xdr:rowOff>42560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838426"/>
          <a:ext cx="889000" cy="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86987</xdr:rowOff>
    </xdr:from>
    <xdr:to>
      <xdr:col>72</xdr:col>
      <xdr:colOff>38100</xdr:colOff>
      <xdr:row>98</xdr:row>
      <xdr:rowOff>17137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71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33664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49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151377</xdr:rowOff>
    </xdr:from>
    <xdr:to>
      <xdr:col>67</xdr:col>
      <xdr:colOff>101600</xdr:colOff>
      <xdr:row>98</xdr:row>
      <xdr:rowOff>81527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8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98054</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5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75930</xdr:rowOff>
    </xdr:from>
    <xdr:to>
      <xdr:col>85</xdr:col>
      <xdr:colOff>177800</xdr:colOff>
      <xdr:row>97</xdr:row>
      <xdr:rowOff>6080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53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98807</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38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22622</xdr:rowOff>
    </xdr:from>
    <xdr:to>
      <xdr:col>81</xdr:col>
      <xdr:colOff>101600</xdr:colOff>
      <xdr:row>98</xdr:row>
      <xdr:rowOff>124222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2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115349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1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5896</xdr:rowOff>
    </xdr:from>
    <xdr:to>
      <xdr:col>76</xdr:col>
      <xdr:colOff>165100</xdr:colOff>
      <xdr:row>98</xdr:row>
      <xdr:rowOff>107496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0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98623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0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156976</xdr:rowOff>
    </xdr:from>
    <xdr:to>
      <xdr:col>72</xdr:col>
      <xdr:colOff>38100</xdr:colOff>
      <xdr:row>98</xdr:row>
      <xdr:rowOff>87126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78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78253</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88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163210</xdr:rowOff>
    </xdr:from>
    <xdr:to>
      <xdr:col>67</xdr:col>
      <xdr:colOff>101600</xdr:colOff>
      <xdr:row>98</xdr:row>
      <xdr:rowOff>93360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79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84487</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88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22840</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37790"/>
          <a:ext cx="1269" cy="131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140967</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1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22840</xdr:rowOff>
    </xdr:from>
    <xdr:to>
      <xdr:col>116</xdr:col>
      <xdr:colOff>152400</xdr:colOff>
      <xdr:row>31</xdr:row>
      <xdr:rowOff>22840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3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22806</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6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171379</xdr:rowOff>
    </xdr:from>
    <xdr:to>
      <xdr:col>116</xdr:col>
      <xdr:colOff>114300</xdr:colOff>
      <xdr:row>38</xdr:row>
      <xdr:rowOff>101529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162052</xdr:rowOff>
    </xdr:from>
    <xdr:to>
      <xdr:col>112</xdr:col>
      <xdr:colOff>38100</xdr:colOff>
      <xdr:row>38</xdr:row>
      <xdr:rowOff>92202</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108729</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40757</xdr:rowOff>
    </xdr:from>
    <xdr:to>
      <xdr:col>107</xdr:col>
      <xdr:colOff>101600</xdr:colOff>
      <xdr:row>38</xdr:row>
      <xdr:rowOff>142357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5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158884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3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34493</xdr:rowOff>
    </xdr:from>
    <xdr:to>
      <xdr:col>102</xdr:col>
      <xdr:colOff>165100</xdr:colOff>
      <xdr:row>38</xdr:row>
      <xdr:rowOff>136093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152620</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2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10902</xdr:rowOff>
    </xdr:from>
    <xdr:to>
      <xdr:col>98</xdr:col>
      <xdr:colOff>38100</xdr:colOff>
      <xdr:row>38</xdr:row>
      <xdr:rowOff>112502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2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129029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30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287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44237"/>
          <a:ext cx="1269" cy="147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118414</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1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287</xdr:rowOff>
    </xdr:from>
    <xdr:to>
      <xdr:col>116</xdr:col>
      <xdr:colOff>152400</xdr:colOff>
      <xdr:row>51</xdr:row>
      <xdr:rowOff>287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44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148745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21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125868</xdr:rowOff>
    </xdr:from>
    <xdr:to>
      <xdr:col>116</xdr:col>
      <xdr:colOff>114300</xdr:colOff>
      <xdr:row>59</xdr:row>
      <xdr:rowOff>56018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6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21742</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37292"/>
          <a:ext cx="889000" cy="7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128088</xdr:rowOff>
    </xdr:from>
    <xdr:to>
      <xdr:col>112</xdr:col>
      <xdr:colOff>38100</xdr:colOff>
      <xdr:row>59</xdr:row>
      <xdr:rowOff>58238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7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74765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4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21742</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137292"/>
          <a:ext cx="889000" cy="7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163032</xdr:rowOff>
    </xdr:from>
    <xdr:to>
      <xdr:col>107</xdr:col>
      <xdr:colOff>101600</xdr:colOff>
      <xdr:row>59</xdr:row>
      <xdr:rowOff>93182</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107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84309</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9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146279</xdr:rowOff>
    </xdr:from>
    <xdr:to>
      <xdr:col>102</xdr:col>
      <xdr:colOff>165100</xdr:colOff>
      <xdr:row>59</xdr:row>
      <xdr:rowOff>76429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9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92956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65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137984</xdr:rowOff>
    </xdr:from>
    <xdr:to>
      <xdr:col>98</xdr:col>
      <xdr:colOff>38100</xdr:colOff>
      <xdr:row>59</xdr:row>
      <xdr:rowOff>68134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8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84661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57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142392</xdr:rowOff>
    </xdr:from>
    <xdr:to>
      <xdr:col>107</xdr:col>
      <xdr:colOff>101600</xdr:colOff>
      <xdr:row>59</xdr:row>
      <xdr:rowOff>72542</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8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89069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86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29961</xdr:rowOff>
    </xdr:from>
    <xdr:to>
      <xdr:col>116</xdr:col>
      <xdr:colOff>62864</xdr:colOff>
      <xdr:row>79</xdr:row>
      <xdr:rowOff>70608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02911"/>
          <a:ext cx="1269" cy="1412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74435</xdr:rowOff>
    </xdr:from>
    <xdr:ext cx="469744"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1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70608</xdr:rowOff>
    </xdr:from>
    <xdr:to>
      <xdr:col>116</xdr:col>
      <xdr:colOff>152400</xdr:colOff>
      <xdr:row>79</xdr:row>
      <xdr:rowOff>70608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1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148088</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7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29961</xdr:rowOff>
    </xdr:from>
    <xdr:to>
      <xdr:col>116</xdr:col>
      <xdr:colOff>152400</xdr:colOff>
      <xdr:row>71</xdr:row>
      <xdr:rowOff>29961</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59135</xdr:rowOff>
    </xdr:from>
    <xdr:to>
      <xdr:col>116</xdr:col>
      <xdr:colOff>63500</xdr:colOff>
      <xdr:row>75</xdr:row>
      <xdr:rowOff>62313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2917885"/>
          <a:ext cx="838200" cy="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54808</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13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76381</xdr:rowOff>
    </xdr:from>
    <xdr:to>
      <xdr:col>116</xdr:col>
      <xdr:colOff>114300</xdr:colOff>
      <xdr:row>76</xdr:row>
      <xdr:rowOff>6531</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59135</xdr:rowOff>
    </xdr:from>
    <xdr:to>
      <xdr:col>111</xdr:col>
      <xdr:colOff>177800</xdr:colOff>
      <xdr:row>75</xdr:row>
      <xdr:rowOff>90584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917885"/>
          <a:ext cx="889000" cy="3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73910</xdr:rowOff>
    </xdr:from>
    <xdr:to>
      <xdr:col>112</xdr:col>
      <xdr:colOff>38100</xdr:colOff>
      <xdr:row>76</xdr:row>
      <xdr:rowOff>4060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166637</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02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90584</xdr:rowOff>
    </xdr:from>
    <xdr:to>
      <xdr:col>107</xdr:col>
      <xdr:colOff>50800</xdr:colOff>
      <xdr:row>75</xdr:row>
      <xdr:rowOff>113694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949334"/>
          <a:ext cx="889000" cy="2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69306</xdr:rowOff>
    </xdr:from>
    <xdr:to>
      <xdr:col>107</xdr:col>
      <xdr:colOff>101600</xdr:colOff>
      <xdr:row>75</xdr:row>
      <xdr:rowOff>170906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2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162033</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02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105487</xdr:rowOff>
    </xdr:from>
    <xdr:to>
      <xdr:col>102</xdr:col>
      <xdr:colOff>114300</xdr:colOff>
      <xdr:row>75</xdr:row>
      <xdr:rowOff>113694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2964237"/>
          <a:ext cx="889000" cy="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104902</xdr:rowOff>
    </xdr:from>
    <xdr:to>
      <xdr:col>102</xdr:col>
      <xdr:colOff>165100</xdr:colOff>
      <xdr:row>76</xdr:row>
      <xdr:rowOff>35052</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6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26179</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305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101048</xdr:rowOff>
    </xdr:from>
    <xdr:to>
      <xdr:col>98</xdr:col>
      <xdr:colOff>38100</xdr:colOff>
      <xdr:row>76</xdr:row>
      <xdr:rowOff>31198</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5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22325</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305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11513</xdr:rowOff>
    </xdr:from>
    <xdr:to>
      <xdr:col>116</xdr:col>
      <xdr:colOff>114300</xdr:colOff>
      <xdr:row>75</xdr:row>
      <xdr:rowOff>113113</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87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34390</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72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8335</xdr:rowOff>
    </xdr:from>
    <xdr:to>
      <xdr:col>112</xdr:col>
      <xdr:colOff>38100</xdr:colOff>
      <xdr:row>75</xdr:row>
      <xdr:rowOff>109935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86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126462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64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39784</xdr:rowOff>
    </xdr:from>
    <xdr:to>
      <xdr:col>107</xdr:col>
      <xdr:colOff>101600</xdr:colOff>
      <xdr:row>75</xdr:row>
      <xdr:rowOff>141384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89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157911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67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62894</xdr:rowOff>
    </xdr:from>
    <xdr:to>
      <xdr:col>102</xdr:col>
      <xdr:colOff>165100</xdr:colOff>
      <xdr:row>75</xdr:row>
      <xdr:rowOff>164494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92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9571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69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54687</xdr:rowOff>
    </xdr:from>
    <xdr:to>
      <xdr:col>98</xdr:col>
      <xdr:colOff>38100</xdr:colOff>
      <xdr:row>75</xdr:row>
      <xdr:rowOff>156287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91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1364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68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・人件費は、住民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114,031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円となっており、過去５年間をみても類似団体平均値とくらべて高い水準にある。これは、人口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人あたり職員数が類似団体と比較して多いことなどが挙げられる。職員の年齢構成比率を踏まえ、適切な定員管理を行う必要がある。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・扶助費は、住民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120,745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％増加している。要因としては障害福祉・児童福祉に関わる経費の増加が挙げられる。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・補助費等は、住民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90,073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％減少している。主な要因としては前年度限りの特別定額給付金事業によるものである。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・災害復旧事業費は、住民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64,802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％増加している。令和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月豪雨に関連する災害復旧事業に加え令和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年大雨災害が要因であるが、甚大な被害のため数年に渡り復旧事業が続くため今後高い水準で推移するものと考えられる。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14,694
14,602
286.60
11,450,866
11,128,261
289,893
5,464,907
7,978,912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15342</xdr:rowOff>
    </xdr:from>
    <xdr:to>
      <xdr:col>24</xdr:col>
      <xdr:colOff>62865</xdr:colOff>
      <xdr:row>38</xdr:row>
      <xdr:rowOff>69062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58842"/>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72889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8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69062</xdr:rowOff>
    </xdr:from>
    <xdr:to>
      <xdr:col>24</xdr:col>
      <xdr:colOff>152400</xdr:colOff>
      <xdr:row>38</xdr:row>
      <xdr:rowOff>69062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84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133469</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3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15342</xdr:rowOff>
    </xdr:from>
    <xdr:to>
      <xdr:col>24</xdr:col>
      <xdr:colOff>152400</xdr:colOff>
      <xdr:row>30</xdr:row>
      <xdr:rowOff>15342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35916</xdr:rowOff>
    </xdr:from>
    <xdr:to>
      <xdr:col>24</xdr:col>
      <xdr:colOff>63500</xdr:colOff>
      <xdr:row>34</xdr:row>
      <xdr:rowOff>65634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865216"/>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158538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87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xdr:rowOff>
    </xdr:from>
    <xdr:to>
      <xdr:col>24</xdr:col>
      <xdr:colOff>114300</xdr:colOff>
      <xdr:row>35</xdr:row>
      <xdr:rowOff>110261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35916</xdr:rowOff>
    </xdr:from>
    <xdr:to>
      <xdr:col>19</xdr:col>
      <xdr:colOff>177800</xdr:colOff>
      <xdr:row>34</xdr:row>
      <xdr:rowOff>115697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865216"/>
          <a:ext cx="889000" cy="7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8204</xdr:rowOff>
    </xdr:from>
    <xdr:to>
      <xdr:col>20</xdr:col>
      <xdr:colOff>38100</xdr:colOff>
      <xdr:row>35</xdr:row>
      <xdr:rowOff>109804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100931</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0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108839</xdr:rowOff>
    </xdr:from>
    <xdr:to>
      <xdr:col>15</xdr:col>
      <xdr:colOff>50800</xdr:colOff>
      <xdr:row>34</xdr:row>
      <xdr:rowOff>115697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38139"/>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16891</xdr:rowOff>
    </xdr:from>
    <xdr:to>
      <xdr:col>15</xdr:col>
      <xdr:colOff>101600</xdr:colOff>
      <xdr:row>36</xdr:row>
      <xdr:rowOff>118491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109618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2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108839</xdr:rowOff>
    </xdr:from>
    <xdr:to>
      <xdr:col>10</xdr:col>
      <xdr:colOff>114300</xdr:colOff>
      <xdr:row>34</xdr:row>
      <xdr:rowOff>126670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938139"/>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42951</xdr:rowOff>
    </xdr:from>
    <xdr:to>
      <xdr:col>10</xdr:col>
      <xdr:colOff>165100</xdr:colOff>
      <xdr:row>36</xdr:row>
      <xdr:rowOff>144551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135678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30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30150</xdr:rowOff>
    </xdr:from>
    <xdr:to>
      <xdr:col>6</xdr:col>
      <xdr:colOff>38100</xdr:colOff>
      <xdr:row>36</xdr:row>
      <xdr:rowOff>131750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122877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29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14834</xdr:rowOff>
    </xdr:from>
    <xdr:to>
      <xdr:col>24</xdr:col>
      <xdr:colOff>114300</xdr:colOff>
      <xdr:row>34</xdr:row>
      <xdr:rowOff>116434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4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37711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9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156566</xdr:rowOff>
    </xdr:from>
    <xdr:to>
      <xdr:col>20</xdr:col>
      <xdr:colOff>38100</xdr:colOff>
      <xdr:row>34</xdr:row>
      <xdr:rowOff>86716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1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103243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64897</xdr:rowOff>
    </xdr:from>
    <xdr:to>
      <xdr:col>15</xdr:col>
      <xdr:colOff>101600</xdr:colOff>
      <xdr:row>34</xdr:row>
      <xdr:rowOff>166497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9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11574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6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58039</xdr:rowOff>
    </xdr:from>
    <xdr:to>
      <xdr:col>10</xdr:col>
      <xdr:colOff>165100</xdr:colOff>
      <xdr:row>34</xdr:row>
      <xdr:rowOff>159639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8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4716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6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75870</xdr:rowOff>
    </xdr:from>
    <xdr:to>
      <xdr:col>6</xdr:col>
      <xdr:colOff>38100</xdr:colOff>
      <xdr:row>35</xdr:row>
      <xdr:rowOff>6020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0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22547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74618</xdr:rowOff>
    </xdr:from>
    <xdr:to>
      <xdr:col>24</xdr:col>
      <xdr:colOff>62865</xdr:colOff>
      <xdr:row>57</xdr:row>
      <xdr:rowOff>158921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47118"/>
          <a:ext cx="1270" cy="1284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162748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158921</xdr:rowOff>
    </xdr:from>
    <xdr:to>
      <xdr:col>24</xdr:col>
      <xdr:colOff>152400</xdr:colOff>
      <xdr:row>57</xdr:row>
      <xdr:rowOff>158921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21295</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2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74618</xdr:rowOff>
    </xdr:from>
    <xdr:to>
      <xdr:col>24</xdr:col>
      <xdr:colOff>152400</xdr:colOff>
      <xdr:row>50</xdr:row>
      <xdr:rowOff>74618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4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137364</xdr:rowOff>
    </xdr:from>
    <xdr:to>
      <xdr:col>24</xdr:col>
      <xdr:colOff>63500</xdr:colOff>
      <xdr:row>55</xdr:row>
      <xdr:rowOff>147107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395664"/>
          <a:ext cx="838200" cy="18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119318</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49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140891</xdr:rowOff>
    </xdr:from>
    <xdr:to>
      <xdr:col>24</xdr:col>
      <xdr:colOff>114300</xdr:colOff>
      <xdr:row>56</xdr:row>
      <xdr:rowOff>71041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7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137364</xdr:rowOff>
    </xdr:from>
    <xdr:to>
      <xdr:col>19</xdr:col>
      <xdr:colOff>177800</xdr:colOff>
      <xdr:row>57</xdr:row>
      <xdr:rowOff>49075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395664"/>
          <a:ext cx="889000" cy="4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147433</xdr:rowOff>
    </xdr:from>
    <xdr:to>
      <xdr:col>20</xdr:col>
      <xdr:colOff>38100</xdr:colOff>
      <xdr:row>54</xdr:row>
      <xdr:rowOff>77583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23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94110</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009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7707</xdr:rowOff>
    </xdr:from>
    <xdr:to>
      <xdr:col>15</xdr:col>
      <xdr:colOff>50800</xdr:colOff>
      <xdr:row>57</xdr:row>
      <xdr:rowOff>49075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780357"/>
          <a:ext cx="889000" cy="4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142209</xdr:rowOff>
    </xdr:from>
    <xdr:to>
      <xdr:col>15</xdr:col>
      <xdr:colOff>101600</xdr:colOff>
      <xdr:row>57</xdr:row>
      <xdr:rowOff>72359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74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88886</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51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7707</xdr:rowOff>
    </xdr:from>
    <xdr:to>
      <xdr:col>10</xdr:col>
      <xdr:colOff>114300</xdr:colOff>
      <xdr:row>57</xdr:row>
      <xdr:rowOff>94852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780357"/>
          <a:ext cx="889000" cy="8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92165</xdr:rowOff>
    </xdr:from>
    <xdr:to>
      <xdr:col>10</xdr:col>
      <xdr:colOff>165100</xdr:colOff>
      <xdr:row>57</xdr:row>
      <xdr:rowOff>22315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9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38842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46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21612</xdr:rowOff>
    </xdr:from>
    <xdr:to>
      <xdr:col>6</xdr:col>
      <xdr:colOff>38100</xdr:colOff>
      <xdr:row>57</xdr:row>
      <xdr:rowOff>123212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9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139739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6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96307</xdr:rowOff>
    </xdr:from>
    <xdr:to>
      <xdr:col>24</xdr:col>
      <xdr:colOff>114300</xdr:colOff>
      <xdr:row>56</xdr:row>
      <xdr:rowOff>26457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119184</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377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86564</xdr:rowOff>
    </xdr:from>
    <xdr:to>
      <xdr:col>20</xdr:col>
      <xdr:colOff>38100</xdr:colOff>
      <xdr:row>55</xdr:row>
      <xdr:rowOff>16714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34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7841</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437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169725</xdr:rowOff>
    </xdr:from>
    <xdr:to>
      <xdr:col>15</xdr:col>
      <xdr:colOff>101600</xdr:colOff>
      <xdr:row>57</xdr:row>
      <xdr:rowOff>99875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7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91002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6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128357</xdr:rowOff>
    </xdr:from>
    <xdr:to>
      <xdr:col>10</xdr:col>
      <xdr:colOff>165100</xdr:colOff>
      <xdr:row>57</xdr:row>
      <xdr:rowOff>58507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2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49634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2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44052</xdr:rowOff>
    </xdr:from>
    <xdr:to>
      <xdr:col>6</xdr:col>
      <xdr:colOff>38100</xdr:colOff>
      <xdr:row>57</xdr:row>
      <xdr:rowOff>145652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1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136779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129785</xdr:rowOff>
    </xdr:from>
    <xdr:to>
      <xdr:col>24</xdr:col>
      <xdr:colOff>62865</xdr:colOff>
      <xdr:row>78</xdr:row>
      <xdr:rowOff>52029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1285"/>
          <a:ext cx="1270" cy="1293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55856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2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52029</xdr:rowOff>
    </xdr:from>
    <xdr:to>
      <xdr:col>24</xdr:col>
      <xdr:colOff>152400</xdr:colOff>
      <xdr:row>78</xdr:row>
      <xdr:rowOff>52029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2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76462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331,518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129785</xdr:rowOff>
    </xdr:from>
    <xdr:to>
      <xdr:col>24</xdr:col>
      <xdr:colOff>152400</xdr:colOff>
      <xdr:row>70</xdr:row>
      <xdr:rowOff>129785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90891</xdr:rowOff>
    </xdr:from>
    <xdr:to>
      <xdr:col>24</xdr:col>
      <xdr:colOff>63500</xdr:colOff>
      <xdr:row>76</xdr:row>
      <xdr:rowOff>100642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49641"/>
          <a:ext cx="838200" cy="18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116488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138062</xdr:rowOff>
    </xdr:from>
    <xdr:to>
      <xdr:col>24</xdr:col>
      <xdr:colOff>114300</xdr:colOff>
      <xdr:row>76</xdr:row>
      <xdr:rowOff>68213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96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100642</xdr:rowOff>
    </xdr:from>
    <xdr:to>
      <xdr:col>19</xdr:col>
      <xdr:colOff>177800</xdr:colOff>
      <xdr:row>77</xdr:row>
      <xdr:rowOff>10652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30842"/>
          <a:ext cx="889000" cy="8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134052</xdr:rowOff>
    </xdr:from>
    <xdr:to>
      <xdr:col>20</xdr:col>
      <xdr:colOff>38100</xdr:colOff>
      <xdr:row>77</xdr:row>
      <xdr:rowOff>64202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55329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25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10652</xdr:rowOff>
    </xdr:from>
    <xdr:to>
      <xdr:col>15</xdr:col>
      <xdr:colOff>50800</xdr:colOff>
      <xdr:row>77</xdr:row>
      <xdr:rowOff>84274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12302"/>
          <a:ext cx="889000" cy="7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68411</xdr:rowOff>
    </xdr:from>
    <xdr:to>
      <xdr:col>15</xdr:col>
      <xdr:colOff>101600</xdr:colOff>
      <xdr:row>77</xdr:row>
      <xdr:rowOff>170011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7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161138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62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84274</xdr:rowOff>
    </xdr:from>
    <xdr:to>
      <xdr:col>10</xdr:col>
      <xdr:colOff>114300</xdr:colOff>
      <xdr:row>77</xdr:row>
      <xdr:rowOff>99642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85924"/>
          <a:ext cx="889000" cy="1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104622</xdr:rowOff>
    </xdr:from>
    <xdr:to>
      <xdr:col>10</xdr:col>
      <xdr:colOff>165100</xdr:colOff>
      <xdr:row>78</xdr:row>
      <xdr:rowOff>34772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0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25899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98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117162</xdr:rowOff>
    </xdr:from>
    <xdr:to>
      <xdr:col>6</xdr:col>
      <xdr:colOff>38100</xdr:colOff>
      <xdr:row>78</xdr:row>
      <xdr:rowOff>47312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1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38439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1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40091</xdr:rowOff>
    </xdr:from>
    <xdr:to>
      <xdr:col>24</xdr:col>
      <xdr:colOff>114300</xdr:colOff>
      <xdr:row>75</xdr:row>
      <xdr:rowOff>141691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9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62968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50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49842</xdr:rowOff>
    </xdr:from>
    <xdr:to>
      <xdr:col>20</xdr:col>
      <xdr:colOff>38100</xdr:colOff>
      <xdr:row>76</xdr:row>
      <xdr:rowOff>151442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8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167969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855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131302</xdr:rowOff>
    </xdr:from>
    <xdr:to>
      <xdr:col>15</xdr:col>
      <xdr:colOff>101600</xdr:colOff>
      <xdr:row>77</xdr:row>
      <xdr:rowOff>61452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6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77979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936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33474</xdr:rowOff>
    </xdr:from>
    <xdr:to>
      <xdr:col>10</xdr:col>
      <xdr:colOff>165100</xdr:colOff>
      <xdr:row>77</xdr:row>
      <xdr:rowOff>135074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3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151601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010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48842</xdr:rowOff>
    </xdr:from>
    <xdr:to>
      <xdr:col>6</xdr:col>
      <xdr:colOff>38100</xdr:colOff>
      <xdr:row>77</xdr:row>
      <xdr:rowOff>150442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5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166969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025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92455</xdr:rowOff>
    </xdr:from>
    <xdr:to>
      <xdr:col>24</xdr:col>
      <xdr:colOff>62865</xdr:colOff>
      <xdr:row>97</xdr:row>
      <xdr:rowOff>35418</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22955"/>
          <a:ext cx="1270" cy="114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39245</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6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35418</xdr:rowOff>
    </xdr:from>
    <xdr:to>
      <xdr:col>24</xdr:col>
      <xdr:colOff>152400</xdr:colOff>
      <xdr:row>97</xdr:row>
      <xdr:rowOff>35418</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666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39132</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29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228,267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92455</xdr:rowOff>
    </xdr:from>
    <xdr:to>
      <xdr:col>24</xdr:col>
      <xdr:colOff>152400</xdr:colOff>
      <xdr:row>90</xdr:row>
      <xdr:rowOff>92455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2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35905</xdr:rowOff>
    </xdr:from>
    <xdr:to>
      <xdr:col>24</xdr:col>
      <xdr:colOff>63500</xdr:colOff>
      <xdr:row>96</xdr:row>
      <xdr:rowOff>118137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495105"/>
          <a:ext cx="838200" cy="8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123378</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23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100501</xdr:rowOff>
    </xdr:from>
    <xdr:to>
      <xdr:col>24</xdr:col>
      <xdr:colOff>114300</xdr:colOff>
      <xdr:row>96</xdr:row>
      <xdr:rowOff>30651</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38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99101</xdr:rowOff>
    </xdr:from>
    <xdr:to>
      <xdr:col>19</xdr:col>
      <xdr:colOff>177800</xdr:colOff>
      <xdr:row>96</xdr:row>
      <xdr:rowOff>118137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558301"/>
          <a:ext cx="889000" cy="1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140529</xdr:rowOff>
    </xdr:from>
    <xdr:to>
      <xdr:col>20</xdr:col>
      <xdr:colOff>38100</xdr:colOff>
      <xdr:row>96</xdr:row>
      <xdr:rowOff>70679</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87206</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20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99101</xdr:rowOff>
    </xdr:from>
    <xdr:to>
      <xdr:col>15</xdr:col>
      <xdr:colOff>50800</xdr:colOff>
      <xdr:row>96</xdr:row>
      <xdr:rowOff>122434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558301"/>
          <a:ext cx="889000" cy="2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41791</xdr:rowOff>
    </xdr:from>
    <xdr:to>
      <xdr:col>15</xdr:col>
      <xdr:colOff>101600</xdr:colOff>
      <xdr:row>96</xdr:row>
      <xdr:rowOff>143391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50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159918</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27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99033</xdr:rowOff>
    </xdr:from>
    <xdr:to>
      <xdr:col>10</xdr:col>
      <xdr:colOff>114300</xdr:colOff>
      <xdr:row>96</xdr:row>
      <xdr:rowOff>122434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558233"/>
          <a:ext cx="889000" cy="2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39774</xdr:rowOff>
    </xdr:from>
    <xdr:to>
      <xdr:col>10</xdr:col>
      <xdr:colOff>165100</xdr:colOff>
      <xdr:row>96</xdr:row>
      <xdr:rowOff>141374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9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157901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2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44014</xdr:rowOff>
    </xdr:from>
    <xdr:to>
      <xdr:col>6</xdr:col>
      <xdr:colOff>38100</xdr:colOff>
      <xdr:row>96</xdr:row>
      <xdr:rowOff>145614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5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162141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2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156555</xdr:rowOff>
    </xdr:from>
    <xdr:to>
      <xdr:col>24</xdr:col>
      <xdr:colOff>114300</xdr:colOff>
      <xdr:row>96</xdr:row>
      <xdr:rowOff>86705</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44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134982</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42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67337</xdr:rowOff>
    </xdr:from>
    <xdr:to>
      <xdr:col>20</xdr:col>
      <xdr:colOff>38100</xdr:colOff>
      <xdr:row>96</xdr:row>
      <xdr:rowOff>168937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52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160064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61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48301</xdr:rowOff>
    </xdr:from>
    <xdr:to>
      <xdr:col>15</xdr:col>
      <xdr:colOff>101600</xdr:colOff>
      <xdr:row>96</xdr:row>
      <xdr:rowOff>149901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50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141028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60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71634</xdr:rowOff>
    </xdr:from>
    <xdr:to>
      <xdr:col>10</xdr:col>
      <xdr:colOff>165100</xdr:colOff>
      <xdr:row>97</xdr:row>
      <xdr:rowOff>1784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53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164361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62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48233</xdr:rowOff>
    </xdr:from>
    <xdr:to>
      <xdr:col>6</xdr:col>
      <xdr:colOff>38100</xdr:colOff>
      <xdr:row>96</xdr:row>
      <xdr:rowOff>149833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50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140960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60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109982</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53482"/>
          <a:ext cx="127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56659</xdr:rowOff>
    </xdr:from>
    <xdr:ext cx="534377"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2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109982</xdr:rowOff>
    </xdr:from>
    <xdr:to>
      <xdr:col>55</xdr:col>
      <xdr:colOff>88900</xdr:colOff>
      <xdr:row>30</xdr:row>
      <xdr:rowOff>109982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14732</xdr:rowOff>
    </xdr:from>
    <xdr:to>
      <xdr:col>55</xdr:col>
      <xdr:colOff>0</xdr:colOff>
      <xdr:row>39</xdr:row>
      <xdr:rowOff>23368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701282"/>
          <a:ext cx="8382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94251</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4379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71374</xdr:rowOff>
    </xdr:from>
    <xdr:to>
      <xdr:col>55</xdr:col>
      <xdr:colOff>50800</xdr:colOff>
      <xdr:row>39</xdr:row>
      <xdr:rowOff>1524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58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14732</xdr:rowOff>
    </xdr:from>
    <xdr:to>
      <xdr:col>50</xdr:col>
      <xdr:colOff>114300</xdr:colOff>
      <xdr:row>39</xdr:row>
      <xdr:rowOff>30861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701282"/>
          <a:ext cx="889000" cy="1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98806</xdr:rowOff>
    </xdr:from>
    <xdr:to>
      <xdr:col>50</xdr:col>
      <xdr:colOff>165100</xdr:colOff>
      <xdr:row>39</xdr:row>
      <xdr:rowOff>28956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61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45483</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389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29337</xdr:rowOff>
    </xdr:from>
    <xdr:to>
      <xdr:col>45</xdr:col>
      <xdr:colOff>177800</xdr:colOff>
      <xdr:row>39</xdr:row>
      <xdr:rowOff>30861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71588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102997</xdr:rowOff>
    </xdr:from>
    <xdr:to>
      <xdr:col>46</xdr:col>
      <xdr:colOff>38100</xdr:colOff>
      <xdr:row>39</xdr:row>
      <xdr:rowOff>33147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61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49674</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393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29337</xdr:rowOff>
    </xdr:from>
    <xdr:to>
      <xdr:col>41</xdr:col>
      <xdr:colOff>50800</xdr:colOff>
      <xdr:row>39</xdr:row>
      <xdr:rowOff>29972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715887"/>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106045</xdr:rowOff>
    </xdr:from>
    <xdr:to>
      <xdr:col>41</xdr:col>
      <xdr:colOff>101600</xdr:colOff>
      <xdr:row>39</xdr:row>
      <xdr:rowOff>36195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62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52722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396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102616</xdr:rowOff>
    </xdr:from>
    <xdr:to>
      <xdr:col>36</xdr:col>
      <xdr:colOff>165100</xdr:colOff>
      <xdr:row>39</xdr:row>
      <xdr:rowOff>32766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61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49293</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392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144018</xdr:rowOff>
    </xdr:from>
    <xdr:to>
      <xdr:col>55</xdr:col>
      <xdr:colOff>50800</xdr:colOff>
      <xdr:row>39</xdr:row>
      <xdr:rowOff>74168</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5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58945</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74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135382</xdr:rowOff>
    </xdr:from>
    <xdr:to>
      <xdr:col>50</xdr:col>
      <xdr:colOff>165100</xdr:colOff>
      <xdr:row>39</xdr:row>
      <xdr:rowOff>65532</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5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56659</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743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151511</xdr:rowOff>
    </xdr:from>
    <xdr:to>
      <xdr:col>46</xdr:col>
      <xdr:colOff>38100</xdr:colOff>
      <xdr:row>39</xdr:row>
      <xdr:rowOff>81661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6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72788</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759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149987</xdr:rowOff>
    </xdr:from>
    <xdr:to>
      <xdr:col>41</xdr:col>
      <xdr:colOff>101600</xdr:colOff>
      <xdr:row>39</xdr:row>
      <xdr:rowOff>80137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6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71264</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757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150622</xdr:rowOff>
    </xdr:from>
    <xdr:to>
      <xdr:col>36</xdr:col>
      <xdr:colOff>165100</xdr:colOff>
      <xdr:row>39</xdr:row>
      <xdr:rowOff>80772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71899</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758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108534</xdr:rowOff>
    </xdr:from>
    <xdr:to>
      <xdr:col>54</xdr:col>
      <xdr:colOff>189865</xdr:colOff>
      <xdr:row>59</xdr:row>
      <xdr:rowOff>33089</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52484"/>
          <a:ext cx="1270" cy="129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36916</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15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33089</xdr:rowOff>
    </xdr:from>
    <xdr:to>
      <xdr:col>55</xdr:col>
      <xdr:colOff>88900</xdr:colOff>
      <xdr:row>59</xdr:row>
      <xdr:rowOff>33089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14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55211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62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108534</xdr:rowOff>
    </xdr:from>
    <xdr:to>
      <xdr:col>55</xdr:col>
      <xdr:colOff>88900</xdr:colOff>
      <xdr:row>51</xdr:row>
      <xdr:rowOff>108534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5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157554</xdr:rowOff>
    </xdr:from>
    <xdr:to>
      <xdr:col>55</xdr:col>
      <xdr:colOff>0</xdr:colOff>
      <xdr:row>57</xdr:row>
      <xdr:rowOff>10914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758754"/>
          <a:ext cx="838200" cy="2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84571</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857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106144</xdr:rowOff>
    </xdr:from>
    <xdr:to>
      <xdr:col>55</xdr:col>
      <xdr:colOff>50800</xdr:colOff>
      <xdr:row>58</xdr:row>
      <xdr:rowOff>36294</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10914</xdr:rowOff>
    </xdr:from>
    <xdr:to>
      <xdr:col>50</xdr:col>
      <xdr:colOff>114300</xdr:colOff>
      <xdr:row>57</xdr:row>
      <xdr:rowOff>55598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783564"/>
          <a:ext cx="889000" cy="4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84076</xdr:rowOff>
    </xdr:from>
    <xdr:to>
      <xdr:col>50</xdr:col>
      <xdr:colOff>165100</xdr:colOff>
      <xdr:row>58</xdr:row>
      <xdr:rowOff>14226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5353</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94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36716</xdr:rowOff>
    </xdr:from>
    <xdr:to>
      <xdr:col>45</xdr:col>
      <xdr:colOff>177800</xdr:colOff>
      <xdr:row>57</xdr:row>
      <xdr:rowOff>55598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809366"/>
          <a:ext cx="889000" cy="1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149082</xdr:rowOff>
    </xdr:from>
    <xdr:to>
      <xdr:col>46</xdr:col>
      <xdr:colOff>38100</xdr:colOff>
      <xdr:row>58</xdr:row>
      <xdr:rowOff>79232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92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70359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1001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18374</xdr:rowOff>
    </xdr:from>
    <xdr:to>
      <xdr:col>41</xdr:col>
      <xdr:colOff>50800</xdr:colOff>
      <xdr:row>57</xdr:row>
      <xdr:rowOff>36716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791024"/>
          <a:ext cx="889000" cy="1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165397</xdr:rowOff>
    </xdr:from>
    <xdr:to>
      <xdr:col>41</xdr:col>
      <xdr:colOff>101600</xdr:colOff>
      <xdr:row>58</xdr:row>
      <xdr:rowOff>95547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93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86674</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1003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7975</xdr:rowOff>
    </xdr:from>
    <xdr:to>
      <xdr:col>36</xdr:col>
      <xdr:colOff>165100</xdr:colOff>
      <xdr:row>58</xdr:row>
      <xdr:rowOff>109575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9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100702</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1004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106754</xdr:rowOff>
    </xdr:from>
    <xdr:to>
      <xdr:col>55</xdr:col>
      <xdr:colOff>50800</xdr:colOff>
      <xdr:row>57</xdr:row>
      <xdr:rowOff>36904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70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129631</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55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131564</xdr:rowOff>
    </xdr:from>
    <xdr:to>
      <xdr:col>50</xdr:col>
      <xdr:colOff>165100</xdr:colOff>
      <xdr:row>57</xdr:row>
      <xdr:rowOff>61714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73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78241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50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4798</xdr:rowOff>
    </xdr:from>
    <xdr:to>
      <xdr:col>46</xdr:col>
      <xdr:colOff>38100</xdr:colOff>
      <xdr:row>57</xdr:row>
      <xdr:rowOff>106398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77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122925</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55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157366</xdr:rowOff>
    </xdr:from>
    <xdr:to>
      <xdr:col>41</xdr:col>
      <xdr:colOff>101600</xdr:colOff>
      <xdr:row>57</xdr:row>
      <xdr:rowOff>87516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75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104043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53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139024</xdr:rowOff>
    </xdr:from>
    <xdr:to>
      <xdr:col>36</xdr:col>
      <xdr:colOff>165100</xdr:colOff>
      <xdr:row>57</xdr:row>
      <xdr:rowOff>69174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74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85701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51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121967</xdr:rowOff>
    </xdr:from>
    <xdr:to>
      <xdr:col>54</xdr:col>
      <xdr:colOff>189865</xdr:colOff>
      <xdr:row>79</xdr:row>
      <xdr:rowOff>82463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23467"/>
          <a:ext cx="1270" cy="150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86290</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6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82463</xdr:rowOff>
    </xdr:from>
    <xdr:to>
      <xdr:col>55</xdr:col>
      <xdr:colOff>88900</xdr:colOff>
      <xdr:row>79</xdr:row>
      <xdr:rowOff>82463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62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68644</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9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139,629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121967</xdr:rowOff>
    </xdr:from>
    <xdr:to>
      <xdr:col>55</xdr:col>
      <xdr:colOff>88900</xdr:colOff>
      <xdr:row>70</xdr:row>
      <xdr:rowOff>121967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2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120400</xdr:rowOff>
    </xdr:from>
    <xdr:to>
      <xdr:col>55</xdr:col>
      <xdr:colOff>0</xdr:colOff>
      <xdr:row>78</xdr:row>
      <xdr:rowOff>92706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322050"/>
          <a:ext cx="838200" cy="14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126821</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5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103944</xdr:rowOff>
    </xdr:from>
    <xdr:to>
      <xdr:col>55</xdr:col>
      <xdr:colOff>50800</xdr:colOff>
      <xdr:row>78</xdr:row>
      <xdr:rowOff>34094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120400</xdr:rowOff>
    </xdr:from>
    <xdr:to>
      <xdr:col>50</xdr:col>
      <xdr:colOff>114300</xdr:colOff>
      <xdr:row>78</xdr:row>
      <xdr:rowOff>90278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322050"/>
          <a:ext cx="889000" cy="14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77133</xdr:rowOff>
    </xdr:from>
    <xdr:to>
      <xdr:col>50</xdr:col>
      <xdr:colOff>165100</xdr:colOff>
      <xdr:row>78</xdr:row>
      <xdr:rowOff>7283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169860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37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90278</xdr:rowOff>
    </xdr:from>
    <xdr:to>
      <xdr:col>45</xdr:col>
      <xdr:colOff>177800</xdr:colOff>
      <xdr:row>78</xdr:row>
      <xdr:rowOff>149030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463378"/>
          <a:ext cx="889000" cy="5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59976</xdr:rowOff>
    </xdr:from>
    <xdr:to>
      <xdr:col>46</xdr:col>
      <xdr:colOff>38100</xdr:colOff>
      <xdr:row>78</xdr:row>
      <xdr:rowOff>161576</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152703</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52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142477</xdr:rowOff>
    </xdr:from>
    <xdr:to>
      <xdr:col>41</xdr:col>
      <xdr:colOff>50800</xdr:colOff>
      <xdr:row>78</xdr:row>
      <xdr:rowOff>149030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515577"/>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88672</xdr:rowOff>
    </xdr:from>
    <xdr:to>
      <xdr:col>41</xdr:col>
      <xdr:colOff>101600</xdr:colOff>
      <xdr:row>79</xdr:row>
      <xdr:rowOff>18822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35349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2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89836</xdr:rowOff>
    </xdr:from>
    <xdr:to>
      <xdr:col>36</xdr:col>
      <xdr:colOff>165100</xdr:colOff>
      <xdr:row>79</xdr:row>
      <xdr:rowOff>19986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36513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2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41906</xdr:rowOff>
    </xdr:from>
    <xdr:to>
      <xdr:col>55</xdr:col>
      <xdr:colOff>50800</xdr:colOff>
      <xdr:row>78</xdr:row>
      <xdr:rowOff>143506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41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20333</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9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69600</xdr:rowOff>
    </xdr:from>
    <xdr:to>
      <xdr:col>50</xdr:col>
      <xdr:colOff>165100</xdr:colOff>
      <xdr:row>77</xdr:row>
      <xdr:rowOff>171200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27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16277</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04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39478</xdr:rowOff>
    </xdr:from>
    <xdr:to>
      <xdr:col>46</xdr:col>
      <xdr:colOff>38100</xdr:colOff>
      <xdr:row>78</xdr:row>
      <xdr:rowOff>141078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1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157605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18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98230</xdr:rowOff>
    </xdr:from>
    <xdr:to>
      <xdr:col>41</xdr:col>
      <xdr:colOff>101600</xdr:colOff>
      <xdr:row>79</xdr:row>
      <xdr:rowOff>28380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7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19507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56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91677</xdr:rowOff>
    </xdr:from>
    <xdr:to>
      <xdr:col>36</xdr:col>
      <xdr:colOff>165100</xdr:colOff>
      <xdr:row>79</xdr:row>
      <xdr:rowOff>21827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6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12954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55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148433</xdr:rowOff>
    </xdr:from>
    <xdr:to>
      <xdr:col>54</xdr:col>
      <xdr:colOff>189865</xdr:colOff>
      <xdr:row>98</xdr:row>
      <xdr:rowOff>94300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07483"/>
          <a:ext cx="1270" cy="148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98127</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0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94300</xdr:rowOff>
    </xdr:from>
    <xdr:to>
      <xdr:col>55</xdr:col>
      <xdr:colOff>88900</xdr:colOff>
      <xdr:row>98</xdr:row>
      <xdr:rowOff>94300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95110</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18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148433</xdr:rowOff>
    </xdr:from>
    <xdr:to>
      <xdr:col>55</xdr:col>
      <xdr:colOff>88900</xdr:colOff>
      <xdr:row>89</xdr:row>
      <xdr:rowOff>148433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0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140675</xdr:rowOff>
    </xdr:from>
    <xdr:to>
      <xdr:col>55</xdr:col>
      <xdr:colOff>0</xdr:colOff>
      <xdr:row>98</xdr:row>
      <xdr:rowOff>50164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771325"/>
          <a:ext cx="838200" cy="8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68167</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55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45290</xdr:rowOff>
    </xdr:from>
    <xdr:to>
      <xdr:col>55</xdr:col>
      <xdr:colOff>50800</xdr:colOff>
      <xdr:row>96</xdr:row>
      <xdr:rowOff>146890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0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146938</xdr:rowOff>
    </xdr:from>
    <xdr:to>
      <xdr:col>50</xdr:col>
      <xdr:colOff>114300</xdr:colOff>
      <xdr:row>97</xdr:row>
      <xdr:rowOff>140675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606138"/>
          <a:ext cx="889000" cy="16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26919</xdr:rowOff>
    </xdr:from>
    <xdr:to>
      <xdr:col>50</xdr:col>
      <xdr:colOff>165100</xdr:colOff>
      <xdr:row>96</xdr:row>
      <xdr:rowOff>128519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8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145046</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6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146938</xdr:rowOff>
    </xdr:from>
    <xdr:to>
      <xdr:col>45</xdr:col>
      <xdr:colOff>177800</xdr:colOff>
      <xdr:row>97</xdr:row>
      <xdr:rowOff>101295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606138"/>
          <a:ext cx="889000" cy="12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52857</xdr:rowOff>
    </xdr:from>
    <xdr:to>
      <xdr:col>46</xdr:col>
      <xdr:colOff>38100</xdr:colOff>
      <xdr:row>96</xdr:row>
      <xdr:rowOff>154457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1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170984</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28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101295</xdr:rowOff>
    </xdr:from>
    <xdr:to>
      <xdr:col>41</xdr:col>
      <xdr:colOff>50800</xdr:colOff>
      <xdr:row>97</xdr:row>
      <xdr:rowOff>132248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731945"/>
          <a:ext cx="889000" cy="3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82263</xdr:rowOff>
    </xdr:from>
    <xdr:to>
      <xdr:col>41</xdr:col>
      <xdr:colOff>101600</xdr:colOff>
      <xdr:row>97</xdr:row>
      <xdr:rowOff>12413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4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28940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31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79284</xdr:rowOff>
    </xdr:from>
    <xdr:to>
      <xdr:col>36</xdr:col>
      <xdr:colOff>165100</xdr:colOff>
      <xdr:row>97</xdr:row>
      <xdr:rowOff>9434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3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25961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31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170814</xdr:rowOff>
    </xdr:from>
    <xdr:to>
      <xdr:col>55</xdr:col>
      <xdr:colOff>50800</xdr:colOff>
      <xdr:row>98</xdr:row>
      <xdr:rowOff>100964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80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85741</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71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89875</xdr:rowOff>
    </xdr:from>
    <xdr:to>
      <xdr:col>50</xdr:col>
      <xdr:colOff>165100</xdr:colOff>
      <xdr:row>98</xdr:row>
      <xdr:rowOff>20025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72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11152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81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96138</xdr:rowOff>
    </xdr:from>
    <xdr:to>
      <xdr:col>46</xdr:col>
      <xdr:colOff>38100</xdr:colOff>
      <xdr:row>97</xdr:row>
      <xdr:rowOff>26288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5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17415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64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50495</xdr:rowOff>
    </xdr:from>
    <xdr:to>
      <xdr:col>41</xdr:col>
      <xdr:colOff>101600</xdr:colOff>
      <xdr:row>97</xdr:row>
      <xdr:rowOff>152095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68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143222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77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81448</xdr:rowOff>
    </xdr:from>
    <xdr:to>
      <xdr:col>36</xdr:col>
      <xdr:colOff>165100</xdr:colOff>
      <xdr:row>98</xdr:row>
      <xdr:rowOff>11598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71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2725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80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148762</xdr:rowOff>
    </xdr:from>
    <xdr:to>
      <xdr:col>85</xdr:col>
      <xdr:colOff>126364</xdr:colOff>
      <xdr:row>38</xdr:row>
      <xdr:rowOff>48031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92262"/>
          <a:ext cx="1269" cy="12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51858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48031</xdr:rowOff>
    </xdr:from>
    <xdr:to>
      <xdr:col>86</xdr:col>
      <xdr:colOff>25400</xdr:colOff>
      <xdr:row>38</xdr:row>
      <xdr:rowOff>48031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6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95439</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6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91,445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148762</xdr:rowOff>
    </xdr:from>
    <xdr:to>
      <xdr:col>86</xdr:col>
      <xdr:colOff>25400</xdr:colOff>
      <xdr:row>30</xdr:row>
      <xdr:rowOff>148762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92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61796</xdr:rowOff>
    </xdr:from>
    <xdr:to>
      <xdr:col>85</xdr:col>
      <xdr:colOff>127000</xdr:colOff>
      <xdr:row>36</xdr:row>
      <xdr:rowOff>59070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062546"/>
          <a:ext cx="838200" cy="16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72062</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44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93635</xdr:rowOff>
    </xdr:from>
    <xdr:to>
      <xdr:col>85</xdr:col>
      <xdr:colOff>177800</xdr:colOff>
      <xdr:row>37</xdr:row>
      <xdr:rowOff>23785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59070</xdr:rowOff>
    </xdr:from>
    <xdr:to>
      <xdr:col>81</xdr:col>
      <xdr:colOff>50800</xdr:colOff>
      <xdr:row>37</xdr:row>
      <xdr:rowOff>103255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231270"/>
          <a:ext cx="889000" cy="215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36469</xdr:rowOff>
    </xdr:from>
    <xdr:to>
      <xdr:col>81</xdr:col>
      <xdr:colOff>101600</xdr:colOff>
      <xdr:row>36</xdr:row>
      <xdr:rowOff>138069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129196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30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103255</xdr:rowOff>
    </xdr:from>
    <xdr:to>
      <xdr:col>76</xdr:col>
      <xdr:colOff>114300</xdr:colOff>
      <xdr:row>37</xdr:row>
      <xdr:rowOff>122751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446905"/>
          <a:ext cx="889000" cy="1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154312</xdr:rowOff>
    </xdr:from>
    <xdr:to>
      <xdr:col>76</xdr:col>
      <xdr:colOff>165100</xdr:colOff>
      <xdr:row>37</xdr:row>
      <xdr:rowOff>84462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2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100989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10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95368</xdr:rowOff>
    </xdr:from>
    <xdr:to>
      <xdr:col>71</xdr:col>
      <xdr:colOff>177800</xdr:colOff>
      <xdr:row>37</xdr:row>
      <xdr:rowOff>122751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439018"/>
          <a:ext cx="889000" cy="2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159456</xdr:rowOff>
    </xdr:from>
    <xdr:to>
      <xdr:col>72</xdr:col>
      <xdr:colOff>38100</xdr:colOff>
      <xdr:row>37</xdr:row>
      <xdr:rowOff>89606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3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106133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10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3828</xdr:rowOff>
    </xdr:from>
    <xdr:to>
      <xdr:col>67</xdr:col>
      <xdr:colOff>101600</xdr:colOff>
      <xdr:row>37</xdr:row>
      <xdr:rowOff>105428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4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121955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12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10996</xdr:rowOff>
    </xdr:from>
    <xdr:to>
      <xdr:col>85</xdr:col>
      <xdr:colOff>177800</xdr:colOff>
      <xdr:row>35</xdr:row>
      <xdr:rowOff>112596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01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33873</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86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8270</xdr:rowOff>
    </xdr:from>
    <xdr:to>
      <xdr:col>81</xdr:col>
      <xdr:colOff>101600</xdr:colOff>
      <xdr:row>36</xdr:row>
      <xdr:rowOff>109870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18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126397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95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52455</xdr:rowOff>
    </xdr:from>
    <xdr:to>
      <xdr:col>76</xdr:col>
      <xdr:colOff>165100</xdr:colOff>
      <xdr:row>37</xdr:row>
      <xdr:rowOff>154055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39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145182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48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71951</xdr:rowOff>
    </xdr:from>
    <xdr:to>
      <xdr:col>72</xdr:col>
      <xdr:colOff>38100</xdr:colOff>
      <xdr:row>38</xdr:row>
      <xdr:rowOff>2101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1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164678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0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44568</xdr:rowOff>
    </xdr:from>
    <xdr:to>
      <xdr:col>67</xdr:col>
      <xdr:colOff>101600</xdr:colOff>
      <xdr:row>37</xdr:row>
      <xdr:rowOff>146168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38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137295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48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103810</xdr:rowOff>
    </xdr:from>
    <xdr:to>
      <xdr:col>85</xdr:col>
      <xdr:colOff>126364</xdr:colOff>
      <xdr:row>57</xdr:row>
      <xdr:rowOff>162871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9019210"/>
          <a:ext cx="1269" cy="91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166698</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162871</xdr:rowOff>
    </xdr:from>
    <xdr:to>
      <xdr:col>86</xdr:col>
      <xdr:colOff>25400</xdr:colOff>
      <xdr:row>57</xdr:row>
      <xdr:rowOff>162871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3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50487</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79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103810</xdr:rowOff>
    </xdr:from>
    <xdr:to>
      <xdr:col>86</xdr:col>
      <xdr:colOff>25400</xdr:colOff>
      <xdr:row>52</xdr:row>
      <xdr:rowOff>103810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01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103170</xdr:rowOff>
    </xdr:from>
    <xdr:to>
      <xdr:col>85</xdr:col>
      <xdr:colOff>127000</xdr:colOff>
      <xdr:row>56</xdr:row>
      <xdr:rowOff>104359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704370"/>
          <a:ext cx="8382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93584</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694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115157</xdr:rowOff>
    </xdr:from>
    <xdr:to>
      <xdr:col>85</xdr:col>
      <xdr:colOff>177800</xdr:colOff>
      <xdr:row>57</xdr:row>
      <xdr:rowOff>45307</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85060</xdr:rowOff>
    </xdr:from>
    <xdr:to>
      <xdr:col>81</xdr:col>
      <xdr:colOff>50800</xdr:colOff>
      <xdr:row>56</xdr:row>
      <xdr:rowOff>104359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686260"/>
          <a:ext cx="889000" cy="1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65610</xdr:rowOff>
    </xdr:from>
    <xdr:to>
      <xdr:col>81</xdr:col>
      <xdr:colOff>101600</xdr:colOff>
      <xdr:row>56</xdr:row>
      <xdr:rowOff>167210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158337</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75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98470</xdr:rowOff>
    </xdr:from>
    <xdr:to>
      <xdr:col>76</xdr:col>
      <xdr:colOff>114300</xdr:colOff>
      <xdr:row>56</xdr:row>
      <xdr:rowOff>85060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9013870"/>
          <a:ext cx="889000" cy="6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144935</xdr:rowOff>
    </xdr:from>
    <xdr:to>
      <xdr:col>76</xdr:col>
      <xdr:colOff>165100</xdr:colOff>
      <xdr:row>57</xdr:row>
      <xdr:rowOff>75085</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66212</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83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98470</xdr:rowOff>
    </xdr:from>
    <xdr:to>
      <xdr:col>71</xdr:col>
      <xdr:colOff>177800</xdr:colOff>
      <xdr:row>55</xdr:row>
      <xdr:rowOff>118792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013870"/>
          <a:ext cx="889000" cy="53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147714</xdr:rowOff>
    </xdr:from>
    <xdr:to>
      <xdr:col>72</xdr:col>
      <xdr:colOff>38100</xdr:colOff>
      <xdr:row>57</xdr:row>
      <xdr:rowOff>77864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68991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84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1031</xdr:rowOff>
    </xdr:from>
    <xdr:to>
      <xdr:col>67</xdr:col>
      <xdr:colOff>101600</xdr:colOff>
      <xdr:row>57</xdr:row>
      <xdr:rowOff>102631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93758</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86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52370</xdr:rowOff>
    </xdr:from>
    <xdr:to>
      <xdr:col>85</xdr:col>
      <xdr:colOff>177800</xdr:colOff>
      <xdr:row>56</xdr:row>
      <xdr:rowOff>153970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65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75247</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50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53559</xdr:rowOff>
    </xdr:from>
    <xdr:to>
      <xdr:col>81</xdr:col>
      <xdr:colOff>101600</xdr:colOff>
      <xdr:row>56</xdr:row>
      <xdr:rowOff>155159</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65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236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42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34260</xdr:rowOff>
    </xdr:from>
    <xdr:to>
      <xdr:col>76</xdr:col>
      <xdr:colOff>165100</xdr:colOff>
      <xdr:row>56</xdr:row>
      <xdr:rowOff>135860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63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152387</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41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47670</xdr:rowOff>
    </xdr:from>
    <xdr:to>
      <xdr:col>72</xdr:col>
      <xdr:colOff>38100</xdr:colOff>
      <xdr:row>52</xdr:row>
      <xdr:rowOff>149270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896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50</xdr:row>
      <xdr:rowOff>165797</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03795" y="873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67992</xdr:rowOff>
    </xdr:from>
    <xdr:to>
      <xdr:col>67</xdr:col>
      <xdr:colOff>101600</xdr:colOff>
      <xdr:row>55</xdr:row>
      <xdr:rowOff>169592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49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14669</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14795" y="9272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135528</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137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82205</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91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135528</xdr:rowOff>
    </xdr:from>
    <xdr:to>
      <xdr:col>86</xdr:col>
      <xdr:colOff>25400</xdr:colOff>
      <xdr:row>70</xdr:row>
      <xdr:rowOff>135528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13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9093</xdr:rowOff>
    </xdr:from>
    <xdr:to>
      <xdr:col>85</xdr:col>
      <xdr:colOff>127000</xdr:colOff>
      <xdr:row>73</xdr:row>
      <xdr:rowOff>159341</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5481300" y="12353493"/>
          <a:ext cx="838200" cy="32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11834</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384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33407</xdr:rowOff>
    </xdr:from>
    <xdr:to>
      <xdr:col>85</xdr:col>
      <xdr:colOff>177800</xdr:colOff>
      <xdr:row>78</xdr:row>
      <xdr:rowOff>135007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159341</xdr:rowOff>
    </xdr:from>
    <xdr:to>
      <xdr:col>81</xdr:col>
      <xdr:colOff>50800</xdr:colOff>
      <xdr:row>77</xdr:row>
      <xdr:rowOff>120993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4592300" y="12675191"/>
          <a:ext cx="889000" cy="64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65106</xdr:rowOff>
    </xdr:from>
    <xdr:to>
      <xdr:col>81</xdr:col>
      <xdr:colOff>101600</xdr:colOff>
      <xdr:row>78</xdr:row>
      <xdr:rowOff>166706</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157833</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53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37573</xdr:rowOff>
    </xdr:from>
    <xdr:to>
      <xdr:col>76</xdr:col>
      <xdr:colOff>114300</xdr:colOff>
      <xdr:row>77</xdr:row>
      <xdr:rowOff>120993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239223"/>
          <a:ext cx="889000" cy="8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49485</xdr:rowOff>
    </xdr:from>
    <xdr:to>
      <xdr:col>76</xdr:col>
      <xdr:colOff>165100</xdr:colOff>
      <xdr:row>78</xdr:row>
      <xdr:rowOff>151085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2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142212</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515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37573</xdr:rowOff>
    </xdr:from>
    <xdr:to>
      <xdr:col>71</xdr:col>
      <xdr:colOff>177800</xdr:colOff>
      <xdr:row>78</xdr:row>
      <xdr:rowOff>122574</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2814300" y="13239223"/>
          <a:ext cx="889000" cy="25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92672</xdr:rowOff>
    </xdr:from>
    <xdr:to>
      <xdr:col>72</xdr:col>
      <xdr:colOff>38100</xdr:colOff>
      <xdr:row>79</xdr:row>
      <xdr:rowOff>22822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6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13949</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133725</xdr:rowOff>
    </xdr:from>
    <xdr:to>
      <xdr:col>67</xdr:col>
      <xdr:colOff>101600</xdr:colOff>
      <xdr:row>79</xdr:row>
      <xdr:rowOff>63875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50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55002</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59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129743</xdr:rowOff>
    </xdr:from>
    <xdr:to>
      <xdr:col>85</xdr:col>
      <xdr:colOff>177800</xdr:colOff>
      <xdr:row>72</xdr:row>
      <xdr:rowOff>59893</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230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152620</xdr:rowOff>
    </xdr:from>
    <xdr:ext cx="534377"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215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108541</xdr:rowOff>
    </xdr:from>
    <xdr:to>
      <xdr:col>81</xdr:col>
      <xdr:colOff>101600</xdr:colOff>
      <xdr:row>74</xdr:row>
      <xdr:rowOff>38691</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26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55218</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14111" y="1239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70193</xdr:rowOff>
    </xdr:from>
    <xdr:to>
      <xdr:col>76</xdr:col>
      <xdr:colOff>165100</xdr:colOff>
      <xdr:row>78</xdr:row>
      <xdr:rowOff>343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2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16870</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25111" y="1304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158223</xdr:rowOff>
    </xdr:from>
    <xdr:to>
      <xdr:col>72</xdr:col>
      <xdr:colOff>38100</xdr:colOff>
      <xdr:row>77</xdr:row>
      <xdr:rowOff>88373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18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104900</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36111" y="1296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71774</xdr:rowOff>
    </xdr:from>
    <xdr:to>
      <xdr:col>67</xdr:col>
      <xdr:colOff>101600</xdr:colOff>
      <xdr:row>79</xdr:row>
      <xdr:rowOff>1924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44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18451</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79428" y="1322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6088</xdr:rowOff>
    </xdr:from>
    <xdr:to>
      <xdr:col>85</xdr:col>
      <xdr:colOff>126364</xdr:colOff>
      <xdr:row>98</xdr:row>
      <xdr:rowOff>105601</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436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109428</xdr:rowOff>
    </xdr:from>
    <xdr:ext cx="469744"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691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105601</xdr:rowOff>
    </xdr:from>
    <xdr:to>
      <xdr:col>86</xdr:col>
      <xdr:colOff>25400</xdr:colOff>
      <xdr:row>98</xdr:row>
      <xdr:rowOff>105601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9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124215</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21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6088</xdr:rowOff>
    </xdr:from>
    <xdr:to>
      <xdr:col>86</xdr:col>
      <xdr:colOff>25400</xdr:colOff>
      <xdr:row>90</xdr:row>
      <xdr:rowOff>6088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4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29404</xdr:rowOff>
    </xdr:from>
    <xdr:to>
      <xdr:col>85</xdr:col>
      <xdr:colOff>127000</xdr:colOff>
      <xdr:row>96</xdr:row>
      <xdr:rowOff>47299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488604"/>
          <a:ext cx="838200" cy="1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79306</xdr:rowOff>
    </xdr:from>
    <xdr:ext cx="534377"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195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56429</xdr:rowOff>
    </xdr:from>
    <xdr:to>
      <xdr:col>85</xdr:col>
      <xdr:colOff>177800</xdr:colOff>
      <xdr:row>95</xdr:row>
      <xdr:rowOff>158029</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34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47299</xdr:rowOff>
    </xdr:from>
    <xdr:to>
      <xdr:col>81</xdr:col>
      <xdr:colOff>50800</xdr:colOff>
      <xdr:row>96</xdr:row>
      <xdr:rowOff>60275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4592300" y="16506499"/>
          <a:ext cx="889000" cy="1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73822</xdr:rowOff>
    </xdr:from>
    <xdr:to>
      <xdr:col>81</xdr:col>
      <xdr:colOff>101600</xdr:colOff>
      <xdr:row>96</xdr:row>
      <xdr:rowOff>3972</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36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20499</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14111" y="1613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51735</xdr:rowOff>
    </xdr:from>
    <xdr:to>
      <xdr:col>76</xdr:col>
      <xdr:colOff>114300</xdr:colOff>
      <xdr:row>96</xdr:row>
      <xdr:rowOff>60275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3703300" y="16510935"/>
          <a:ext cx="889000" cy="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125769</xdr:rowOff>
    </xdr:from>
    <xdr:to>
      <xdr:col>76</xdr:col>
      <xdr:colOff>165100</xdr:colOff>
      <xdr:row>96</xdr:row>
      <xdr:rowOff>55919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4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72446</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325111" y="161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1343</xdr:rowOff>
    </xdr:from>
    <xdr:to>
      <xdr:col>71</xdr:col>
      <xdr:colOff>177800</xdr:colOff>
      <xdr:row>96</xdr:row>
      <xdr:rowOff>51735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814300" y="16460543"/>
          <a:ext cx="889000" cy="5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117639</xdr:rowOff>
    </xdr:from>
    <xdr:to>
      <xdr:col>72</xdr:col>
      <xdr:colOff>38100</xdr:colOff>
      <xdr:row>96</xdr:row>
      <xdr:rowOff>47789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40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64316</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36111" y="1618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134620</xdr:rowOff>
    </xdr:from>
    <xdr:to>
      <xdr:col>67</xdr:col>
      <xdr:colOff>101600</xdr:colOff>
      <xdr:row>96</xdr:row>
      <xdr:rowOff>64770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55897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7111" y="1651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150054</xdr:rowOff>
    </xdr:from>
    <xdr:to>
      <xdr:col>85</xdr:col>
      <xdr:colOff>177800</xdr:colOff>
      <xdr:row>96</xdr:row>
      <xdr:rowOff>80204</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43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128481</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41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167949</xdr:rowOff>
    </xdr:from>
    <xdr:to>
      <xdr:col>81</xdr:col>
      <xdr:colOff>101600</xdr:colOff>
      <xdr:row>96</xdr:row>
      <xdr:rowOff>98099</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45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89226</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54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9475</xdr:rowOff>
    </xdr:from>
    <xdr:to>
      <xdr:col>76</xdr:col>
      <xdr:colOff>165100</xdr:colOff>
      <xdr:row>96</xdr:row>
      <xdr:rowOff>111075</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46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102202</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56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935</xdr:rowOff>
    </xdr:from>
    <xdr:to>
      <xdr:col>72</xdr:col>
      <xdr:colOff>38100</xdr:colOff>
      <xdr:row>96</xdr:row>
      <xdr:rowOff>102535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46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93662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55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121993</xdr:rowOff>
    </xdr:from>
    <xdr:to>
      <xdr:col>67</xdr:col>
      <xdr:colOff>101600</xdr:colOff>
      <xdr:row>96</xdr:row>
      <xdr:rowOff>52143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40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68670</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18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12990</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27940"/>
          <a:ext cx="1269" cy="145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115949</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802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131117</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0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12990</xdr:rowOff>
    </xdr:from>
    <xdr:to>
      <xdr:col>116</xdr:col>
      <xdr:colOff>152400</xdr:colOff>
      <xdr:row>31</xdr:row>
      <xdr:rowOff>12990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33400</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48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10523</xdr:rowOff>
    </xdr:from>
    <xdr:to>
      <xdr:col>116</xdr:col>
      <xdr:colOff>114300</xdr:colOff>
      <xdr:row>39</xdr:row>
      <xdr:rowOff>112123</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33710</xdr:rowOff>
    </xdr:from>
    <xdr:to>
      <xdr:col>112</xdr:col>
      <xdr:colOff>38100</xdr:colOff>
      <xdr:row>39</xdr:row>
      <xdr:rowOff>135310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72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151837</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66333" y="6495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43507</xdr:rowOff>
    </xdr:from>
    <xdr:to>
      <xdr:col>107</xdr:col>
      <xdr:colOff>101600</xdr:colOff>
      <xdr:row>39</xdr:row>
      <xdr:rowOff>145107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73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161634</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77333" y="6505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33383</xdr:rowOff>
    </xdr:from>
    <xdr:to>
      <xdr:col>102</xdr:col>
      <xdr:colOff>165100</xdr:colOff>
      <xdr:row>39</xdr:row>
      <xdr:rowOff>134983</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71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151510</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88333" y="6495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45793</xdr:rowOff>
    </xdr:from>
    <xdr:to>
      <xdr:col>98</xdr:col>
      <xdr:colOff>38100</xdr:colOff>
      <xdr:row>39</xdr:row>
      <xdr:rowOff>147393</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73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163920</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531650" y="65075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160399</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75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年度決算で、類似団体平均値よりも高い項目⇒議会費、総務費、民生費、農林水産費、消防費、教育費、災害復旧費</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農林水産費は、産地パワーアップ事業や森林環境譲与税基金事業などにより前年よりも増加している。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災害復旧費は、令和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月豪雨に加え令和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年大雨にて被災した河川や道路、農林水産施設等の復旧に伴い増加している。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年度決算で、類似団体平均値よりも低い項目⇒衛生費、労働費、商工費、土木費、公債費、諸支出金</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公債費は過疎債の減少により、類似団体平均値よりも低い水準となっているが、新中学校建設事業、令和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月豪雨に係る災害復旧事業の償還が始まることから増加傾向に転じていくと考えられる。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大分県玖珠町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年度については、前年の令和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月豪雨に係る災害復旧等の臨時財政需要があったため、実質単年度収支は赤字であり、前年対比で悪化している。実質単年度収支は、平成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年度以降赤字であり、財政調整基金残高の減少が続いている。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今後は災害復旧事業に係る公債費の増加やデジタル関連維持管理費等が継続して必要であり、行財政改革の更なる推進が必要な状況である。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大分県玖珠町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令和３年度決算も、すべての会計において黒字である。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水道会計については、今年度においても経常収支比率、料金回収率、流動比率は良好であり、給水収益により経営に必要な財源を賄っている。</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r>
          <a:b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b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今後はアセットマネジメント計画に基づき、保有する資産の老朽化対策や原水の汚濁対策、区域拡張に伴う建設改良事業などの財源確保に努めていく。</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簡易水道会計については、綾垣簡易水道事業の総収益は横ばいとなっており、建設改良事業や事務費に係る財源の多くを一般会計から繰入を行っている。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今後も引き続き歳出の推移を注視し、必要な措置を講じていく必要がある。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c r="B2" s="179" t="s">
        <v>81</v>
      </c>
      <c r="C2" s="179"/>
      <c r="D2" s="180"/>
    </row>
    <row r="3" spans="1:119" ht="18.75" customHeight="1" thickBot="1">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11450866</v>
      </c>
      <c r="BO4" s="410"/>
      <c r="BP4" s="410"/>
      <c r="BQ4" s="410"/>
      <c r="BR4" s="410"/>
      <c r="BS4" s="410"/>
      <c r="BT4" s="410"/>
      <c r="BU4" s="411"/>
      <c r="BV4" s="409">
        <v>11938993</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5.3</v>
      </c>
      <c r="CU4" s="416"/>
      <c r="CV4" s="416"/>
      <c r="CW4" s="416"/>
      <c r="CX4" s="416"/>
      <c r="CY4" s="416"/>
      <c r="CZ4" s="416"/>
      <c r="DA4" s="417"/>
      <c r="DB4" s="415">
        <v>10.8</v>
      </c>
      <c r="DC4" s="416"/>
      <c r="DD4" s="416"/>
      <c r="DE4" s="416"/>
      <c r="DF4" s="416"/>
      <c r="DG4" s="416"/>
      <c r="DH4" s="416"/>
      <c r="DI4" s="417"/>
    </row>
    <row r="5" spans="1:119" ht="18.75" customHeight="1">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11128261</v>
      </c>
      <c r="BO5" s="447"/>
      <c r="BP5" s="447"/>
      <c r="BQ5" s="447"/>
      <c r="BR5" s="447"/>
      <c r="BS5" s="447"/>
      <c r="BT5" s="447"/>
      <c r="BU5" s="448"/>
      <c r="BV5" s="446">
        <v>11296287</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88.5</v>
      </c>
      <c r="CU5" s="444"/>
      <c r="CV5" s="444"/>
      <c r="CW5" s="444"/>
      <c r="CX5" s="444"/>
      <c r="CY5" s="444"/>
      <c r="CZ5" s="444"/>
      <c r="DA5" s="445"/>
      <c r="DB5" s="443">
        <v>93.7</v>
      </c>
      <c r="DC5" s="444"/>
      <c r="DD5" s="444"/>
      <c r="DE5" s="444"/>
      <c r="DF5" s="444"/>
      <c r="DG5" s="444"/>
      <c r="DH5" s="444"/>
      <c r="DI5" s="445"/>
    </row>
    <row r="6" spans="1:119" ht="18.75" customHeight="1">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94</v>
      </c>
      <c r="AV6" s="479"/>
      <c r="AW6" s="479"/>
      <c r="AX6" s="479"/>
      <c r="AY6" s="480" t="s">
        <v>102</v>
      </c>
      <c r="AZ6" s="481"/>
      <c r="BA6" s="481"/>
      <c r="BB6" s="481"/>
      <c r="BC6" s="481"/>
      <c r="BD6" s="481"/>
      <c r="BE6" s="481"/>
      <c r="BF6" s="481"/>
      <c r="BG6" s="481"/>
      <c r="BH6" s="481"/>
      <c r="BI6" s="481"/>
      <c r="BJ6" s="481"/>
      <c r="BK6" s="481"/>
      <c r="BL6" s="481"/>
      <c r="BM6" s="482"/>
      <c r="BN6" s="446">
        <v>322605</v>
      </c>
      <c r="BO6" s="447"/>
      <c r="BP6" s="447"/>
      <c r="BQ6" s="447"/>
      <c r="BR6" s="447"/>
      <c r="BS6" s="447"/>
      <c r="BT6" s="447"/>
      <c r="BU6" s="448"/>
      <c r="BV6" s="446">
        <v>642706</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92.3</v>
      </c>
      <c r="CU6" s="484"/>
      <c r="CV6" s="484"/>
      <c r="CW6" s="484"/>
      <c r="CX6" s="484"/>
      <c r="CY6" s="484"/>
      <c r="CZ6" s="484"/>
      <c r="DA6" s="485"/>
      <c r="DB6" s="483">
        <v>97</v>
      </c>
      <c r="DC6" s="484"/>
      <c r="DD6" s="484"/>
      <c r="DE6" s="484"/>
      <c r="DF6" s="484"/>
      <c r="DG6" s="484"/>
      <c r="DH6" s="484"/>
      <c r="DI6" s="485"/>
    </row>
    <row r="7" spans="1:119" ht="18.75" customHeight="1">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105</v>
      </c>
      <c r="AV7" s="479"/>
      <c r="AW7" s="479"/>
      <c r="AX7" s="479"/>
      <c r="AY7" s="480" t="s">
        <v>106</v>
      </c>
      <c r="AZ7" s="481"/>
      <c r="BA7" s="481"/>
      <c r="BB7" s="481"/>
      <c r="BC7" s="481"/>
      <c r="BD7" s="481"/>
      <c r="BE7" s="481"/>
      <c r="BF7" s="481"/>
      <c r="BG7" s="481"/>
      <c r="BH7" s="481"/>
      <c r="BI7" s="481"/>
      <c r="BJ7" s="481"/>
      <c r="BK7" s="481"/>
      <c r="BL7" s="481"/>
      <c r="BM7" s="482"/>
      <c r="BN7" s="446">
        <v>32712</v>
      </c>
      <c r="BO7" s="447"/>
      <c r="BP7" s="447"/>
      <c r="BQ7" s="447"/>
      <c r="BR7" s="447"/>
      <c r="BS7" s="447"/>
      <c r="BT7" s="447"/>
      <c r="BU7" s="448"/>
      <c r="BV7" s="446">
        <v>93017</v>
      </c>
      <c r="BW7" s="447"/>
      <c r="BX7" s="447"/>
      <c r="BY7" s="447"/>
      <c r="BZ7" s="447"/>
      <c r="CA7" s="447"/>
      <c r="CB7" s="447"/>
      <c r="CC7" s="448"/>
      <c r="CD7" s="449" t="s">
        <v>107</v>
      </c>
      <c r="CE7" s="450"/>
      <c r="CF7" s="450"/>
      <c r="CG7" s="450"/>
      <c r="CH7" s="450"/>
      <c r="CI7" s="450"/>
      <c r="CJ7" s="450"/>
      <c r="CK7" s="450"/>
      <c r="CL7" s="450"/>
      <c r="CM7" s="450"/>
      <c r="CN7" s="450"/>
      <c r="CO7" s="450"/>
      <c r="CP7" s="450"/>
      <c r="CQ7" s="450"/>
      <c r="CR7" s="450"/>
      <c r="CS7" s="451"/>
      <c r="CT7" s="446">
        <v>5464907</v>
      </c>
      <c r="CU7" s="447"/>
      <c r="CV7" s="447"/>
      <c r="CW7" s="447"/>
      <c r="CX7" s="447"/>
      <c r="CY7" s="447"/>
      <c r="CZ7" s="447"/>
      <c r="DA7" s="448"/>
      <c r="DB7" s="446">
        <v>5100797</v>
      </c>
      <c r="DC7" s="447"/>
      <c r="DD7" s="447"/>
      <c r="DE7" s="447"/>
      <c r="DF7" s="447"/>
      <c r="DG7" s="447"/>
      <c r="DH7" s="447"/>
      <c r="DI7" s="448"/>
    </row>
    <row r="8" spans="1:119" ht="18.75" customHeight="1" thickBot="1">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108</v>
      </c>
      <c r="AN8" s="476"/>
      <c r="AO8" s="476"/>
      <c r="AP8" s="476"/>
      <c r="AQ8" s="476"/>
      <c r="AR8" s="476"/>
      <c r="AS8" s="476"/>
      <c r="AT8" s="477"/>
      <c r="AU8" s="478" t="s">
        <v>109</v>
      </c>
      <c r="AV8" s="479"/>
      <c r="AW8" s="479"/>
      <c r="AX8" s="479"/>
      <c r="AY8" s="480" t="s">
        <v>110</v>
      </c>
      <c r="AZ8" s="481"/>
      <c r="BA8" s="481"/>
      <c r="BB8" s="481"/>
      <c r="BC8" s="481"/>
      <c r="BD8" s="481"/>
      <c r="BE8" s="481"/>
      <c r="BF8" s="481"/>
      <c r="BG8" s="481"/>
      <c r="BH8" s="481"/>
      <c r="BI8" s="481"/>
      <c r="BJ8" s="481"/>
      <c r="BK8" s="481"/>
      <c r="BL8" s="481"/>
      <c r="BM8" s="482"/>
      <c r="BN8" s="446">
        <v>289893</v>
      </c>
      <c r="BO8" s="447"/>
      <c r="BP8" s="447"/>
      <c r="BQ8" s="447"/>
      <c r="BR8" s="447"/>
      <c r="BS8" s="447"/>
      <c r="BT8" s="447"/>
      <c r="BU8" s="448"/>
      <c r="BV8" s="446">
        <v>549689</v>
      </c>
      <c r="BW8" s="447"/>
      <c r="BX8" s="447"/>
      <c r="BY8" s="447"/>
      <c r="BZ8" s="447"/>
      <c r="CA8" s="447"/>
      <c r="CB8" s="447"/>
      <c r="CC8" s="448"/>
      <c r="CD8" s="449" t="s">
        <v>111</v>
      </c>
      <c r="CE8" s="450"/>
      <c r="CF8" s="450"/>
      <c r="CG8" s="450"/>
      <c r="CH8" s="450"/>
      <c r="CI8" s="450"/>
      <c r="CJ8" s="450"/>
      <c r="CK8" s="450"/>
      <c r="CL8" s="450"/>
      <c r="CM8" s="450"/>
      <c r="CN8" s="450"/>
      <c r="CO8" s="450"/>
      <c r="CP8" s="450"/>
      <c r="CQ8" s="450"/>
      <c r="CR8" s="450"/>
      <c r="CS8" s="451"/>
      <c r="CT8" s="486">
        <v>0.36</v>
      </c>
      <c r="CU8" s="487"/>
      <c r="CV8" s="487"/>
      <c r="CW8" s="487"/>
      <c r="CX8" s="487"/>
      <c r="CY8" s="487"/>
      <c r="CZ8" s="487"/>
      <c r="DA8" s="488"/>
      <c r="DB8" s="486">
        <v>0.37</v>
      </c>
      <c r="DC8" s="487"/>
      <c r="DD8" s="487"/>
      <c r="DE8" s="487"/>
      <c r="DF8" s="487"/>
      <c r="DG8" s="487"/>
      <c r="DH8" s="487"/>
      <c r="DI8" s="488"/>
    </row>
    <row r="9" spans="1:119" ht="18.75" customHeight="1" thickBot="1">
      <c r="A9" s="178"/>
      <c r="B9" s="440" t="s">
        <v>112</v>
      </c>
      <c r="C9" s="441"/>
      <c r="D9" s="441"/>
      <c r="E9" s="441"/>
      <c r="F9" s="441"/>
      <c r="G9" s="441"/>
      <c r="H9" s="441"/>
      <c r="I9" s="441"/>
      <c r="J9" s="441"/>
      <c r="K9" s="489"/>
      <c r="L9" s="490" t="s">
        <v>113</v>
      </c>
      <c r="M9" s="491"/>
      <c r="N9" s="491"/>
      <c r="O9" s="491"/>
      <c r="P9" s="491"/>
      <c r="Q9" s="492"/>
      <c r="R9" s="493">
        <v>14386</v>
      </c>
      <c r="S9" s="494"/>
      <c r="T9" s="494"/>
      <c r="U9" s="494"/>
      <c r="V9" s="495"/>
      <c r="W9" s="403" t="s">
        <v>114</v>
      </c>
      <c r="X9" s="404"/>
      <c r="Y9" s="404"/>
      <c r="Z9" s="404"/>
      <c r="AA9" s="404"/>
      <c r="AB9" s="404"/>
      <c r="AC9" s="404"/>
      <c r="AD9" s="404"/>
      <c r="AE9" s="404"/>
      <c r="AF9" s="404"/>
      <c r="AG9" s="404"/>
      <c r="AH9" s="404"/>
      <c r="AI9" s="404"/>
      <c r="AJ9" s="404"/>
      <c r="AK9" s="404"/>
      <c r="AL9" s="405"/>
      <c r="AM9" s="475" t="s">
        <v>115</v>
      </c>
      <c r="AN9" s="476"/>
      <c r="AO9" s="476"/>
      <c r="AP9" s="476"/>
      <c r="AQ9" s="476"/>
      <c r="AR9" s="476"/>
      <c r="AS9" s="476"/>
      <c r="AT9" s="477"/>
      <c r="AU9" s="478" t="s">
        <v>94</v>
      </c>
      <c r="AV9" s="479"/>
      <c r="AW9" s="479"/>
      <c r="AX9" s="479"/>
      <c r="AY9" s="480" t="s">
        <v>116</v>
      </c>
      <c r="AZ9" s="481"/>
      <c r="BA9" s="481"/>
      <c r="BB9" s="481"/>
      <c r="BC9" s="481"/>
      <c r="BD9" s="481"/>
      <c r="BE9" s="481"/>
      <c r="BF9" s="481"/>
      <c r="BG9" s="481"/>
      <c r="BH9" s="481"/>
      <c r="BI9" s="481"/>
      <c r="BJ9" s="481"/>
      <c r="BK9" s="481"/>
      <c r="BL9" s="481"/>
      <c r="BM9" s="482"/>
      <c r="BN9" s="446">
        <v>-259796</v>
      </c>
      <c r="BO9" s="447"/>
      <c r="BP9" s="447"/>
      <c r="BQ9" s="447"/>
      <c r="BR9" s="447"/>
      <c r="BS9" s="447"/>
      <c r="BT9" s="447"/>
      <c r="BU9" s="448"/>
      <c r="BV9" s="446">
        <v>21018</v>
      </c>
      <c r="BW9" s="447"/>
      <c r="BX9" s="447"/>
      <c r="BY9" s="447"/>
      <c r="BZ9" s="447"/>
      <c r="CA9" s="447"/>
      <c r="CB9" s="447"/>
      <c r="CC9" s="448"/>
      <c r="CD9" s="449" t="s">
        <v>117</v>
      </c>
      <c r="CE9" s="450"/>
      <c r="CF9" s="450"/>
      <c r="CG9" s="450"/>
      <c r="CH9" s="450"/>
      <c r="CI9" s="450"/>
      <c r="CJ9" s="450"/>
      <c r="CK9" s="450"/>
      <c r="CL9" s="450"/>
      <c r="CM9" s="450"/>
      <c r="CN9" s="450"/>
      <c r="CO9" s="450"/>
      <c r="CP9" s="450"/>
      <c r="CQ9" s="450"/>
      <c r="CR9" s="450"/>
      <c r="CS9" s="451"/>
      <c r="CT9" s="443">
        <v>10</v>
      </c>
      <c r="CU9" s="444"/>
      <c r="CV9" s="444"/>
      <c r="CW9" s="444"/>
      <c r="CX9" s="444"/>
      <c r="CY9" s="444"/>
      <c r="CZ9" s="444"/>
      <c r="DA9" s="445"/>
      <c r="DB9" s="443">
        <v>10.199999999999999</v>
      </c>
      <c r="DC9" s="444"/>
      <c r="DD9" s="444"/>
      <c r="DE9" s="444"/>
      <c r="DF9" s="444"/>
      <c r="DG9" s="444"/>
      <c r="DH9" s="444"/>
      <c r="DI9" s="445"/>
    </row>
    <row r="10" spans="1:119" ht="18.75" customHeight="1" thickBot="1">
      <c r="A10" s="178"/>
      <c r="B10" s="440"/>
      <c r="C10" s="441"/>
      <c r="D10" s="441"/>
      <c r="E10" s="441"/>
      <c r="F10" s="441"/>
      <c r="G10" s="441"/>
      <c r="H10" s="441"/>
      <c r="I10" s="441"/>
      <c r="J10" s="441"/>
      <c r="K10" s="489"/>
      <c r="L10" s="496" t="s">
        <v>118</v>
      </c>
      <c r="M10" s="476"/>
      <c r="N10" s="476"/>
      <c r="O10" s="476"/>
      <c r="P10" s="476"/>
      <c r="Q10" s="477"/>
      <c r="R10" s="497">
        <v>15823</v>
      </c>
      <c r="S10" s="498"/>
      <c r="T10" s="498"/>
      <c r="U10" s="498"/>
      <c r="V10" s="499"/>
      <c r="W10" s="434"/>
      <c r="X10" s="435"/>
      <c r="Y10" s="435"/>
      <c r="Z10" s="435"/>
      <c r="AA10" s="435"/>
      <c r="AB10" s="435"/>
      <c r="AC10" s="435"/>
      <c r="AD10" s="435"/>
      <c r="AE10" s="435"/>
      <c r="AF10" s="435"/>
      <c r="AG10" s="435"/>
      <c r="AH10" s="435"/>
      <c r="AI10" s="435"/>
      <c r="AJ10" s="435"/>
      <c r="AK10" s="435"/>
      <c r="AL10" s="438"/>
      <c r="AM10" s="475" t="s">
        <v>119</v>
      </c>
      <c r="AN10" s="476"/>
      <c r="AO10" s="476"/>
      <c r="AP10" s="476"/>
      <c r="AQ10" s="476"/>
      <c r="AR10" s="476"/>
      <c r="AS10" s="476"/>
      <c r="AT10" s="477"/>
      <c r="AU10" s="478" t="s">
        <v>120</v>
      </c>
      <c r="AV10" s="479"/>
      <c r="AW10" s="479"/>
      <c r="AX10" s="479"/>
      <c r="AY10" s="480" t="s">
        <v>121</v>
      </c>
      <c r="AZ10" s="481"/>
      <c r="BA10" s="481"/>
      <c r="BB10" s="481"/>
      <c r="BC10" s="481"/>
      <c r="BD10" s="481"/>
      <c r="BE10" s="481"/>
      <c r="BF10" s="481"/>
      <c r="BG10" s="481"/>
      <c r="BH10" s="481"/>
      <c r="BI10" s="481"/>
      <c r="BJ10" s="481"/>
      <c r="BK10" s="481"/>
      <c r="BL10" s="481"/>
      <c r="BM10" s="482"/>
      <c r="BN10" s="446">
        <v>1197</v>
      </c>
      <c r="BO10" s="447"/>
      <c r="BP10" s="447"/>
      <c r="BQ10" s="447"/>
      <c r="BR10" s="447"/>
      <c r="BS10" s="447"/>
      <c r="BT10" s="447"/>
      <c r="BU10" s="448"/>
      <c r="BV10" s="446">
        <v>1319</v>
      </c>
      <c r="BW10" s="447"/>
      <c r="BX10" s="447"/>
      <c r="BY10" s="447"/>
      <c r="BZ10" s="447"/>
      <c r="CA10" s="447"/>
      <c r="CB10" s="447"/>
      <c r="CC10" s="448"/>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40"/>
      <c r="C11" s="441"/>
      <c r="D11" s="441"/>
      <c r="E11" s="441"/>
      <c r="F11" s="441"/>
      <c r="G11" s="441"/>
      <c r="H11" s="441"/>
      <c r="I11" s="441"/>
      <c r="J11" s="441"/>
      <c r="K11" s="489"/>
      <c r="L11" s="500" t="s">
        <v>123</v>
      </c>
      <c r="M11" s="501"/>
      <c r="N11" s="501"/>
      <c r="O11" s="501"/>
      <c r="P11" s="501"/>
      <c r="Q11" s="502"/>
      <c r="R11" s="503" t="s">
        <v>124</v>
      </c>
      <c r="S11" s="504"/>
      <c r="T11" s="504"/>
      <c r="U11" s="504"/>
      <c r="V11" s="505"/>
      <c r="W11" s="434"/>
      <c r="X11" s="435"/>
      <c r="Y11" s="435"/>
      <c r="Z11" s="435"/>
      <c r="AA11" s="435"/>
      <c r="AB11" s="435"/>
      <c r="AC11" s="435"/>
      <c r="AD11" s="435"/>
      <c r="AE11" s="435"/>
      <c r="AF11" s="435"/>
      <c r="AG11" s="435"/>
      <c r="AH11" s="435"/>
      <c r="AI11" s="435"/>
      <c r="AJ11" s="435"/>
      <c r="AK11" s="435"/>
      <c r="AL11" s="438"/>
      <c r="AM11" s="475" t="s">
        <v>125</v>
      </c>
      <c r="AN11" s="476"/>
      <c r="AO11" s="476"/>
      <c r="AP11" s="476"/>
      <c r="AQ11" s="476"/>
      <c r="AR11" s="476"/>
      <c r="AS11" s="476"/>
      <c r="AT11" s="477"/>
      <c r="AU11" s="478" t="s">
        <v>126</v>
      </c>
      <c r="AV11" s="479"/>
      <c r="AW11" s="479"/>
      <c r="AX11" s="479"/>
      <c r="AY11" s="480" t="s">
        <v>127</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128</v>
      </c>
      <c r="CE11" s="450"/>
      <c r="CF11" s="450"/>
      <c r="CG11" s="450"/>
      <c r="CH11" s="450"/>
      <c r="CI11" s="450"/>
      <c r="CJ11" s="450"/>
      <c r="CK11" s="450"/>
      <c r="CL11" s="450"/>
      <c r="CM11" s="450"/>
      <c r="CN11" s="450"/>
      <c r="CO11" s="450"/>
      <c r="CP11" s="450"/>
      <c r="CQ11" s="450"/>
      <c r="CR11" s="450"/>
      <c r="CS11" s="451"/>
      <c r="CT11" s="486" t="s">
        <v>129</v>
      </c>
      <c r="CU11" s="487"/>
      <c r="CV11" s="487"/>
      <c r="CW11" s="487"/>
      <c r="CX11" s="487"/>
      <c r="CY11" s="487"/>
      <c r="CZ11" s="487"/>
      <c r="DA11" s="488"/>
      <c r="DB11" s="486" t="s">
        <v>129</v>
      </c>
      <c r="DC11" s="487"/>
      <c r="DD11" s="487"/>
      <c r="DE11" s="487"/>
      <c r="DF11" s="487"/>
      <c r="DG11" s="487"/>
      <c r="DH11" s="487"/>
      <c r="DI11" s="488"/>
    </row>
    <row r="12" spans="1:119" ht="18.75" customHeight="1">
      <c r="A12" s="178"/>
      <c r="B12" s="506" t="s">
        <v>130</v>
      </c>
      <c r="C12" s="507"/>
      <c r="D12" s="507"/>
      <c r="E12" s="507"/>
      <c r="F12" s="507"/>
      <c r="G12" s="507"/>
      <c r="H12" s="507"/>
      <c r="I12" s="507"/>
      <c r="J12" s="507"/>
      <c r="K12" s="508"/>
      <c r="L12" s="515" t="s">
        <v>131</v>
      </c>
      <c r="M12" s="516"/>
      <c r="N12" s="516"/>
      <c r="O12" s="516"/>
      <c r="P12" s="516"/>
      <c r="Q12" s="517"/>
      <c r="R12" s="518">
        <v>14694</v>
      </c>
      <c r="S12" s="519"/>
      <c r="T12" s="519"/>
      <c r="U12" s="519"/>
      <c r="V12" s="520"/>
      <c r="W12" s="521" t="s">
        <v>1</v>
      </c>
      <c r="X12" s="479"/>
      <c r="Y12" s="479"/>
      <c r="Z12" s="479"/>
      <c r="AA12" s="479"/>
      <c r="AB12" s="522"/>
      <c r="AC12" s="523" t="s">
        <v>132</v>
      </c>
      <c r="AD12" s="524"/>
      <c r="AE12" s="524"/>
      <c r="AF12" s="524"/>
      <c r="AG12" s="525"/>
      <c r="AH12" s="523" t="s">
        <v>133</v>
      </c>
      <c r="AI12" s="524"/>
      <c r="AJ12" s="524"/>
      <c r="AK12" s="524"/>
      <c r="AL12" s="526"/>
      <c r="AM12" s="475" t="s">
        <v>134</v>
      </c>
      <c r="AN12" s="476"/>
      <c r="AO12" s="476"/>
      <c r="AP12" s="476"/>
      <c r="AQ12" s="476"/>
      <c r="AR12" s="476"/>
      <c r="AS12" s="476"/>
      <c r="AT12" s="477"/>
      <c r="AU12" s="478" t="s">
        <v>135</v>
      </c>
      <c r="AV12" s="479"/>
      <c r="AW12" s="479"/>
      <c r="AX12" s="479"/>
      <c r="AY12" s="480" t="s">
        <v>136</v>
      </c>
      <c r="AZ12" s="481"/>
      <c r="BA12" s="481"/>
      <c r="BB12" s="481"/>
      <c r="BC12" s="481"/>
      <c r="BD12" s="481"/>
      <c r="BE12" s="481"/>
      <c r="BF12" s="481"/>
      <c r="BG12" s="481"/>
      <c r="BH12" s="481"/>
      <c r="BI12" s="481"/>
      <c r="BJ12" s="481"/>
      <c r="BK12" s="481"/>
      <c r="BL12" s="481"/>
      <c r="BM12" s="482"/>
      <c r="BN12" s="446">
        <v>159521</v>
      </c>
      <c r="BO12" s="447"/>
      <c r="BP12" s="447"/>
      <c r="BQ12" s="447"/>
      <c r="BR12" s="447"/>
      <c r="BS12" s="447"/>
      <c r="BT12" s="447"/>
      <c r="BU12" s="448"/>
      <c r="BV12" s="446">
        <v>323165</v>
      </c>
      <c r="BW12" s="447"/>
      <c r="BX12" s="447"/>
      <c r="BY12" s="447"/>
      <c r="BZ12" s="447"/>
      <c r="CA12" s="447"/>
      <c r="CB12" s="447"/>
      <c r="CC12" s="448"/>
      <c r="CD12" s="449" t="s">
        <v>137</v>
      </c>
      <c r="CE12" s="450"/>
      <c r="CF12" s="450"/>
      <c r="CG12" s="450"/>
      <c r="CH12" s="450"/>
      <c r="CI12" s="450"/>
      <c r="CJ12" s="450"/>
      <c r="CK12" s="450"/>
      <c r="CL12" s="450"/>
      <c r="CM12" s="450"/>
      <c r="CN12" s="450"/>
      <c r="CO12" s="450"/>
      <c r="CP12" s="450"/>
      <c r="CQ12" s="450"/>
      <c r="CR12" s="450"/>
      <c r="CS12" s="451"/>
      <c r="CT12" s="486" t="s">
        <v>138</v>
      </c>
      <c r="CU12" s="487"/>
      <c r="CV12" s="487"/>
      <c r="CW12" s="487"/>
      <c r="CX12" s="487"/>
      <c r="CY12" s="487"/>
      <c r="CZ12" s="487"/>
      <c r="DA12" s="488"/>
      <c r="DB12" s="486" t="s">
        <v>138</v>
      </c>
      <c r="DC12" s="487"/>
      <c r="DD12" s="487"/>
      <c r="DE12" s="487"/>
      <c r="DF12" s="487"/>
      <c r="DG12" s="487"/>
      <c r="DH12" s="487"/>
      <c r="DI12" s="488"/>
    </row>
    <row r="13" spans="1:119" ht="18.75" customHeight="1">
      <c r="A13" s="178"/>
      <c r="B13" s="509"/>
      <c r="C13" s="510"/>
      <c r="D13" s="510"/>
      <c r="E13" s="510"/>
      <c r="F13" s="510"/>
      <c r="G13" s="510"/>
      <c r="H13" s="510"/>
      <c r="I13" s="510"/>
      <c r="J13" s="510"/>
      <c r="K13" s="511"/>
      <c r="L13" s="187"/>
      <c r="M13" s="537" t="s">
        <v>139</v>
      </c>
      <c r="N13" s="538"/>
      <c r="O13" s="538"/>
      <c r="P13" s="538"/>
      <c r="Q13" s="539"/>
      <c r="R13" s="530">
        <v>14602</v>
      </c>
      <c r="S13" s="531"/>
      <c r="T13" s="531"/>
      <c r="U13" s="531"/>
      <c r="V13" s="532"/>
      <c r="W13" s="462" t="s">
        <v>140</v>
      </c>
      <c r="X13" s="463"/>
      <c r="Y13" s="463"/>
      <c r="Z13" s="463"/>
      <c r="AA13" s="463"/>
      <c r="AB13" s="453"/>
      <c r="AC13" s="497">
        <v>1221</v>
      </c>
      <c r="AD13" s="498"/>
      <c r="AE13" s="498"/>
      <c r="AF13" s="498"/>
      <c r="AG13" s="540"/>
      <c r="AH13" s="497">
        <v>1275</v>
      </c>
      <c r="AI13" s="498"/>
      <c r="AJ13" s="498"/>
      <c r="AK13" s="498"/>
      <c r="AL13" s="499"/>
      <c r="AM13" s="475" t="s">
        <v>141</v>
      </c>
      <c r="AN13" s="476"/>
      <c r="AO13" s="476"/>
      <c r="AP13" s="476"/>
      <c r="AQ13" s="476"/>
      <c r="AR13" s="476"/>
      <c r="AS13" s="476"/>
      <c r="AT13" s="477"/>
      <c r="AU13" s="478" t="s">
        <v>142</v>
      </c>
      <c r="AV13" s="479"/>
      <c r="AW13" s="479"/>
      <c r="AX13" s="479"/>
      <c r="AY13" s="480" t="s">
        <v>143</v>
      </c>
      <c r="AZ13" s="481"/>
      <c r="BA13" s="481"/>
      <c r="BB13" s="481"/>
      <c r="BC13" s="481"/>
      <c r="BD13" s="481"/>
      <c r="BE13" s="481"/>
      <c r="BF13" s="481"/>
      <c r="BG13" s="481"/>
      <c r="BH13" s="481"/>
      <c r="BI13" s="481"/>
      <c r="BJ13" s="481"/>
      <c r="BK13" s="481"/>
      <c r="BL13" s="481"/>
      <c r="BM13" s="482"/>
      <c r="BN13" s="446">
        <v>-418120</v>
      </c>
      <c r="BO13" s="447"/>
      <c r="BP13" s="447"/>
      <c r="BQ13" s="447"/>
      <c r="BR13" s="447"/>
      <c r="BS13" s="447"/>
      <c r="BT13" s="447"/>
      <c r="BU13" s="448"/>
      <c r="BV13" s="446">
        <v>-300828</v>
      </c>
      <c r="BW13" s="447"/>
      <c r="BX13" s="447"/>
      <c r="BY13" s="447"/>
      <c r="BZ13" s="447"/>
      <c r="CA13" s="447"/>
      <c r="CB13" s="447"/>
      <c r="CC13" s="448"/>
      <c r="CD13" s="449" t="s">
        <v>144</v>
      </c>
      <c r="CE13" s="450"/>
      <c r="CF13" s="450"/>
      <c r="CG13" s="450"/>
      <c r="CH13" s="450"/>
      <c r="CI13" s="450"/>
      <c r="CJ13" s="450"/>
      <c r="CK13" s="450"/>
      <c r="CL13" s="450"/>
      <c r="CM13" s="450"/>
      <c r="CN13" s="450"/>
      <c r="CO13" s="450"/>
      <c r="CP13" s="450"/>
      <c r="CQ13" s="450"/>
      <c r="CR13" s="450"/>
      <c r="CS13" s="451"/>
      <c r="CT13" s="443">
        <v>2.9</v>
      </c>
      <c r="CU13" s="444"/>
      <c r="CV13" s="444"/>
      <c r="CW13" s="444"/>
      <c r="CX13" s="444"/>
      <c r="CY13" s="444"/>
      <c r="CZ13" s="444"/>
      <c r="DA13" s="445"/>
      <c r="DB13" s="443">
        <v>2.9</v>
      </c>
      <c r="DC13" s="444"/>
      <c r="DD13" s="444"/>
      <c r="DE13" s="444"/>
      <c r="DF13" s="444"/>
      <c r="DG13" s="444"/>
      <c r="DH13" s="444"/>
      <c r="DI13" s="445"/>
    </row>
    <row r="14" spans="1:119" ht="18.75" customHeight="1" thickBot="1">
      <c r="A14" s="178"/>
      <c r="B14" s="509"/>
      <c r="C14" s="510"/>
      <c r="D14" s="510"/>
      <c r="E14" s="510"/>
      <c r="F14" s="510"/>
      <c r="G14" s="510"/>
      <c r="H14" s="510"/>
      <c r="I14" s="510"/>
      <c r="J14" s="510"/>
      <c r="K14" s="511"/>
      <c r="L14" s="527" t="s">
        <v>145</v>
      </c>
      <c r="M14" s="528"/>
      <c r="N14" s="528"/>
      <c r="O14" s="528"/>
      <c r="P14" s="528"/>
      <c r="Q14" s="529"/>
      <c r="R14" s="530">
        <v>14980</v>
      </c>
      <c r="S14" s="531"/>
      <c r="T14" s="531"/>
      <c r="U14" s="531"/>
      <c r="V14" s="532"/>
      <c r="W14" s="436"/>
      <c r="X14" s="437"/>
      <c r="Y14" s="437"/>
      <c r="Z14" s="437"/>
      <c r="AA14" s="437"/>
      <c r="AB14" s="426"/>
      <c r="AC14" s="533">
        <v>16.3</v>
      </c>
      <c r="AD14" s="534"/>
      <c r="AE14" s="534"/>
      <c r="AF14" s="534"/>
      <c r="AG14" s="535"/>
      <c r="AH14" s="533">
        <v>15.9</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146</v>
      </c>
      <c r="CE14" s="542"/>
      <c r="CF14" s="542"/>
      <c r="CG14" s="542"/>
      <c r="CH14" s="542"/>
      <c r="CI14" s="542"/>
      <c r="CJ14" s="542"/>
      <c r="CK14" s="542"/>
      <c r="CL14" s="542"/>
      <c r="CM14" s="542"/>
      <c r="CN14" s="542"/>
      <c r="CO14" s="542"/>
      <c r="CP14" s="542"/>
      <c r="CQ14" s="542"/>
      <c r="CR14" s="542"/>
      <c r="CS14" s="543"/>
      <c r="CT14" s="544" t="s">
        <v>138</v>
      </c>
      <c r="CU14" s="545"/>
      <c r="CV14" s="545"/>
      <c r="CW14" s="545"/>
      <c r="CX14" s="545"/>
      <c r="CY14" s="545"/>
      <c r="CZ14" s="545"/>
      <c r="DA14" s="546"/>
      <c r="DB14" s="544" t="s">
        <v>138</v>
      </c>
      <c r="DC14" s="545"/>
      <c r="DD14" s="545"/>
      <c r="DE14" s="545"/>
      <c r="DF14" s="545"/>
      <c r="DG14" s="545"/>
      <c r="DH14" s="545"/>
      <c r="DI14" s="546"/>
    </row>
    <row r="15" spans="1:119" ht="18.75" customHeight="1">
      <c r="A15" s="178"/>
      <c r="B15" s="509"/>
      <c r="C15" s="510"/>
      <c r="D15" s="510"/>
      <c r="E15" s="510"/>
      <c r="F15" s="510"/>
      <c r="G15" s="510"/>
      <c r="H15" s="510"/>
      <c r="I15" s="510"/>
      <c r="J15" s="510"/>
      <c r="K15" s="511"/>
      <c r="L15" s="187"/>
      <c r="M15" s="537" t="s">
        <v>147</v>
      </c>
      <c r="N15" s="538"/>
      <c r="O15" s="538"/>
      <c r="P15" s="538"/>
      <c r="Q15" s="539"/>
      <c r="R15" s="530">
        <v>14870</v>
      </c>
      <c r="S15" s="531"/>
      <c r="T15" s="531"/>
      <c r="U15" s="531"/>
      <c r="V15" s="532"/>
      <c r="W15" s="462" t="s">
        <v>148</v>
      </c>
      <c r="X15" s="463"/>
      <c r="Y15" s="463"/>
      <c r="Z15" s="463"/>
      <c r="AA15" s="463"/>
      <c r="AB15" s="453"/>
      <c r="AC15" s="497">
        <v>1411</v>
      </c>
      <c r="AD15" s="498"/>
      <c r="AE15" s="498"/>
      <c r="AF15" s="498"/>
      <c r="AG15" s="540"/>
      <c r="AH15" s="497">
        <v>1585</v>
      </c>
      <c r="AI15" s="498"/>
      <c r="AJ15" s="498"/>
      <c r="AK15" s="498"/>
      <c r="AL15" s="499"/>
      <c r="AM15" s="475"/>
      <c r="AN15" s="476"/>
      <c r="AO15" s="476"/>
      <c r="AP15" s="476"/>
      <c r="AQ15" s="476"/>
      <c r="AR15" s="476"/>
      <c r="AS15" s="476"/>
      <c r="AT15" s="477"/>
      <c r="AU15" s="478"/>
      <c r="AV15" s="479"/>
      <c r="AW15" s="479"/>
      <c r="AX15" s="479"/>
      <c r="AY15" s="406" t="s">
        <v>149</v>
      </c>
      <c r="AZ15" s="407"/>
      <c r="BA15" s="407"/>
      <c r="BB15" s="407"/>
      <c r="BC15" s="407"/>
      <c r="BD15" s="407"/>
      <c r="BE15" s="407"/>
      <c r="BF15" s="407"/>
      <c r="BG15" s="407"/>
      <c r="BH15" s="407"/>
      <c r="BI15" s="407"/>
      <c r="BJ15" s="407"/>
      <c r="BK15" s="407"/>
      <c r="BL15" s="407"/>
      <c r="BM15" s="408"/>
      <c r="BN15" s="409">
        <v>1639064</v>
      </c>
      <c r="BO15" s="410"/>
      <c r="BP15" s="410"/>
      <c r="BQ15" s="410"/>
      <c r="BR15" s="410"/>
      <c r="BS15" s="410"/>
      <c r="BT15" s="410"/>
      <c r="BU15" s="411"/>
      <c r="BV15" s="409">
        <v>1679136</v>
      </c>
      <c r="BW15" s="410"/>
      <c r="BX15" s="410"/>
      <c r="BY15" s="410"/>
      <c r="BZ15" s="410"/>
      <c r="CA15" s="410"/>
      <c r="CB15" s="410"/>
      <c r="CC15" s="411"/>
      <c r="CD15" s="547" t="s">
        <v>150</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c r="A16" s="178"/>
      <c r="B16" s="509"/>
      <c r="C16" s="510"/>
      <c r="D16" s="510"/>
      <c r="E16" s="510"/>
      <c r="F16" s="510"/>
      <c r="G16" s="510"/>
      <c r="H16" s="510"/>
      <c r="I16" s="510"/>
      <c r="J16" s="510"/>
      <c r="K16" s="511"/>
      <c r="L16" s="527" t="s">
        <v>151</v>
      </c>
      <c r="M16" s="550"/>
      <c r="N16" s="550"/>
      <c r="O16" s="550"/>
      <c r="P16" s="550"/>
      <c r="Q16" s="551"/>
      <c r="R16" s="552" t="s">
        <v>152</v>
      </c>
      <c r="S16" s="553"/>
      <c r="T16" s="553"/>
      <c r="U16" s="553"/>
      <c r="V16" s="554"/>
      <c r="W16" s="436"/>
      <c r="X16" s="437"/>
      <c r="Y16" s="437"/>
      <c r="Z16" s="437"/>
      <c r="AA16" s="437"/>
      <c r="AB16" s="426"/>
      <c r="AC16" s="533">
        <v>18.899999999999999</v>
      </c>
      <c r="AD16" s="534"/>
      <c r="AE16" s="534"/>
      <c r="AF16" s="534"/>
      <c r="AG16" s="535"/>
      <c r="AH16" s="533">
        <v>19.7</v>
      </c>
      <c r="AI16" s="534"/>
      <c r="AJ16" s="534"/>
      <c r="AK16" s="534"/>
      <c r="AL16" s="536"/>
      <c r="AM16" s="475"/>
      <c r="AN16" s="476"/>
      <c r="AO16" s="476"/>
      <c r="AP16" s="476"/>
      <c r="AQ16" s="476"/>
      <c r="AR16" s="476"/>
      <c r="AS16" s="476"/>
      <c r="AT16" s="477"/>
      <c r="AU16" s="478"/>
      <c r="AV16" s="479"/>
      <c r="AW16" s="479"/>
      <c r="AX16" s="479"/>
      <c r="AY16" s="480" t="s">
        <v>153</v>
      </c>
      <c r="AZ16" s="481"/>
      <c r="BA16" s="481"/>
      <c r="BB16" s="481"/>
      <c r="BC16" s="481"/>
      <c r="BD16" s="481"/>
      <c r="BE16" s="481"/>
      <c r="BF16" s="481"/>
      <c r="BG16" s="481"/>
      <c r="BH16" s="481"/>
      <c r="BI16" s="481"/>
      <c r="BJ16" s="481"/>
      <c r="BK16" s="481"/>
      <c r="BL16" s="481"/>
      <c r="BM16" s="482"/>
      <c r="BN16" s="446">
        <v>4837116</v>
      </c>
      <c r="BO16" s="447"/>
      <c r="BP16" s="447"/>
      <c r="BQ16" s="447"/>
      <c r="BR16" s="447"/>
      <c r="BS16" s="447"/>
      <c r="BT16" s="447"/>
      <c r="BU16" s="448"/>
      <c r="BV16" s="446">
        <v>4519974</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c r="A17" s="178"/>
      <c r="B17" s="512"/>
      <c r="C17" s="513"/>
      <c r="D17" s="513"/>
      <c r="E17" s="513"/>
      <c r="F17" s="513"/>
      <c r="G17" s="513"/>
      <c r="H17" s="513"/>
      <c r="I17" s="513"/>
      <c r="J17" s="513"/>
      <c r="K17" s="514"/>
      <c r="L17" s="192"/>
      <c r="M17" s="557" t="s">
        <v>154</v>
      </c>
      <c r="N17" s="558"/>
      <c r="O17" s="558"/>
      <c r="P17" s="558"/>
      <c r="Q17" s="559"/>
      <c r="R17" s="552" t="s">
        <v>155</v>
      </c>
      <c r="S17" s="553"/>
      <c r="T17" s="553"/>
      <c r="U17" s="553"/>
      <c r="V17" s="554"/>
      <c r="W17" s="462" t="s">
        <v>156</v>
      </c>
      <c r="X17" s="463"/>
      <c r="Y17" s="463"/>
      <c r="Z17" s="463"/>
      <c r="AA17" s="463"/>
      <c r="AB17" s="453"/>
      <c r="AC17" s="497">
        <v>4853</v>
      </c>
      <c r="AD17" s="498"/>
      <c r="AE17" s="498"/>
      <c r="AF17" s="498"/>
      <c r="AG17" s="540"/>
      <c r="AH17" s="497">
        <v>5170</v>
      </c>
      <c r="AI17" s="498"/>
      <c r="AJ17" s="498"/>
      <c r="AK17" s="498"/>
      <c r="AL17" s="499"/>
      <c r="AM17" s="475"/>
      <c r="AN17" s="476"/>
      <c r="AO17" s="476"/>
      <c r="AP17" s="476"/>
      <c r="AQ17" s="476"/>
      <c r="AR17" s="476"/>
      <c r="AS17" s="476"/>
      <c r="AT17" s="477"/>
      <c r="AU17" s="478"/>
      <c r="AV17" s="479"/>
      <c r="AW17" s="479"/>
      <c r="AX17" s="479"/>
      <c r="AY17" s="480" t="s">
        <v>157</v>
      </c>
      <c r="AZ17" s="481"/>
      <c r="BA17" s="481"/>
      <c r="BB17" s="481"/>
      <c r="BC17" s="481"/>
      <c r="BD17" s="481"/>
      <c r="BE17" s="481"/>
      <c r="BF17" s="481"/>
      <c r="BG17" s="481"/>
      <c r="BH17" s="481"/>
      <c r="BI17" s="481"/>
      <c r="BJ17" s="481"/>
      <c r="BK17" s="481"/>
      <c r="BL17" s="481"/>
      <c r="BM17" s="482"/>
      <c r="BN17" s="446">
        <v>2034980</v>
      </c>
      <c r="BO17" s="447"/>
      <c r="BP17" s="447"/>
      <c r="BQ17" s="447"/>
      <c r="BR17" s="447"/>
      <c r="BS17" s="447"/>
      <c r="BT17" s="447"/>
      <c r="BU17" s="448"/>
      <c r="BV17" s="446">
        <v>2085004</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c r="A18" s="178"/>
      <c r="B18" s="568" t="s">
        <v>158</v>
      </c>
      <c r="C18" s="489"/>
      <c r="D18" s="489"/>
      <c r="E18" s="569"/>
      <c r="F18" s="569"/>
      <c r="G18" s="569"/>
      <c r="H18" s="569"/>
      <c r="I18" s="569"/>
      <c r="J18" s="569"/>
      <c r="K18" s="569"/>
      <c r="L18" s="570">
        <v>286.60000000000002</v>
      </c>
      <c r="M18" s="570"/>
      <c r="N18" s="570"/>
      <c r="O18" s="570"/>
      <c r="P18" s="570"/>
      <c r="Q18" s="570"/>
      <c r="R18" s="571"/>
      <c r="S18" s="571"/>
      <c r="T18" s="571"/>
      <c r="U18" s="571"/>
      <c r="V18" s="572"/>
      <c r="W18" s="464"/>
      <c r="X18" s="465"/>
      <c r="Y18" s="465"/>
      <c r="Z18" s="465"/>
      <c r="AA18" s="465"/>
      <c r="AB18" s="456"/>
      <c r="AC18" s="573">
        <v>64.8</v>
      </c>
      <c r="AD18" s="574"/>
      <c r="AE18" s="574"/>
      <c r="AF18" s="574"/>
      <c r="AG18" s="575"/>
      <c r="AH18" s="573">
        <v>64.400000000000006</v>
      </c>
      <c r="AI18" s="574"/>
      <c r="AJ18" s="574"/>
      <c r="AK18" s="574"/>
      <c r="AL18" s="576"/>
      <c r="AM18" s="475"/>
      <c r="AN18" s="476"/>
      <c r="AO18" s="476"/>
      <c r="AP18" s="476"/>
      <c r="AQ18" s="476"/>
      <c r="AR18" s="476"/>
      <c r="AS18" s="476"/>
      <c r="AT18" s="477"/>
      <c r="AU18" s="478"/>
      <c r="AV18" s="479"/>
      <c r="AW18" s="479"/>
      <c r="AX18" s="479"/>
      <c r="AY18" s="480" t="s">
        <v>159</v>
      </c>
      <c r="AZ18" s="481"/>
      <c r="BA18" s="481"/>
      <c r="BB18" s="481"/>
      <c r="BC18" s="481"/>
      <c r="BD18" s="481"/>
      <c r="BE18" s="481"/>
      <c r="BF18" s="481"/>
      <c r="BG18" s="481"/>
      <c r="BH18" s="481"/>
      <c r="BI18" s="481"/>
      <c r="BJ18" s="481"/>
      <c r="BK18" s="481"/>
      <c r="BL18" s="481"/>
      <c r="BM18" s="482"/>
      <c r="BN18" s="446">
        <v>4955134</v>
      </c>
      <c r="BO18" s="447"/>
      <c r="BP18" s="447"/>
      <c r="BQ18" s="447"/>
      <c r="BR18" s="447"/>
      <c r="BS18" s="447"/>
      <c r="BT18" s="447"/>
      <c r="BU18" s="448"/>
      <c r="BV18" s="446">
        <v>4833200</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c r="A19" s="178"/>
      <c r="B19" s="568" t="s">
        <v>160</v>
      </c>
      <c r="C19" s="489"/>
      <c r="D19" s="489"/>
      <c r="E19" s="569"/>
      <c r="F19" s="569"/>
      <c r="G19" s="569"/>
      <c r="H19" s="569"/>
      <c r="I19" s="569"/>
      <c r="J19" s="569"/>
      <c r="K19" s="569"/>
      <c r="L19" s="577">
        <v>50</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161</v>
      </c>
      <c r="AZ19" s="481"/>
      <c r="BA19" s="481"/>
      <c r="BB19" s="481"/>
      <c r="BC19" s="481"/>
      <c r="BD19" s="481"/>
      <c r="BE19" s="481"/>
      <c r="BF19" s="481"/>
      <c r="BG19" s="481"/>
      <c r="BH19" s="481"/>
      <c r="BI19" s="481"/>
      <c r="BJ19" s="481"/>
      <c r="BK19" s="481"/>
      <c r="BL19" s="481"/>
      <c r="BM19" s="482"/>
      <c r="BN19" s="446">
        <v>7111798</v>
      </c>
      <c r="BO19" s="447"/>
      <c r="BP19" s="447"/>
      <c r="BQ19" s="447"/>
      <c r="BR19" s="447"/>
      <c r="BS19" s="447"/>
      <c r="BT19" s="447"/>
      <c r="BU19" s="448"/>
      <c r="BV19" s="446">
        <v>6864486</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c r="A20" s="178"/>
      <c r="B20" s="568" t="s">
        <v>162</v>
      </c>
      <c r="C20" s="489"/>
      <c r="D20" s="489"/>
      <c r="E20" s="569"/>
      <c r="F20" s="569"/>
      <c r="G20" s="569"/>
      <c r="H20" s="569"/>
      <c r="I20" s="569"/>
      <c r="J20" s="569"/>
      <c r="K20" s="569"/>
      <c r="L20" s="577">
        <v>5808</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c r="A21" s="178"/>
      <c r="B21" s="586" t="s">
        <v>163</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c r="A22" s="178"/>
      <c r="B22" s="616" t="s">
        <v>164</v>
      </c>
      <c r="C22" s="590"/>
      <c r="D22" s="591"/>
      <c r="E22" s="458" t="s">
        <v>1</v>
      </c>
      <c r="F22" s="463"/>
      <c r="G22" s="463"/>
      <c r="H22" s="463"/>
      <c r="I22" s="463"/>
      <c r="J22" s="463"/>
      <c r="K22" s="453"/>
      <c r="L22" s="458" t="s">
        <v>165</v>
      </c>
      <c r="M22" s="463"/>
      <c r="N22" s="463"/>
      <c r="O22" s="463"/>
      <c r="P22" s="453"/>
      <c r="Q22" s="621" t="s">
        <v>166</v>
      </c>
      <c r="R22" s="622"/>
      <c r="S22" s="622"/>
      <c r="T22" s="622"/>
      <c r="U22" s="622"/>
      <c r="V22" s="623"/>
      <c r="W22" s="589" t="s">
        <v>167</v>
      </c>
      <c r="X22" s="590"/>
      <c r="Y22" s="591"/>
      <c r="Z22" s="458" t="s">
        <v>1</v>
      </c>
      <c r="AA22" s="463"/>
      <c r="AB22" s="463"/>
      <c r="AC22" s="463"/>
      <c r="AD22" s="463"/>
      <c r="AE22" s="463"/>
      <c r="AF22" s="463"/>
      <c r="AG22" s="453"/>
      <c r="AH22" s="627" t="s">
        <v>168</v>
      </c>
      <c r="AI22" s="463"/>
      <c r="AJ22" s="463"/>
      <c r="AK22" s="463"/>
      <c r="AL22" s="453"/>
      <c r="AM22" s="627" t="s">
        <v>169</v>
      </c>
      <c r="AN22" s="628"/>
      <c r="AO22" s="628"/>
      <c r="AP22" s="628"/>
      <c r="AQ22" s="628"/>
      <c r="AR22" s="629"/>
      <c r="AS22" s="621" t="s">
        <v>166</v>
      </c>
      <c r="AT22" s="622"/>
      <c r="AU22" s="622"/>
      <c r="AV22" s="622"/>
      <c r="AW22" s="622"/>
      <c r="AX22" s="633"/>
      <c r="AY22" s="406" t="s">
        <v>170</v>
      </c>
      <c r="AZ22" s="407"/>
      <c r="BA22" s="407"/>
      <c r="BB22" s="407"/>
      <c r="BC22" s="407"/>
      <c r="BD22" s="407"/>
      <c r="BE22" s="407"/>
      <c r="BF22" s="407"/>
      <c r="BG22" s="407"/>
      <c r="BH22" s="407"/>
      <c r="BI22" s="407"/>
      <c r="BJ22" s="407"/>
      <c r="BK22" s="407"/>
      <c r="BL22" s="407"/>
      <c r="BM22" s="408"/>
      <c r="BN22" s="409">
        <v>7978912</v>
      </c>
      <c r="BO22" s="410"/>
      <c r="BP22" s="410"/>
      <c r="BQ22" s="410"/>
      <c r="BR22" s="410"/>
      <c r="BS22" s="410"/>
      <c r="BT22" s="410"/>
      <c r="BU22" s="411"/>
      <c r="BV22" s="409">
        <v>7895272</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171</v>
      </c>
      <c r="AZ23" s="481"/>
      <c r="BA23" s="481"/>
      <c r="BB23" s="481"/>
      <c r="BC23" s="481"/>
      <c r="BD23" s="481"/>
      <c r="BE23" s="481"/>
      <c r="BF23" s="481"/>
      <c r="BG23" s="481"/>
      <c r="BH23" s="481"/>
      <c r="BI23" s="481"/>
      <c r="BJ23" s="481"/>
      <c r="BK23" s="481"/>
      <c r="BL23" s="481"/>
      <c r="BM23" s="482"/>
      <c r="BN23" s="446">
        <v>7952767</v>
      </c>
      <c r="BO23" s="447"/>
      <c r="BP23" s="447"/>
      <c r="BQ23" s="447"/>
      <c r="BR23" s="447"/>
      <c r="BS23" s="447"/>
      <c r="BT23" s="447"/>
      <c r="BU23" s="448"/>
      <c r="BV23" s="446">
        <v>7839503</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c r="A24" s="178"/>
      <c r="B24" s="617"/>
      <c r="C24" s="593"/>
      <c r="D24" s="594"/>
      <c r="E24" s="496" t="s">
        <v>172</v>
      </c>
      <c r="F24" s="476"/>
      <c r="G24" s="476"/>
      <c r="H24" s="476"/>
      <c r="I24" s="476"/>
      <c r="J24" s="476"/>
      <c r="K24" s="477"/>
      <c r="L24" s="497">
        <v>1</v>
      </c>
      <c r="M24" s="498"/>
      <c r="N24" s="498"/>
      <c r="O24" s="498"/>
      <c r="P24" s="540"/>
      <c r="Q24" s="497">
        <v>5271</v>
      </c>
      <c r="R24" s="498"/>
      <c r="S24" s="498"/>
      <c r="T24" s="498"/>
      <c r="U24" s="498"/>
      <c r="V24" s="540"/>
      <c r="W24" s="592"/>
      <c r="X24" s="593"/>
      <c r="Y24" s="594"/>
      <c r="Z24" s="496" t="s">
        <v>173</v>
      </c>
      <c r="AA24" s="476"/>
      <c r="AB24" s="476"/>
      <c r="AC24" s="476"/>
      <c r="AD24" s="476"/>
      <c r="AE24" s="476"/>
      <c r="AF24" s="476"/>
      <c r="AG24" s="477"/>
      <c r="AH24" s="497">
        <v>157</v>
      </c>
      <c r="AI24" s="498"/>
      <c r="AJ24" s="498"/>
      <c r="AK24" s="498"/>
      <c r="AL24" s="540"/>
      <c r="AM24" s="497">
        <v>526578</v>
      </c>
      <c r="AN24" s="498"/>
      <c r="AO24" s="498"/>
      <c r="AP24" s="498"/>
      <c r="AQ24" s="498"/>
      <c r="AR24" s="540"/>
      <c r="AS24" s="497">
        <v>3354</v>
      </c>
      <c r="AT24" s="498"/>
      <c r="AU24" s="498"/>
      <c r="AV24" s="498"/>
      <c r="AW24" s="498"/>
      <c r="AX24" s="499"/>
      <c r="AY24" s="562" t="s">
        <v>174</v>
      </c>
      <c r="AZ24" s="563"/>
      <c r="BA24" s="563"/>
      <c r="BB24" s="563"/>
      <c r="BC24" s="563"/>
      <c r="BD24" s="563"/>
      <c r="BE24" s="563"/>
      <c r="BF24" s="563"/>
      <c r="BG24" s="563"/>
      <c r="BH24" s="563"/>
      <c r="BI24" s="563"/>
      <c r="BJ24" s="563"/>
      <c r="BK24" s="563"/>
      <c r="BL24" s="563"/>
      <c r="BM24" s="564"/>
      <c r="BN24" s="446">
        <v>4785334</v>
      </c>
      <c r="BO24" s="447"/>
      <c r="BP24" s="447"/>
      <c r="BQ24" s="447"/>
      <c r="BR24" s="447"/>
      <c r="BS24" s="447"/>
      <c r="BT24" s="447"/>
      <c r="BU24" s="448"/>
      <c r="BV24" s="446">
        <v>4629550</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c r="A25" s="178"/>
      <c r="B25" s="617"/>
      <c r="C25" s="593"/>
      <c r="D25" s="594"/>
      <c r="E25" s="496" t="s">
        <v>175</v>
      </c>
      <c r="F25" s="476"/>
      <c r="G25" s="476"/>
      <c r="H25" s="476"/>
      <c r="I25" s="476"/>
      <c r="J25" s="476"/>
      <c r="K25" s="477"/>
      <c r="L25" s="497">
        <v>1</v>
      </c>
      <c r="M25" s="498"/>
      <c r="N25" s="498"/>
      <c r="O25" s="498"/>
      <c r="P25" s="540"/>
      <c r="Q25" s="497">
        <v>5862</v>
      </c>
      <c r="R25" s="498"/>
      <c r="S25" s="498"/>
      <c r="T25" s="498"/>
      <c r="U25" s="498"/>
      <c r="V25" s="540"/>
      <c r="W25" s="592"/>
      <c r="X25" s="593"/>
      <c r="Y25" s="594"/>
      <c r="Z25" s="496" t="s">
        <v>176</v>
      </c>
      <c r="AA25" s="476"/>
      <c r="AB25" s="476"/>
      <c r="AC25" s="476"/>
      <c r="AD25" s="476"/>
      <c r="AE25" s="476"/>
      <c r="AF25" s="476"/>
      <c r="AG25" s="477"/>
      <c r="AH25" s="497" t="s">
        <v>129</v>
      </c>
      <c r="AI25" s="498"/>
      <c r="AJ25" s="498"/>
      <c r="AK25" s="498"/>
      <c r="AL25" s="540"/>
      <c r="AM25" s="497" t="s">
        <v>138</v>
      </c>
      <c r="AN25" s="498"/>
      <c r="AO25" s="498"/>
      <c r="AP25" s="498"/>
      <c r="AQ25" s="498"/>
      <c r="AR25" s="540"/>
      <c r="AS25" s="497" t="s">
        <v>138</v>
      </c>
      <c r="AT25" s="498"/>
      <c r="AU25" s="498"/>
      <c r="AV25" s="498"/>
      <c r="AW25" s="498"/>
      <c r="AX25" s="499"/>
      <c r="AY25" s="406" t="s">
        <v>177</v>
      </c>
      <c r="AZ25" s="407"/>
      <c r="BA25" s="407"/>
      <c r="BB25" s="407"/>
      <c r="BC25" s="407"/>
      <c r="BD25" s="407"/>
      <c r="BE25" s="407"/>
      <c r="BF25" s="407"/>
      <c r="BG25" s="407"/>
      <c r="BH25" s="407"/>
      <c r="BI25" s="407"/>
      <c r="BJ25" s="407"/>
      <c r="BK25" s="407"/>
      <c r="BL25" s="407"/>
      <c r="BM25" s="408"/>
      <c r="BN25" s="409">
        <v>1646840</v>
      </c>
      <c r="BO25" s="410"/>
      <c r="BP25" s="410"/>
      <c r="BQ25" s="410"/>
      <c r="BR25" s="410"/>
      <c r="BS25" s="410"/>
      <c r="BT25" s="410"/>
      <c r="BU25" s="411"/>
      <c r="BV25" s="409">
        <v>2119224</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c r="A26" s="178"/>
      <c r="B26" s="617"/>
      <c r="C26" s="593"/>
      <c r="D26" s="594"/>
      <c r="E26" s="496" t="s">
        <v>178</v>
      </c>
      <c r="F26" s="476"/>
      <c r="G26" s="476"/>
      <c r="H26" s="476"/>
      <c r="I26" s="476"/>
      <c r="J26" s="476"/>
      <c r="K26" s="477"/>
      <c r="L26" s="497">
        <v>1</v>
      </c>
      <c r="M26" s="498"/>
      <c r="N26" s="498"/>
      <c r="O26" s="498"/>
      <c r="P26" s="540"/>
      <c r="Q26" s="497">
        <v>5349</v>
      </c>
      <c r="R26" s="498"/>
      <c r="S26" s="498"/>
      <c r="T26" s="498"/>
      <c r="U26" s="498"/>
      <c r="V26" s="540"/>
      <c r="W26" s="592"/>
      <c r="X26" s="593"/>
      <c r="Y26" s="594"/>
      <c r="Z26" s="496" t="s">
        <v>179</v>
      </c>
      <c r="AA26" s="598"/>
      <c r="AB26" s="598"/>
      <c r="AC26" s="598"/>
      <c r="AD26" s="598"/>
      <c r="AE26" s="598"/>
      <c r="AF26" s="598"/>
      <c r="AG26" s="599"/>
      <c r="AH26" s="497">
        <v>3</v>
      </c>
      <c r="AI26" s="498"/>
      <c r="AJ26" s="498"/>
      <c r="AK26" s="498"/>
      <c r="AL26" s="540"/>
      <c r="AM26" s="497">
        <v>11409</v>
      </c>
      <c r="AN26" s="498"/>
      <c r="AO26" s="498"/>
      <c r="AP26" s="498"/>
      <c r="AQ26" s="498"/>
      <c r="AR26" s="540"/>
      <c r="AS26" s="497">
        <v>3803</v>
      </c>
      <c r="AT26" s="498"/>
      <c r="AU26" s="498"/>
      <c r="AV26" s="498"/>
      <c r="AW26" s="498"/>
      <c r="AX26" s="499"/>
      <c r="AY26" s="449" t="s">
        <v>180</v>
      </c>
      <c r="AZ26" s="450"/>
      <c r="BA26" s="450"/>
      <c r="BB26" s="450"/>
      <c r="BC26" s="450"/>
      <c r="BD26" s="450"/>
      <c r="BE26" s="450"/>
      <c r="BF26" s="450"/>
      <c r="BG26" s="450"/>
      <c r="BH26" s="450"/>
      <c r="BI26" s="450"/>
      <c r="BJ26" s="450"/>
      <c r="BK26" s="450"/>
      <c r="BL26" s="450"/>
      <c r="BM26" s="451"/>
      <c r="BN26" s="446" t="s">
        <v>181</v>
      </c>
      <c r="BO26" s="447"/>
      <c r="BP26" s="447"/>
      <c r="BQ26" s="447"/>
      <c r="BR26" s="447"/>
      <c r="BS26" s="447"/>
      <c r="BT26" s="447"/>
      <c r="BU26" s="448"/>
      <c r="BV26" s="446" t="s">
        <v>138</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c r="A27" s="178"/>
      <c r="B27" s="617"/>
      <c r="C27" s="593"/>
      <c r="D27" s="594"/>
      <c r="E27" s="496" t="s">
        <v>182</v>
      </c>
      <c r="F27" s="476"/>
      <c r="G27" s="476"/>
      <c r="H27" s="476"/>
      <c r="I27" s="476"/>
      <c r="J27" s="476"/>
      <c r="K27" s="477"/>
      <c r="L27" s="497">
        <v>1</v>
      </c>
      <c r="M27" s="498"/>
      <c r="N27" s="498"/>
      <c r="O27" s="498"/>
      <c r="P27" s="540"/>
      <c r="Q27" s="497">
        <v>3150</v>
      </c>
      <c r="R27" s="498"/>
      <c r="S27" s="498"/>
      <c r="T27" s="498"/>
      <c r="U27" s="498"/>
      <c r="V27" s="540"/>
      <c r="W27" s="592"/>
      <c r="X27" s="593"/>
      <c r="Y27" s="594"/>
      <c r="Z27" s="496" t="s">
        <v>183</v>
      </c>
      <c r="AA27" s="476"/>
      <c r="AB27" s="476"/>
      <c r="AC27" s="476"/>
      <c r="AD27" s="476"/>
      <c r="AE27" s="476"/>
      <c r="AF27" s="476"/>
      <c r="AG27" s="477"/>
      <c r="AH27" s="497">
        <v>9</v>
      </c>
      <c r="AI27" s="498"/>
      <c r="AJ27" s="498"/>
      <c r="AK27" s="498"/>
      <c r="AL27" s="540"/>
      <c r="AM27" s="497">
        <v>35441</v>
      </c>
      <c r="AN27" s="498"/>
      <c r="AO27" s="498"/>
      <c r="AP27" s="498"/>
      <c r="AQ27" s="498"/>
      <c r="AR27" s="540"/>
      <c r="AS27" s="497">
        <v>3938</v>
      </c>
      <c r="AT27" s="498"/>
      <c r="AU27" s="498"/>
      <c r="AV27" s="498"/>
      <c r="AW27" s="498"/>
      <c r="AX27" s="499"/>
      <c r="AY27" s="541" t="s">
        <v>184</v>
      </c>
      <c r="AZ27" s="542"/>
      <c r="BA27" s="542"/>
      <c r="BB27" s="542"/>
      <c r="BC27" s="542"/>
      <c r="BD27" s="542"/>
      <c r="BE27" s="542"/>
      <c r="BF27" s="542"/>
      <c r="BG27" s="542"/>
      <c r="BH27" s="542"/>
      <c r="BI27" s="542"/>
      <c r="BJ27" s="542"/>
      <c r="BK27" s="542"/>
      <c r="BL27" s="542"/>
      <c r="BM27" s="543"/>
      <c r="BN27" s="565">
        <v>238955</v>
      </c>
      <c r="BO27" s="566"/>
      <c r="BP27" s="566"/>
      <c r="BQ27" s="566"/>
      <c r="BR27" s="566"/>
      <c r="BS27" s="566"/>
      <c r="BT27" s="566"/>
      <c r="BU27" s="567"/>
      <c r="BV27" s="565">
        <v>238789</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c r="A28" s="178"/>
      <c r="B28" s="617"/>
      <c r="C28" s="593"/>
      <c r="D28" s="594"/>
      <c r="E28" s="496" t="s">
        <v>185</v>
      </c>
      <c r="F28" s="476"/>
      <c r="G28" s="476"/>
      <c r="H28" s="476"/>
      <c r="I28" s="476"/>
      <c r="J28" s="476"/>
      <c r="K28" s="477"/>
      <c r="L28" s="497">
        <v>1</v>
      </c>
      <c r="M28" s="498"/>
      <c r="N28" s="498"/>
      <c r="O28" s="498"/>
      <c r="P28" s="540"/>
      <c r="Q28" s="497">
        <v>2730</v>
      </c>
      <c r="R28" s="498"/>
      <c r="S28" s="498"/>
      <c r="T28" s="498"/>
      <c r="U28" s="498"/>
      <c r="V28" s="540"/>
      <c r="W28" s="592"/>
      <c r="X28" s="593"/>
      <c r="Y28" s="594"/>
      <c r="Z28" s="496" t="s">
        <v>186</v>
      </c>
      <c r="AA28" s="476"/>
      <c r="AB28" s="476"/>
      <c r="AC28" s="476"/>
      <c r="AD28" s="476"/>
      <c r="AE28" s="476"/>
      <c r="AF28" s="476"/>
      <c r="AG28" s="477"/>
      <c r="AH28" s="497" t="s">
        <v>181</v>
      </c>
      <c r="AI28" s="498"/>
      <c r="AJ28" s="498"/>
      <c r="AK28" s="498"/>
      <c r="AL28" s="540"/>
      <c r="AM28" s="497" t="s">
        <v>181</v>
      </c>
      <c r="AN28" s="498"/>
      <c r="AO28" s="498"/>
      <c r="AP28" s="498"/>
      <c r="AQ28" s="498"/>
      <c r="AR28" s="540"/>
      <c r="AS28" s="497" t="s">
        <v>181</v>
      </c>
      <c r="AT28" s="498"/>
      <c r="AU28" s="498"/>
      <c r="AV28" s="498"/>
      <c r="AW28" s="498"/>
      <c r="AX28" s="499"/>
      <c r="AY28" s="600" t="s">
        <v>187</v>
      </c>
      <c r="AZ28" s="601"/>
      <c r="BA28" s="601"/>
      <c r="BB28" s="602"/>
      <c r="BC28" s="406" t="s">
        <v>48</v>
      </c>
      <c r="BD28" s="407"/>
      <c r="BE28" s="407"/>
      <c r="BF28" s="407"/>
      <c r="BG28" s="407"/>
      <c r="BH28" s="407"/>
      <c r="BI28" s="407"/>
      <c r="BJ28" s="407"/>
      <c r="BK28" s="407"/>
      <c r="BL28" s="407"/>
      <c r="BM28" s="408"/>
      <c r="BN28" s="409">
        <v>986195</v>
      </c>
      <c r="BO28" s="410"/>
      <c r="BP28" s="410"/>
      <c r="BQ28" s="410"/>
      <c r="BR28" s="410"/>
      <c r="BS28" s="410"/>
      <c r="BT28" s="410"/>
      <c r="BU28" s="411"/>
      <c r="BV28" s="409">
        <v>869619</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c r="A29" s="178"/>
      <c r="B29" s="617"/>
      <c r="C29" s="593"/>
      <c r="D29" s="594"/>
      <c r="E29" s="496" t="s">
        <v>188</v>
      </c>
      <c r="F29" s="476"/>
      <c r="G29" s="476"/>
      <c r="H29" s="476"/>
      <c r="I29" s="476"/>
      <c r="J29" s="476"/>
      <c r="K29" s="477"/>
      <c r="L29" s="497">
        <v>12</v>
      </c>
      <c r="M29" s="498"/>
      <c r="N29" s="498"/>
      <c r="O29" s="498"/>
      <c r="P29" s="540"/>
      <c r="Q29" s="497">
        <v>2620</v>
      </c>
      <c r="R29" s="498"/>
      <c r="S29" s="498"/>
      <c r="T29" s="498"/>
      <c r="U29" s="498"/>
      <c r="V29" s="540"/>
      <c r="W29" s="595"/>
      <c r="X29" s="596"/>
      <c r="Y29" s="597"/>
      <c r="Z29" s="496" t="s">
        <v>189</v>
      </c>
      <c r="AA29" s="476"/>
      <c r="AB29" s="476"/>
      <c r="AC29" s="476"/>
      <c r="AD29" s="476"/>
      <c r="AE29" s="476"/>
      <c r="AF29" s="476"/>
      <c r="AG29" s="477"/>
      <c r="AH29" s="497">
        <v>166</v>
      </c>
      <c r="AI29" s="498"/>
      <c r="AJ29" s="498"/>
      <c r="AK29" s="498"/>
      <c r="AL29" s="540"/>
      <c r="AM29" s="497">
        <v>562019</v>
      </c>
      <c r="AN29" s="498"/>
      <c r="AO29" s="498"/>
      <c r="AP29" s="498"/>
      <c r="AQ29" s="498"/>
      <c r="AR29" s="540"/>
      <c r="AS29" s="497">
        <v>3386</v>
      </c>
      <c r="AT29" s="498"/>
      <c r="AU29" s="498"/>
      <c r="AV29" s="498"/>
      <c r="AW29" s="498"/>
      <c r="AX29" s="499"/>
      <c r="AY29" s="603"/>
      <c r="AZ29" s="604"/>
      <c r="BA29" s="604"/>
      <c r="BB29" s="605"/>
      <c r="BC29" s="480" t="s">
        <v>190</v>
      </c>
      <c r="BD29" s="481"/>
      <c r="BE29" s="481"/>
      <c r="BF29" s="481"/>
      <c r="BG29" s="481"/>
      <c r="BH29" s="481"/>
      <c r="BI29" s="481"/>
      <c r="BJ29" s="481"/>
      <c r="BK29" s="481"/>
      <c r="BL29" s="481"/>
      <c r="BM29" s="482"/>
      <c r="BN29" s="446">
        <v>923801</v>
      </c>
      <c r="BO29" s="447"/>
      <c r="BP29" s="447"/>
      <c r="BQ29" s="447"/>
      <c r="BR29" s="447"/>
      <c r="BS29" s="447"/>
      <c r="BT29" s="447"/>
      <c r="BU29" s="448"/>
      <c r="BV29" s="446">
        <v>759399</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191</v>
      </c>
      <c r="X30" s="614"/>
      <c r="Y30" s="614"/>
      <c r="Z30" s="614"/>
      <c r="AA30" s="614"/>
      <c r="AB30" s="614"/>
      <c r="AC30" s="614"/>
      <c r="AD30" s="614"/>
      <c r="AE30" s="614"/>
      <c r="AF30" s="614"/>
      <c r="AG30" s="615"/>
      <c r="AH30" s="573">
        <v>100.2</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2589468</v>
      </c>
      <c r="BO30" s="566"/>
      <c r="BP30" s="566"/>
      <c r="BQ30" s="566"/>
      <c r="BR30" s="566"/>
      <c r="BS30" s="566"/>
      <c r="BT30" s="566"/>
      <c r="BU30" s="567"/>
      <c r="BV30" s="565">
        <v>2130653</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609" t="s">
        <v>192</v>
      </c>
      <c r="D32" s="609"/>
      <c r="E32" s="609"/>
      <c r="F32" s="609"/>
      <c r="G32" s="609"/>
      <c r="H32" s="609"/>
      <c r="I32" s="609"/>
      <c r="J32" s="609"/>
      <c r="K32" s="609"/>
      <c r="L32" s="609"/>
      <c r="M32" s="609"/>
      <c r="N32" s="609"/>
      <c r="O32" s="609"/>
      <c r="P32" s="609"/>
      <c r="Q32" s="609"/>
      <c r="R32" s="609"/>
      <c r="S32" s="609"/>
      <c r="U32" s="450" t="s">
        <v>193</v>
      </c>
      <c r="V32" s="450"/>
      <c r="W32" s="450"/>
      <c r="X32" s="450"/>
      <c r="Y32" s="450"/>
      <c r="Z32" s="450"/>
      <c r="AA32" s="450"/>
      <c r="AB32" s="450"/>
      <c r="AC32" s="450"/>
      <c r="AD32" s="450"/>
      <c r="AE32" s="450"/>
      <c r="AF32" s="450"/>
      <c r="AG32" s="450"/>
      <c r="AH32" s="450"/>
      <c r="AI32" s="450"/>
      <c r="AJ32" s="450"/>
      <c r="AK32" s="450"/>
      <c r="AM32" s="450" t="s">
        <v>194</v>
      </c>
      <c r="AN32" s="450"/>
      <c r="AO32" s="450"/>
      <c r="AP32" s="450"/>
      <c r="AQ32" s="450"/>
      <c r="AR32" s="450"/>
      <c r="AS32" s="450"/>
      <c r="AT32" s="450"/>
      <c r="AU32" s="450"/>
      <c r="AV32" s="450"/>
      <c r="AW32" s="450"/>
      <c r="AX32" s="450"/>
      <c r="AY32" s="450"/>
      <c r="AZ32" s="450"/>
      <c r="BA32" s="450"/>
      <c r="BB32" s="450"/>
      <c r="BC32" s="450"/>
      <c r="BE32" s="450" t="s">
        <v>195</v>
      </c>
      <c r="BF32" s="450"/>
      <c r="BG32" s="450"/>
      <c r="BH32" s="450"/>
      <c r="BI32" s="450"/>
      <c r="BJ32" s="450"/>
      <c r="BK32" s="450"/>
      <c r="BL32" s="450"/>
      <c r="BM32" s="450"/>
      <c r="BN32" s="450"/>
      <c r="BO32" s="450"/>
      <c r="BP32" s="450"/>
      <c r="BQ32" s="450"/>
      <c r="BR32" s="450"/>
      <c r="BS32" s="450"/>
      <c r="BT32" s="450"/>
      <c r="BU32" s="450"/>
      <c r="BW32" s="450" t="s">
        <v>196</v>
      </c>
      <c r="BX32" s="450"/>
      <c r="BY32" s="450"/>
      <c r="BZ32" s="450"/>
      <c r="CA32" s="450"/>
      <c r="CB32" s="450"/>
      <c r="CC32" s="450"/>
      <c r="CD32" s="450"/>
      <c r="CE32" s="450"/>
      <c r="CF32" s="450"/>
      <c r="CG32" s="450"/>
      <c r="CH32" s="450"/>
      <c r="CI32" s="450"/>
      <c r="CJ32" s="450"/>
      <c r="CK32" s="450"/>
      <c r="CL32" s="450"/>
      <c r="CM32" s="450"/>
      <c r="CO32" s="450" t="s">
        <v>197</v>
      </c>
      <c r="CP32" s="450"/>
      <c r="CQ32" s="450"/>
      <c r="CR32" s="450"/>
      <c r="CS32" s="450"/>
      <c r="CT32" s="450"/>
      <c r="CU32" s="450"/>
      <c r="CV32" s="450"/>
      <c r="CW32" s="450"/>
      <c r="CX32" s="450"/>
      <c r="CY32" s="450"/>
      <c r="CZ32" s="450"/>
      <c r="DA32" s="450"/>
      <c r="DB32" s="450"/>
      <c r="DC32" s="450"/>
      <c r="DD32" s="450"/>
      <c r="DE32" s="450"/>
      <c r="DI32" s="201"/>
    </row>
    <row r="33" spans="1:113" ht="13.5" customHeight="1">
      <c r="A33" s="178"/>
      <c r="B33" s="202"/>
      <c r="C33" s="470" t="s">
        <v>198</v>
      </c>
      <c r="D33" s="470"/>
      <c r="E33" s="435" t="s">
        <v>199</v>
      </c>
      <c r="F33" s="435"/>
      <c r="G33" s="435"/>
      <c r="H33" s="435"/>
      <c r="I33" s="435"/>
      <c r="J33" s="435"/>
      <c r="K33" s="435"/>
      <c r="L33" s="435"/>
      <c r="M33" s="435"/>
      <c r="N33" s="435"/>
      <c r="O33" s="435"/>
      <c r="P33" s="435"/>
      <c r="Q33" s="435"/>
      <c r="R33" s="435"/>
      <c r="S33" s="435"/>
      <c r="T33" s="203"/>
      <c r="U33" s="470" t="s">
        <v>200</v>
      </c>
      <c r="V33" s="470"/>
      <c r="W33" s="435" t="s">
        <v>199</v>
      </c>
      <c r="X33" s="435"/>
      <c r="Y33" s="435"/>
      <c r="Z33" s="435"/>
      <c r="AA33" s="435"/>
      <c r="AB33" s="435"/>
      <c r="AC33" s="435"/>
      <c r="AD33" s="435"/>
      <c r="AE33" s="435"/>
      <c r="AF33" s="435"/>
      <c r="AG33" s="435"/>
      <c r="AH33" s="435"/>
      <c r="AI33" s="435"/>
      <c r="AJ33" s="435"/>
      <c r="AK33" s="435"/>
      <c r="AL33" s="203"/>
      <c r="AM33" s="470" t="s">
        <v>198</v>
      </c>
      <c r="AN33" s="470"/>
      <c r="AO33" s="435" t="s">
        <v>201</v>
      </c>
      <c r="AP33" s="435"/>
      <c r="AQ33" s="435"/>
      <c r="AR33" s="435"/>
      <c r="AS33" s="435"/>
      <c r="AT33" s="435"/>
      <c r="AU33" s="435"/>
      <c r="AV33" s="435"/>
      <c r="AW33" s="435"/>
      <c r="AX33" s="435"/>
      <c r="AY33" s="435"/>
      <c r="AZ33" s="435"/>
      <c r="BA33" s="435"/>
      <c r="BB33" s="435"/>
      <c r="BC33" s="435"/>
      <c r="BD33" s="204"/>
      <c r="BE33" s="435" t="s">
        <v>202</v>
      </c>
      <c r="BF33" s="435"/>
      <c r="BG33" s="435" t="s">
        <v>203</v>
      </c>
      <c r="BH33" s="435"/>
      <c r="BI33" s="435"/>
      <c r="BJ33" s="435"/>
      <c r="BK33" s="435"/>
      <c r="BL33" s="435"/>
      <c r="BM33" s="435"/>
      <c r="BN33" s="435"/>
      <c r="BO33" s="435"/>
      <c r="BP33" s="435"/>
      <c r="BQ33" s="435"/>
      <c r="BR33" s="435"/>
      <c r="BS33" s="435"/>
      <c r="BT33" s="435"/>
      <c r="BU33" s="435"/>
      <c r="BV33" s="204"/>
      <c r="BW33" s="470" t="s">
        <v>202</v>
      </c>
      <c r="BX33" s="470"/>
      <c r="BY33" s="435" t="s">
        <v>204</v>
      </c>
      <c r="BZ33" s="435"/>
      <c r="CA33" s="435"/>
      <c r="CB33" s="435"/>
      <c r="CC33" s="435"/>
      <c r="CD33" s="435"/>
      <c r="CE33" s="435"/>
      <c r="CF33" s="435"/>
      <c r="CG33" s="435"/>
      <c r="CH33" s="435"/>
      <c r="CI33" s="435"/>
      <c r="CJ33" s="435"/>
      <c r="CK33" s="435"/>
      <c r="CL33" s="435"/>
      <c r="CM33" s="435"/>
      <c r="CN33" s="203"/>
      <c r="CO33" s="470" t="s">
        <v>198</v>
      </c>
      <c r="CP33" s="470"/>
      <c r="CQ33" s="435" t="s">
        <v>205</v>
      </c>
      <c r="CR33" s="435"/>
      <c r="CS33" s="435"/>
      <c r="CT33" s="435"/>
      <c r="CU33" s="435"/>
      <c r="CV33" s="435"/>
      <c r="CW33" s="435"/>
      <c r="CX33" s="435"/>
      <c r="CY33" s="435"/>
      <c r="CZ33" s="435"/>
      <c r="DA33" s="435"/>
      <c r="DB33" s="435"/>
      <c r="DC33" s="435"/>
      <c r="DD33" s="435"/>
      <c r="DE33" s="435"/>
      <c r="DF33" s="203"/>
      <c r="DG33" s="635" t="s">
        <v>206</v>
      </c>
      <c r="DH33" s="635"/>
      <c r="DI33" s="205"/>
    </row>
    <row r="34" spans="1:113" ht="32.25" customHeight="1">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3</v>
      </c>
      <c r="V34" s="636"/>
      <c r="W34" s="637" t="str">
        <f>IF('各会計、関係団体の財政状況及び健全化判断比率'!B28="","",'各会計、関係団体の財政状況及び健全化判断比率'!B28)</f>
        <v>国民健康保険事業特別会計</v>
      </c>
      <c r="X34" s="637"/>
      <c r="Y34" s="637"/>
      <c r="Z34" s="637"/>
      <c r="AA34" s="637"/>
      <c r="AB34" s="637"/>
      <c r="AC34" s="637"/>
      <c r="AD34" s="637"/>
      <c r="AE34" s="637"/>
      <c r="AF34" s="637"/>
      <c r="AG34" s="637"/>
      <c r="AH34" s="637"/>
      <c r="AI34" s="637"/>
      <c r="AJ34" s="637"/>
      <c r="AK34" s="637"/>
      <c r="AL34" s="178"/>
      <c r="AM34" s="636">
        <f>IF(AO34="","",MAX(C34:D43,U34:V43)+1)</f>
        <v>6</v>
      </c>
      <c r="AN34" s="636"/>
      <c r="AO34" s="637" t="str">
        <f>IF('各会計、関係団体の財政状況及び健全化判断比率'!B31="","",'各会計、関係団体の財政状況及び健全化判断比率'!B31)</f>
        <v>水道事業会計</v>
      </c>
      <c r="AP34" s="637"/>
      <c r="AQ34" s="637"/>
      <c r="AR34" s="637"/>
      <c r="AS34" s="637"/>
      <c r="AT34" s="637"/>
      <c r="AU34" s="637"/>
      <c r="AV34" s="637"/>
      <c r="AW34" s="637"/>
      <c r="AX34" s="637"/>
      <c r="AY34" s="637"/>
      <c r="AZ34" s="637"/>
      <c r="BA34" s="637"/>
      <c r="BB34" s="637"/>
      <c r="BC34" s="637"/>
      <c r="BD34" s="178"/>
      <c r="BE34" s="636">
        <f>IF(BG34="","",MAX(C34:D43,U34:V43,AM34:AN43)+1)</f>
        <v>7</v>
      </c>
      <c r="BF34" s="636"/>
      <c r="BG34" s="637" t="str">
        <f>IF('各会計、関係団体の財政状況及び健全化判断比率'!B32="","",'各会計、関係団体の財政状況及び健全化判断比率'!B32)</f>
        <v>簡易水道特別会計</v>
      </c>
      <c r="BH34" s="637"/>
      <c r="BI34" s="637"/>
      <c r="BJ34" s="637"/>
      <c r="BK34" s="637"/>
      <c r="BL34" s="637"/>
      <c r="BM34" s="637"/>
      <c r="BN34" s="637"/>
      <c r="BO34" s="637"/>
      <c r="BP34" s="637"/>
      <c r="BQ34" s="637"/>
      <c r="BR34" s="637"/>
      <c r="BS34" s="637"/>
      <c r="BT34" s="637"/>
      <c r="BU34" s="637"/>
      <c r="BV34" s="178"/>
      <c r="BW34" s="636">
        <f>IF(BY34="","",MAX(C34:D43,U34:V43,AM34:AN43,BE34:BF43)+1)</f>
        <v>8</v>
      </c>
      <c r="BX34" s="636"/>
      <c r="BY34" s="637" t="str">
        <f>IF('各会計、関係団体の財政状況及び健全化判断比率'!B68="","",'各会計、関係団体の財政状況及び健全化判断比率'!B68)</f>
        <v>大分県退職手当組合</v>
      </c>
      <c r="BZ34" s="637"/>
      <c r="CA34" s="637"/>
      <c r="CB34" s="637"/>
      <c r="CC34" s="637"/>
      <c r="CD34" s="637"/>
      <c r="CE34" s="637"/>
      <c r="CF34" s="637"/>
      <c r="CG34" s="637"/>
      <c r="CH34" s="637"/>
      <c r="CI34" s="637"/>
      <c r="CJ34" s="637"/>
      <c r="CK34" s="637"/>
      <c r="CL34" s="637"/>
      <c r="CM34" s="637"/>
      <c r="CN34" s="178"/>
      <c r="CO34" s="636">
        <f>IF(CQ34="","",MAX(C34:D43,U34:V43,AM34:AN43,BE34:BF43,BW34:BX43)+1)</f>
        <v>16</v>
      </c>
      <c r="CP34" s="636"/>
      <c r="CQ34" s="637" t="str">
        <f>IF('各会計、関係団体の財政状況及び健全化判断比率'!BS7="","",'各会計、関係団体の財政状況及び健全化判断比率'!BS7)</f>
        <v>一社くすみち</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c r="A35" s="178"/>
      <c r="B35" s="202"/>
      <c r="C35" s="636">
        <f>IF(E35="","",C34+1)</f>
        <v>2</v>
      </c>
      <c r="D35" s="636"/>
      <c r="E35" s="637" t="str">
        <f>IF('各会計、関係団体の財政状況及び健全化判断比率'!B8="","",'各会計、関係団体の財政状況及び健全化判断比率'!B8)</f>
        <v>住宅新築資金等貸付事業特別会計</v>
      </c>
      <c r="F35" s="637"/>
      <c r="G35" s="637"/>
      <c r="H35" s="637"/>
      <c r="I35" s="637"/>
      <c r="J35" s="637"/>
      <c r="K35" s="637"/>
      <c r="L35" s="637"/>
      <c r="M35" s="637"/>
      <c r="N35" s="637"/>
      <c r="O35" s="637"/>
      <c r="P35" s="637"/>
      <c r="Q35" s="637"/>
      <c r="R35" s="637"/>
      <c r="S35" s="637"/>
      <c r="T35" s="178"/>
      <c r="U35" s="636">
        <f>IF(W35="","",U34+1)</f>
        <v>4</v>
      </c>
      <c r="V35" s="636"/>
      <c r="W35" s="637" t="str">
        <f>IF('各会計、関係団体の財政状況及び健全化判断比率'!B29="","",'各会計、関係団体の財政状況及び健全化判断比率'!B29)</f>
        <v>介護保険事業特別会計</v>
      </c>
      <c r="X35" s="637"/>
      <c r="Y35" s="637"/>
      <c r="Z35" s="637"/>
      <c r="AA35" s="637"/>
      <c r="AB35" s="637"/>
      <c r="AC35" s="637"/>
      <c r="AD35" s="637"/>
      <c r="AE35" s="637"/>
      <c r="AF35" s="637"/>
      <c r="AG35" s="637"/>
      <c r="AH35" s="637"/>
      <c r="AI35" s="637"/>
      <c r="AJ35" s="637"/>
      <c r="AK35" s="637"/>
      <c r="AL35" s="178"/>
      <c r="AM35" s="636" t="str">
        <f t="shared" ref="AM35:AM43" si="0">IF(AO35="","",AM34+1)</f>
        <v/>
      </c>
      <c r="AN35" s="636"/>
      <c r="AO35" s="637"/>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9</v>
      </c>
      <c r="BX35" s="636"/>
      <c r="BY35" s="637" t="str">
        <f>IF('各会計、関係団体の財政状況及び健全化判断比率'!B69="","",'各会計、関係団体の財政状況及び健全化判断比率'!B69)</f>
        <v>大分県消防補償等組合</v>
      </c>
      <c r="BZ35" s="637"/>
      <c r="CA35" s="637"/>
      <c r="CB35" s="637"/>
      <c r="CC35" s="637"/>
      <c r="CD35" s="637"/>
      <c r="CE35" s="637"/>
      <c r="CF35" s="637"/>
      <c r="CG35" s="637"/>
      <c r="CH35" s="637"/>
      <c r="CI35" s="637"/>
      <c r="CJ35" s="637"/>
      <c r="CK35" s="637"/>
      <c r="CL35" s="637"/>
      <c r="CM35" s="637"/>
      <c r="CN35" s="178"/>
      <c r="CO35" s="636" t="str">
        <f t="shared" ref="CO35:CO43" si="3">IF(CQ35="","",CO34+1)</f>
        <v/>
      </c>
      <c r="CP35" s="636"/>
      <c r="CQ35" s="637" t="str">
        <f>IF('各会計、関係団体の財政状況及び健全化判断比率'!BS8="","",'各会計、関係団体の財政状況及び健全化判断比率'!BS8)</f>
        <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5</v>
      </c>
      <c r="V36" s="636"/>
      <c r="W36" s="637" t="str">
        <f>IF('各会計、関係団体の財政状況及び健全化判断比率'!B30="","",'各会計、関係団体の財政状況及び健全化判断比率'!B30)</f>
        <v>後期高齢者医療事業特別会計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10</v>
      </c>
      <c r="BX36" s="636"/>
      <c r="BY36" s="637" t="str">
        <f>IF('各会計、関係団体の財政状況及び健全化判断比率'!B70="","",'各会計、関係団体の財政状況及び健全化判断比率'!B70)</f>
        <v>大分県交通災害共済組合（交通災害共済事業会計）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11</v>
      </c>
      <c r="BX37" s="636"/>
      <c r="BY37" s="637" t="str">
        <f>IF('各会計、関係団体の財政状況及び健全化判断比率'!B71="","",'各会計、関係団体の財政状況及び健全化判断比率'!B71)</f>
        <v>大分県市町村会館管理組合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12</v>
      </c>
      <c r="BX38" s="636"/>
      <c r="BY38" s="637" t="str">
        <f>IF('各会計、関係団体の財政状況及び健全化判断比率'!B72="","",'各会計、関係団体の財政状況及び健全化判断比率'!B72)</f>
        <v>大分県後期高齢者医療広域連合（普通会計）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13</v>
      </c>
      <c r="BX39" s="636"/>
      <c r="BY39" s="637" t="str">
        <f>IF('各会計、関係団体の財政状況及び健全化判断比率'!B73="","",'各会計、関係団体の財政状況及び健全化判断比率'!B73)</f>
        <v>大分県後期高齢者医療広域連合（高齢者医療事業会計）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14</v>
      </c>
      <c r="BX40" s="636"/>
      <c r="BY40" s="637" t="str">
        <f>IF('各会計、関係団体の財政状況及び健全化判断比率'!B74="","",'各会計、関係団体の財政状況及び健全化判断比率'!B74)</f>
        <v>日田玖珠広域消防組合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15</v>
      </c>
      <c r="BX41" s="636"/>
      <c r="BY41" s="637" t="str">
        <f>IF('各会計、関係団体の財政状況及び健全化判断比率'!B75="","",'各会計、関係団体の財政状況及び健全化判断比率'!B75)</f>
        <v>玖珠九重行政事務組合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207</v>
      </c>
      <c r="E46" s="639" t="s">
        <v>208</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c r="E47" s="639" t="s">
        <v>209</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c r="E48" s="639" t="s">
        <v>210</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c r="E49" s="640" t="s">
        <v>211</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c r="E50" s="639" t="s">
        <v>212</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c r="E51" s="639" t="s">
        <v>213</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c r="E52" s="639" t="s">
        <v>214</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c r="E53" s="177" t="s">
        <v>605</v>
      </c>
    </row>
    <row r="54" spans="5:113"/>
    <row r="55" spans="5:113"/>
    <row r="56" spans="5:113"/>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c r="A34" s="22"/>
      <c r="B34" s="31"/>
      <c r="C34" s="1215" t="s">
        <v>570</v>
      </c>
      <c r="D34" s="1215"/>
      <c r="E34" s="1216"/>
      <c r="F34" s="32">
        <v>5.76</v>
      </c>
      <c r="G34" s="33">
        <v>5.72</v>
      </c>
      <c r="H34" s="33">
        <v>5.55</v>
      </c>
      <c r="I34" s="33">
        <v>5.61</v>
      </c>
      <c r="J34" s="34">
        <v>6.13</v>
      </c>
      <c r="K34" s="22"/>
      <c r="L34" s="22"/>
      <c r="M34" s="22"/>
      <c r="N34" s="22"/>
      <c r="O34" s="22"/>
      <c r="P34" s="22"/>
    </row>
    <row r="35" spans="1:16" ht="39" customHeight="1">
      <c r="A35" s="22"/>
      <c r="B35" s="35"/>
      <c r="C35" s="1209" t="s">
        <v>571</v>
      </c>
      <c r="D35" s="1210"/>
      <c r="E35" s="1211"/>
      <c r="F35" s="36">
        <v>6.27</v>
      </c>
      <c r="G35" s="37">
        <v>6.19</v>
      </c>
      <c r="H35" s="37">
        <v>10.67</v>
      </c>
      <c r="I35" s="37">
        <v>10.77</v>
      </c>
      <c r="J35" s="38">
        <v>5.3</v>
      </c>
      <c r="K35" s="22"/>
      <c r="L35" s="22"/>
      <c r="M35" s="22"/>
      <c r="N35" s="22"/>
      <c r="O35" s="22"/>
      <c r="P35" s="22"/>
    </row>
    <row r="36" spans="1:16" ht="39" customHeight="1">
      <c r="A36" s="22"/>
      <c r="B36" s="35"/>
      <c r="C36" s="1209" t="s">
        <v>572</v>
      </c>
      <c r="D36" s="1210"/>
      <c r="E36" s="1211"/>
      <c r="F36" s="36">
        <v>0.56999999999999995</v>
      </c>
      <c r="G36" s="37">
        <v>0.56999999999999995</v>
      </c>
      <c r="H36" s="37">
        <v>0.66</v>
      </c>
      <c r="I36" s="37">
        <v>0.45</v>
      </c>
      <c r="J36" s="38">
        <v>0.79</v>
      </c>
      <c r="K36" s="22"/>
      <c r="L36" s="22"/>
      <c r="M36" s="22"/>
      <c r="N36" s="22"/>
      <c r="O36" s="22"/>
      <c r="P36" s="22"/>
    </row>
    <row r="37" spans="1:16" ht="39" customHeight="1">
      <c r="A37" s="22"/>
      <c r="B37" s="35"/>
      <c r="C37" s="1209" t="s">
        <v>573</v>
      </c>
      <c r="D37" s="1210"/>
      <c r="E37" s="1211"/>
      <c r="F37" s="36">
        <v>0.65</v>
      </c>
      <c r="G37" s="37">
        <v>0.36</v>
      </c>
      <c r="H37" s="37">
        <v>1.03</v>
      </c>
      <c r="I37" s="37">
        <v>0.73</v>
      </c>
      <c r="J37" s="38">
        <v>0.76</v>
      </c>
      <c r="K37" s="22"/>
      <c r="L37" s="22"/>
      <c r="M37" s="22"/>
      <c r="N37" s="22"/>
      <c r="O37" s="22"/>
      <c r="P37" s="22"/>
    </row>
    <row r="38" spans="1:16" ht="39" customHeight="1">
      <c r="A38" s="22"/>
      <c r="B38" s="35"/>
      <c r="C38" s="1209" t="s">
        <v>574</v>
      </c>
      <c r="D38" s="1210"/>
      <c r="E38" s="1211"/>
      <c r="F38" s="36">
        <v>0.02</v>
      </c>
      <c r="G38" s="37">
        <v>0.01</v>
      </c>
      <c r="H38" s="37">
        <v>0.01</v>
      </c>
      <c r="I38" s="37">
        <v>0.02</v>
      </c>
      <c r="J38" s="38">
        <v>0.01</v>
      </c>
      <c r="K38" s="22"/>
      <c r="L38" s="22"/>
      <c r="M38" s="22"/>
      <c r="N38" s="22"/>
      <c r="O38" s="22"/>
      <c r="P38" s="22"/>
    </row>
    <row r="39" spans="1:16" ht="39" customHeight="1">
      <c r="A39" s="22"/>
      <c r="B39" s="35"/>
      <c r="C39" s="1209" t="s">
        <v>575</v>
      </c>
      <c r="D39" s="1210"/>
      <c r="E39" s="1211"/>
      <c r="F39" s="36">
        <v>0</v>
      </c>
      <c r="G39" s="37">
        <v>0</v>
      </c>
      <c r="H39" s="37">
        <v>0</v>
      </c>
      <c r="I39" s="37">
        <v>0</v>
      </c>
      <c r="J39" s="38">
        <v>0</v>
      </c>
      <c r="K39" s="22"/>
      <c r="L39" s="22"/>
      <c r="M39" s="22"/>
      <c r="N39" s="22"/>
      <c r="O39" s="22"/>
      <c r="P39" s="22"/>
    </row>
    <row r="40" spans="1:16" ht="39" customHeight="1">
      <c r="A40" s="22"/>
      <c r="B40" s="35"/>
      <c r="C40" s="1209" t="s">
        <v>576</v>
      </c>
      <c r="D40" s="1210"/>
      <c r="E40" s="1211"/>
      <c r="F40" s="36">
        <v>0</v>
      </c>
      <c r="G40" s="37">
        <v>0</v>
      </c>
      <c r="H40" s="37">
        <v>0</v>
      </c>
      <c r="I40" s="37">
        <v>0</v>
      </c>
      <c r="J40" s="38">
        <v>0</v>
      </c>
      <c r="K40" s="22"/>
      <c r="L40" s="22"/>
      <c r="M40" s="22"/>
      <c r="N40" s="22"/>
      <c r="O40" s="22"/>
      <c r="P40" s="22"/>
    </row>
    <row r="41" spans="1:16" ht="39" customHeight="1">
      <c r="A41" s="22"/>
      <c r="B41" s="35"/>
      <c r="C41" s="1209"/>
      <c r="D41" s="1210"/>
      <c r="E41" s="1211"/>
      <c r="F41" s="36"/>
      <c r="G41" s="37"/>
      <c r="H41" s="37"/>
      <c r="I41" s="37"/>
      <c r="J41" s="38"/>
      <c r="K41" s="22"/>
      <c r="L41" s="22"/>
      <c r="M41" s="22"/>
      <c r="N41" s="22"/>
      <c r="O41" s="22"/>
      <c r="P41" s="22"/>
    </row>
    <row r="42" spans="1:16" ht="39" customHeight="1">
      <c r="A42" s="22"/>
      <c r="B42" s="39"/>
      <c r="C42" s="1209" t="s">
        <v>577</v>
      </c>
      <c r="D42" s="1210"/>
      <c r="E42" s="1211"/>
      <c r="F42" s="36" t="s">
        <v>518</v>
      </c>
      <c r="G42" s="37" t="s">
        <v>518</v>
      </c>
      <c r="H42" s="37" t="s">
        <v>518</v>
      </c>
      <c r="I42" s="37" t="s">
        <v>518</v>
      </c>
      <c r="J42" s="38" t="s">
        <v>518</v>
      </c>
      <c r="K42" s="22"/>
      <c r="L42" s="22"/>
      <c r="M42" s="22"/>
      <c r="N42" s="22"/>
      <c r="O42" s="22"/>
      <c r="P42" s="22"/>
    </row>
    <row r="43" spans="1:16" ht="39" customHeight="1" thickBot="1">
      <c r="A43" s="22"/>
      <c r="B43" s="40"/>
      <c r="C43" s="1212" t="s">
        <v>578</v>
      </c>
      <c r="D43" s="1213"/>
      <c r="E43" s="1214"/>
      <c r="F43" s="41" t="s">
        <v>518</v>
      </c>
      <c r="G43" s="42" t="s">
        <v>518</v>
      </c>
      <c r="H43" s="42" t="s">
        <v>518</v>
      </c>
      <c r="I43" s="42" t="s">
        <v>518</v>
      </c>
      <c r="J43" s="43" t="s">
        <v>518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UlU+GnlbcJ6h7YNq6YxzR/ah1ZFOWqCCB0d5xiEAjiMDCsKZMtXDZ9RPiUUf1BoePcY/nBDZzJtkFI9dn9L/Q==" saltValue="AgaWk/EIQSg1KYGv0BO/f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c r="A45" s="48"/>
      <c r="B45" s="1217" t="s">
        <v>11</v>
      </c>
      <c r="C45" s="1218"/>
      <c r="D45" s="58"/>
      <c r="E45" s="1223" t="s">
        <v>12</v>
      </c>
      <c r="F45" s="1223"/>
      <c r="G45" s="1223"/>
      <c r="H45" s="1223"/>
      <c r="I45" s="1223"/>
      <c r="J45" s="1224"/>
      <c r="K45" s="59">
        <v>836</v>
      </c>
      <c r="L45" s="60">
        <v>721</v>
      </c>
      <c r="M45" s="60">
        <v>704</v>
      </c>
      <c r="N45" s="60">
        <v>713</v>
      </c>
      <c r="O45" s="61">
        <v>728</v>
      </c>
      <c r="P45" s="48"/>
      <c r="Q45" s="48"/>
      <c r="R45" s="48"/>
      <c r="S45" s="48"/>
      <c r="T45" s="48"/>
      <c r="U45" s="48"/>
    </row>
    <row r="46" spans="1:21" ht="30.75" customHeight="1">
      <c r="A46" s="48"/>
      <c r="B46" s="1219"/>
      <c r="C46" s="1220"/>
      <c r="D46" s="62"/>
      <c r="E46" s="1225" t="s">
        <v>13</v>
      </c>
      <c r="F46" s="1225"/>
      <c r="G46" s="1225"/>
      <c r="H46" s="1225"/>
      <c r="I46" s="1225"/>
      <c r="J46" s="1226"/>
      <c r="K46" s="63" t="s">
        <v>518</v>
      </c>
      <c r="L46" s="64" t="s">
        <v>518</v>
      </c>
      <c r="M46" s="64" t="s">
        <v>518</v>
      </c>
      <c r="N46" s="64" t="s">
        <v>518</v>
      </c>
      <c r="O46" s="65" t="s">
        <v>518</v>
      </c>
      <c r="P46" s="48"/>
      <c r="Q46" s="48"/>
      <c r="R46" s="48"/>
      <c r="S46" s="48"/>
      <c r="T46" s="48"/>
      <c r="U46" s="48"/>
    </row>
    <row r="47" spans="1:21" ht="30.75" customHeight="1">
      <c r="A47" s="48"/>
      <c r="B47" s="1219"/>
      <c r="C47" s="1220"/>
      <c r="D47" s="62"/>
      <c r="E47" s="1225" t="s">
        <v>14</v>
      </c>
      <c r="F47" s="1225"/>
      <c r="G47" s="1225"/>
      <c r="H47" s="1225"/>
      <c r="I47" s="1225"/>
      <c r="J47" s="1226"/>
      <c r="K47" s="63" t="s">
        <v>518</v>
      </c>
      <c r="L47" s="64" t="s">
        <v>518</v>
      </c>
      <c r="M47" s="64" t="s">
        <v>518</v>
      </c>
      <c r="N47" s="64" t="s">
        <v>518</v>
      </c>
      <c r="O47" s="65" t="s">
        <v>518</v>
      </c>
      <c r="P47" s="48"/>
      <c r="Q47" s="48"/>
      <c r="R47" s="48"/>
      <c r="S47" s="48"/>
      <c r="T47" s="48"/>
      <c r="U47" s="48"/>
    </row>
    <row r="48" spans="1:21" ht="30.75" customHeight="1">
      <c r="A48" s="48"/>
      <c r="B48" s="1219"/>
      <c r="C48" s="1220"/>
      <c r="D48" s="62"/>
      <c r="E48" s="1225" t="s">
        <v>15</v>
      </c>
      <c r="F48" s="1225"/>
      <c r="G48" s="1225"/>
      <c r="H48" s="1225"/>
      <c r="I48" s="1225"/>
      <c r="J48" s="1226"/>
      <c r="K48" s="63">
        <v>0</v>
      </c>
      <c r="L48" s="64">
        <v>0</v>
      </c>
      <c r="M48" s="64">
        <v>0</v>
      </c>
      <c r="N48" s="64">
        <v>0</v>
      </c>
      <c r="O48" s="65">
        <v>0</v>
      </c>
      <c r="P48" s="48"/>
      <c r="Q48" s="48"/>
      <c r="R48" s="48"/>
      <c r="S48" s="48"/>
      <c r="T48" s="48"/>
      <c r="U48" s="48"/>
    </row>
    <row r="49" spans="1:21" ht="30.75" customHeight="1">
      <c r="A49" s="48"/>
      <c r="B49" s="1219"/>
      <c r="C49" s="1220"/>
      <c r="D49" s="62"/>
      <c r="E49" s="1225" t="s">
        <v>16</v>
      </c>
      <c r="F49" s="1225"/>
      <c r="G49" s="1225"/>
      <c r="H49" s="1225"/>
      <c r="I49" s="1225"/>
      <c r="J49" s="1226"/>
      <c r="K49" s="63">
        <v>77</v>
      </c>
      <c r="L49" s="64">
        <v>77</v>
      </c>
      <c r="M49" s="64">
        <v>59</v>
      </c>
      <c r="N49" s="64">
        <v>11</v>
      </c>
      <c r="O49" s="65">
        <v>13</v>
      </c>
      <c r="P49" s="48"/>
      <c r="Q49" s="48"/>
      <c r="R49" s="48"/>
      <c r="S49" s="48"/>
      <c r="T49" s="48"/>
      <c r="U49" s="48"/>
    </row>
    <row r="50" spans="1:21" ht="30.75" customHeight="1">
      <c r="A50" s="48"/>
      <c r="B50" s="1219"/>
      <c r="C50" s="1220"/>
      <c r="D50" s="62"/>
      <c r="E50" s="1225" t="s">
        <v>17</v>
      </c>
      <c r="F50" s="1225"/>
      <c r="G50" s="1225"/>
      <c r="H50" s="1225"/>
      <c r="I50" s="1225"/>
      <c r="J50" s="1226"/>
      <c r="K50" s="63">
        <v>0</v>
      </c>
      <c r="L50" s="64">
        <v>0</v>
      </c>
      <c r="M50" s="64" t="s">
        <v>518</v>
      </c>
      <c r="N50" s="64" t="s">
        <v>518</v>
      </c>
      <c r="O50" s="65" t="s">
        <v>518</v>
      </c>
      <c r="P50" s="48"/>
      <c r="Q50" s="48"/>
      <c r="R50" s="48"/>
      <c r="S50" s="48"/>
      <c r="T50" s="48"/>
      <c r="U50" s="48"/>
    </row>
    <row r="51" spans="1:21" ht="30.75" customHeight="1">
      <c r="A51" s="48"/>
      <c r="B51" s="1221"/>
      <c r="C51" s="1222"/>
      <c r="D51" s="66"/>
      <c r="E51" s="1225" t="s">
        <v>18</v>
      </c>
      <c r="F51" s="1225"/>
      <c r="G51" s="1225"/>
      <c r="H51" s="1225"/>
      <c r="I51" s="1225"/>
      <c r="J51" s="1226"/>
      <c r="K51" s="63" t="s">
        <v>518</v>
      </c>
      <c r="L51" s="64" t="s">
        <v>518</v>
      </c>
      <c r="M51" s="64" t="s">
        <v>518</v>
      </c>
      <c r="N51" s="64" t="s">
        <v>518</v>
      </c>
      <c r="O51" s="65" t="s">
        <v>518</v>
      </c>
      <c r="P51" s="48"/>
      <c r="Q51" s="48"/>
      <c r="R51" s="48"/>
      <c r="S51" s="48"/>
      <c r="T51" s="48"/>
      <c r="U51" s="48"/>
    </row>
    <row r="52" spans="1:21" ht="30.75" customHeight="1">
      <c r="A52" s="48"/>
      <c r="B52" s="1227" t="s">
        <v>19</v>
      </c>
      <c r="C52" s="1228"/>
      <c r="D52" s="66"/>
      <c r="E52" s="1225" t="s">
        <v>20</v>
      </c>
      <c r="F52" s="1225"/>
      <c r="G52" s="1225"/>
      <c r="H52" s="1225"/>
      <c r="I52" s="1225"/>
      <c r="J52" s="1226"/>
      <c r="K52" s="63">
        <v>801</v>
      </c>
      <c r="L52" s="64">
        <v>671</v>
      </c>
      <c r="M52" s="64">
        <v>635</v>
      </c>
      <c r="N52" s="64">
        <v>597</v>
      </c>
      <c r="O52" s="65">
        <v>599</v>
      </c>
      <c r="P52" s="48"/>
      <c r="Q52" s="48"/>
      <c r="R52" s="48"/>
      <c r="S52" s="48"/>
      <c r="T52" s="48"/>
      <c r="U52" s="48"/>
    </row>
    <row r="53" spans="1:21" ht="30.75" customHeight="1" thickBot="1">
      <c r="A53" s="48"/>
      <c r="B53" s="1229" t="s">
        <v>21</v>
      </c>
      <c r="C53" s="1230"/>
      <c r="D53" s="67"/>
      <c r="E53" s="1231" t="s">
        <v>22</v>
      </c>
      <c r="F53" s="1231"/>
      <c r="G53" s="1231"/>
      <c r="H53" s="1231"/>
      <c r="I53" s="1231"/>
      <c r="J53" s="1232"/>
      <c r="K53" s="68">
        <v>112</v>
      </c>
      <c r="L53" s="69">
        <v>127</v>
      </c>
      <c r="M53" s="69">
        <v>128</v>
      </c>
      <c r="N53" s="69">
        <v>127</v>
      </c>
      <c r="O53" s="70">
        <v>142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c r="B57" s="1233" t="s">
        <v>25</v>
      </c>
      <c r="C57" s="1234"/>
      <c r="D57" s="1237" t="s">
        <v>26</v>
      </c>
      <c r="E57" s="1238"/>
      <c r="F57" s="1238"/>
      <c r="G57" s="1238"/>
      <c r="H57" s="1238"/>
      <c r="I57" s="1238"/>
      <c r="J57" s="1239"/>
      <c r="K57" s="83"/>
      <c r="L57" s="84"/>
      <c r="M57" s="84"/>
      <c r="N57" s="84"/>
      <c r="O57" s="85"/>
    </row>
    <row r="58" spans="1:21" ht="31.5" customHeight="1" thickBot="1">
      <c r="B58" s="1235"/>
      <c r="C58" s="1236"/>
      <c r="D58" s="1240" t="s">
        <v>27</v>
      </c>
      <c r="E58" s="1241"/>
      <c r="F58" s="1241"/>
      <c r="G58" s="1241"/>
      <c r="H58" s="1241"/>
      <c r="I58" s="1241"/>
      <c r="J58" s="1242"/>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Y/3lSiF+Oh7thbUEII01FMjmOe7MHtnCFldvnC1ZcIVKg44l3fmWi8nGYUtc6xLitXqJpUIUkWLeviL2g0+7A==" saltValue="x5eoUdq3fFbGcdvER+6it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5" zoomScaleNormal="55"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560</v>
      </c>
      <c r="J40" s="100" t="s">
        <v>561</v>
      </c>
      <c r="K40" s="100" t="s">
        <v>562</v>
      </c>
      <c r="L40" s="100" t="s">
        <v>563</v>
      </c>
      <c r="M40" s="101" t="s">
        <v>564</v>
      </c>
    </row>
    <row r="41" spans="2:13" ht="27.75" customHeight="1">
      <c r="B41" s="1243" t="s">
        <v>30</v>
      </c>
      <c r="C41" s="1244"/>
      <c r="D41" s="102"/>
      <c r="E41" s="1249" t="s">
        <v>31</v>
      </c>
      <c r="F41" s="1249"/>
      <c r="G41" s="1249"/>
      <c r="H41" s="1250"/>
      <c r="I41" s="351">
        <v>6689</v>
      </c>
      <c r="J41" s="352">
        <v>7712</v>
      </c>
      <c r="K41" s="352">
        <v>7748</v>
      </c>
      <c r="L41" s="352">
        <v>7895</v>
      </c>
      <c r="M41" s="353">
        <v>7979</v>
      </c>
    </row>
    <row r="42" spans="2:13" ht="27.75" customHeight="1">
      <c r="B42" s="1245"/>
      <c r="C42" s="1246"/>
      <c r="D42" s="103"/>
      <c r="E42" s="1251" t="s">
        <v>32</v>
      </c>
      <c r="F42" s="1251"/>
      <c r="G42" s="1251"/>
      <c r="H42" s="1252"/>
      <c r="I42" s="354">
        <v>0</v>
      </c>
      <c r="J42" s="355" t="s">
        <v>518</v>
      </c>
      <c r="K42" s="355" t="s">
        <v>518</v>
      </c>
      <c r="L42" s="355" t="s">
        <v>518</v>
      </c>
      <c r="M42" s="356" t="s">
        <v>518</v>
      </c>
    </row>
    <row r="43" spans="2:13" ht="27.75" customHeight="1">
      <c r="B43" s="1245"/>
      <c r="C43" s="1246"/>
      <c r="D43" s="103"/>
      <c r="E43" s="1251" t="s">
        <v>33</v>
      </c>
      <c r="F43" s="1251"/>
      <c r="G43" s="1251"/>
      <c r="H43" s="1252"/>
      <c r="I43" s="354">
        <v>1</v>
      </c>
      <c r="J43" s="355">
        <v>1</v>
      </c>
      <c r="K43" s="355">
        <v>1</v>
      </c>
      <c r="L43" s="355">
        <v>0</v>
      </c>
      <c r="M43" s="356" t="s">
        <v>518</v>
      </c>
    </row>
    <row r="44" spans="2:13" ht="27.75" customHeight="1">
      <c r="B44" s="1245"/>
      <c r="C44" s="1246"/>
      <c r="D44" s="103"/>
      <c r="E44" s="1251" t="s">
        <v>34</v>
      </c>
      <c r="F44" s="1251"/>
      <c r="G44" s="1251"/>
      <c r="H44" s="1252"/>
      <c r="I44" s="354">
        <v>229</v>
      </c>
      <c r="J44" s="355">
        <v>180</v>
      </c>
      <c r="K44" s="355">
        <v>137</v>
      </c>
      <c r="L44" s="355">
        <v>9</v>
      </c>
      <c r="M44" s="356">
        <v>8</v>
      </c>
    </row>
    <row r="45" spans="2:13" ht="27.75" customHeight="1">
      <c r="B45" s="1245"/>
      <c r="C45" s="1246"/>
      <c r="D45" s="103"/>
      <c r="E45" s="1251" t="s">
        <v>35</v>
      </c>
      <c r="F45" s="1251"/>
      <c r="G45" s="1251"/>
      <c r="H45" s="1252"/>
      <c r="I45" s="354">
        <v>1415</v>
      </c>
      <c r="J45" s="355">
        <v>1434</v>
      </c>
      <c r="K45" s="355">
        <v>1563</v>
      </c>
      <c r="L45" s="355">
        <v>1328</v>
      </c>
      <c r="M45" s="356">
        <v>1442</v>
      </c>
    </row>
    <row r="46" spans="2:13" ht="27.75" customHeight="1">
      <c r="B46" s="1245"/>
      <c r="C46" s="1246"/>
      <c r="D46" s="104"/>
      <c r="E46" s="1251" t="s">
        <v>36</v>
      </c>
      <c r="F46" s="1251"/>
      <c r="G46" s="1251"/>
      <c r="H46" s="1252"/>
      <c r="I46" s="354" t="s">
        <v>518</v>
      </c>
      <c r="J46" s="355" t="s">
        <v>518</v>
      </c>
      <c r="K46" s="355" t="s">
        <v>518</v>
      </c>
      <c r="L46" s="355" t="s">
        <v>518</v>
      </c>
      <c r="M46" s="356" t="s">
        <v>518</v>
      </c>
    </row>
    <row r="47" spans="2:13" ht="27.75" customHeight="1">
      <c r="B47" s="1245"/>
      <c r="C47" s="1246"/>
      <c r="D47" s="105"/>
      <c r="E47" s="1253" t="s">
        <v>37</v>
      </c>
      <c r="F47" s="1254"/>
      <c r="G47" s="1254"/>
      <c r="H47" s="1255"/>
      <c r="I47" s="354" t="s">
        <v>518</v>
      </c>
      <c r="J47" s="355" t="s">
        <v>518</v>
      </c>
      <c r="K47" s="355" t="s">
        <v>518</v>
      </c>
      <c r="L47" s="355" t="s">
        <v>518</v>
      </c>
      <c r="M47" s="356" t="s">
        <v>518</v>
      </c>
    </row>
    <row r="48" spans="2:13" ht="27.75" customHeight="1">
      <c r="B48" s="1245"/>
      <c r="C48" s="1246"/>
      <c r="D48" s="103"/>
      <c r="E48" s="1251" t="s">
        <v>38</v>
      </c>
      <c r="F48" s="1251"/>
      <c r="G48" s="1251"/>
      <c r="H48" s="1252"/>
      <c r="I48" s="354" t="s">
        <v>518</v>
      </c>
      <c r="J48" s="355" t="s">
        <v>518</v>
      </c>
      <c r="K48" s="355" t="s">
        <v>518</v>
      </c>
      <c r="L48" s="355" t="s">
        <v>518</v>
      </c>
      <c r="M48" s="356" t="s">
        <v>518</v>
      </c>
    </row>
    <row r="49" spans="2:13" ht="27.75" customHeight="1">
      <c r="B49" s="1247"/>
      <c r="C49" s="1248"/>
      <c r="D49" s="103"/>
      <c r="E49" s="1251" t="s">
        <v>39</v>
      </c>
      <c r="F49" s="1251"/>
      <c r="G49" s="1251"/>
      <c r="H49" s="1252"/>
      <c r="I49" s="354" t="s">
        <v>518</v>
      </c>
      <c r="J49" s="355" t="s">
        <v>518</v>
      </c>
      <c r="K49" s="355" t="s">
        <v>518</v>
      </c>
      <c r="L49" s="355" t="s">
        <v>518</v>
      </c>
      <c r="M49" s="356" t="s">
        <v>518</v>
      </c>
    </row>
    <row r="50" spans="2:13" ht="27.75" customHeight="1">
      <c r="B50" s="1256" t="s">
        <v>40</v>
      </c>
      <c r="C50" s="1257"/>
      <c r="D50" s="106"/>
      <c r="E50" s="1251" t="s">
        <v>41</v>
      </c>
      <c r="F50" s="1251"/>
      <c r="G50" s="1251"/>
      <c r="H50" s="1252"/>
      <c r="I50" s="354">
        <v>5116</v>
      </c>
      <c r="J50" s="355">
        <v>4448</v>
      </c>
      <c r="K50" s="355">
        <v>4182</v>
      </c>
      <c r="L50" s="355">
        <v>4154</v>
      </c>
      <c r="M50" s="356">
        <v>4911</v>
      </c>
    </row>
    <row r="51" spans="2:13" ht="27.75" customHeight="1">
      <c r="B51" s="1245"/>
      <c r="C51" s="1246"/>
      <c r="D51" s="103"/>
      <c r="E51" s="1251" t="s">
        <v>42</v>
      </c>
      <c r="F51" s="1251"/>
      <c r="G51" s="1251"/>
      <c r="H51" s="1252"/>
      <c r="I51" s="354">
        <v>194</v>
      </c>
      <c r="J51" s="355">
        <v>178</v>
      </c>
      <c r="K51" s="355">
        <v>162</v>
      </c>
      <c r="L51" s="355">
        <v>143</v>
      </c>
      <c r="M51" s="356">
        <v>123</v>
      </c>
    </row>
    <row r="52" spans="2:13" ht="27.75" customHeight="1">
      <c r="B52" s="1247"/>
      <c r="C52" s="1248"/>
      <c r="D52" s="103"/>
      <c r="E52" s="1251" t="s">
        <v>43</v>
      </c>
      <c r="F52" s="1251"/>
      <c r="G52" s="1251"/>
      <c r="H52" s="1252"/>
      <c r="I52" s="354">
        <v>5639</v>
      </c>
      <c r="J52" s="355">
        <v>6325</v>
      </c>
      <c r="K52" s="355">
        <v>6232</v>
      </c>
      <c r="L52" s="355">
        <v>6324</v>
      </c>
      <c r="M52" s="356">
        <v>6251</v>
      </c>
    </row>
    <row r="53" spans="2:13" ht="27.75" customHeight="1" thickBot="1">
      <c r="B53" s="1258" t="s">
        <v>44</v>
      </c>
      <c r="C53" s="1259"/>
      <c r="D53" s="107"/>
      <c r="E53" s="1260" t="s">
        <v>45</v>
      </c>
      <c r="F53" s="1260"/>
      <c r="G53" s="1260"/>
      <c r="H53" s="1261"/>
      <c r="I53" s="357">
        <v>-2615</v>
      </c>
      <c r="J53" s="358">
        <v>-1624</v>
      </c>
      <c r="K53" s="358">
        <v>-1126</v>
      </c>
      <c r="L53" s="358">
        <v>-1389</v>
      </c>
      <c r="M53" s="359">
        <v>-1855</v>
      </c>
    </row>
    <row r="54" spans="2:13" ht="27.75" customHeight="1">
      <c r="B54" s="108" t="s">
        <v>46</v>
      </c>
      <c r="C54" s="109"/>
      <c r="D54" s="109"/>
      <c r="E54" s="110"/>
      <c r="F54" s="110"/>
      <c r="G54" s="110"/>
      <c r="H54" s="110"/>
      <c r="I54" s="111"/>
      <c r="J54" s="111"/>
      <c r="K54" s="111"/>
      <c r="L54" s="111"/>
      <c r="M54" s="111"/>
    </row>
    <row r="55" spans="2:13"/>
  </sheetData>
  <sheetProtection algorithmName="SHA-512" hashValue="7rpk94uPEqWJpyd3U64P5fDZc5/tn/SHikIcFfaBukn1ycXTin3DIXXvJyxEQmUIwiN1aJlHTbyps4+NUCqGeg==" saltValue="Mg593zOOX5ZXCv5ZoMLkt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70"/>
  <sheetViews>
    <sheetView showGridLines="0" zoomScale="55" zoomScaleNormal="55"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562</v>
      </c>
      <c r="G54" s="116" t="s">
        <v>563</v>
      </c>
      <c r="H54" s="117" t="s">
        <v>564</v>
      </c>
    </row>
    <row r="55" spans="2:8" ht="52.5" customHeight="1">
      <c r="B55" s="118"/>
      <c r="C55" s="1270" t="s">
        <v>48</v>
      </c>
      <c r="D55" s="1270"/>
      <c r="E55" s="1271"/>
      <c r="F55" s="119">
        <v>927</v>
      </c>
      <c r="G55" s="119">
        <v>870</v>
      </c>
      <c r="H55" s="120">
        <v>986</v>
      </c>
    </row>
    <row r="56" spans="2:8" ht="52.5" customHeight="1">
      <c r="B56" s="121"/>
      <c r="C56" s="1272" t="s">
        <v>49</v>
      </c>
      <c r="D56" s="1272"/>
      <c r="E56" s="1273"/>
      <c r="F56" s="122">
        <v>769</v>
      </c>
      <c r="G56" s="122">
        <v>759</v>
      </c>
      <c r="H56" s="123">
        <v>924</v>
      </c>
    </row>
    <row r="57" spans="2:8" ht="53.25" customHeight="1">
      <c r="B57" s="121"/>
      <c r="C57" s="1274" t="s">
        <v>50</v>
      </c>
      <c r="D57" s="1274"/>
      <c r="E57" s="1275"/>
      <c r="F57" s="124">
        <v>2157</v>
      </c>
      <c r="G57" s="124">
        <v>2131</v>
      </c>
      <c r="H57" s="125">
        <v>2589</v>
      </c>
    </row>
    <row r="58" spans="2:8" ht="45.75" customHeight="1">
      <c r="B58" s="126"/>
      <c r="C58" s="1262" t="s">
        <v>600</v>
      </c>
      <c r="D58" s="1263"/>
      <c r="E58" s="1264"/>
      <c r="F58" s="127">
        <v>820</v>
      </c>
      <c r="G58" s="127">
        <v>733</v>
      </c>
      <c r="H58" s="128">
        <v>719</v>
      </c>
    </row>
    <row r="59" spans="2:8" ht="45.75" customHeight="1">
      <c r="B59" s="126"/>
      <c r="C59" s="1262" t="s">
        <v>601</v>
      </c>
      <c r="D59" s="1263"/>
      <c r="E59" s="1264"/>
      <c r="F59" s="127">
        <v>179</v>
      </c>
      <c r="G59" s="127">
        <v>279</v>
      </c>
      <c r="H59" s="128">
        <v>530</v>
      </c>
    </row>
    <row r="60" spans="2:8" ht="45.75" customHeight="1">
      <c r="B60" s="126"/>
      <c r="C60" s="1262" t="s">
        <v>604</v>
      </c>
      <c r="D60" s="1263"/>
      <c r="E60" s="1264"/>
      <c r="F60" s="127">
        <v>248</v>
      </c>
      <c r="G60" s="127">
        <v>243</v>
      </c>
      <c r="H60" s="128">
        <v>320</v>
      </c>
    </row>
    <row r="61" spans="2:8" ht="45.75" customHeight="1">
      <c r="B61" s="126"/>
      <c r="C61" s="1262" t="s">
        <v>602</v>
      </c>
      <c r="D61" s="1263"/>
      <c r="E61" s="1264"/>
      <c r="F61" s="127">
        <v>19</v>
      </c>
      <c r="G61" s="127">
        <v>19</v>
      </c>
      <c r="H61" s="128">
        <v>99</v>
      </c>
    </row>
    <row r="62" spans="2:8" ht="45.75" customHeight="1" thickBot="1">
      <c r="B62" s="129"/>
      <c r="C62" s="1265" t="s">
        <v>603</v>
      </c>
      <c r="D62" s="1266"/>
      <c r="E62" s="1267"/>
      <c r="F62" s="130">
        <v>24</v>
      </c>
      <c r="G62" s="130">
        <v>29</v>
      </c>
      <c r="H62" s="131">
        <v>52</v>
      </c>
    </row>
    <row r="63" spans="2:8" ht="52.5" customHeight="1" thickBot="1">
      <c r="B63" s="132"/>
      <c r="C63" s="1268" t="s">
        <v>51</v>
      </c>
      <c r="D63" s="1268"/>
      <c r="E63" s="1269"/>
      <c r="F63" s="133">
        <v>3853</v>
      </c>
      <c r="G63" s="133">
        <v>3760</v>
      </c>
      <c r="H63" s="134">
        <v>4499</v>
      </c>
    </row>
    <row r="64" spans="2:8"/>
    <row r="65" ht="13.5" hidden="1" customHeight="1"/>
    <row r="66" ht="13.5" hidden="1" customHeight="1"/>
    <row r="67" ht="13.5" hidden="1" customHeight="1"/>
    <row r="68" ht="13.5" hidden="1" customHeight="1"/>
    <row r="69" ht="13.5" hidden="1" customHeight="1"/>
    <row r="70" ht="13.5" hidden="1" customHeight="1"/>
  </sheetData>
  <sheetProtection algorithmName="SHA-512" hashValue="mG5F0SYZ7qbdNlOiJKfkw5aeU1vc/uk8dpWdv1YHGkS04gwIWk5DVLU1zaohVqYA1McHkB3JW2SoKz/SGxAjzA==" saltValue="PHunaO4Vzko9bw12t2753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85" zoomScaleNormal="85" zoomScaleSheetLayoutView="55" workbookViewId="0"/>
  </sheetViews>
  <sheetFormatPr defaultColWidth="0" defaultRowHeight="13.5" customHeight="1" zeroHeight="1"/>
  <cols>
    <col min="1" max="1" width="6.375" style="369" customWidth="1"/>
    <col min="2" max="107" width="2.375" style="369" customWidth="1"/>
    <col min="108" max="108" width="6.125" style="376" customWidth="1"/>
    <col min="109" max="109" width="5.875" style="375" customWidth="1"/>
    <col min="110" max="16384" width="8.625" style="369" hidden="1"/>
  </cols>
  <sheetData>
    <row r="1" spans="1:109" ht="42.75" customHeight="1">
      <c r="A1" s="367"/>
      <c r="B1" s="368"/>
      <c r="DD1" s="369"/>
      <c r="DE1" s="369"/>
    </row>
    <row r="2" spans="1:109" ht="25.5" customHeight="1">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c r="DD19" s="369"/>
      <c r="DE19" s="369"/>
    </row>
    <row r="20" spans="1:109">
      <c r="DD20" s="369"/>
      <c r="DE20" s="369"/>
    </row>
    <row r="21" spans="1:109" ht="17.25" customHeight="1">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c r="B22" s="375"/>
    </row>
    <row r="23" spans="1:109">
      <c r="B23" s="375"/>
    </row>
    <row r="24" spans="1:109">
      <c r="B24" s="375"/>
    </row>
    <row r="25" spans="1:109">
      <c r="B25" s="375"/>
    </row>
    <row r="26" spans="1:109">
      <c r="B26" s="375"/>
    </row>
    <row r="27" spans="1:109">
      <c r="B27" s="375"/>
    </row>
    <row r="28" spans="1:109">
      <c r="B28" s="375"/>
    </row>
    <row r="29" spans="1:109">
      <c r="B29" s="375"/>
    </row>
    <row r="30" spans="1:109">
      <c r="B30" s="375"/>
    </row>
    <row r="31" spans="1:109">
      <c r="B31" s="375"/>
    </row>
    <row r="32" spans="1:109">
      <c r="B32" s="375"/>
    </row>
    <row r="33" spans="2:109">
      <c r="B33" s="375"/>
    </row>
    <row r="34" spans="2:109">
      <c r="B34" s="375"/>
    </row>
    <row r="35" spans="2:109">
      <c r="B35" s="375"/>
    </row>
    <row r="36" spans="2:109">
      <c r="B36" s="375"/>
    </row>
    <row r="37" spans="2:109">
      <c r="B37" s="375"/>
    </row>
    <row r="38" spans="2:109">
      <c r="B38" s="375"/>
    </row>
    <row r="39" spans="2:109">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c r="B40" s="380"/>
      <c r="DD40" s="380"/>
      <c r="DE40" s="369"/>
    </row>
    <row r="41" spans="2:109" ht="17.25">
      <c r="B41" s="381" t="s">
        <v>606</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c r="B42" s="375"/>
      <c r="G42" s="382"/>
      <c r="I42" s="383"/>
      <c r="J42" s="383"/>
      <c r="K42" s="383"/>
      <c r="AM42" s="382"/>
      <c r="AN42" s="382" t="s">
        <v>607</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c r="B43" s="375"/>
      <c r="AN43" s="1298" t="s">
        <v>608</v>
      </c>
      <c r="AO43" s="1299"/>
      <c r="AP43" s="1299"/>
      <c r="AQ43" s="1299"/>
      <c r="AR43" s="1299"/>
      <c r="AS43" s="1299"/>
      <c r="AT43" s="1299"/>
      <c r="AU43" s="1299"/>
      <c r="AV43" s="1299"/>
      <c r="AW43" s="1299"/>
      <c r="AX43" s="1299"/>
      <c r="AY43" s="1299"/>
      <c r="AZ43" s="1299"/>
      <c r="BA43" s="1299"/>
      <c r="BB43" s="1299"/>
      <c r="BC43" s="1299"/>
      <c r="BD43" s="1299"/>
      <c r="BE43" s="1299"/>
      <c r="BF43" s="1299"/>
      <c r="BG43" s="1299"/>
      <c r="BH43" s="1299"/>
      <c r="BI43" s="1299"/>
      <c r="BJ43" s="1299"/>
      <c r="BK43" s="1299"/>
      <c r="BL43" s="1299"/>
      <c r="BM43" s="1299"/>
      <c r="BN43" s="1299"/>
      <c r="BO43" s="1299"/>
      <c r="BP43" s="1299"/>
      <c r="BQ43" s="1299"/>
      <c r="BR43" s="1299"/>
      <c r="BS43" s="1299"/>
      <c r="BT43" s="1299"/>
      <c r="BU43" s="1299"/>
      <c r="BV43" s="1299"/>
      <c r="BW43" s="1299"/>
      <c r="BX43" s="1299"/>
      <c r="BY43" s="1299"/>
      <c r="BZ43" s="1299"/>
      <c r="CA43" s="1299"/>
      <c r="CB43" s="1299"/>
      <c r="CC43" s="1299"/>
      <c r="CD43" s="1299"/>
      <c r="CE43" s="1299"/>
      <c r="CF43" s="1299"/>
      <c r="CG43" s="1299"/>
      <c r="CH43" s="1299"/>
      <c r="CI43" s="1299"/>
      <c r="CJ43" s="1299"/>
      <c r="CK43" s="1299"/>
      <c r="CL43" s="1299"/>
      <c r="CM43" s="1299"/>
      <c r="CN43" s="1299"/>
      <c r="CO43" s="1299"/>
      <c r="CP43" s="1299"/>
      <c r="CQ43" s="1299"/>
      <c r="CR43" s="1299"/>
      <c r="CS43" s="1299"/>
      <c r="CT43" s="1299"/>
      <c r="CU43" s="1299"/>
      <c r="CV43" s="1299"/>
      <c r="CW43" s="1299"/>
      <c r="CX43" s="1299"/>
      <c r="CY43" s="1299"/>
      <c r="CZ43" s="1299"/>
      <c r="DA43" s="1299"/>
      <c r="DB43" s="1299"/>
      <c r="DC43" s="1300"/>
    </row>
    <row r="44" spans="2:109">
      <c r="B44" s="375"/>
      <c r="AN44" s="1301"/>
      <c r="AO44" s="1302"/>
      <c r="AP44" s="1302"/>
      <c r="AQ44" s="1302"/>
      <c r="AR44" s="1302"/>
      <c r="AS44" s="1302"/>
      <c r="AT44" s="1302"/>
      <c r="AU44" s="1302"/>
      <c r="AV44" s="1302"/>
      <c r="AW44" s="1302"/>
      <c r="AX44" s="1302"/>
      <c r="AY44" s="1302"/>
      <c r="AZ44" s="1302"/>
      <c r="BA44" s="1302"/>
      <c r="BB44" s="1302"/>
      <c r="BC44" s="1302"/>
      <c r="BD44" s="1302"/>
      <c r="BE44" s="1302"/>
      <c r="BF44" s="1302"/>
      <c r="BG44" s="1302"/>
      <c r="BH44" s="1302"/>
      <c r="BI44" s="1302"/>
      <c r="BJ44" s="1302"/>
      <c r="BK44" s="1302"/>
      <c r="BL44" s="1302"/>
      <c r="BM44" s="1302"/>
      <c r="BN44" s="1302"/>
      <c r="BO44" s="1302"/>
      <c r="BP44" s="1302"/>
      <c r="BQ44" s="1302"/>
      <c r="BR44" s="1302"/>
      <c r="BS44" s="1302"/>
      <c r="BT44" s="1302"/>
      <c r="BU44" s="1302"/>
      <c r="BV44" s="1302"/>
      <c r="BW44" s="1302"/>
      <c r="BX44" s="1302"/>
      <c r="BY44" s="1302"/>
      <c r="BZ44" s="1302"/>
      <c r="CA44" s="1302"/>
      <c r="CB44" s="1302"/>
      <c r="CC44" s="1302"/>
      <c r="CD44" s="1302"/>
      <c r="CE44" s="1302"/>
      <c r="CF44" s="1302"/>
      <c r="CG44" s="1302"/>
      <c r="CH44" s="1302"/>
      <c r="CI44" s="1302"/>
      <c r="CJ44" s="1302"/>
      <c r="CK44" s="1302"/>
      <c r="CL44" s="1302"/>
      <c r="CM44" s="1302"/>
      <c r="CN44" s="1302"/>
      <c r="CO44" s="1302"/>
      <c r="CP44" s="1302"/>
      <c r="CQ44" s="1302"/>
      <c r="CR44" s="1302"/>
      <c r="CS44" s="1302"/>
      <c r="CT44" s="1302"/>
      <c r="CU44" s="1302"/>
      <c r="CV44" s="1302"/>
      <c r="CW44" s="1302"/>
      <c r="CX44" s="1302"/>
      <c r="CY44" s="1302"/>
      <c r="CZ44" s="1302"/>
      <c r="DA44" s="1302"/>
      <c r="DB44" s="1302"/>
      <c r="DC44" s="1303"/>
    </row>
    <row r="45" spans="2:109">
      <c r="B45" s="375"/>
      <c r="AN45" s="1301"/>
      <c r="AO45" s="1302"/>
      <c r="AP45" s="1302"/>
      <c r="AQ45" s="1302"/>
      <c r="AR45" s="1302"/>
      <c r="AS45" s="1302"/>
      <c r="AT45" s="1302"/>
      <c r="AU45" s="1302"/>
      <c r="AV45" s="1302"/>
      <c r="AW45" s="1302"/>
      <c r="AX45" s="1302"/>
      <c r="AY45" s="1302"/>
      <c r="AZ45" s="1302"/>
      <c r="BA45" s="1302"/>
      <c r="BB45" s="1302"/>
      <c r="BC45" s="1302"/>
      <c r="BD45" s="1302"/>
      <c r="BE45" s="1302"/>
      <c r="BF45" s="1302"/>
      <c r="BG45" s="1302"/>
      <c r="BH45" s="1302"/>
      <c r="BI45" s="1302"/>
      <c r="BJ45" s="1302"/>
      <c r="BK45" s="1302"/>
      <c r="BL45" s="1302"/>
      <c r="BM45" s="1302"/>
      <c r="BN45" s="1302"/>
      <c r="BO45" s="1302"/>
      <c r="BP45" s="1302"/>
      <c r="BQ45" s="1302"/>
      <c r="BR45" s="1302"/>
      <c r="BS45" s="1302"/>
      <c r="BT45" s="1302"/>
      <c r="BU45" s="1302"/>
      <c r="BV45" s="1302"/>
      <c r="BW45" s="1302"/>
      <c r="BX45" s="1302"/>
      <c r="BY45" s="1302"/>
      <c r="BZ45" s="1302"/>
      <c r="CA45" s="1302"/>
      <c r="CB45" s="1302"/>
      <c r="CC45" s="1302"/>
      <c r="CD45" s="1302"/>
      <c r="CE45" s="1302"/>
      <c r="CF45" s="1302"/>
      <c r="CG45" s="1302"/>
      <c r="CH45" s="1302"/>
      <c r="CI45" s="1302"/>
      <c r="CJ45" s="1302"/>
      <c r="CK45" s="1302"/>
      <c r="CL45" s="1302"/>
      <c r="CM45" s="1302"/>
      <c r="CN45" s="1302"/>
      <c r="CO45" s="1302"/>
      <c r="CP45" s="1302"/>
      <c r="CQ45" s="1302"/>
      <c r="CR45" s="1302"/>
      <c r="CS45" s="1302"/>
      <c r="CT45" s="1302"/>
      <c r="CU45" s="1302"/>
      <c r="CV45" s="1302"/>
      <c r="CW45" s="1302"/>
      <c r="CX45" s="1302"/>
      <c r="CY45" s="1302"/>
      <c r="CZ45" s="1302"/>
      <c r="DA45" s="1302"/>
      <c r="DB45" s="1302"/>
      <c r="DC45" s="1303"/>
    </row>
    <row r="46" spans="2:109">
      <c r="B46" s="375"/>
      <c r="AN46" s="1301"/>
      <c r="AO46" s="1302"/>
      <c r="AP46" s="1302"/>
      <c r="AQ46" s="1302"/>
      <c r="AR46" s="1302"/>
      <c r="AS46" s="1302"/>
      <c r="AT46" s="1302"/>
      <c r="AU46" s="1302"/>
      <c r="AV46" s="1302"/>
      <c r="AW46" s="1302"/>
      <c r="AX46" s="1302"/>
      <c r="AY46" s="1302"/>
      <c r="AZ46" s="1302"/>
      <c r="BA46" s="1302"/>
      <c r="BB46" s="1302"/>
      <c r="BC46" s="1302"/>
      <c r="BD46" s="1302"/>
      <c r="BE46" s="1302"/>
      <c r="BF46" s="1302"/>
      <c r="BG46" s="1302"/>
      <c r="BH46" s="1302"/>
      <c r="BI46" s="1302"/>
      <c r="BJ46" s="1302"/>
      <c r="BK46" s="1302"/>
      <c r="BL46" s="1302"/>
      <c r="BM46" s="1302"/>
      <c r="BN46" s="1302"/>
      <c r="BO46" s="1302"/>
      <c r="BP46" s="1302"/>
      <c r="BQ46" s="1302"/>
      <c r="BR46" s="1302"/>
      <c r="BS46" s="1302"/>
      <c r="BT46" s="1302"/>
      <c r="BU46" s="1302"/>
      <c r="BV46" s="1302"/>
      <c r="BW46" s="1302"/>
      <c r="BX46" s="1302"/>
      <c r="BY46" s="1302"/>
      <c r="BZ46" s="1302"/>
      <c r="CA46" s="1302"/>
      <c r="CB46" s="1302"/>
      <c r="CC46" s="1302"/>
      <c r="CD46" s="1302"/>
      <c r="CE46" s="1302"/>
      <c r="CF46" s="1302"/>
      <c r="CG46" s="1302"/>
      <c r="CH46" s="1302"/>
      <c r="CI46" s="1302"/>
      <c r="CJ46" s="1302"/>
      <c r="CK46" s="1302"/>
      <c r="CL46" s="1302"/>
      <c r="CM46" s="1302"/>
      <c r="CN46" s="1302"/>
      <c r="CO46" s="1302"/>
      <c r="CP46" s="1302"/>
      <c r="CQ46" s="1302"/>
      <c r="CR46" s="1302"/>
      <c r="CS46" s="1302"/>
      <c r="CT46" s="1302"/>
      <c r="CU46" s="1302"/>
      <c r="CV46" s="1302"/>
      <c r="CW46" s="1302"/>
      <c r="CX46" s="1302"/>
      <c r="CY46" s="1302"/>
      <c r="CZ46" s="1302"/>
      <c r="DA46" s="1302"/>
      <c r="DB46" s="1302"/>
      <c r="DC46" s="1303"/>
    </row>
    <row r="47" spans="2:109">
      <c r="B47" s="375"/>
      <c r="AN47" s="1304"/>
      <c r="AO47" s="1305"/>
      <c r="AP47" s="1305"/>
      <c r="AQ47" s="1305"/>
      <c r="AR47" s="1305"/>
      <c r="AS47" s="1305"/>
      <c r="AT47" s="1305"/>
      <c r="AU47" s="1305"/>
      <c r="AV47" s="1305"/>
      <c r="AW47" s="1305"/>
      <c r="AX47" s="1305"/>
      <c r="AY47" s="1305"/>
      <c r="AZ47" s="1305"/>
      <c r="BA47" s="1305"/>
      <c r="BB47" s="1305"/>
      <c r="BC47" s="1305"/>
      <c r="BD47" s="1305"/>
      <c r="BE47" s="1305"/>
      <c r="BF47" s="1305"/>
      <c r="BG47" s="1305"/>
      <c r="BH47" s="1305"/>
      <c r="BI47" s="1305"/>
      <c r="BJ47" s="1305"/>
      <c r="BK47" s="1305"/>
      <c r="BL47" s="1305"/>
      <c r="BM47" s="1305"/>
      <c r="BN47" s="1305"/>
      <c r="BO47" s="1305"/>
      <c r="BP47" s="1305"/>
      <c r="BQ47" s="1305"/>
      <c r="BR47" s="1305"/>
      <c r="BS47" s="1305"/>
      <c r="BT47" s="1305"/>
      <c r="BU47" s="1305"/>
      <c r="BV47" s="1305"/>
      <c r="BW47" s="1305"/>
      <c r="BX47" s="1305"/>
      <c r="BY47" s="1305"/>
      <c r="BZ47" s="1305"/>
      <c r="CA47" s="1305"/>
      <c r="CB47" s="1305"/>
      <c r="CC47" s="1305"/>
      <c r="CD47" s="1305"/>
      <c r="CE47" s="1305"/>
      <c r="CF47" s="1305"/>
      <c r="CG47" s="1305"/>
      <c r="CH47" s="1305"/>
      <c r="CI47" s="1305"/>
      <c r="CJ47" s="1305"/>
      <c r="CK47" s="1305"/>
      <c r="CL47" s="1305"/>
      <c r="CM47" s="1305"/>
      <c r="CN47" s="1305"/>
      <c r="CO47" s="1305"/>
      <c r="CP47" s="1305"/>
      <c r="CQ47" s="1305"/>
      <c r="CR47" s="1305"/>
      <c r="CS47" s="1305"/>
      <c r="CT47" s="1305"/>
      <c r="CU47" s="1305"/>
      <c r="CV47" s="1305"/>
      <c r="CW47" s="1305"/>
      <c r="CX47" s="1305"/>
      <c r="CY47" s="1305"/>
      <c r="CZ47" s="1305"/>
      <c r="DA47" s="1305"/>
      <c r="DB47" s="1305"/>
      <c r="DC47" s="1306"/>
    </row>
    <row r="48" spans="2:109">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c r="B49" s="375"/>
      <c r="AN49" s="369" t="s">
        <v>609</v>
      </c>
    </row>
    <row r="50" spans="1:109">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560</v>
      </c>
      <c r="BQ50" s="1281"/>
      <c r="BR50" s="1281"/>
      <c r="BS50" s="1281"/>
      <c r="BT50" s="1281"/>
      <c r="BU50" s="1281"/>
      <c r="BV50" s="1281"/>
      <c r="BW50" s="1281"/>
      <c r="BX50" s="1281" t="s">
        <v>561</v>
      </c>
      <c r="BY50" s="1281"/>
      <c r="BZ50" s="1281"/>
      <c r="CA50" s="1281"/>
      <c r="CB50" s="1281"/>
      <c r="CC50" s="1281"/>
      <c r="CD50" s="1281"/>
      <c r="CE50" s="1281"/>
      <c r="CF50" s="1281" t="s">
        <v>562</v>
      </c>
      <c r="CG50" s="1281"/>
      <c r="CH50" s="1281"/>
      <c r="CI50" s="1281"/>
      <c r="CJ50" s="1281"/>
      <c r="CK50" s="1281"/>
      <c r="CL50" s="1281"/>
      <c r="CM50" s="1281"/>
      <c r="CN50" s="1281" t="s">
        <v>563</v>
      </c>
      <c r="CO50" s="1281"/>
      <c r="CP50" s="1281"/>
      <c r="CQ50" s="1281"/>
      <c r="CR50" s="1281"/>
      <c r="CS50" s="1281"/>
      <c r="CT50" s="1281"/>
      <c r="CU50" s="1281"/>
      <c r="CV50" s="1281" t="s">
        <v>564</v>
      </c>
      <c r="CW50" s="1281"/>
      <c r="CX50" s="1281"/>
      <c r="CY50" s="1281"/>
      <c r="CZ50" s="1281"/>
      <c r="DA50" s="1281"/>
      <c r="DB50" s="1281"/>
      <c r="DC50" s="1281"/>
    </row>
    <row r="51" spans="1:109" ht="13.5" customHeight="1">
      <c r="B51" s="375"/>
      <c r="G51" s="1284"/>
      <c r="H51" s="1284"/>
      <c r="I51" s="1297"/>
      <c r="J51" s="1297"/>
      <c r="K51" s="1283"/>
      <c r="L51" s="1283"/>
      <c r="M51" s="1283"/>
      <c r="N51" s="1283"/>
      <c r="AM51" s="384"/>
      <c r="AN51" s="1279" t="s">
        <v>610</v>
      </c>
      <c r="AO51" s="1279"/>
      <c r="AP51" s="1279"/>
      <c r="AQ51" s="1279"/>
      <c r="AR51" s="1279"/>
      <c r="AS51" s="1279"/>
      <c r="AT51" s="1279"/>
      <c r="AU51" s="1279"/>
      <c r="AV51" s="1279"/>
      <c r="AW51" s="1279"/>
      <c r="AX51" s="1279"/>
      <c r="AY51" s="1279"/>
      <c r="AZ51" s="1279"/>
      <c r="BA51" s="1279"/>
      <c r="BB51" s="1279" t="s">
        <v>611</v>
      </c>
      <c r="BC51" s="1279"/>
      <c r="BD51" s="1279"/>
      <c r="BE51" s="1279"/>
      <c r="BF51" s="1279"/>
      <c r="BG51" s="1279"/>
      <c r="BH51" s="1279"/>
      <c r="BI51" s="1279"/>
      <c r="BJ51" s="1279"/>
      <c r="BK51" s="1279"/>
      <c r="BL51" s="1279"/>
      <c r="BM51" s="1279"/>
      <c r="BN51" s="1279"/>
      <c r="BO51" s="1279"/>
      <c r="BP51" s="1276"/>
      <c r="BQ51" s="1276"/>
      <c r="BR51" s="1276"/>
      <c r="BS51" s="1276"/>
      <c r="BT51" s="1276"/>
      <c r="BU51" s="1276"/>
      <c r="BV51" s="1276"/>
      <c r="BW51" s="1276"/>
      <c r="BX51" s="1276"/>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612</v>
      </c>
      <c r="BC53" s="1279"/>
      <c r="BD53" s="1279"/>
      <c r="BE53" s="1279"/>
      <c r="BF53" s="1279"/>
      <c r="BG53" s="1279"/>
      <c r="BH53" s="1279"/>
      <c r="BI53" s="1279"/>
      <c r="BJ53" s="1279"/>
      <c r="BK53" s="1279"/>
      <c r="BL53" s="1279"/>
      <c r="BM53" s="1279"/>
      <c r="BN53" s="1279"/>
      <c r="BO53" s="1279"/>
      <c r="BP53" s="1276">
        <v>53.1</v>
      </c>
      <c r="BQ53" s="1276"/>
      <c r="BR53" s="1276"/>
      <c r="BS53" s="1276"/>
      <c r="BT53" s="1276"/>
      <c r="BU53" s="1276"/>
      <c r="BV53" s="1276"/>
      <c r="BW53" s="1276"/>
      <c r="BX53" s="1276">
        <v>49.3</v>
      </c>
      <c r="BY53" s="1276"/>
      <c r="BZ53" s="1276"/>
      <c r="CA53" s="1276"/>
      <c r="CB53" s="1276"/>
      <c r="CC53" s="1276"/>
      <c r="CD53" s="1276"/>
      <c r="CE53" s="1276"/>
      <c r="CF53" s="1276">
        <v>51.2</v>
      </c>
      <c r="CG53" s="1276"/>
      <c r="CH53" s="1276"/>
      <c r="CI53" s="1276"/>
      <c r="CJ53" s="1276"/>
      <c r="CK53" s="1276"/>
      <c r="CL53" s="1276"/>
      <c r="CM53" s="1276"/>
      <c r="CN53" s="1276">
        <v>52.9</v>
      </c>
      <c r="CO53" s="1276"/>
      <c r="CP53" s="1276"/>
      <c r="CQ53" s="1276"/>
      <c r="CR53" s="1276"/>
      <c r="CS53" s="1276"/>
      <c r="CT53" s="1276"/>
      <c r="CU53" s="1276"/>
      <c r="CV53" s="1276">
        <v>53.6</v>
      </c>
      <c r="CW53" s="1276"/>
      <c r="CX53" s="1276"/>
      <c r="CY53" s="1276"/>
      <c r="CZ53" s="1276"/>
      <c r="DA53" s="1276"/>
      <c r="DB53" s="1276"/>
      <c r="DC53" s="1276"/>
    </row>
    <row r="54" spans="1:109">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c r="A55" s="383"/>
      <c r="B55" s="375"/>
      <c r="G55" s="1282"/>
      <c r="H55" s="1282"/>
      <c r="I55" s="1282"/>
      <c r="J55" s="1282"/>
      <c r="K55" s="1283"/>
      <c r="L55" s="1283"/>
      <c r="M55" s="1283"/>
      <c r="N55" s="1283"/>
      <c r="AN55" s="1281" t="s">
        <v>613</v>
      </c>
      <c r="AO55" s="1281"/>
      <c r="AP55" s="1281"/>
      <c r="AQ55" s="1281"/>
      <c r="AR55" s="1281"/>
      <c r="AS55" s="1281"/>
      <c r="AT55" s="1281"/>
      <c r="AU55" s="1281"/>
      <c r="AV55" s="1281"/>
      <c r="AW55" s="1281"/>
      <c r="AX55" s="1281"/>
      <c r="AY55" s="1281"/>
      <c r="AZ55" s="1281"/>
      <c r="BA55" s="1281"/>
      <c r="BB55" s="1279" t="s">
        <v>611</v>
      </c>
      <c r="BC55" s="1279"/>
      <c r="BD55" s="1279"/>
      <c r="BE55" s="1279"/>
      <c r="BF55" s="1279"/>
      <c r="BG55" s="1279"/>
      <c r="BH55" s="1279"/>
      <c r="BI55" s="1279"/>
      <c r="BJ55" s="1279"/>
      <c r="BK55" s="1279"/>
      <c r="BL55" s="1279"/>
      <c r="BM55" s="1279"/>
      <c r="BN55" s="1279"/>
      <c r="BO55" s="1279"/>
      <c r="BP55" s="1276">
        <v>28.5</v>
      </c>
      <c r="BQ55" s="1276"/>
      <c r="BR55" s="1276"/>
      <c r="BS55" s="1276"/>
      <c r="BT55" s="1276"/>
      <c r="BU55" s="1276"/>
      <c r="BV55" s="1276"/>
      <c r="BW55" s="1276"/>
      <c r="BX55" s="1276">
        <v>20.5</v>
      </c>
      <c r="BY55" s="1276"/>
      <c r="BZ55" s="1276"/>
      <c r="CA55" s="1276"/>
      <c r="CB55" s="1276"/>
      <c r="CC55" s="1276"/>
      <c r="CD55" s="1276"/>
      <c r="CE55" s="1276"/>
      <c r="CF55" s="1276">
        <v>21.4</v>
      </c>
      <c r="CG55" s="1276"/>
      <c r="CH55" s="1276"/>
      <c r="CI55" s="1276"/>
      <c r="CJ55" s="1276"/>
      <c r="CK55" s="1276"/>
      <c r="CL55" s="1276"/>
      <c r="CM55" s="1276"/>
      <c r="CN55" s="1276">
        <v>13.7</v>
      </c>
      <c r="CO55" s="1276"/>
      <c r="CP55" s="1276"/>
      <c r="CQ55" s="1276"/>
      <c r="CR55" s="1276"/>
      <c r="CS55" s="1276"/>
      <c r="CT55" s="1276"/>
      <c r="CU55" s="1276"/>
      <c r="CV55" s="1276">
        <v>6.9</v>
      </c>
      <c r="CW55" s="1276"/>
      <c r="CX55" s="1276"/>
      <c r="CY55" s="1276"/>
      <c r="CZ55" s="1276"/>
      <c r="DA55" s="1276"/>
      <c r="DB55" s="1276"/>
      <c r="DC55" s="1276"/>
    </row>
    <row r="56" spans="1:109">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612</v>
      </c>
      <c r="BC57" s="1279"/>
      <c r="BD57" s="1279"/>
      <c r="BE57" s="1279"/>
      <c r="BF57" s="1279"/>
      <c r="BG57" s="1279"/>
      <c r="BH57" s="1279"/>
      <c r="BI57" s="1279"/>
      <c r="BJ57" s="1279"/>
      <c r="BK57" s="1279"/>
      <c r="BL57" s="1279"/>
      <c r="BM57" s="1279"/>
      <c r="BN57" s="1279"/>
      <c r="BO57" s="1279"/>
      <c r="BP57" s="1276">
        <v>59.7</v>
      </c>
      <c r="BQ57" s="1276"/>
      <c r="BR57" s="1276"/>
      <c r="BS57" s="1276"/>
      <c r="BT57" s="1276"/>
      <c r="BU57" s="1276"/>
      <c r="BV57" s="1276"/>
      <c r="BW57" s="1276"/>
      <c r="BX57" s="1276">
        <v>60.3</v>
      </c>
      <c r="BY57" s="1276"/>
      <c r="BZ57" s="1276"/>
      <c r="CA57" s="1276"/>
      <c r="CB57" s="1276"/>
      <c r="CC57" s="1276"/>
      <c r="CD57" s="1276"/>
      <c r="CE57" s="1276"/>
      <c r="CF57" s="1276">
        <v>60.5</v>
      </c>
      <c r="CG57" s="1276"/>
      <c r="CH57" s="1276"/>
      <c r="CI57" s="1276"/>
      <c r="CJ57" s="1276"/>
      <c r="CK57" s="1276"/>
      <c r="CL57" s="1276"/>
      <c r="CM57" s="1276"/>
      <c r="CN57" s="1276">
        <v>62</v>
      </c>
      <c r="CO57" s="1276"/>
      <c r="CP57" s="1276"/>
      <c r="CQ57" s="1276"/>
      <c r="CR57" s="1276"/>
      <c r="CS57" s="1276"/>
      <c r="CT57" s="1276"/>
      <c r="CU57" s="1276"/>
      <c r="CV57" s="1276">
        <v>62.9</v>
      </c>
      <c r="CW57" s="1276"/>
      <c r="CX57" s="1276"/>
      <c r="CY57" s="1276"/>
      <c r="CZ57" s="1276"/>
      <c r="DA57" s="1276"/>
      <c r="DB57" s="1276"/>
      <c r="DC57" s="1276"/>
      <c r="DD57" s="388"/>
      <c r="DE57" s="387"/>
    </row>
    <row r="58" spans="1:109" s="383" customFormat="1">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c r="B63" s="394" t="s">
        <v>614</v>
      </c>
    </row>
    <row r="64" spans="1:109">
      <c r="B64" s="375"/>
      <c r="G64" s="382"/>
      <c r="I64" s="395"/>
      <c r="J64" s="395"/>
      <c r="K64" s="395"/>
      <c r="L64" s="395"/>
      <c r="M64" s="395"/>
      <c r="N64" s="396"/>
      <c r="AM64" s="382"/>
      <c r="AN64" s="382" t="s">
        <v>607</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c r="B65" s="375"/>
      <c r="AN65" s="1288" t="s">
        <v>615</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c r="B71" s="375"/>
      <c r="G71" s="400"/>
      <c r="I71" s="401"/>
      <c r="J71" s="398"/>
      <c r="K71" s="398"/>
      <c r="L71" s="399"/>
      <c r="M71" s="398"/>
      <c r="N71" s="399"/>
      <c r="AM71" s="400"/>
      <c r="AN71" s="369" t="s">
        <v>609</v>
      </c>
    </row>
    <row r="72" spans="2:107">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560</v>
      </c>
      <c r="BQ72" s="1281"/>
      <c r="BR72" s="1281"/>
      <c r="BS72" s="1281"/>
      <c r="BT72" s="1281"/>
      <c r="BU72" s="1281"/>
      <c r="BV72" s="1281"/>
      <c r="BW72" s="1281"/>
      <c r="BX72" s="1281" t="s">
        <v>561</v>
      </c>
      <c r="BY72" s="1281"/>
      <c r="BZ72" s="1281"/>
      <c r="CA72" s="1281"/>
      <c r="CB72" s="1281"/>
      <c r="CC72" s="1281"/>
      <c r="CD72" s="1281"/>
      <c r="CE72" s="1281"/>
      <c r="CF72" s="1281" t="s">
        <v>562</v>
      </c>
      <c r="CG72" s="1281"/>
      <c r="CH72" s="1281"/>
      <c r="CI72" s="1281"/>
      <c r="CJ72" s="1281"/>
      <c r="CK72" s="1281"/>
      <c r="CL72" s="1281"/>
      <c r="CM72" s="1281"/>
      <c r="CN72" s="1281" t="s">
        <v>563</v>
      </c>
      <c r="CO72" s="1281"/>
      <c r="CP72" s="1281"/>
      <c r="CQ72" s="1281"/>
      <c r="CR72" s="1281"/>
      <c r="CS72" s="1281"/>
      <c r="CT72" s="1281"/>
      <c r="CU72" s="1281"/>
      <c r="CV72" s="1281" t="s">
        <v>564</v>
      </c>
      <c r="CW72" s="1281"/>
      <c r="CX72" s="1281"/>
      <c r="CY72" s="1281"/>
      <c r="CZ72" s="1281"/>
      <c r="DA72" s="1281"/>
      <c r="DB72" s="1281"/>
      <c r="DC72" s="1281"/>
    </row>
    <row r="73" spans="2:107">
      <c r="B73" s="375"/>
      <c r="G73" s="1284"/>
      <c r="H73" s="1284"/>
      <c r="I73" s="1284"/>
      <c r="J73" s="1284"/>
      <c r="K73" s="1280"/>
      <c r="L73" s="1280"/>
      <c r="M73" s="1280"/>
      <c r="N73" s="1280"/>
      <c r="AM73" s="384"/>
      <c r="AN73" s="1279" t="s">
        <v>610</v>
      </c>
      <c r="AO73" s="1279"/>
      <c r="AP73" s="1279"/>
      <c r="AQ73" s="1279"/>
      <c r="AR73" s="1279"/>
      <c r="AS73" s="1279"/>
      <c r="AT73" s="1279"/>
      <c r="AU73" s="1279"/>
      <c r="AV73" s="1279"/>
      <c r="AW73" s="1279"/>
      <c r="AX73" s="1279"/>
      <c r="AY73" s="1279"/>
      <c r="AZ73" s="1279"/>
      <c r="BA73" s="1279"/>
      <c r="BB73" s="1279" t="s">
        <v>611</v>
      </c>
      <c r="BC73" s="1279"/>
      <c r="BD73" s="1279"/>
      <c r="BE73" s="1279"/>
      <c r="BF73" s="1279"/>
      <c r="BG73" s="1279"/>
      <c r="BH73" s="1279"/>
      <c r="BI73" s="1279"/>
      <c r="BJ73" s="1279"/>
      <c r="BK73" s="1279"/>
      <c r="BL73" s="1279"/>
      <c r="BM73" s="1279"/>
      <c r="BN73" s="1279"/>
      <c r="BO73" s="1279"/>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616</v>
      </c>
      <c r="BC75" s="1279"/>
      <c r="BD75" s="1279"/>
      <c r="BE75" s="1279"/>
      <c r="BF75" s="1279"/>
      <c r="BG75" s="1279"/>
      <c r="BH75" s="1279"/>
      <c r="BI75" s="1279"/>
      <c r="BJ75" s="1279"/>
      <c r="BK75" s="1279"/>
      <c r="BL75" s="1279"/>
      <c r="BM75" s="1279"/>
      <c r="BN75" s="1279"/>
      <c r="BO75" s="1279"/>
      <c r="BP75" s="1276">
        <v>2.7</v>
      </c>
      <c r="BQ75" s="1276"/>
      <c r="BR75" s="1276"/>
      <c r="BS75" s="1276"/>
      <c r="BT75" s="1276"/>
      <c r="BU75" s="1276"/>
      <c r="BV75" s="1276"/>
      <c r="BW75" s="1276"/>
      <c r="BX75" s="1276">
        <v>2.7</v>
      </c>
      <c r="BY75" s="1276"/>
      <c r="BZ75" s="1276"/>
      <c r="CA75" s="1276"/>
      <c r="CB75" s="1276"/>
      <c r="CC75" s="1276"/>
      <c r="CD75" s="1276"/>
      <c r="CE75" s="1276"/>
      <c r="CF75" s="1276">
        <v>2.8</v>
      </c>
      <c r="CG75" s="1276"/>
      <c r="CH75" s="1276"/>
      <c r="CI75" s="1276"/>
      <c r="CJ75" s="1276"/>
      <c r="CK75" s="1276"/>
      <c r="CL75" s="1276"/>
      <c r="CM75" s="1276"/>
      <c r="CN75" s="1276">
        <v>2.9</v>
      </c>
      <c r="CO75" s="1276"/>
      <c r="CP75" s="1276"/>
      <c r="CQ75" s="1276"/>
      <c r="CR75" s="1276"/>
      <c r="CS75" s="1276"/>
      <c r="CT75" s="1276"/>
      <c r="CU75" s="1276"/>
      <c r="CV75" s="1276">
        <v>2.9</v>
      </c>
      <c r="CW75" s="1276"/>
      <c r="CX75" s="1276"/>
      <c r="CY75" s="1276"/>
      <c r="CZ75" s="1276"/>
      <c r="DA75" s="1276"/>
      <c r="DB75" s="1276"/>
      <c r="DC75" s="1276"/>
    </row>
    <row r="76" spans="2:107">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c r="B77" s="375"/>
      <c r="G77" s="1282"/>
      <c r="H77" s="1282"/>
      <c r="I77" s="1282"/>
      <c r="J77" s="1282"/>
      <c r="K77" s="1280"/>
      <c r="L77" s="1280"/>
      <c r="M77" s="1280"/>
      <c r="N77" s="1280"/>
      <c r="AN77" s="1281" t="s">
        <v>613</v>
      </c>
      <c r="AO77" s="1281"/>
      <c r="AP77" s="1281"/>
      <c r="AQ77" s="1281"/>
      <c r="AR77" s="1281"/>
      <c r="AS77" s="1281"/>
      <c r="AT77" s="1281"/>
      <c r="AU77" s="1281"/>
      <c r="AV77" s="1281"/>
      <c r="AW77" s="1281"/>
      <c r="AX77" s="1281"/>
      <c r="AY77" s="1281"/>
      <c r="AZ77" s="1281"/>
      <c r="BA77" s="1281"/>
      <c r="BB77" s="1279" t="s">
        <v>611</v>
      </c>
      <c r="BC77" s="1279"/>
      <c r="BD77" s="1279"/>
      <c r="BE77" s="1279"/>
      <c r="BF77" s="1279"/>
      <c r="BG77" s="1279"/>
      <c r="BH77" s="1279"/>
      <c r="BI77" s="1279"/>
      <c r="BJ77" s="1279"/>
      <c r="BK77" s="1279"/>
      <c r="BL77" s="1279"/>
      <c r="BM77" s="1279"/>
      <c r="BN77" s="1279"/>
      <c r="BO77" s="1279"/>
      <c r="BP77" s="1276">
        <v>28.5</v>
      </c>
      <c r="BQ77" s="1276"/>
      <c r="BR77" s="1276"/>
      <c r="BS77" s="1276"/>
      <c r="BT77" s="1276"/>
      <c r="BU77" s="1276"/>
      <c r="BV77" s="1276"/>
      <c r="BW77" s="1276"/>
      <c r="BX77" s="1276">
        <v>20.5</v>
      </c>
      <c r="BY77" s="1276"/>
      <c r="BZ77" s="1276"/>
      <c r="CA77" s="1276"/>
      <c r="CB77" s="1276"/>
      <c r="CC77" s="1276"/>
      <c r="CD77" s="1276"/>
      <c r="CE77" s="1276"/>
      <c r="CF77" s="1276">
        <v>21.4</v>
      </c>
      <c r="CG77" s="1276"/>
      <c r="CH77" s="1276"/>
      <c r="CI77" s="1276"/>
      <c r="CJ77" s="1276"/>
      <c r="CK77" s="1276"/>
      <c r="CL77" s="1276"/>
      <c r="CM77" s="1276"/>
      <c r="CN77" s="1276">
        <v>13.7</v>
      </c>
      <c r="CO77" s="1276"/>
      <c r="CP77" s="1276"/>
      <c r="CQ77" s="1276"/>
      <c r="CR77" s="1276"/>
      <c r="CS77" s="1276"/>
      <c r="CT77" s="1276"/>
      <c r="CU77" s="1276"/>
      <c r="CV77" s="1276">
        <v>6.9</v>
      </c>
      <c r="CW77" s="1276"/>
      <c r="CX77" s="1276"/>
      <c r="CY77" s="1276"/>
      <c r="CZ77" s="1276"/>
      <c r="DA77" s="1276"/>
      <c r="DB77" s="1276"/>
      <c r="DC77" s="1276"/>
    </row>
    <row r="78" spans="2:107">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616</v>
      </c>
      <c r="BC79" s="1279"/>
      <c r="BD79" s="1279"/>
      <c r="BE79" s="1279"/>
      <c r="BF79" s="1279"/>
      <c r="BG79" s="1279"/>
      <c r="BH79" s="1279"/>
      <c r="BI79" s="1279"/>
      <c r="BJ79" s="1279"/>
      <c r="BK79" s="1279"/>
      <c r="BL79" s="1279"/>
      <c r="BM79" s="1279"/>
      <c r="BN79" s="1279"/>
      <c r="BO79" s="1279"/>
      <c r="BP79" s="1276">
        <v>8</v>
      </c>
      <c r="BQ79" s="1276"/>
      <c r="BR79" s="1276"/>
      <c r="BS79" s="1276"/>
      <c r="BT79" s="1276"/>
      <c r="BU79" s="1276"/>
      <c r="BV79" s="1276"/>
      <c r="BW79" s="1276"/>
      <c r="BX79" s="1276">
        <v>7.9</v>
      </c>
      <c r="BY79" s="1276"/>
      <c r="BZ79" s="1276"/>
      <c r="CA79" s="1276"/>
      <c r="CB79" s="1276"/>
      <c r="CC79" s="1276"/>
      <c r="CD79" s="1276"/>
      <c r="CE79" s="1276"/>
      <c r="CF79" s="1276">
        <v>7.7</v>
      </c>
      <c r="CG79" s="1276"/>
      <c r="CH79" s="1276"/>
      <c r="CI79" s="1276"/>
      <c r="CJ79" s="1276"/>
      <c r="CK79" s="1276"/>
      <c r="CL79" s="1276"/>
      <c r="CM79" s="1276"/>
      <c r="CN79" s="1276">
        <v>7.9</v>
      </c>
      <c r="CO79" s="1276"/>
      <c r="CP79" s="1276"/>
      <c r="CQ79" s="1276"/>
      <c r="CR79" s="1276"/>
      <c r="CS79" s="1276"/>
      <c r="CT79" s="1276"/>
      <c r="CU79" s="1276"/>
      <c r="CV79" s="1276">
        <v>8</v>
      </c>
      <c r="CW79" s="1276"/>
      <c r="CX79" s="1276"/>
      <c r="CY79" s="1276"/>
      <c r="CZ79" s="1276"/>
      <c r="DA79" s="1276"/>
      <c r="DB79" s="1276"/>
      <c r="DC79" s="1276"/>
    </row>
    <row r="80" spans="2:107">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c r="B81" s="375"/>
    </row>
    <row r="82" spans="2:109" ht="17.2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c r="DD84" s="369"/>
      <c r="DE84" s="369"/>
    </row>
    <row r="85" spans="2:109">
      <c r="DD85" s="369"/>
      <c r="DE85" s="369"/>
    </row>
  </sheetData>
  <sheetProtection algorithmName="SHA-512" hashValue="8s/AjeyDXct0Mdxr7bqLRE+gc6MlEbKhYuvAtPTj87ayU7AgwlHB+s9FELqkzhf4y/hmJCKDpGnrwE97SE2btg==" saltValue="Fj8/wQeZIwXxL7sTwAml5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375" style="256" customWidth="1"/>
    <col min="35" max="122" width="2.375" style="255" customWidth="1"/>
    <col min="123" max="16384" width="2.37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507</v>
      </c>
    </row>
  </sheetData>
  <sheetProtection algorithmName="SHA-512" hashValue="YusYJk9MKwPf3ZeUQ4vngDV67Krfqh92FrkKVsM9pXngDevXTmpQENOxj8cMOG1RyM0La2d/vGsp1ske5IUbIw==" saltValue="tBWhbd74jdFNJRqO4uh0M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375" style="256" customWidth="1"/>
    <col min="35" max="122" width="2.375" style="255" customWidth="1"/>
    <col min="123" max="16384" width="2.37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507</v>
      </c>
    </row>
  </sheetData>
  <sheetProtection algorithmName="SHA-512" hashValue="AxzLfaqVDOAci6iIZxnRC96M9+npMgM0EDi53JokBtR1flYVZP+6HAzyTDkrXvtB3GAW3dw4izIHBVprM/dl5Q==" saltValue="ApHDus8LyCIdLqCd4BXyM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557</v>
      </c>
      <c r="G2" s="148"/>
      <c r="H2" s="149"/>
    </row>
    <row r="3" spans="1:8">
      <c r="A3" s="145" t="s">
        <v>550</v>
      </c>
      <c r="B3" s="150"/>
      <c r="C3" s="151"/>
      <c r="D3" s="152">
        <v>106338</v>
      </c>
      <c r="E3" s="153"/>
      <c r="F3" s="154">
        <v>67343</v>
      </c>
      <c r="G3" s="155"/>
      <c r="H3" s="156"/>
    </row>
    <row r="4" spans="1:8">
      <c r="A4" s="157"/>
      <c r="B4" s="158"/>
      <c r="C4" s="159"/>
      <c r="D4" s="160">
        <v>30728</v>
      </c>
      <c r="E4" s="161"/>
      <c r="F4" s="162">
        <v>32865</v>
      </c>
      <c r="G4" s="163"/>
      <c r="H4" s="164"/>
    </row>
    <row r="5" spans="1:8">
      <c r="A5" s="145" t="s">
        <v>552</v>
      </c>
      <c r="B5" s="150"/>
      <c r="C5" s="151"/>
      <c r="D5" s="152">
        <v>224371</v>
      </c>
      <c r="E5" s="153"/>
      <c r="F5" s="154">
        <v>73475</v>
      </c>
      <c r="G5" s="155"/>
      <c r="H5" s="156"/>
    </row>
    <row r="6" spans="1:8">
      <c r="A6" s="157"/>
      <c r="B6" s="158"/>
      <c r="C6" s="159"/>
      <c r="D6" s="160">
        <v>27385</v>
      </c>
      <c r="E6" s="161"/>
      <c r="F6" s="162">
        <v>43072</v>
      </c>
      <c r="G6" s="163"/>
      <c r="H6" s="164"/>
    </row>
    <row r="7" spans="1:8">
      <c r="A7" s="145" t="s">
        <v>553</v>
      </c>
      <c r="B7" s="150"/>
      <c r="C7" s="151"/>
      <c r="D7" s="152">
        <v>92235</v>
      </c>
      <c r="E7" s="153"/>
      <c r="F7" s="154">
        <v>87464</v>
      </c>
      <c r="G7" s="155"/>
      <c r="H7" s="156"/>
    </row>
    <row r="8" spans="1:8">
      <c r="A8" s="157"/>
      <c r="B8" s="158"/>
      <c r="C8" s="159"/>
      <c r="D8" s="160">
        <v>37613</v>
      </c>
      <c r="E8" s="161"/>
      <c r="F8" s="162">
        <v>47479</v>
      </c>
      <c r="G8" s="163"/>
      <c r="H8" s="164"/>
    </row>
    <row r="9" spans="1:8">
      <c r="A9" s="145" t="s">
        <v>554</v>
      </c>
      <c r="B9" s="150"/>
      <c r="C9" s="151"/>
      <c r="D9" s="152">
        <v>85477</v>
      </c>
      <c r="E9" s="153"/>
      <c r="F9" s="154">
        <v>117234</v>
      </c>
      <c r="G9" s="155"/>
      <c r="H9" s="156"/>
    </row>
    <row r="10" spans="1:8">
      <c r="A10" s="157"/>
      <c r="B10" s="158"/>
      <c r="C10" s="159"/>
      <c r="D10" s="160">
        <v>36264</v>
      </c>
      <c r="E10" s="161"/>
      <c r="F10" s="162">
        <v>59796</v>
      </c>
      <c r="G10" s="163"/>
      <c r="H10" s="164"/>
    </row>
    <row r="11" spans="1:8">
      <c r="A11" s="145" t="s">
        <v>555</v>
      </c>
      <c r="B11" s="150"/>
      <c r="C11" s="151"/>
      <c r="D11" s="152">
        <v>91903</v>
      </c>
      <c r="E11" s="153"/>
      <c r="F11" s="154">
        <v>97758</v>
      </c>
      <c r="G11" s="155"/>
      <c r="H11" s="156"/>
    </row>
    <row r="12" spans="1:8">
      <c r="A12" s="157"/>
      <c r="B12" s="158"/>
      <c r="C12" s="165"/>
      <c r="D12" s="160">
        <v>44693</v>
      </c>
      <c r="E12" s="161"/>
      <c r="F12" s="162">
        <v>45946</v>
      </c>
      <c r="G12" s="163"/>
      <c r="H12" s="164"/>
    </row>
    <row r="13" spans="1:8">
      <c r="A13" s="145"/>
      <c r="B13" s="150"/>
      <c r="C13" s="166"/>
      <c r="D13" s="167">
        <v>120065</v>
      </c>
      <c r="E13" s="168"/>
      <c r="F13" s="169">
        <v>88655</v>
      </c>
      <c r="G13" s="170"/>
      <c r="H13" s="156"/>
    </row>
    <row r="14" spans="1:8">
      <c r="A14" s="157"/>
      <c r="B14" s="158"/>
      <c r="C14" s="159"/>
      <c r="D14" s="160">
        <v>35337</v>
      </c>
      <c r="E14" s="161"/>
      <c r="F14" s="162">
        <v>45832</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6.27</v>
      </c>
      <c r="C19" s="171">
        <f>ROUND(VALUE(SUBSTITUTE(実質収支比率等に係る経年分析!G$48,"▲","-")),2)</f>
        <v>6.2</v>
      </c>
      <c r="D19" s="171">
        <f>ROUND(VALUE(SUBSTITUTE(実質収支比率等に係る経年分析!H$48,"▲","-")),2)</f>
        <v>10.68</v>
      </c>
      <c r="E19" s="171">
        <f>ROUND(VALUE(SUBSTITUTE(実質収支比率等に係る経年分析!I$48,"▲","-")),2)</f>
        <v>10.78</v>
      </c>
      <c r="F19" s="171">
        <f>ROUND(VALUE(SUBSTITUTE(実質収支比率等に係る経年分析!J$48,"▲","-")),2)</f>
        <v>5.3</v>
      </c>
    </row>
    <row r="20" spans="1:11">
      <c r="A20" s="171" t="s">
        <v>55</v>
      </c>
      <c r="B20" s="171">
        <f>ROUND(VALUE(SUBSTITUTE(実質収支比率等に係る経年分析!F$47,"▲","-")),2)</f>
        <v>26.61</v>
      </c>
      <c r="C20" s="171">
        <f>ROUND(VALUE(SUBSTITUTE(実質収支比率等に係る経年分析!G$47,"▲","-")),2)</f>
        <v>21.73</v>
      </c>
      <c r="D20" s="171">
        <f>ROUND(VALUE(SUBSTITUTE(実質収支比率等に係る経年分析!H$47,"▲","-")),2)</f>
        <v>18.72</v>
      </c>
      <c r="E20" s="171">
        <f>ROUND(VALUE(SUBSTITUTE(実質収支比率等に係る経年分析!I$47,"▲","-")),2)</f>
        <v>17.05</v>
      </c>
      <c r="F20" s="171">
        <f>ROUND(VALUE(SUBSTITUTE(実質収支比率等に係る経年分析!J$47,"▲","-")),2)</f>
        <v>18.05</v>
      </c>
    </row>
    <row r="21" spans="1:11">
      <c r="A21" s="171" t="s">
        <v>56</v>
      </c>
      <c r="B21" s="171">
        <f>IF(ISNUMBER(VALUE(SUBSTITUTE(実質収支比率等に係る経年分析!F$49,"▲","-"))),ROUND(VALUE(SUBSTITUTE(実質収支比率等に係る経年分析!F$49,"▲","-")),2),NA())</f>
        <v>-3.65</v>
      </c>
      <c r="C21" s="171">
        <f>IF(ISNUMBER(VALUE(SUBSTITUTE(実質収支比率等に係る経年分析!G$49,"▲","-"))),ROUND(VALUE(SUBSTITUTE(実質収支比率等に係る経年分析!G$49,"▲","-")),2),NA())</f>
        <v>-5.5</v>
      </c>
      <c r="D21" s="171">
        <f>IF(ISNUMBER(VALUE(SUBSTITUTE(実質収支比率等に係る経年分析!H$49,"▲","-"))),ROUND(VALUE(SUBSTITUTE(実質収支比率等に係る経年分析!H$49,"▲","-")),2),NA())</f>
        <v>-1.1299999999999999</v>
      </c>
      <c r="E21" s="171">
        <f>IF(ISNUMBER(VALUE(SUBSTITUTE(実質収支比率等に係る経年分析!I$49,"▲","-"))),ROUND(VALUE(SUBSTITUTE(実質収支比率等に係る経年分析!I$49,"▲","-")),2),NA())</f>
        <v>-5.9</v>
      </c>
      <c r="F21" s="171">
        <f>IF(ISNUMBER(VALUE(SUBSTITUTE(実質収支比率等に係る経年分析!J$49,"▲","-"))),ROUND(VALUE(SUBSTITUTE(実質収支比率等に係る経年分析!J$49,"▲","-")),2),NA())</f>
        <v>-7.65</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c r="A30" s="172" t="str">
        <f>IF(連結実質赤字比率に係る赤字・黒字の構成分析!C$40="",NA(),連結実質赤字比率に係る赤字・黒字の構成分析!C$40)</f>
        <v>簡易水道特別会計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c r="A31" s="172" t="str">
        <f>IF(連結実質赤字比率に係る赤字・黒字の構成分析!C$39="",NA(),連結実質赤字比率に係る赤字・黒字の構成分析!C$39)</f>
        <v>住宅新築資金等貸付事業特別会計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c r="A32" s="172" t="str">
        <f>IF(連結実質赤字比率に係る赤字・黒字の構成分析!C$38="",NA(),連結実質赤字比率に係る赤字・黒字の構成分析!C$38)</f>
        <v>後期高齢者医療事業特別会計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0.01</v>
      </c>
    </row>
    <row r="33" spans="1:16">
      <c r="A33" s="172" t="str">
        <f>IF(連結実質赤字比率に係る赤字・黒字の構成分析!C$37="",NA(),連結実質赤字比率に係る赤字・黒字の構成分析!C$37)</f>
        <v>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0.65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0.36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1.03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0.73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0.76</v>
      </c>
    </row>
    <row r="34" spans="1:16">
      <c r="A34" s="172" t="str">
        <f>IF(連結実質赤字比率に係る赤字・黒字の構成分析!C$36="",NA(),連結実質赤字比率に係る赤字・黒字の構成分析!C$36)</f>
        <v>国民健康保険事業特別会計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0.56999999999999995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0.56999999999999995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0.66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0.45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0.79</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6.27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6.19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10.67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10.77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5.3</v>
      </c>
    </row>
    <row r="36" spans="1:16">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5.76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5.72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5.55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5.61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6.13</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801</v>
      </c>
      <c r="E42" s="173"/>
      <c r="F42" s="173"/>
      <c r="G42" s="173">
        <f>'実質公債費比率（分子）の構造'!L$52</f>
        <v>671</v>
      </c>
      <c r="H42" s="173"/>
      <c r="I42" s="173"/>
      <c r="J42" s="173">
        <f>'実質公債費比率（分子）の構造'!M$52</f>
        <v>635</v>
      </c>
      <c r="K42" s="173"/>
      <c r="L42" s="173"/>
      <c r="M42" s="173">
        <f>'実質公債費比率（分子）の構造'!N$52</f>
        <v>597</v>
      </c>
      <c r="N42" s="173"/>
      <c r="O42" s="173"/>
      <c r="P42" s="173">
        <f>'実質公債費比率（分子）の構造'!O$52</f>
        <v>599</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f>'実質公債費比率（分子）の構造'!K$50</f>
        <v>0</v>
      </c>
      <c r="C44" s="173"/>
      <c r="D44" s="173"/>
      <c r="E44" s="173">
        <f>'実質公債費比率（分子）の構造'!L$50</f>
        <v>0</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c r="A45" s="173" t="s">
        <v>66</v>
      </c>
      <c r="B45" s="173">
        <f>'実質公債費比率（分子）の構造'!K$49</f>
        <v>77</v>
      </c>
      <c r="C45" s="173"/>
      <c r="D45" s="173"/>
      <c r="E45" s="173">
        <f>'実質公債費比率（分子）の構造'!L$49</f>
        <v>77</v>
      </c>
      <c r="F45" s="173"/>
      <c r="G45" s="173"/>
      <c r="H45" s="173">
        <f>'実質公債費比率（分子）の構造'!M$49</f>
        <v>59</v>
      </c>
      <c r="I45" s="173"/>
      <c r="J45" s="173"/>
      <c r="K45" s="173">
        <f>'実質公債費比率（分子）の構造'!N$49</f>
        <v>11</v>
      </c>
      <c r="L45" s="173"/>
      <c r="M45" s="173"/>
      <c r="N45" s="173">
        <f>'実質公債費比率（分子）の構造'!O$49</f>
        <v>13</v>
      </c>
      <c r="O45" s="173"/>
      <c r="P45" s="173"/>
    </row>
    <row r="46" spans="1:16">
      <c r="A46" s="173" t="s">
        <v>67</v>
      </c>
      <c r="B46" s="173">
        <f>'実質公債費比率（分子）の構造'!K$48</f>
        <v>0</v>
      </c>
      <c r="C46" s="173"/>
      <c r="D46" s="173"/>
      <c r="E46" s="173">
        <f>'実質公債費比率（分子）の構造'!L$48</f>
        <v>0</v>
      </c>
      <c r="F46" s="173"/>
      <c r="G46" s="173"/>
      <c r="H46" s="173">
        <f>'実質公債費比率（分子）の構造'!M$48</f>
        <v>0</v>
      </c>
      <c r="I46" s="173"/>
      <c r="J46" s="173"/>
      <c r="K46" s="173">
        <f>'実質公債費比率（分子）の構造'!N$48</f>
        <v>0</v>
      </c>
      <c r="L46" s="173"/>
      <c r="M46" s="173"/>
      <c r="N46" s="173">
        <f>'実質公債費比率（分子）の構造'!O$48</f>
        <v>0</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836</v>
      </c>
      <c r="C49" s="173"/>
      <c r="D49" s="173"/>
      <c r="E49" s="173">
        <f>'実質公債費比率（分子）の構造'!L$45</f>
        <v>721</v>
      </c>
      <c r="F49" s="173"/>
      <c r="G49" s="173"/>
      <c r="H49" s="173">
        <f>'実質公債費比率（分子）の構造'!M$45</f>
        <v>704</v>
      </c>
      <c r="I49" s="173"/>
      <c r="J49" s="173"/>
      <c r="K49" s="173">
        <f>'実質公債費比率（分子）の構造'!N$45</f>
        <v>713</v>
      </c>
      <c r="L49" s="173"/>
      <c r="M49" s="173"/>
      <c r="N49" s="173">
        <f>'実質公債費比率（分子）の構造'!O$45</f>
        <v>728</v>
      </c>
      <c r="O49" s="173"/>
      <c r="P49" s="173"/>
    </row>
    <row r="50" spans="1:16">
      <c r="A50" s="173" t="s">
        <v>71</v>
      </c>
      <c r="B50" s="173" t="e">
        <f>NA()</f>
        <v>#N/A</v>
      </c>
      <c r="C50" s="173">
        <f>IF(ISNUMBER('実質公債費比率（分子）の構造'!K$53),'実質公債費比率（分子）の構造'!K$53,NA())</f>
        <v>112</v>
      </c>
      <c r="D50" s="173" t="e">
        <f>NA()</f>
        <v>#N/A</v>
      </c>
      <c r="E50" s="173" t="e">
        <f>NA()</f>
        <v>#N/A</v>
      </c>
      <c r="F50" s="173">
        <f>IF(ISNUMBER('実質公債費比率（分子）の構造'!L$53),'実質公債費比率（分子）の構造'!L$53,NA())</f>
        <v>127</v>
      </c>
      <c r="G50" s="173" t="e">
        <f>NA()</f>
        <v>#N/A</v>
      </c>
      <c r="H50" s="173" t="e">
        <f>NA()</f>
        <v>#N/A</v>
      </c>
      <c r="I50" s="173">
        <f>IF(ISNUMBER('実質公債費比率（分子）の構造'!M$53),'実質公債費比率（分子）の構造'!M$53,NA())</f>
        <v>128</v>
      </c>
      <c r="J50" s="173" t="e">
        <f>NA()</f>
        <v>#N/A</v>
      </c>
      <c r="K50" s="173" t="e">
        <f>NA()</f>
        <v>#N/A</v>
      </c>
      <c r="L50" s="173">
        <f>IF(ISNUMBER('実質公債費比率（分子）の構造'!N$53),'実質公債費比率（分子）の構造'!N$53,NA())</f>
        <v>127</v>
      </c>
      <c r="M50" s="173" t="e">
        <f>NA()</f>
        <v>#N/A</v>
      </c>
      <c r="N50" s="173" t="e">
        <f>NA()</f>
        <v>#N/A</v>
      </c>
      <c r="O50" s="173">
        <f>IF(ISNUMBER('実質公債費比率（分子）の構造'!O$53),'実質公債費比率（分子）の構造'!O$53,NA())</f>
        <v>142</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5639</v>
      </c>
      <c r="E56" s="172"/>
      <c r="F56" s="172"/>
      <c r="G56" s="172">
        <f>'将来負担比率（分子）の構造'!J$52</f>
        <v>6325</v>
      </c>
      <c r="H56" s="172"/>
      <c r="I56" s="172"/>
      <c r="J56" s="172">
        <f>'将来負担比率（分子）の構造'!K$52</f>
        <v>6232</v>
      </c>
      <c r="K56" s="172"/>
      <c r="L56" s="172"/>
      <c r="M56" s="172">
        <f>'将来負担比率（分子）の構造'!L$52</f>
        <v>6324</v>
      </c>
      <c r="N56" s="172"/>
      <c r="O56" s="172"/>
      <c r="P56" s="172">
        <f>'将来負担比率（分子）の構造'!M$52</f>
        <v>6251</v>
      </c>
    </row>
    <row r="57" spans="1:16">
      <c r="A57" s="172" t="s">
        <v>42</v>
      </c>
      <c r="B57" s="172"/>
      <c r="C57" s="172"/>
      <c r="D57" s="172">
        <f>'将来負担比率（分子）の構造'!I$51</f>
        <v>194</v>
      </c>
      <c r="E57" s="172"/>
      <c r="F57" s="172"/>
      <c r="G57" s="172">
        <f>'将来負担比率（分子）の構造'!J$51</f>
        <v>178</v>
      </c>
      <c r="H57" s="172"/>
      <c r="I57" s="172"/>
      <c r="J57" s="172">
        <f>'将来負担比率（分子）の構造'!K$51</f>
        <v>162</v>
      </c>
      <c r="K57" s="172"/>
      <c r="L57" s="172"/>
      <c r="M57" s="172">
        <f>'将来負担比率（分子）の構造'!L$51</f>
        <v>143</v>
      </c>
      <c r="N57" s="172"/>
      <c r="O57" s="172"/>
      <c r="P57" s="172">
        <f>'将来負担比率（分子）の構造'!M$51</f>
        <v>123</v>
      </c>
    </row>
    <row r="58" spans="1:16">
      <c r="A58" s="172" t="s">
        <v>41</v>
      </c>
      <c r="B58" s="172"/>
      <c r="C58" s="172"/>
      <c r="D58" s="172">
        <f>'将来負担比率（分子）の構造'!I$50</f>
        <v>5116</v>
      </c>
      <c r="E58" s="172"/>
      <c r="F58" s="172"/>
      <c r="G58" s="172">
        <f>'将来負担比率（分子）の構造'!J$50</f>
        <v>4448</v>
      </c>
      <c r="H58" s="172"/>
      <c r="I58" s="172"/>
      <c r="J58" s="172">
        <f>'将来負担比率（分子）の構造'!K$50</f>
        <v>4182</v>
      </c>
      <c r="K58" s="172"/>
      <c r="L58" s="172"/>
      <c r="M58" s="172">
        <f>'将来負担比率（分子）の構造'!L$50</f>
        <v>4154</v>
      </c>
      <c r="N58" s="172"/>
      <c r="O58" s="172"/>
      <c r="P58" s="172">
        <f>'将来負担比率（分子）の構造'!M$50</f>
        <v>4911</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1415</v>
      </c>
      <c r="C62" s="172"/>
      <c r="D62" s="172"/>
      <c r="E62" s="172">
        <f>'将来負担比率（分子）の構造'!J$45</f>
        <v>1434</v>
      </c>
      <c r="F62" s="172"/>
      <c r="G62" s="172"/>
      <c r="H62" s="172">
        <f>'将来負担比率（分子）の構造'!K$45</f>
        <v>1563</v>
      </c>
      <c r="I62" s="172"/>
      <c r="J62" s="172"/>
      <c r="K62" s="172">
        <f>'将来負担比率（分子）の構造'!L$45</f>
        <v>1328</v>
      </c>
      <c r="L62" s="172"/>
      <c r="M62" s="172"/>
      <c r="N62" s="172">
        <f>'将来負担比率（分子）の構造'!M$45</f>
        <v>1442</v>
      </c>
      <c r="O62" s="172"/>
      <c r="P62" s="172"/>
    </row>
    <row r="63" spans="1:16">
      <c r="A63" s="172" t="s">
        <v>34</v>
      </c>
      <c r="B63" s="172">
        <f>'将来負担比率（分子）の構造'!I$44</f>
        <v>229</v>
      </c>
      <c r="C63" s="172"/>
      <c r="D63" s="172"/>
      <c r="E63" s="172">
        <f>'将来負担比率（分子）の構造'!J$44</f>
        <v>180</v>
      </c>
      <c r="F63" s="172"/>
      <c r="G63" s="172"/>
      <c r="H63" s="172">
        <f>'将来負担比率（分子）の構造'!K$44</f>
        <v>137</v>
      </c>
      <c r="I63" s="172"/>
      <c r="J63" s="172"/>
      <c r="K63" s="172">
        <f>'将来負担比率（分子）の構造'!L$44</f>
        <v>9</v>
      </c>
      <c r="L63" s="172"/>
      <c r="M63" s="172"/>
      <c r="N63" s="172">
        <f>'将来負担比率（分子）の構造'!M$44</f>
        <v>8</v>
      </c>
      <c r="O63" s="172"/>
      <c r="P63" s="172"/>
    </row>
    <row r="64" spans="1:16">
      <c r="A64" s="172" t="s">
        <v>33</v>
      </c>
      <c r="B64" s="172">
        <f>'将来負担比率（分子）の構造'!I$43</f>
        <v>1</v>
      </c>
      <c r="C64" s="172"/>
      <c r="D64" s="172"/>
      <c r="E64" s="172">
        <f>'将来負担比率（分子）の構造'!J$43</f>
        <v>1</v>
      </c>
      <c r="F64" s="172"/>
      <c r="G64" s="172"/>
      <c r="H64" s="172">
        <f>'将来負担比率（分子）の構造'!K$43</f>
        <v>1</v>
      </c>
      <c r="I64" s="172"/>
      <c r="J64" s="172"/>
      <c r="K64" s="172">
        <f>'将来負担比率（分子）の構造'!L$43</f>
        <v>0</v>
      </c>
      <c r="L64" s="172"/>
      <c r="M64" s="172"/>
      <c r="N64" s="172" t="str">
        <f>'将来負担比率（分子）の構造'!M$43</f>
        <v>-</v>
      </c>
      <c r="O64" s="172"/>
      <c r="P64" s="172"/>
    </row>
    <row r="65" spans="1:16">
      <c r="A65" s="172" t="s">
        <v>32</v>
      </c>
      <c r="B65" s="172">
        <f>'将来負担比率（分子）の構造'!I$42</f>
        <v>0</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6689</v>
      </c>
      <c r="C66" s="172"/>
      <c r="D66" s="172"/>
      <c r="E66" s="172">
        <f>'将来負担比率（分子）の構造'!J$41</f>
        <v>7712</v>
      </c>
      <c r="F66" s="172"/>
      <c r="G66" s="172"/>
      <c r="H66" s="172">
        <f>'将来負担比率（分子）の構造'!K$41</f>
        <v>7748</v>
      </c>
      <c r="I66" s="172"/>
      <c r="J66" s="172"/>
      <c r="K66" s="172">
        <f>'将来負担比率（分子）の構造'!L$41</f>
        <v>7895</v>
      </c>
      <c r="L66" s="172"/>
      <c r="M66" s="172"/>
      <c r="N66" s="172">
        <f>'将来負担比率（分子）の構造'!M$41</f>
        <v>7979</v>
      </c>
      <c r="O66" s="172"/>
      <c r="P66" s="172"/>
    </row>
    <row r="67" spans="1:16">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927</v>
      </c>
      <c r="C72" s="176">
        <f>基金残高に係る経年分析!G55</f>
        <v>870</v>
      </c>
      <c r="D72" s="176">
        <f>基金残高に係る経年分析!H55</f>
        <v>986</v>
      </c>
    </row>
    <row r="73" spans="1:16">
      <c r="A73" s="175" t="s">
        <v>78</v>
      </c>
      <c r="B73" s="176">
        <f>基金残高に係る経年分析!F56</f>
        <v>769</v>
      </c>
      <c r="C73" s="176">
        <f>基金残高に係る経年分析!G56</f>
        <v>759</v>
      </c>
      <c r="D73" s="176">
        <f>基金残高に係る経年分析!H56</f>
        <v>924</v>
      </c>
    </row>
    <row r="74" spans="1:16">
      <c r="A74" s="175" t="s">
        <v>79</v>
      </c>
      <c r="B74" s="176">
        <f>基金残高に係る経年分析!F57</f>
        <v>2157</v>
      </c>
      <c r="C74" s="176">
        <f>基金残高に係る経年分析!G57</f>
        <v>2131</v>
      </c>
      <c r="D74" s="176">
        <f>基金残高に係る経年分析!H57</f>
        <v>2589</v>
      </c>
    </row>
  </sheetData>
  <sheetProtection algorithmName="SHA-512" hashValue="YLypr5Uy6oAo6TlIol7vFNqu2fonPdI4fbEVBCYlZRoaa0J4f81MHvi5hEG9DUo2jInXkUxfWRuVHSf/OmpCOQ==" saltValue="U65vtrOLxkS7ojDadmzG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215</v>
      </c>
      <c r="DI1" s="642"/>
      <c r="DJ1" s="642"/>
      <c r="DK1" s="642"/>
      <c r="DL1" s="642"/>
      <c r="DM1" s="642"/>
      <c r="DN1" s="643"/>
      <c r="DO1" s="212"/>
      <c r="DP1" s="641" t="s">
        <v>216</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44" t="s">
        <v>218</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219</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220</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c r="B4" s="644" t="s">
        <v>1</v>
      </c>
      <c r="C4" s="645"/>
      <c r="D4" s="645"/>
      <c r="E4" s="645"/>
      <c r="F4" s="645"/>
      <c r="G4" s="645"/>
      <c r="H4" s="645"/>
      <c r="I4" s="645"/>
      <c r="J4" s="645"/>
      <c r="K4" s="645"/>
      <c r="L4" s="645"/>
      <c r="M4" s="645"/>
      <c r="N4" s="645"/>
      <c r="O4" s="645"/>
      <c r="P4" s="645"/>
      <c r="Q4" s="646"/>
      <c r="R4" s="644" t="s">
        <v>221</v>
      </c>
      <c r="S4" s="645"/>
      <c r="T4" s="645"/>
      <c r="U4" s="645"/>
      <c r="V4" s="645"/>
      <c r="W4" s="645"/>
      <c r="X4" s="645"/>
      <c r="Y4" s="646"/>
      <c r="Z4" s="644" t="s">
        <v>222</v>
      </c>
      <c r="AA4" s="645"/>
      <c r="AB4" s="645"/>
      <c r="AC4" s="646"/>
      <c r="AD4" s="644" t="s">
        <v>223</v>
      </c>
      <c r="AE4" s="645"/>
      <c r="AF4" s="645"/>
      <c r="AG4" s="645"/>
      <c r="AH4" s="645"/>
      <c r="AI4" s="645"/>
      <c r="AJ4" s="645"/>
      <c r="AK4" s="646"/>
      <c r="AL4" s="644" t="s">
        <v>222</v>
      </c>
      <c r="AM4" s="645"/>
      <c r="AN4" s="645"/>
      <c r="AO4" s="646"/>
      <c r="AP4" s="650" t="s">
        <v>224</v>
      </c>
      <c r="AQ4" s="650"/>
      <c r="AR4" s="650"/>
      <c r="AS4" s="650"/>
      <c r="AT4" s="650"/>
      <c r="AU4" s="650"/>
      <c r="AV4" s="650"/>
      <c r="AW4" s="650"/>
      <c r="AX4" s="650"/>
      <c r="AY4" s="650"/>
      <c r="AZ4" s="650"/>
      <c r="BA4" s="650"/>
      <c r="BB4" s="650"/>
      <c r="BC4" s="650"/>
      <c r="BD4" s="650"/>
      <c r="BE4" s="650"/>
      <c r="BF4" s="650"/>
      <c r="BG4" s="650" t="s">
        <v>225</v>
      </c>
      <c r="BH4" s="650"/>
      <c r="BI4" s="650"/>
      <c r="BJ4" s="650"/>
      <c r="BK4" s="650"/>
      <c r="BL4" s="650"/>
      <c r="BM4" s="650"/>
      <c r="BN4" s="650"/>
      <c r="BO4" s="650" t="s">
        <v>222</v>
      </c>
      <c r="BP4" s="650"/>
      <c r="BQ4" s="650"/>
      <c r="BR4" s="650"/>
      <c r="BS4" s="650" t="s">
        <v>226</v>
      </c>
      <c r="BT4" s="650"/>
      <c r="BU4" s="650"/>
      <c r="BV4" s="650"/>
      <c r="BW4" s="650"/>
      <c r="BX4" s="650"/>
      <c r="BY4" s="650"/>
      <c r="BZ4" s="650"/>
      <c r="CA4" s="650"/>
      <c r="CB4" s="650"/>
      <c r="CD4" s="647" t="s">
        <v>227</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2" customFormat="1" ht="11.25" customHeight="1">
      <c r="B5" s="651" t="s">
        <v>228</v>
      </c>
      <c r="C5" s="652"/>
      <c r="D5" s="652"/>
      <c r="E5" s="652"/>
      <c r="F5" s="652"/>
      <c r="G5" s="652"/>
      <c r="H5" s="652"/>
      <c r="I5" s="652"/>
      <c r="J5" s="652"/>
      <c r="K5" s="652"/>
      <c r="L5" s="652"/>
      <c r="M5" s="652"/>
      <c r="N5" s="652"/>
      <c r="O5" s="652"/>
      <c r="P5" s="652"/>
      <c r="Q5" s="653"/>
      <c r="R5" s="654">
        <v>1543291</v>
      </c>
      <c r="S5" s="655"/>
      <c r="T5" s="655"/>
      <c r="U5" s="655"/>
      <c r="V5" s="655"/>
      <c r="W5" s="655"/>
      <c r="X5" s="655"/>
      <c r="Y5" s="656"/>
      <c r="Z5" s="657">
        <v>13.5</v>
      </c>
      <c r="AA5" s="657"/>
      <c r="AB5" s="657"/>
      <c r="AC5" s="657"/>
      <c r="AD5" s="658">
        <v>1543291</v>
      </c>
      <c r="AE5" s="658"/>
      <c r="AF5" s="658"/>
      <c r="AG5" s="658"/>
      <c r="AH5" s="658"/>
      <c r="AI5" s="658"/>
      <c r="AJ5" s="658"/>
      <c r="AK5" s="658"/>
      <c r="AL5" s="659">
        <v>28.8</v>
      </c>
      <c r="AM5" s="660"/>
      <c r="AN5" s="660"/>
      <c r="AO5" s="661"/>
      <c r="AP5" s="651" t="s">
        <v>229</v>
      </c>
      <c r="AQ5" s="652"/>
      <c r="AR5" s="652"/>
      <c r="AS5" s="652"/>
      <c r="AT5" s="652"/>
      <c r="AU5" s="652"/>
      <c r="AV5" s="652"/>
      <c r="AW5" s="652"/>
      <c r="AX5" s="652"/>
      <c r="AY5" s="652"/>
      <c r="AZ5" s="652"/>
      <c r="BA5" s="652"/>
      <c r="BB5" s="652"/>
      <c r="BC5" s="652"/>
      <c r="BD5" s="652"/>
      <c r="BE5" s="652"/>
      <c r="BF5" s="653"/>
      <c r="BG5" s="665">
        <v>1542078</v>
      </c>
      <c r="BH5" s="666"/>
      <c r="BI5" s="666"/>
      <c r="BJ5" s="666"/>
      <c r="BK5" s="666"/>
      <c r="BL5" s="666"/>
      <c r="BM5" s="666"/>
      <c r="BN5" s="667"/>
      <c r="BO5" s="668">
        <v>99.9</v>
      </c>
      <c r="BP5" s="668"/>
      <c r="BQ5" s="668"/>
      <c r="BR5" s="668"/>
      <c r="BS5" s="669" t="s">
        <v>129</v>
      </c>
      <c r="BT5" s="669"/>
      <c r="BU5" s="669"/>
      <c r="BV5" s="669"/>
      <c r="BW5" s="669"/>
      <c r="BX5" s="669"/>
      <c r="BY5" s="669"/>
      <c r="BZ5" s="669"/>
      <c r="CA5" s="669"/>
      <c r="CB5" s="673"/>
      <c r="CD5" s="647" t="s">
        <v>224</v>
      </c>
      <c r="CE5" s="648"/>
      <c r="CF5" s="648"/>
      <c r="CG5" s="648"/>
      <c r="CH5" s="648"/>
      <c r="CI5" s="648"/>
      <c r="CJ5" s="648"/>
      <c r="CK5" s="648"/>
      <c r="CL5" s="648"/>
      <c r="CM5" s="648"/>
      <c r="CN5" s="648"/>
      <c r="CO5" s="648"/>
      <c r="CP5" s="648"/>
      <c r="CQ5" s="649"/>
      <c r="CR5" s="647" t="s">
        <v>230</v>
      </c>
      <c r="CS5" s="648"/>
      <c r="CT5" s="648"/>
      <c r="CU5" s="648"/>
      <c r="CV5" s="648"/>
      <c r="CW5" s="648"/>
      <c r="CX5" s="648"/>
      <c r="CY5" s="649"/>
      <c r="CZ5" s="647" t="s">
        <v>222</v>
      </c>
      <c r="DA5" s="648"/>
      <c r="DB5" s="648"/>
      <c r="DC5" s="649"/>
      <c r="DD5" s="647" t="s">
        <v>231</v>
      </c>
      <c r="DE5" s="648"/>
      <c r="DF5" s="648"/>
      <c r="DG5" s="648"/>
      <c r="DH5" s="648"/>
      <c r="DI5" s="648"/>
      <c r="DJ5" s="648"/>
      <c r="DK5" s="648"/>
      <c r="DL5" s="648"/>
      <c r="DM5" s="648"/>
      <c r="DN5" s="648"/>
      <c r="DO5" s="648"/>
      <c r="DP5" s="649"/>
      <c r="DQ5" s="647" t="s">
        <v>232</v>
      </c>
      <c r="DR5" s="648"/>
      <c r="DS5" s="648"/>
      <c r="DT5" s="648"/>
      <c r="DU5" s="648"/>
      <c r="DV5" s="648"/>
      <c r="DW5" s="648"/>
      <c r="DX5" s="648"/>
      <c r="DY5" s="648"/>
      <c r="DZ5" s="648"/>
      <c r="EA5" s="648"/>
      <c r="EB5" s="648"/>
      <c r="EC5" s="649"/>
    </row>
    <row r="6" spans="2:143" ht="11.25" customHeight="1">
      <c r="B6" s="662" t="s">
        <v>233</v>
      </c>
      <c r="C6" s="663"/>
      <c r="D6" s="663"/>
      <c r="E6" s="663"/>
      <c r="F6" s="663"/>
      <c r="G6" s="663"/>
      <c r="H6" s="663"/>
      <c r="I6" s="663"/>
      <c r="J6" s="663"/>
      <c r="K6" s="663"/>
      <c r="L6" s="663"/>
      <c r="M6" s="663"/>
      <c r="N6" s="663"/>
      <c r="O6" s="663"/>
      <c r="P6" s="663"/>
      <c r="Q6" s="664"/>
      <c r="R6" s="665">
        <v>131587</v>
      </c>
      <c r="S6" s="666"/>
      <c r="T6" s="666"/>
      <c r="U6" s="666"/>
      <c r="V6" s="666"/>
      <c r="W6" s="666"/>
      <c r="X6" s="666"/>
      <c r="Y6" s="667"/>
      <c r="Z6" s="668">
        <v>1.1000000000000001</v>
      </c>
      <c r="AA6" s="668"/>
      <c r="AB6" s="668"/>
      <c r="AC6" s="668"/>
      <c r="AD6" s="669">
        <v>131587</v>
      </c>
      <c r="AE6" s="669"/>
      <c r="AF6" s="669"/>
      <c r="AG6" s="669"/>
      <c r="AH6" s="669"/>
      <c r="AI6" s="669"/>
      <c r="AJ6" s="669"/>
      <c r="AK6" s="669"/>
      <c r="AL6" s="670">
        <v>2.5</v>
      </c>
      <c r="AM6" s="671"/>
      <c r="AN6" s="671"/>
      <c r="AO6" s="672"/>
      <c r="AP6" s="662" t="s">
        <v>234</v>
      </c>
      <c r="AQ6" s="663"/>
      <c r="AR6" s="663"/>
      <c r="AS6" s="663"/>
      <c r="AT6" s="663"/>
      <c r="AU6" s="663"/>
      <c r="AV6" s="663"/>
      <c r="AW6" s="663"/>
      <c r="AX6" s="663"/>
      <c r="AY6" s="663"/>
      <c r="AZ6" s="663"/>
      <c r="BA6" s="663"/>
      <c r="BB6" s="663"/>
      <c r="BC6" s="663"/>
      <c r="BD6" s="663"/>
      <c r="BE6" s="663"/>
      <c r="BF6" s="664"/>
      <c r="BG6" s="665">
        <v>1542078</v>
      </c>
      <c r="BH6" s="666"/>
      <c r="BI6" s="666"/>
      <c r="BJ6" s="666"/>
      <c r="BK6" s="666"/>
      <c r="BL6" s="666"/>
      <c r="BM6" s="666"/>
      <c r="BN6" s="667"/>
      <c r="BO6" s="668">
        <v>99.9</v>
      </c>
      <c r="BP6" s="668"/>
      <c r="BQ6" s="668"/>
      <c r="BR6" s="668"/>
      <c r="BS6" s="669" t="s">
        <v>129</v>
      </c>
      <c r="BT6" s="669"/>
      <c r="BU6" s="669"/>
      <c r="BV6" s="669"/>
      <c r="BW6" s="669"/>
      <c r="BX6" s="669"/>
      <c r="BY6" s="669"/>
      <c r="BZ6" s="669"/>
      <c r="CA6" s="669"/>
      <c r="CB6" s="673"/>
      <c r="CD6" s="676" t="s">
        <v>235</v>
      </c>
      <c r="CE6" s="677"/>
      <c r="CF6" s="677"/>
      <c r="CG6" s="677"/>
      <c r="CH6" s="677"/>
      <c r="CI6" s="677"/>
      <c r="CJ6" s="677"/>
      <c r="CK6" s="677"/>
      <c r="CL6" s="677"/>
      <c r="CM6" s="677"/>
      <c r="CN6" s="677"/>
      <c r="CO6" s="677"/>
      <c r="CP6" s="677"/>
      <c r="CQ6" s="678"/>
      <c r="CR6" s="665">
        <v>107614</v>
      </c>
      <c r="CS6" s="666"/>
      <c r="CT6" s="666"/>
      <c r="CU6" s="666"/>
      <c r="CV6" s="666"/>
      <c r="CW6" s="666"/>
      <c r="CX6" s="666"/>
      <c r="CY6" s="667"/>
      <c r="CZ6" s="659">
        <v>1</v>
      </c>
      <c r="DA6" s="660"/>
      <c r="DB6" s="660"/>
      <c r="DC6" s="679"/>
      <c r="DD6" s="674" t="s">
        <v>129</v>
      </c>
      <c r="DE6" s="666"/>
      <c r="DF6" s="666"/>
      <c r="DG6" s="666"/>
      <c r="DH6" s="666"/>
      <c r="DI6" s="666"/>
      <c r="DJ6" s="666"/>
      <c r="DK6" s="666"/>
      <c r="DL6" s="666"/>
      <c r="DM6" s="666"/>
      <c r="DN6" s="666"/>
      <c r="DO6" s="666"/>
      <c r="DP6" s="667"/>
      <c r="DQ6" s="674">
        <v>107614</v>
      </c>
      <c r="DR6" s="666"/>
      <c r="DS6" s="666"/>
      <c r="DT6" s="666"/>
      <c r="DU6" s="666"/>
      <c r="DV6" s="666"/>
      <c r="DW6" s="666"/>
      <c r="DX6" s="666"/>
      <c r="DY6" s="666"/>
      <c r="DZ6" s="666"/>
      <c r="EA6" s="666"/>
      <c r="EB6" s="666"/>
      <c r="EC6" s="675"/>
    </row>
    <row r="7" spans="2:143" ht="11.25" customHeight="1">
      <c r="B7" s="662" t="s">
        <v>236</v>
      </c>
      <c r="C7" s="663"/>
      <c r="D7" s="663"/>
      <c r="E7" s="663"/>
      <c r="F7" s="663"/>
      <c r="G7" s="663"/>
      <c r="H7" s="663"/>
      <c r="I7" s="663"/>
      <c r="J7" s="663"/>
      <c r="K7" s="663"/>
      <c r="L7" s="663"/>
      <c r="M7" s="663"/>
      <c r="N7" s="663"/>
      <c r="O7" s="663"/>
      <c r="P7" s="663"/>
      <c r="Q7" s="664"/>
      <c r="R7" s="665">
        <v>971</v>
      </c>
      <c r="S7" s="666"/>
      <c r="T7" s="666"/>
      <c r="U7" s="666"/>
      <c r="V7" s="666"/>
      <c r="W7" s="666"/>
      <c r="X7" s="666"/>
      <c r="Y7" s="667"/>
      <c r="Z7" s="668">
        <v>0</v>
      </c>
      <c r="AA7" s="668"/>
      <c r="AB7" s="668"/>
      <c r="AC7" s="668"/>
      <c r="AD7" s="669">
        <v>971</v>
      </c>
      <c r="AE7" s="669"/>
      <c r="AF7" s="669"/>
      <c r="AG7" s="669"/>
      <c r="AH7" s="669"/>
      <c r="AI7" s="669"/>
      <c r="AJ7" s="669"/>
      <c r="AK7" s="669"/>
      <c r="AL7" s="670">
        <v>0</v>
      </c>
      <c r="AM7" s="671"/>
      <c r="AN7" s="671"/>
      <c r="AO7" s="672"/>
      <c r="AP7" s="662" t="s">
        <v>237</v>
      </c>
      <c r="AQ7" s="663"/>
      <c r="AR7" s="663"/>
      <c r="AS7" s="663"/>
      <c r="AT7" s="663"/>
      <c r="AU7" s="663"/>
      <c r="AV7" s="663"/>
      <c r="AW7" s="663"/>
      <c r="AX7" s="663"/>
      <c r="AY7" s="663"/>
      <c r="AZ7" s="663"/>
      <c r="BA7" s="663"/>
      <c r="BB7" s="663"/>
      <c r="BC7" s="663"/>
      <c r="BD7" s="663"/>
      <c r="BE7" s="663"/>
      <c r="BF7" s="664"/>
      <c r="BG7" s="665">
        <v>602569</v>
      </c>
      <c r="BH7" s="666"/>
      <c r="BI7" s="666"/>
      <c r="BJ7" s="666"/>
      <c r="BK7" s="666"/>
      <c r="BL7" s="666"/>
      <c r="BM7" s="666"/>
      <c r="BN7" s="667"/>
      <c r="BO7" s="668">
        <v>39</v>
      </c>
      <c r="BP7" s="668"/>
      <c r="BQ7" s="668"/>
      <c r="BR7" s="668"/>
      <c r="BS7" s="669" t="s">
        <v>129</v>
      </c>
      <c r="BT7" s="669"/>
      <c r="BU7" s="669"/>
      <c r="BV7" s="669"/>
      <c r="BW7" s="669"/>
      <c r="BX7" s="669"/>
      <c r="BY7" s="669"/>
      <c r="BZ7" s="669"/>
      <c r="CA7" s="669"/>
      <c r="CB7" s="673"/>
      <c r="CD7" s="680" t="s">
        <v>238</v>
      </c>
      <c r="CE7" s="681"/>
      <c r="CF7" s="681"/>
      <c r="CG7" s="681"/>
      <c r="CH7" s="681"/>
      <c r="CI7" s="681"/>
      <c r="CJ7" s="681"/>
      <c r="CK7" s="681"/>
      <c r="CL7" s="681"/>
      <c r="CM7" s="681"/>
      <c r="CN7" s="681"/>
      <c r="CO7" s="681"/>
      <c r="CP7" s="681"/>
      <c r="CQ7" s="682"/>
      <c r="CR7" s="665">
        <v>2249000</v>
      </c>
      <c r="CS7" s="666"/>
      <c r="CT7" s="666"/>
      <c r="CU7" s="666"/>
      <c r="CV7" s="666"/>
      <c r="CW7" s="666"/>
      <c r="CX7" s="666"/>
      <c r="CY7" s="667"/>
      <c r="CZ7" s="668">
        <v>20.2</v>
      </c>
      <c r="DA7" s="668"/>
      <c r="DB7" s="668"/>
      <c r="DC7" s="668"/>
      <c r="DD7" s="674">
        <v>408240</v>
      </c>
      <c r="DE7" s="666"/>
      <c r="DF7" s="666"/>
      <c r="DG7" s="666"/>
      <c r="DH7" s="666"/>
      <c r="DI7" s="666"/>
      <c r="DJ7" s="666"/>
      <c r="DK7" s="666"/>
      <c r="DL7" s="666"/>
      <c r="DM7" s="666"/>
      <c r="DN7" s="666"/>
      <c r="DO7" s="666"/>
      <c r="DP7" s="667"/>
      <c r="DQ7" s="674">
        <v>1556553</v>
      </c>
      <c r="DR7" s="666"/>
      <c r="DS7" s="666"/>
      <c r="DT7" s="666"/>
      <c r="DU7" s="666"/>
      <c r="DV7" s="666"/>
      <c r="DW7" s="666"/>
      <c r="DX7" s="666"/>
      <c r="DY7" s="666"/>
      <c r="DZ7" s="666"/>
      <c r="EA7" s="666"/>
      <c r="EB7" s="666"/>
      <c r="EC7" s="675"/>
    </row>
    <row r="8" spans="2:143" ht="11.25" customHeight="1">
      <c r="B8" s="662" t="s">
        <v>239</v>
      </c>
      <c r="C8" s="663"/>
      <c r="D8" s="663"/>
      <c r="E8" s="663"/>
      <c r="F8" s="663"/>
      <c r="G8" s="663"/>
      <c r="H8" s="663"/>
      <c r="I8" s="663"/>
      <c r="J8" s="663"/>
      <c r="K8" s="663"/>
      <c r="L8" s="663"/>
      <c r="M8" s="663"/>
      <c r="N8" s="663"/>
      <c r="O8" s="663"/>
      <c r="P8" s="663"/>
      <c r="Q8" s="664"/>
      <c r="R8" s="665">
        <v>6005</v>
      </c>
      <c r="S8" s="666"/>
      <c r="T8" s="666"/>
      <c r="U8" s="666"/>
      <c r="V8" s="666"/>
      <c r="W8" s="666"/>
      <c r="X8" s="666"/>
      <c r="Y8" s="667"/>
      <c r="Z8" s="668">
        <v>0.1</v>
      </c>
      <c r="AA8" s="668"/>
      <c r="AB8" s="668"/>
      <c r="AC8" s="668"/>
      <c r="AD8" s="669">
        <v>6005</v>
      </c>
      <c r="AE8" s="669"/>
      <c r="AF8" s="669"/>
      <c r="AG8" s="669"/>
      <c r="AH8" s="669"/>
      <c r="AI8" s="669"/>
      <c r="AJ8" s="669"/>
      <c r="AK8" s="669"/>
      <c r="AL8" s="670">
        <v>0.1</v>
      </c>
      <c r="AM8" s="671"/>
      <c r="AN8" s="671"/>
      <c r="AO8" s="672"/>
      <c r="AP8" s="662" t="s">
        <v>240</v>
      </c>
      <c r="AQ8" s="663"/>
      <c r="AR8" s="663"/>
      <c r="AS8" s="663"/>
      <c r="AT8" s="663"/>
      <c r="AU8" s="663"/>
      <c r="AV8" s="663"/>
      <c r="AW8" s="663"/>
      <c r="AX8" s="663"/>
      <c r="AY8" s="663"/>
      <c r="AZ8" s="663"/>
      <c r="BA8" s="663"/>
      <c r="BB8" s="663"/>
      <c r="BC8" s="663"/>
      <c r="BD8" s="663"/>
      <c r="BE8" s="663"/>
      <c r="BF8" s="664"/>
      <c r="BG8" s="665">
        <v>24879</v>
      </c>
      <c r="BH8" s="666"/>
      <c r="BI8" s="666"/>
      <c r="BJ8" s="666"/>
      <c r="BK8" s="666"/>
      <c r="BL8" s="666"/>
      <c r="BM8" s="666"/>
      <c r="BN8" s="667"/>
      <c r="BO8" s="668">
        <v>1.6</v>
      </c>
      <c r="BP8" s="668"/>
      <c r="BQ8" s="668"/>
      <c r="BR8" s="668"/>
      <c r="BS8" s="669" t="s">
        <v>129</v>
      </c>
      <c r="BT8" s="669"/>
      <c r="BU8" s="669"/>
      <c r="BV8" s="669"/>
      <c r="BW8" s="669"/>
      <c r="BX8" s="669"/>
      <c r="BY8" s="669"/>
      <c r="BZ8" s="669"/>
      <c r="CA8" s="669"/>
      <c r="CB8" s="673"/>
      <c r="CD8" s="680" t="s">
        <v>241</v>
      </c>
      <c r="CE8" s="681"/>
      <c r="CF8" s="681"/>
      <c r="CG8" s="681"/>
      <c r="CH8" s="681"/>
      <c r="CI8" s="681"/>
      <c r="CJ8" s="681"/>
      <c r="CK8" s="681"/>
      <c r="CL8" s="681"/>
      <c r="CM8" s="681"/>
      <c r="CN8" s="681"/>
      <c r="CO8" s="681"/>
      <c r="CP8" s="681"/>
      <c r="CQ8" s="682"/>
      <c r="CR8" s="665">
        <v>3030237</v>
      </c>
      <c r="CS8" s="666"/>
      <c r="CT8" s="666"/>
      <c r="CU8" s="666"/>
      <c r="CV8" s="666"/>
      <c r="CW8" s="666"/>
      <c r="CX8" s="666"/>
      <c r="CY8" s="667"/>
      <c r="CZ8" s="668">
        <v>27.2</v>
      </c>
      <c r="DA8" s="668"/>
      <c r="DB8" s="668"/>
      <c r="DC8" s="668"/>
      <c r="DD8" s="674">
        <v>12518</v>
      </c>
      <c r="DE8" s="666"/>
      <c r="DF8" s="666"/>
      <c r="DG8" s="666"/>
      <c r="DH8" s="666"/>
      <c r="DI8" s="666"/>
      <c r="DJ8" s="666"/>
      <c r="DK8" s="666"/>
      <c r="DL8" s="666"/>
      <c r="DM8" s="666"/>
      <c r="DN8" s="666"/>
      <c r="DO8" s="666"/>
      <c r="DP8" s="667"/>
      <c r="DQ8" s="674">
        <v>1455963</v>
      </c>
      <c r="DR8" s="666"/>
      <c r="DS8" s="666"/>
      <c r="DT8" s="666"/>
      <c r="DU8" s="666"/>
      <c r="DV8" s="666"/>
      <c r="DW8" s="666"/>
      <c r="DX8" s="666"/>
      <c r="DY8" s="666"/>
      <c r="DZ8" s="666"/>
      <c r="EA8" s="666"/>
      <c r="EB8" s="666"/>
      <c r="EC8" s="675"/>
    </row>
    <row r="9" spans="2:143" ht="11.25" customHeight="1">
      <c r="B9" s="662" t="s">
        <v>242</v>
      </c>
      <c r="C9" s="663"/>
      <c r="D9" s="663"/>
      <c r="E9" s="663"/>
      <c r="F9" s="663"/>
      <c r="G9" s="663"/>
      <c r="H9" s="663"/>
      <c r="I9" s="663"/>
      <c r="J9" s="663"/>
      <c r="K9" s="663"/>
      <c r="L9" s="663"/>
      <c r="M9" s="663"/>
      <c r="N9" s="663"/>
      <c r="O9" s="663"/>
      <c r="P9" s="663"/>
      <c r="Q9" s="664"/>
      <c r="R9" s="665">
        <v>6395</v>
      </c>
      <c r="S9" s="666"/>
      <c r="T9" s="666"/>
      <c r="U9" s="666"/>
      <c r="V9" s="666"/>
      <c r="W9" s="666"/>
      <c r="X9" s="666"/>
      <c r="Y9" s="667"/>
      <c r="Z9" s="668">
        <v>0.1</v>
      </c>
      <c r="AA9" s="668"/>
      <c r="AB9" s="668"/>
      <c r="AC9" s="668"/>
      <c r="AD9" s="669">
        <v>6395</v>
      </c>
      <c r="AE9" s="669"/>
      <c r="AF9" s="669"/>
      <c r="AG9" s="669"/>
      <c r="AH9" s="669"/>
      <c r="AI9" s="669"/>
      <c r="AJ9" s="669"/>
      <c r="AK9" s="669"/>
      <c r="AL9" s="670">
        <v>0.1</v>
      </c>
      <c r="AM9" s="671"/>
      <c r="AN9" s="671"/>
      <c r="AO9" s="672"/>
      <c r="AP9" s="662" t="s">
        <v>243</v>
      </c>
      <c r="AQ9" s="663"/>
      <c r="AR9" s="663"/>
      <c r="AS9" s="663"/>
      <c r="AT9" s="663"/>
      <c r="AU9" s="663"/>
      <c r="AV9" s="663"/>
      <c r="AW9" s="663"/>
      <c r="AX9" s="663"/>
      <c r="AY9" s="663"/>
      <c r="AZ9" s="663"/>
      <c r="BA9" s="663"/>
      <c r="BB9" s="663"/>
      <c r="BC9" s="663"/>
      <c r="BD9" s="663"/>
      <c r="BE9" s="663"/>
      <c r="BF9" s="664"/>
      <c r="BG9" s="665">
        <v>508494</v>
      </c>
      <c r="BH9" s="666"/>
      <c r="BI9" s="666"/>
      <c r="BJ9" s="666"/>
      <c r="BK9" s="666"/>
      <c r="BL9" s="666"/>
      <c r="BM9" s="666"/>
      <c r="BN9" s="667"/>
      <c r="BO9" s="668">
        <v>32.9</v>
      </c>
      <c r="BP9" s="668"/>
      <c r="BQ9" s="668"/>
      <c r="BR9" s="668"/>
      <c r="BS9" s="669" t="s">
        <v>129</v>
      </c>
      <c r="BT9" s="669"/>
      <c r="BU9" s="669"/>
      <c r="BV9" s="669"/>
      <c r="BW9" s="669"/>
      <c r="BX9" s="669"/>
      <c r="BY9" s="669"/>
      <c r="BZ9" s="669"/>
      <c r="CA9" s="669"/>
      <c r="CB9" s="673"/>
      <c r="CD9" s="680" t="s">
        <v>244</v>
      </c>
      <c r="CE9" s="681"/>
      <c r="CF9" s="681"/>
      <c r="CG9" s="681"/>
      <c r="CH9" s="681"/>
      <c r="CI9" s="681"/>
      <c r="CJ9" s="681"/>
      <c r="CK9" s="681"/>
      <c r="CL9" s="681"/>
      <c r="CM9" s="681"/>
      <c r="CN9" s="681"/>
      <c r="CO9" s="681"/>
      <c r="CP9" s="681"/>
      <c r="CQ9" s="682"/>
      <c r="CR9" s="665">
        <v>854630</v>
      </c>
      <c r="CS9" s="666"/>
      <c r="CT9" s="666"/>
      <c r="CU9" s="666"/>
      <c r="CV9" s="666"/>
      <c r="CW9" s="666"/>
      <c r="CX9" s="666"/>
      <c r="CY9" s="667"/>
      <c r="CZ9" s="668">
        <v>7.7</v>
      </c>
      <c r="DA9" s="668"/>
      <c r="DB9" s="668"/>
      <c r="DC9" s="668"/>
      <c r="DD9" s="674">
        <v>73667</v>
      </c>
      <c r="DE9" s="666"/>
      <c r="DF9" s="666"/>
      <c r="DG9" s="666"/>
      <c r="DH9" s="666"/>
      <c r="DI9" s="666"/>
      <c r="DJ9" s="666"/>
      <c r="DK9" s="666"/>
      <c r="DL9" s="666"/>
      <c r="DM9" s="666"/>
      <c r="DN9" s="666"/>
      <c r="DO9" s="666"/>
      <c r="DP9" s="667"/>
      <c r="DQ9" s="674">
        <v>670483</v>
      </c>
      <c r="DR9" s="666"/>
      <c r="DS9" s="666"/>
      <c r="DT9" s="666"/>
      <c r="DU9" s="666"/>
      <c r="DV9" s="666"/>
      <c r="DW9" s="666"/>
      <c r="DX9" s="666"/>
      <c r="DY9" s="666"/>
      <c r="DZ9" s="666"/>
      <c r="EA9" s="666"/>
      <c r="EB9" s="666"/>
      <c r="EC9" s="675"/>
    </row>
    <row r="10" spans="2:143" ht="11.25" customHeight="1">
      <c r="B10" s="662" t="s">
        <v>245</v>
      </c>
      <c r="C10" s="663"/>
      <c r="D10" s="663"/>
      <c r="E10" s="663"/>
      <c r="F10" s="663"/>
      <c r="G10" s="663"/>
      <c r="H10" s="663"/>
      <c r="I10" s="663"/>
      <c r="J10" s="663"/>
      <c r="K10" s="663"/>
      <c r="L10" s="663"/>
      <c r="M10" s="663"/>
      <c r="N10" s="663"/>
      <c r="O10" s="663"/>
      <c r="P10" s="663"/>
      <c r="Q10" s="664"/>
      <c r="R10" s="665" t="s">
        <v>129</v>
      </c>
      <c r="S10" s="666"/>
      <c r="T10" s="666"/>
      <c r="U10" s="666"/>
      <c r="V10" s="666"/>
      <c r="W10" s="666"/>
      <c r="X10" s="666"/>
      <c r="Y10" s="667"/>
      <c r="Z10" s="668" t="s">
        <v>129</v>
      </c>
      <c r="AA10" s="668"/>
      <c r="AB10" s="668"/>
      <c r="AC10" s="668"/>
      <c r="AD10" s="669" t="s">
        <v>129</v>
      </c>
      <c r="AE10" s="669"/>
      <c r="AF10" s="669"/>
      <c r="AG10" s="669"/>
      <c r="AH10" s="669"/>
      <c r="AI10" s="669"/>
      <c r="AJ10" s="669"/>
      <c r="AK10" s="669"/>
      <c r="AL10" s="670" t="s">
        <v>129</v>
      </c>
      <c r="AM10" s="671"/>
      <c r="AN10" s="671"/>
      <c r="AO10" s="672"/>
      <c r="AP10" s="662" t="s">
        <v>246</v>
      </c>
      <c r="AQ10" s="663"/>
      <c r="AR10" s="663"/>
      <c r="AS10" s="663"/>
      <c r="AT10" s="663"/>
      <c r="AU10" s="663"/>
      <c r="AV10" s="663"/>
      <c r="AW10" s="663"/>
      <c r="AX10" s="663"/>
      <c r="AY10" s="663"/>
      <c r="AZ10" s="663"/>
      <c r="BA10" s="663"/>
      <c r="BB10" s="663"/>
      <c r="BC10" s="663"/>
      <c r="BD10" s="663"/>
      <c r="BE10" s="663"/>
      <c r="BF10" s="664"/>
      <c r="BG10" s="665">
        <v>38069</v>
      </c>
      <c r="BH10" s="666"/>
      <c r="BI10" s="666"/>
      <c r="BJ10" s="666"/>
      <c r="BK10" s="666"/>
      <c r="BL10" s="666"/>
      <c r="BM10" s="666"/>
      <c r="BN10" s="667"/>
      <c r="BO10" s="668">
        <v>2.5</v>
      </c>
      <c r="BP10" s="668"/>
      <c r="BQ10" s="668"/>
      <c r="BR10" s="668"/>
      <c r="BS10" s="669" t="s">
        <v>129</v>
      </c>
      <c r="BT10" s="669"/>
      <c r="BU10" s="669"/>
      <c r="BV10" s="669"/>
      <c r="BW10" s="669"/>
      <c r="BX10" s="669"/>
      <c r="BY10" s="669"/>
      <c r="BZ10" s="669"/>
      <c r="CA10" s="669"/>
      <c r="CB10" s="673"/>
      <c r="CD10" s="680" t="s">
        <v>247</v>
      </c>
      <c r="CE10" s="681"/>
      <c r="CF10" s="681"/>
      <c r="CG10" s="681"/>
      <c r="CH10" s="681"/>
      <c r="CI10" s="681"/>
      <c r="CJ10" s="681"/>
      <c r="CK10" s="681"/>
      <c r="CL10" s="681"/>
      <c r="CM10" s="681"/>
      <c r="CN10" s="681"/>
      <c r="CO10" s="681"/>
      <c r="CP10" s="681"/>
      <c r="CQ10" s="682"/>
      <c r="CR10" s="665">
        <v>2441</v>
      </c>
      <c r="CS10" s="666"/>
      <c r="CT10" s="666"/>
      <c r="CU10" s="666"/>
      <c r="CV10" s="666"/>
      <c r="CW10" s="666"/>
      <c r="CX10" s="666"/>
      <c r="CY10" s="667"/>
      <c r="CZ10" s="668">
        <v>0</v>
      </c>
      <c r="DA10" s="668"/>
      <c r="DB10" s="668"/>
      <c r="DC10" s="668"/>
      <c r="DD10" s="674" t="s">
        <v>129</v>
      </c>
      <c r="DE10" s="666"/>
      <c r="DF10" s="666"/>
      <c r="DG10" s="666"/>
      <c r="DH10" s="666"/>
      <c r="DI10" s="666"/>
      <c r="DJ10" s="666"/>
      <c r="DK10" s="666"/>
      <c r="DL10" s="666"/>
      <c r="DM10" s="666"/>
      <c r="DN10" s="666"/>
      <c r="DO10" s="666"/>
      <c r="DP10" s="667"/>
      <c r="DQ10" s="674">
        <v>2438</v>
      </c>
      <c r="DR10" s="666"/>
      <c r="DS10" s="666"/>
      <c r="DT10" s="666"/>
      <c r="DU10" s="666"/>
      <c r="DV10" s="666"/>
      <c r="DW10" s="666"/>
      <c r="DX10" s="666"/>
      <c r="DY10" s="666"/>
      <c r="DZ10" s="666"/>
      <c r="EA10" s="666"/>
      <c r="EB10" s="666"/>
      <c r="EC10" s="675"/>
    </row>
    <row r="11" spans="2:143" ht="11.25" customHeight="1">
      <c r="B11" s="662" t="s">
        <v>248</v>
      </c>
      <c r="C11" s="663"/>
      <c r="D11" s="663"/>
      <c r="E11" s="663"/>
      <c r="F11" s="663"/>
      <c r="G11" s="663"/>
      <c r="H11" s="663"/>
      <c r="I11" s="663"/>
      <c r="J11" s="663"/>
      <c r="K11" s="663"/>
      <c r="L11" s="663"/>
      <c r="M11" s="663"/>
      <c r="N11" s="663"/>
      <c r="O11" s="663"/>
      <c r="P11" s="663"/>
      <c r="Q11" s="664"/>
      <c r="R11" s="665">
        <v>364686</v>
      </c>
      <c r="S11" s="666"/>
      <c r="T11" s="666"/>
      <c r="U11" s="666"/>
      <c r="V11" s="666"/>
      <c r="W11" s="666"/>
      <c r="X11" s="666"/>
      <c r="Y11" s="667"/>
      <c r="Z11" s="670">
        <v>3.2</v>
      </c>
      <c r="AA11" s="671"/>
      <c r="AB11" s="671"/>
      <c r="AC11" s="683"/>
      <c r="AD11" s="674">
        <v>364686</v>
      </c>
      <c r="AE11" s="666"/>
      <c r="AF11" s="666"/>
      <c r="AG11" s="666"/>
      <c r="AH11" s="666"/>
      <c r="AI11" s="666"/>
      <c r="AJ11" s="666"/>
      <c r="AK11" s="667"/>
      <c r="AL11" s="670">
        <v>6.8</v>
      </c>
      <c r="AM11" s="671"/>
      <c r="AN11" s="671"/>
      <c r="AO11" s="672"/>
      <c r="AP11" s="662" t="s">
        <v>249</v>
      </c>
      <c r="AQ11" s="663"/>
      <c r="AR11" s="663"/>
      <c r="AS11" s="663"/>
      <c r="AT11" s="663"/>
      <c r="AU11" s="663"/>
      <c r="AV11" s="663"/>
      <c r="AW11" s="663"/>
      <c r="AX11" s="663"/>
      <c r="AY11" s="663"/>
      <c r="AZ11" s="663"/>
      <c r="BA11" s="663"/>
      <c r="BB11" s="663"/>
      <c r="BC11" s="663"/>
      <c r="BD11" s="663"/>
      <c r="BE11" s="663"/>
      <c r="BF11" s="664"/>
      <c r="BG11" s="665">
        <v>31127</v>
      </c>
      <c r="BH11" s="666"/>
      <c r="BI11" s="666"/>
      <c r="BJ11" s="666"/>
      <c r="BK11" s="666"/>
      <c r="BL11" s="666"/>
      <c r="BM11" s="666"/>
      <c r="BN11" s="667"/>
      <c r="BO11" s="668">
        <v>2</v>
      </c>
      <c r="BP11" s="668"/>
      <c r="BQ11" s="668"/>
      <c r="BR11" s="668"/>
      <c r="BS11" s="669" t="s">
        <v>129</v>
      </c>
      <c r="BT11" s="669"/>
      <c r="BU11" s="669"/>
      <c r="BV11" s="669"/>
      <c r="BW11" s="669"/>
      <c r="BX11" s="669"/>
      <c r="BY11" s="669"/>
      <c r="BZ11" s="669"/>
      <c r="CA11" s="669"/>
      <c r="CB11" s="673"/>
      <c r="CD11" s="680" t="s">
        <v>250</v>
      </c>
      <c r="CE11" s="681"/>
      <c r="CF11" s="681"/>
      <c r="CG11" s="681"/>
      <c r="CH11" s="681"/>
      <c r="CI11" s="681"/>
      <c r="CJ11" s="681"/>
      <c r="CK11" s="681"/>
      <c r="CL11" s="681"/>
      <c r="CM11" s="681"/>
      <c r="CN11" s="681"/>
      <c r="CO11" s="681"/>
      <c r="CP11" s="681"/>
      <c r="CQ11" s="682"/>
      <c r="CR11" s="665">
        <v>773741</v>
      </c>
      <c r="CS11" s="666"/>
      <c r="CT11" s="666"/>
      <c r="CU11" s="666"/>
      <c r="CV11" s="666"/>
      <c r="CW11" s="666"/>
      <c r="CX11" s="666"/>
      <c r="CY11" s="667"/>
      <c r="CZ11" s="668">
        <v>7</v>
      </c>
      <c r="DA11" s="668"/>
      <c r="DB11" s="668"/>
      <c r="DC11" s="668"/>
      <c r="DD11" s="674">
        <v>203702</v>
      </c>
      <c r="DE11" s="666"/>
      <c r="DF11" s="666"/>
      <c r="DG11" s="666"/>
      <c r="DH11" s="666"/>
      <c r="DI11" s="666"/>
      <c r="DJ11" s="666"/>
      <c r="DK11" s="666"/>
      <c r="DL11" s="666"/>
      <c r="DM11" s="666"/>
      <c r="DN11" s="666"/>
      <c r="DO11" s="666"/>
      <c r="DP11" s="667"/>
      <c r="DQ11" s="674">
        <v>375168</v>
      </c>
      <c r="DR11" s="666"/>
      <c r="DS11" s="666"/>
      <c r="DT11" s="666"/>
      <c r="DU11" s="666"/>
      <c r="DV11" s="666"/>
      <c r="DW11" s="666"/>
      <c r="DX11" s="666"/>
      <c r="DY11" s="666"/>
      <c r="DZ11" s="666"/>
      <c r="EA11" s="666"/>
      <c r="EB11" s="666"/>
      <c r="EC11" s="675"/>
    </row>
    <row r="12" spans="2:143" ht="11.25" customHeight="1">
      <c r="B12" s="662" t="s">
        <v>251</v>
      </c>
      <c r="C12" s="663"/>
      <c r="D12" s="663"/>
      <c r="E12" s="663"/>
      <c r="F12" s="663"/>
      <c r="G12" s="663"/>
      <c r="H12" s="663"/>
      <c r="I12" s="663"/>
      <c r="J12" s="663"/>
      <c r="K12" s="663"/>
      <c r="L12" s="663"/>
      <c r="M12" s="663"/>
      <c r="N12" s="663"/>
      <c r="O12" s="663"/>
      <c r="P12" s="663"/>
      <c r="Q12" s="664"/>
      <c r="R12" s="665" t="s">
        <v>129</v>
      </c>
      <c r="S12" s="666"/>
      <c r="T12" s="666"/>
      <c r="U12" s="666"/>
      <c r="V12" s="666"/>
      <c r="W12" s="666"/>
      <c r="X12" s="666"/>
      <c r="Y12" s="667"/>
      <c r="Z12" s="668" t="s">
        <v>129</v>
      </c>
      <c r="AA12" s="668"/>
      <c r="AB12" s="668"/>
      <c r="AC12" s="668"/>
      <c r="AD12" s="669" t="s">
        <v>129</v>
      </c>
      <c r="AE12" s="669"/>
      <c r="AF12" s="669"/>
      <c r="AG12" s="669"/>
      <c r="AH12" s="669"/>
      <c r="AI12" s="669"/>
      <c r="AJ12" s="669"/>
      <c r="AK12" s="669"/>
      <c r="AL12" s="670" t="s">
        <v>129</v>
      </c>
      <c r="AM12" s="671"/>
      <c r="AN12" s="671"/>
      <c r="AO12" s="672"/>
      <c r="AP12" s="662" t="s">
        <v>252</v>
      </c>
      <c r="AQ12" s="663"/>
      <c r="AR12" s="663"/>
      <c r="AS12" s="663"/>
      <c r="AT12" s="663"/>
      <c r="AU12" s="663"/>
      <c r="AV12" s="663"/>
      <c r="AW12" s="663"/>
      <c r="AX12" s="663"/>
      <c r="AY12" s="663"/>
      <c r="AZ12" s="663"/>
      <c r="BA12" s="663"/>
      <c r="BB12" s="663"/>
      <c r="BC12" s="663"/>
      <c r="BD12" s="663"/>
      <c r="BE12" s="663"/>
      <c r="BF12" s="664"/>
      <c r="BG12" s="665">
        <v>719860</v>
      </c>
      <c r="BH12" s="666"/>
      <c r="BI12" s="666"/>
      <c r="BJ12" s="666"/>
      <c r="BK12" s="666"/>
      <c r="BL12" s="666"/>
      <c r="BM12" s="666"/>
      <c r="BN12" s="667"/>
      <c r="BO12" s="668">
        <v>46.6</v>
      </c>
      <c r="BP12" s="668"/>
      <c r="BQ12" s="668"/>
      <c r="BR12" s="668"/>
      <c r="BS12" s="669" t="s">
        <v>129</v>
      </c>
      <c r="BT12" s="669"/>
      <c r="BU12" s="669"/>
      <c r="BV12" s="669"/>
      <c r="BW12" s="669"/>
      <c r="BX12" s="669"/>
      <c r="BY12" s="669"/>
      <c r="BZ12" s="669"/>
      <c r="CA12" s="669"/>
      <c r="CB12" s="673"/>
      <c r="CD12" s="680" t="s">
        <v>253</v>
      </c>
      <c r="CE12" s="681"/>
      <c r="CF12" s="681"/>
      <c r="CG12" s="681"/>
      <c r="CH12" s="681"/>
      <c r="CI12" s="681"/>
      <c r="CJ12" s="681"/>
      <c r="CK12" s="681"/>
      <c r="CL12" s="681"/>
      <c r="CM12" s="681"/>
      <c r="CN12" s="681"/>
      <c r="CO12" s="681"/>
      <c r="CP12" s="681"/>
      <c r="CQ12" s="682"/>
      <c r="CR12" s="665">
        <v>239768</v>
      </c>
      <c r="CS12" s="666"/>
      <c r="CT12" s="666"/>
      <c r="CU12" s="666"/>
      <c r="CV12" s="666"/>
      <c r="CW12" s="666"/>
      <c r="CX12" s="666"/>
      <c r="CY12" s="667"/>
      <c r="CZ12" s="668">
        <v>2.2000000000000002</v>
      </c>
      <c r="DA12" s="668"/>
      <c r="DB12" s="668"/>
      <c r="DC12" s="668"/>
      <c r="DD12" s="674">
        <v>41407</v>
      </c>
      <c r="DE12" s="666"/>
      <c r="DF12" s="666"/>
      <c r="DG12" s="666"/>
      <c r="DH12" s="666"/>
      <c r="DI12" s="666"/>
      <c r="DJ12" s="666"/>
      <c r="DK12" s="666"/>
      <c r="DL12" s="666"/>
      <c r="DM12" s="666"/>
      <c r="DN12" s="666"/>
      <c r="DO12" s="666"/>
      <c r="DP12" s="667"/>
      <c r="DQ12" s="674">
        <v>181058</v>
      </c>
      <c r="DR12" s="666"/>
      <c r="DS12" s="666"/>
      <c r="DT12" s="666"/>
      <c r="DU12" s="666"/>
      <c r="DV12" s="666"/>
      <c r="DW12" s="666"/>
      <c r="DX12" s="666"/>
      <c r="DY12" s="666"/>
      <c r="DZ12" s="666"/>
      <c r="EA12" s="666"/>
      <c r="EB12" s="666"/>
      <c r="EC12" s="675"/>
    </row>
    <row r="13" spans="2:143" ht="11.25" customHeight="1">
      <c r="B13" s="662" t="s">
        <v>254</v>
      </c>
      <c r="C13" s="663"/>
      <c r="D13" s="663"/>
      <c r="E13" s="663"/>
      <c r="F13" s="663"/>
      <c r="G13" s="663"/>
      <c r="H13" s="663"/>
      <c r="I13" s="663"/>
      <c r="J13" s="663"/>
      <c r="K13" s="663"/>
      <c r="L13" s="663"/>
      <c r="M13" s="663"/>
      <c r="N13" s="663"/>
      <c r="O13" s="663"/>
      <c r="P13" s="663"/>
      <c r="Q13" s="664"/>
      <c r="R13" s="665" t="s">
        <v>129</v>
      </c>
      <c r="S13" s="666"/>
      <c r="T13" s="666"/>
      <c r="U13" s="666"/>
      <c r="V13" s="666"/>
      <c r="W13" s="666"/>
      <c r="X13" s="666"/>
      <c r="Y13" s="667"/>
      <c r="Z13" s="668" t="s">
        <v>129</v>
      </c>
      <c r="AA13" s="668"/>
      <c r="AB13" s="668"/>
      <c r="AC13" s="668"/>
      <c r="AD13" s="669" t="s">
        <v>129</v>
      </c>
      <c r="AE13" s="669"/>
      <c r="AF13" s="669"/>
      <c r="AG13" s="669"/>
      <c r="AH13" s="669"/>
      <c r="AI13" s="669"/>
      <c r="AJ13" s="669"/>
      <c r="AK13" s="669"/>
      <c r="AL13" s="670" t="s">
        <v>129</v>
      </c>
      <c r="AM13" s="671"/>
      <c r="AN13" s="671"/>
      <c r="AO13" s="672"/>
      <c r="AP13" s="662" t="s">
        <v>255</v>
      </c>
      <c r="AQ13" s="663"/>
      <c r="AR13" s="663"/>
      <c r="AS13" s="663"/>
      <c r="AT13" s="663"/>
      <c r="AU13" s="663"/>
      <c r="AV13" s="663"/>
      <c r="AW13" s="663"/>
      <c r="AX13" s="663"/>
      <c r="AY13" s="663"/>
      <c r="AZ13" s="663"/>
      <c r="BA13" s="663"/>
      <c r="BB13" s="663"/>
      <c r="BC13" s="663"/>
      <c r="BD13" s="663"/>
      <c r="BE13" s="663"/>
      <c r="BF13" s="664"/>
      <c r="BG13" s="665">
        <v>717480</v>
      </c>
      <c r="BH13" s="666"/>
      <c r="BI13" s="666"/>
      <c r="BJ13" s="666"/>
      <c r="BK13" s="666"/>
      <c r="BL13" s="666"/>
      <c r="BM13" s="666"/>
      <c r="BN13" s="667"/>
      <c r="BO13" s="668">
        <v>46.5</v>
      </c>
      <c r="BP13" s="668"/>
      <c r="BQ13" s="668"/>
      <c r="BR13" s="668"/>
      <c r="BS13" s="669" t="s">
        <v>129</v>
      </c>
      <c r="BT13" s="669"/>
      <c r="BU13" s="669"/>
      <c r="BV13" s="669"/>
      <c r="BW13" s="669"/>
      <c r="BX13" s="669"/>
      <c r="BY13" s="669"/>
      <c r="BZ13" s="669"/>
      <c r="CA13" s="669"/>
      <c r="CB13" s="673"/>
      <c r="CD13" s="680" t="s">
        <v>256</v>
      </c>
      <c r="CE13" s="681"/>
      <c r="CF13" s="681"/>
      <c r="CG13" s="681"/>
      <c r="CH13" s="681"/>
      <c r="CI13" s="681"/>
      <c r="CJ13" s="681"/>
      <c r="CK13" s="681"/>
      <c r="CL13" s="681"/>
      <c r="CM13" s="681"/>
      <c r="CN13" s="681"/>
      <c r="CO13" s="681"/>
      <c r="CP13" s="681"/>
      <c r="CQ13" s="682"/>
      <c r="CR13" s="665">
        <v>319590</v>
      </c>
      <c r="CS13" s="666"/>
      <c r="CT13" s="666"/>
      <c r="CU13" s="666"/>
      <c r="CV13" s="666"/>
      <c r="CW13" s="666"/>
      <c r="CX13" s="666"/>
      <c r="CY13" s="667"/>
      <c r="CZ13" s="668">
        <v>2.9</v>
      </c>
      <c r="DA13" s="668"/>
      <c r="DB13" s="668"/>
      <c r="DC13" s="668"/>
      <c r="DD13" s="674">
        <v>188265</v>
      </c>
      <c r="DE13" s="666"/>
      <c r="DF13" s="666"/>
      <c r="DG13" s="666"/>
      <c r="DH13" s="666"/>
      <c r="DI13" s="666"/>
      <c r="DJ13" s="666"/>
      <c r="DK13" s="666"/>
      <c r="DL13" s="666"/>
      <c r="DM13" s="666"/>
      <c r="DN13" s="666"/>
      <c r="DO13" s="666"/>
      <c r="DP13" s="667"/>
      <c r="DQ13" s="674">
        <v>164117</v>
      </c>
      <c r="DR13" s="666"/>
      <c r="DS13" s="666"/>
      <c r="DT13" s="666"/>
      <c r="DU13" s="666"/>
      <c r="DV13" s="666"/>
      <c r="DW13" s="666"/>
      <c r="DX13" s="666"/>
      <c r="DY13" s="666"/>
      <c r="DZ13" s="666"/>
      <c r="EA13" s="666"/>
      <c r="EB13" s="666"/>
      <c r="EC13" s="675"/>
    </row>
    <row r="14" spans="2:143" ht="11.25" customHeight="1">
      <c r="B14" s="662" t="s">
        <v>257</v>
      </c>
      <c r="C14" s="663"/>
      <c r="D14" s="663"/>
      <c r="E14" s="663"/>
      <c r="F14" s="663"/>
      <c r="G14" s="663"/>
      <c r="H14" s="663"/>
      <c r="I14" s="663"/>
      <c r="J14" s="663"/>
      <c r="K14" s="663"/>
      <c r="L14" s="663"/>
      <c r="M14" s="663"/>
      <c r="N14" s="663"/>
      <c r="O14" s="663"/>
      <c r="P14" s="663"/>
      <c r="Q14" s="664"/>
      <c r="R14" s="665" t="s">
        <v>129</v>
      </c>
      <c r="S14" s="666"/>
      <c r="T14" s="666"/>
      <c r="U14" s="666"/>
      <c r="V14" s="666"/>
      <c r="W14" s="666"/>
      <c r="X14" s="666"/>
      <c r="Y14" s="667"/>
      <c r="Z14" s="668" t="s">
        <v>129</v>
      </c>
      <c r="AA14" s="668"/>
      <c r="AB14" s="668"/>
      <c r="AC14" s="668"/>
      <c r="AD14" s="669" t="s">
        <v>129</v>
      </c>
      <c r="AE14" s="669"/>
      <c r="AF14" s="669"/>
      <c r="AG14" s="669"/>
      <c r="AH14" s="669"/>
      <c r="AI14" s="669"/>
      <c r="AJ14" s="669"/>
      <c r="AK14" s="669"/>
      <c r="AL14" s="670" t="s">
        <v>129</v>
      </c>
      <c r="AM14" s="671"/>
      <c r="AN14" s="671"/>
      <c r="AO14" s="672"/>
      <c r="AP14" s="662" t="s">
        <v>258</v>
      </c>
      <c r="AQ14" s="663"/>
      <c r="AR14" s="663"/>
      <c r="AS14" s="663"/>
      <c r="AT14" s="663"/>
      <c r="AU14" s="663"/>
      <c r="AV14" s="663"/>
      <c r="AW14" s="663"/>
      <c r="AX14" s="663"/>
      <c r="AY14" s="663"/>
      <c r="AZ14" s="663"/>
      <c r="BA14" s="663"/>
      <c r="BB14" s="663"/>
      <c r="BC14" s="663"/>
      <c r="BD14" s="663"/>
      <c r="BE14" s="663"/>
      <c r="BF14" s="664"/>
      <c r="BG14" s="665">
        <v>68950</v>
      </c>
      <c r="BH14" s="666"/>
      <c r="BI14" s="666"/>
      <c r="BJ14" s="666"/>
      <c r="BK14" s="666"/>
      <c r="BL14" s="666"/>
      <c r="BM14" s="666"/>
      <c r="BN14" s="667"/>
      <c r="BO14" s="668">
        <v>4.5</v>
      </c>
      <c r="BP14" s="668"/>
      <c r="BQ14" s="668"/>
      <c r="BR14" s="668"/>
      <c r="BS14" s="669" t="s">
        <v>129</v>
      </c>
      <c r="BT14" s="669"/>
      <c r="BU14" s="669"/>
      <c r="BV14" s="669"/>
      <c r="BW14" s="669"/>
      <c r="BX14" s="669"/>
      <c r="BY14" s="669"/>
      <c r="BZ14" s="669"/>
      <c r="CA14" s="669"/>
      <c r="CB14" s="673"/>
      <c r="CD14" s="680" t="s">
        <v>259</v>
      </c>
      <c r="CE14" s="681"/>
      <c r="CF14" s="681"/>
      <c r="CG14" s="681"/>
      <c r="CH14" s="681"/>
      <c r="CI14" s="681"/>
      <c r="CJ14" s="681"/>
      <c r="CK14" s="681"/>
      <c r="CL14" s="681"/>
      <c r="CM14" s="681"/>
      <c r="CN14" s="681"/>
      <c r="CO14" s="681"/>
      <c r="CP14" s="681"/>
      <c r="CQ14" s="682"/>
      <c r="CR14" s="665">
        <v>650525</v>
      </c>
      <c r="CS14" s="666"/>
      <c r="CT14" s="666"/>
      <c r="CU14" s="666"/>
      <c r="CV14" s="666"/>
      <c r="CW14" s="666"/>
      <c r="CX14" s="666"/>
      <c r="CY14" s="667"/>
      <c r="CZ14" s="668">
        <v>5.8</v>
      </c>
      <c r="DA14" s="668"/>
      <c r="DB14" s="668"/>
      <c r="DC14" s="668"/>
      <c r="DD14" s="674">
        <v>361190</v>
      </c>
      <c r="DE14" s="666"/>
      <c r="DF14" s="666"/>
      <c r="DG14" s="666"/>
      <c r="DH14" s="666"/>
      <c r="DI14" s="666"/>
      <c r="DJ14" s="666"/>
      <c r="DK14" s="666"/>
      <c r="DL14" s="666"/>
      <c r="DM14" s="666"/>
      <c r="DN14" s="666"/>
      <c r="DO14" s="666"/>
      <c r="DP14" s="667"/>
      <c r="DQ14" s="674">
        <v>295068</v>
      </c>
      <c r="DR14" s="666"/>
      <c r="DS14" s="666"/>
      <c r="DT14" s="666"/>
      <c r="DU14" s="666"/>
      <c r="DV14" s="666"/>
      <c r="DW14" s="666"/>
      <c r="DX14" s="666"/>
      <c r="DY14" s="666"/>
      <c r="DZ14" s="666"/>
      <c r="EA14" s="666"/>
      <c r="EB14" s="666"/>
      <c r="EC14" s="675"/>
    </row>
    <row r="15" spans="2:143" ht="11.25" customHeight="1">
      <c r="B15" s="662" t="s">
        <v>260</v>
      </c>
      <c r="C15" s="663"/>
      <c r="D15" s="663"/>
      <c r="E15" s="663"/>
      <c r="F15" s="663"/>
      <c r="G15" s="663"/>
      <c r="H15" s="663"/>
      <c r="I15" s="663"/>
      <c r="J15" s="663"/>
      <c r="K15" s="663"/>
      <c r="L15" s="663"/>
      <c r="M15" s="663"/>
      <c r="N15" s="663"/>
      <c r="O15" s="663"/>
      <c r="P15" s="663"/>
      <c r="Q15" s="664"/>
      <c r="R15" s="665" t="s">
        <v>129</v>
      </c>
      <c r="S15" s="666"/>
      <c r="T15" s="666"/>
      <c r="U15" s="666"/>
      <c r="V15" s="666"/>
      <c r="W15" s="666"/>
      <c r="X15" s="666"/>
      <c r="Y15" s="667"/>
      <c r="Z15" s="668" t="s">
        <v>129</v>
      </c>
      <c r="AA15" s="668"/>
      <c r="AB15" s="668"/>
      <c r="AC15" s="668"/>
      <c r="AD15" s="669" t="s">
        <v>129</v>
      </c>
      <c r="AE15" s="669"/>
      <c r="AF15" s="669"/>
      <c r="AG15" s="669"/>
      <c r="AH15" s="669"/>
      <c r="AI15" s="669"/>
      <c r="AJ15" s="669"/>
      <c r="AK15" s="669"/>
      <c r="AL15" s="670" t="s">
        <v>129</v>
      </c>
      <c r="AM15" s="671"/>
      <c r="AN15" s="671"/>
      <c r="AO15" s="672"/>
      <c r="AP15" s="662" t="s">
        <v>261</v>
      </c>
      <c r="AQ15" s="663"/>
      <c r="AR15" s="663"/>
      <c r="AS15" s="663"/>
      <c r="AT15" s="663"/>
      <c r="AU15" s="663"/>
      <c r="AV15" s="663"/>
      <c r="AW15" s="663"/>
      <c r="AX15" s="663"/>
      <c r="AY15" s="663"/>
      <c r="AZ15" s="663"/>
      <c r="BA15" s="663"/>
      <c r="BB15" s="663"/>
      <c r="BC15" s="663"/>
      <c r="BD15" s="663"/>
      <c r="BE15" s="663"/>
      <c r="BF15" s="664"/>
      <c r="BG15" s="665">
        <v>150699</v>
      </c>
      <c r="BH15" s="666"/>
      <c r="BI15" s="666"/>
      <c r="BJ15" s="666"/>
      <c r="BK15" s="666"/>
      <c r="BL15" s="666"/>
      <c r="BM15" s="666"/>
      <c r="BN15" s="667"/>
      <c r="BO15" s="668">
        <v>9.8000000000000007</v>
      </c>
      <c r="BP15" s="668"/>
      <c r="BQ15" s="668"/>
      <c r="BR15" s="668"/>
      <c r="BS15" s="669" t="s">
        <v>129</v>
      </c>
      <c r="BT15" s="669"/>
      <c r="BU15" s="669"/>
      <c r="BV15" s="669"/>
      <c r="BW15" s="669"/>
      <c r="BX15" s="669"/>
      <c r="BY15" s="669"/>
      <c r="BZ15" s="669"/>
      <c r="CA15" s="669"/>
      <c r="CB15" s="673"/>
      <c r="CD15" s="680" t="s">
        <v>262</v>
      </c>
      <c r="CE15" s="681"/>
      <c r="CF15" s="681"/>
      <c r="CG15" s="681"/>
      <c r="CH15" s="681"/>
      <c r="CI15" s="681"/>
      <c r="CJ15" s="681"/>
      <c r="CK15" s="681"/>
      <c r="CL15" s="681"/>
      <c r="CM15" s="681"/>
      <c r="CN15" s="681"/>
      <c r="CO15" s="681"/>
      <c r="CP15" s="681"/>
      <c r="CQ15" s="682"/>
      <c r="CR15" s="665">
        <v>1219456</v>
      </c>
      <c r="CS15" s="666"/>
      <c r="CT15" s="666"/>
      <c r="CU15" s="666"/>
      <c r="CV15" s="666"/>
      <c r="CW15" s="666"/>
      <c r="CX15" s="666"/>
      <c r="CY15" s="667"/>
      <c r="CZ15" s="668">
        <v>11</v>
      </c>
      <c r="DA15" s="668"/>
      <c r="DB15" s="668"/>
      <c r="DC15" s="668"/>
      <c r="DD15" s="674">
        <v>61431</v>
      </c>
      <c r="DE15" s="666"/>
      <c r="DF15" s="666"/>
      <c r="DG15" s="666"/>
      <c r="DH15" s="666"/>
      <c r="DI15" s="666"/>
      <c r="DJ15" s="666"/>
      <c r="DK15" s="666"/>
      <c r="DL15" s="666"/>
      <c r="DM15" s="666"/>
      <c r="DN15" s="666"/>
      <c r="DO15" s="666"/>
      <c r="DP15" s="667"/>
      <c r="DQ15" s="674">
        <v>1068547</v>
      </c>
      <c r="DR15" s="666"/>
      <c r="DS15" s="666"/>
      <c r="DT15" s="666"/>
      <c r="DU15" s="666"/>
      <c r="DV15" s="666"/>
      <c r="DW15" s="666"/>
      <c r="DX15" s="666"/>
      <c r="DY15" s="666"/>
      <c r="DZ15" s="666"/>
      <c r="EA15" s="666"/>
      <c r="EB15" s="666"/>
      <c r="EC15" s="675"/>
    </row>
    <row r="16" spans="2:143" ht="11.25" customHeight="1">
      <c r="B16" s="662" t="s">
        <v>263</v>
      </c>
      <c r="C16" s="663"/>
      <c r="D16" s="663"/>
      <c r="E16" s="663"/>
      <c r="F16" s="663"/>
      <c r="G16" s="663"/>
      <c r="H16" s="663"/>
      <c r="I16" s="663"/>
      <c r="J16" s="663"/>
      <c r="K16" s="663"/>
      <c r="L16" s="663"/>
      <c r="M16" s="663"/>
      <c r="N16" s="663"/>
      <c r="O16" s="663"/>
      <c r="P16" s="663"/>
      <c r="Q16" s="664"/>
      <c r="R16" s="665">
        <v>5897</v>
      </c>
      <c r="S16" s="666"/>
      <c r="T16" s="666"/>
      <c r="U16" s="666"/>
      <c r="V16" s="666"/>
      <c r="W16" s="666"/>
      <c r="X16" s="666"/>
      <c r="Y16" s="667"/>
      <c r="Z16" s="668">
        <v>0.1</v>
      </c>
      <c r="AA16" s="668"/>
      <c r="AB16" s="668"/>
      <c r="AC16" s="668"/>
      <c r="AD16" s="669">
        <v>5897</v>
      </c>
      <c r="AE16" s="669"/>
      <c r="AF16" s="669"/>
      <c r="AG16" s="669"/>
      <c r="AH16" s="669"/>
      <c r="AI16" s="669"/>
      <c r="AJ16" s="669"/>
      <c r="AK16" s="669"/>
      <c r="AL16" s="670">
        <v>0.1</v>
      </c>
      <c r="AM16" s="671"/>
      <c r="AN16" s="671"/>
      <c r="AO16" s="672"/>
      <c r="AP16" s="662" t="s">
        <v>264</v>
      </c>
      <c r="AQ16" s="663"/>
      <c r="AR16" s="663"/>
      <c r="AS16" s="663"/>
      <c r="AT16" s="663"/>
      <c r="AU16" s="663"/>
      <c r="AV16" s="663"/>
      <c r="AW16" s="663"/>
      <c r="AX16" s="663"/>
      <c r="AY16" s="663"/>
      <c r="AZ16" s="663"/>
      <c r="BA16" s="663"/>
      <c r="BB16" s="663"/>
      <c r="BC16" s="663"/>
      <c r="BD16" s="663"/>
      <c r="BE16" s="663"/>
      <c r="BF16" s="664"/>
      <c r="BG16" s="665" t="s">
        <v>129</v>
      </c>
      <c r="BH16" s="666"/>
      <c r="BI16" s="666"/>
      <c r="BJ16" s="666"/>
      <c r="BK16" s="666"/>
      <c r="BL16" s="666"/>
      <c r="BM16" s="666"/>
      <c r="BN16" s="667"/>
      <c r="BO16" s="668" t="s">
        <v>129</v>
      </c>
      <c r="BP16" s="668"/>
      <c r="BQ16" s="668"/>
      <c r="BR16" s="668"/>
      <c r="BS16" s="669" t="s">
        <v>129</v>
      </c>
      <c r="BT16" s="669"/>
      <c r="BU16" s="669"/>
      <c r="BV16" s="669"/>
      <c r="BW16" s="669"/>
      <c r="BX16" s="669"/>
      <c r="BY16" s="669"/>
      <c r="BZ16" s="669"/>
      <c r="CA16" s="669"/>
      <c r="CB16" s="673"/>
      <c r="CD16" s="680" t="s">
        <v>265</v>
      </c>
      <c r="CE16" s="681"/>
      <c r="CF16" s="681"/>
      <c r="CG16" s="681"/>
      <c r="CH16" s="681"/>
      <c r="CI16" s="681"/>
      <c r="CJ16" s="681"/>
      <c r="CK16" s="681"/>
      <c r="CL16" s="681"/>
      <c r="CM16" s="681"/>
      <c r="CN16" s="681"/>
      <c r="CO16" s="681"/>
      <c r="CP16" s="681"/>
      <c r="CQ16" s="682"/>
      <c r="CR16" s="665">
        <v>952998</v>
      </c>
      <c r="CS16" s="666"/>
      <c r="CT16" s="666"/>
      <c r="CU16" s="666"/>
      <c r="CV16" s="666"/>
      <c r="CW16" s="666"/>
      <c r="CX16" s="666"/>
      <c r="CY16" s="667"/>
      <c r="CZ16" s="668">
        <v>8.6</v>
      </c>
      <c r="DA16" s="668"/>
      <c r="DB16" s="668"/>
      <c r="DC16" s="668"/>
      <c r="DD16" s="674" t="s">
        <v>129</v>
      </c>
      <c r="DE16" s="666"/>
      <c r="DF16" s="666"/>
      <c r="DG16" s="666"/>
      <c r="DH16" s="666"/>
      <c r="DI16" s="666"/>
      <c r="DJ16" s="666"/>
      <c r="DK16" s="666"/>
      <c r="DL16" s="666"/>
      <c r="DM16" s="666"/>
      <c r="DN16" s="666"/>
      <c r="DO16" s="666"/>
      <c r="DP16" s="667"/>
      <c r="DQ16" s="674">
        <v>198727</v>
      </c>
      <c r="DR16" s="666"/>
      <c r="DS16" s="666"/>
      <c r="DT16" s="666"/>
      <c r="DU16" s="666"/>
      <c r="DV16" s="666"/>
      <c r="DW16" s="666"/>
      <c r="DX16" s="666"/>
      <c r="DY16" s="666"/>
      <c r="DZ16" s="666"/>
      <c r="EA16" s="666"/>
      <c r="EB16" s="666"/>
      <c r="EC16" s="675"/>
    </row>
    <row r="17" spans="2:133" ht="11.25" customHeight="1">
      <c r="B17" s="662" t="s">
        <v>266</v>
      </c>
      <c r="C17" s="663"/>
      <c r="D17" s="663"/>
      <c r="E17" s="663"/>
      <c r="F17" s="663"/>
      <c r="G17" s="663"/>
      <c r="H17" s="663"/>
      <c r="I17" s="663"/>
      <c r="J17" s="663"/>
      <c r="K17" s="663"/>
      <c r="L17" s="663"/>
      <c r="M17" s="663"/>
      <c r="N17" s="663"/>
      <c r="O17" s="663"/>
      <c r="P17" s="663"/>
      <c r="Q17" s="664"/>
      <c r="R17" s="665">
        <v>15800</v>
      </c>
      <c r="S17" s="666"/>
      <c r="T17" s="666"/>
      <c r="U17" s="666"/>
      <c r="V17" s="666"/>
      <c r="W17" s="666"/>
      <c r="X17" s="666"/>
      <c r="Y17" s="667"/>
      <c r="Z17" s="668">
        <v>0.1</v>
      </c>
      <c r="AA17" s="668"/>
      <c r="AB17" s="668"/>
      <c r="AC17" s="668"/>
      <c r="AD17" s="669">
        <v>15800</v>
      </c>
      <c r="AE17" s="669"/>
      <c r="AF17" s="669"/>
      <c r="AG17" s="669"/>
      <c r="AH17" s="669"/>
      <c r="AI17" s="669"/>
      <c r="AJ17" s="669"/>
      <c r="AK17" s="669"/>
      <c r="AL17" s="670">
        <v>0.3</v>
      </c>
      <c r="AM17" s="671"/>
      <c r="AN17" s="671"/>
      <c r="AO17" s="672"/>
      <c r="AP17" s="662" t="s">
        <v>267</v>
      </c>
      <c r="AQ17" s="663"/>
      <c r="AR17" s="663"/>
      <c r="AS17" s="663"/>
      <c r="AT17" s="663"/>
      <c r="AU17" s="663"/>
      <c r="AV17" s="663"/>
      <c r="AW17" s="663"/>
      <c r="AX17" s="663"/>
      <c r="AY17" s="663"/>
      <c r="AZ17" s="663"/>
      <c r="BA17" s="663"/>
      <c r="BB17" s="663"/>
      <c r="BC17" s="663"/>
      <c r="BD17" s="663"/>
      <c r="BE17" s="663"/>
      <c r="BF17" s="664"/>
      <c r="BG17" s="665" t="s">
        <v>129</v>
      </c>
      <c r="BH17" s="666"/>
      <c r="BI17" s="666"/>
      <c r="BJ17" s="666"/>
      <c r="BK17" s="666"/>
      <c r="BL17" s="666"/>
      <c r="BM17" s="666"/>
      <c r="BN17" s="667"/>
      <c r="BO17" s="668" t="s">
        <v>129</v>
      </c>
      <c r="BP17" s="668"/>
      <c r="BQ17" s="668"/>
      <c r="BR17" s="668"/>
      <c r="BS17" s="669" t="s">
        <v>129</v>
      </c>
      <c r="BT17" s="669"/>
      <c r="BU17" s="669"/>
      <c r="BV17" s="669"/>
      <c r="BW17" s="669"/>
      <c r="BX17" s="669"/>
      <c r="BY17" s="669"/>
      <c r="BZ17" s="669"/>
      <c r="CA17" s="669"/>
      <c r="CB17" s="673"/>
      <c r="CD17" s="680" t="s">
        <v>268</v>
      </c>
      <c r="CE17" s="681"/>
      <c r="CF17" s="681"/>
      <c r="CG17" s="681"/>
      <c r="CH17" s="681"/>
      <c r="CI17" s="681"/>
      <c r="CJ17" s="681"/>
      <c r="CK17" s="681"/>
      <c r="CL17" s="681"/>
      <c r="CM17" s="681"/>
      <c r="CN17" s="681"/>
      <c r="CO17" s="681"/>
      <c r="CP17" s="681"/>
      <c r="CQ17" s="682"/>
      <c r="CR17" s="665">
        <v>728261</v>
      </c>
      <c r="CS17" s="666"/>
      <c r="CT17" s="666"/>
      <c r="CU17" s="666"/>
      <c r="CV17" s="666"/>
      <c r="CW17" s="666"/>
      <c r="CX17" s="666"/>
      <c r="CY17" s="667"/>
      <c r="CZ17" s="668">
        <v>6.5</v>
      </c>
      <c r="DA17" s="668"/>
      <c r="DB17" s="668"/>
      <c r="DC17" s="668"/>
      <c r="DD17" s="674" t="s">
        <v>129</v>
      </c>
      <c r="DE17" s="666"/>
      <c r="DF17" s="666"/>
      <c r="DG17" s="666"/>
      <c r="DH17" s="666"/>
      <c r="DI17" s="666"/>
      <c r="DJ17" s="666"/>
      <c r="DK17" s="666"/>
      <c r="DL17" s="666"/>
      <c r="DM17" s="666"/>
      <c r="DN17" s="666"/>
      <c r="DO17" s="666"/>
      <c r="DP17" s="667"/>
      <c r="DQ17" s="674">
        <v>713457</v>
      </c>
      <c r="DR17" s="666"/>
      <c r="DS17" s="666"/>
      <c r="DT17" s="666"/>
      <c r="DU17" s="666"/>
      <c r="DV17" s="666"/>
      <c r="DW17" s="666"/>
      <c r="DX17" s="666"/>
      <c r="DY17" s="666"/>
      <c r="DZ17" s="666"/>
      <c r="EA17" s="666"/>
      <c r="EB17" s="666"/>
      <c r="EC17" s="675"/>
    </row>
    <row r="18" spans="2:133" ht="11.25" customHeight="1">
      <c r="B18" s="662" t="s">
        <v>269</v>
      </c>
      <c r="C18" s="663"/>
      <c r="D18" s="663"/>
      <c r="E18" s="663"/>
      <c r="F18" s="663"/>
      <c r="G18" s="663"/>
      <c r="H18" s="663"/>
      <c r="I18" s="663"/>
      <c r="J18" s="663"/>
      <c r="K18" s="663"/>
      <c r="L18" s="663"/>
      <c r="M18" s="663"/>
      <c r="N18" s="663"/>
      <c r="O18" s="663"/>
      <c r="P18" s="663"/>
      <c r="Q18" s="664"/>
      <c r="R18" s="665">
        <v>25351</v>
      </c>
      <c r="S18" s="666"/>
      <c r="T18" s="666"/>
      <c r="U18" s="666"/>
      <c r="V18" s="666"/>
      <c r="W18" s="666"/>
      <c r="X18" s="666"/>
      <c r="Y18" s="667"/>
      <c r="Z18" s="668">
        <v>0.2</v>
      </c>
      <c r="AA18" s="668"/>
      <c r="AB18" s="668"/>
      <c r="AC18" s="668"/>
      <c r="AD18" s="669">
        <v>25351</v>
      </c>
      <c r="AE18" s="669"/>
      <c r="AF18" s="669"/>
      <c r="AG18" s="669"/>
      <c r="AH18" s="669"/>
      <c r="AI18" s="669"/>
      <c r="AJ18" s="669"/>
      <c r="AK18" s="669"/>
      <c r="AL18" s="670">
        <v>0.5</v>
      </c>
      <c r="AM18" s="671"/>
      <c r="AN18" s="671"/>
      <c r="AO18" s="672"/>
      <c r="AP18" s="662" t="s">
        <v>270</v>
      </c>
      <c r="AQ18" s="663"/>
      <c r="AR18" s="663"/>
      <c r="AS18" s="663"/>
      <c r="AT18" s="663"/>
      <c r="AU18" s="663"/>
      <c r="AV18" s="663"/>
      <c r="AW18" s="663"/>
      <c r="AX18" s="663"/>
      <c r="AY18" s="663"/>
      <c r="AZ18" s="663"/>
      <c r="BA18" s="663"/>
      <c r="BB18" s="663"/>
      <c r="BC18" s="663"/>
      <c r="BD18" s="663"/>
      <c r="BE18" s="663"/>
      <c r="BF18" s="664"/>
      <c r="BG18" s="665" t="s">
        <v>129</v>
      </c>
      <c r="BH18" s="666"/>
      <c r="BI18" s="666"/>
      <c r="BJ18" s="666"/>
      <c r="BK18" s="666"/>
      <c r="BL18" s="666"/>
      <c r="BM18" s="666"/>
      <c r="BN18" s="667"/>
      <c r="BO18" s="668" t="s">
        <v>129</v>
      </c>
      <c r="BP18" s="668"/>
      <c r="BQ18" s="668"/>
      <c r="BR18" s="668"/>
      <c r="BS18" s="669" t="s">
        <v>129</v>
      </c>
      <c r="BT18" s="669"/>
      <c r="BU18" s="669"/>
      <c r="BV18" s="669"/>
      <c r="BW18" s="669"/>
      <c r="BX18" s="669"/>
      <c r="BY18" s="669"/>
      <c r="BZ18" s="669"/>
      <c r="CA18" s="669"/>
      <c r="CB18" s="673"/>
      <c r="CD18" s="680" t="s">
        <v>271</v>
      </c>
      <c r="CE18" s="681"/>
      <c r="CF18" s="681"/>
      <c r="CG18" s="681"/>
      <c r="CH18" s="681"/>
      <c r="CI18" s="681"/>
      <c r="CJ18" s="681"/>
      <c r="CK18" s="681"/>
      <c r="CL18" s="681"/>
      <c r="CM18" s="681"/>
      <c r="CN18" s="681"/>
      <c r="CO18" s="681"/>
      <c r="CP18" s="681"/>
      <c r="CQ18" s="682"/>
      <c r="CR18" s="665" t="s">
        <v>129</v>
      </c>
      <c r="CS18" s="666"/>
      <c r="CT18" s="666"/>
      <c r="CU18" s="666"/>
      <c r="CV18" s="666"/>
      <c r="CW18" s="666"/>
      <c r="CX18" s="666"/>
      <c r="CY18" s="667"/>
      <c r="CZ18" s="668" t="s">
        <v>129</v>
      </c>
      <c r="DA18" s="668"/>
      <c r="DB18" s="668"/>
      <c r="DC18" s="668"/>
      <c r="DD18" s="674" t="s">
        <v>129</v>
      </c>
      <c r="DE18" s="666"/>
      <c r="DF18" s="666"/>
      <c r="DG18" s="666"/>
      <c r="DH18" s="666"/>
      <c r="DI18" s="666"/>
      <c r="DJ18" s="666"/>
      <c r="DK18" s="666"/>
      <c r="DL18" s="666"/>
      <c r="DM18" s="666"/>
      <c r="DN18" s="666"/>
      <c r="DO18" s="666"/>
      <c r="DP18" s="667"/>
      <c r="DQ18" s="674" t="s">
        <v>129</v>
      </c>
      <c r="DR18" s="666"/>
      <c r="DS18" s="666"/>
      <c r="DT18" s="666"/>
      <c r="DU18" s="666"/>
      <c r="DV18" s="666"/>
      <c r="DW18" s="666"/>
      <c r="DX18" s="666"/>
      <c r="DY18" s="666"/>
      <c r="DZ18" s="666"/>
      <c r="EA18" s="666"/>
      <c r="EB18" s="666"/>
      <c r="EC18" s="675"/>
    </row>
    <row r="19" spans="2:133" ht="11.25" customHeight="1">
      <c r="B19" s="662" t="s">
        <v>272</v>
      </c>
      <c r="C19" s="663"/>
      <c r="D19" s="663"/>
      <c r="E19" s="663"/>
      <c r="F19" s="663"/>
      <c r="G19" s="663"/>
      <c r="H19" s="663"/>
      <c r="I19" s="663"/>
      <c r="J19" s="663"/>
      <c r="K19" s="663"/>
      <c r="L19" s="663"/>
      <c r="M19" s="663"/>
      <c r="N19" s="663"/>
      <c r="O19" s="663"/>
      <c r="P19" s="663"/>
      <c r="Q19" s="664"/>
      <c r="R19" s="665">
        <v>5642</v>
      </c>
      <c r="S19" s="666"/>
      <c r="T19" s="666"/>
      <c r="U19" s="666"/>
      <c r="V19" s="666"/>
      <c r="W19" s="666"/>
      <c r="X19" s="666"/>
      <c r="Y19" s="667"/>
      <c r="Z19" s="668">
        <v>0</v>
      </c>
      <c r="AA19" s="668"/>
      <c r="AB19" s="668"/>
      <c r="AC19" s="668"/>
      <c r="AD19" s="669">
        <v>5642</v>
      </c>
      <c r="AE19" s="669"/>
      <c r="AF19" s="669"/>
      <c r="AG19" s="669"/>
      <c r="AH19" s="669"/>
      <c r="AI19" s="669"/>
      <c r="AJ19" s="669"/>
      <c r="AK19" s="669"/>
      <c r="AL19" s="670">
        <v>0.1</v>
      </c>
      <c r="AM19" s="671"/>
      <c r="AN19" s="671"/>
      <c r="AO19" s="672"/>
      <c r="AP19" s="662" t="s">
        <v>273</v>
      </c>
      <c r="AQ19" s="663"/>
      <c r="AR19" s="663"/>
      <c r="AS19" s="663"/>
      <c r="AT19" s="663"/>
      <c r="AU19" s="663"/>
      <c r="AV19" s="663"/>
      <c r="AW19" s="663"/>
      <c r="AX19" s="663"/>
      <c r="AY19" s="663"/>
      <c r="AZ19" s="663"/>
      <c r="BA19" s="663"/>
      <c r="BB19" s="663"/>
      <c r="BC19" s="663"/>
      <c r="BD19" s="663"/>
      <c r="BE19" s="663"/>
      <c r="BF19" s="664"/>
      <c r="BG19" s="665">
        <v>1213</v>
      </c>
      <c r="BH19" s="666"/>
      <c r="BI19" s="666"/>
      <c r="BJ19" s="666"/>
      <c r="BK19" s="666"/>
      <c r="BL19" s="666"/>
      <c r="BM19" s="666"/>
      <c r="BN19" s="667"/>
      <c r="BO19" s="668">
        <v>0.1</v>
      </c>
      <c r="BP19" s="668"/>
      <c r="BQ19" s="668"/>
      <c r="BR19" s="668"/>
      <c r="BS19" s="669" t="s">
        <v>129</v>
      </c>
      <c r="BT19" s="669"/>
      <c r="BU19" s="669"/>
      <c r="BV19" s="669"/>
      <c r="BW19" s="669"/>
      <c r="BX19" s="669"/>
      <c r="BY19" s="669"/>
      <c r="BZ19" s="669"/>
      <c r="CA19" s="669"/>
      <c r="CB19" s="673"/>
      <c r="CD19" s="680" t="s">
        <v>274</v>
      </c>
      <c r="CE19" s="681"/>
      <c r="CF19" s="681"/>
      <c r="CG19" s="681"/>
      <c r="CH19" s="681"/>
      <c r="CI19" s="681"/>
      <c r="CJ19" s="681"/>
      <c r="CK19" s="681"/>
      <c r="CL19" s="681"/>
      <c r="CM19" s="681"/>
      <c r="CN19" s="681"/>
      <c r="CO19" s="681"/>
      <c r="CP19" s="681"/>
      <c r="CQ19" s="682"/>
      <c r="CR19" s="665" t="s">
        <v>129</v>
      </c>
      <c r="CS19" s="666"/>
      <c r="CT19" s="666"/>
      <c r="CU19" s="666"/>
      <c r="CV19" s="666"/>
      <c r="CW19" s="666"/>
      <c r="CX19" s="666"/>
      <c r="CY19" s="667"/>
      <c r="CZ19" s="668" t="s">
        <v>129</v>
      </c>
      <c r="DA19" s="668"/>
      <c r="DB19" s="668"/>
      <c r="DC19" s="668"/>
      <c r="DD19" s="674" t="s">
        <v>129</v>
      </c>
      <c r="DE19" s="666"/>
      <c r="DF19" s="666"/>
      <c r="DG19" s="666"/>
      <c r="DH19" s="666"/>
      <c r="DI19" s="666"/>
      <c r="DJ19" s="666"/>
      <c r="DK19" s="666"/>
      <c r="DL19" s="666"/>
      <c r="DM19" s="666"/>
      <c r="DN19" s="666"/>
      <c r="DO19" s="666"/>
      <c r="DP19" s="667"/>
      <c r="DQ19" s="674" t="s">
        <v>129</v>
      </c>
      <c r="DR19" s="666"/>
      <c r="DS19" s="666"/>
      <c r="DT19" s="666"/>
      <c r="DU19" s="666"/>
      <c r="DV19" s="666"/>
      <c r="DW19" s="666"/>
      <c r="DX19" s="666"/>
      <c r="DY19" s="666"/>
      <c r="DZ19" s="666"/>
      <c r="EA19" s="666"/>
      <c r="EB19" s="666"/>
      <c r="EC19" s="675"/>
    </row>
    <row r="20" spans="2:133" ht="11.25" customHeight="1">
      <c r="B20" s="662" t="s">
        <v>275</v>
      </c>
      <c r="C20" s="663"/>
      <c r="D20" s="663"/>
      <c r="E20" s="663"/>
      <c r="F20" s="663"/>
      <c r="G20" s="663"/>
      <c r="H20" s="663"/>
      <c r="I20" s="663"/>
      <c r="J20" s="663"/>
      <c r="K20" s="663"/>
      <c r="L20" s="663"/>
      <c r="M20" s="663"/>
      <c r="N20" s="663"/>
      <c r="O20" s="663"/>
      <c r="P20" s="663"/>
      <c r="Q20" s="664"/>
      <c r="R20" s="665">
        <v>2002</v>
      </c>
      <c r="S20" s="666"/>
      <c r="T20" s="666"/>
      <c r="U20" s="666"/>
      <c r="V20" s="666"/>
      <c r="W20" s="666"/>
      <c r="X20" s="666"/>
      <c r="Y20" s="667"/>
      <c r="Z20" s="668">
        <v>0</v>
      </c>
      <c r="AA20" s="668"/>
      <c r="AB20" s="668"/>
      <c r="AC20" s="668"/>
      <c r="AD20" s="669">
        <v>2002</v>
      </c>
      <c r="AE20" s="669"/>
      <c r="AF20" s="669"/>
      <c r="AG20" s="669"/>
      <c r="AH20" s="669"/>
      <c r="AI20" s="669"/>
      <c r="AJ20" s="669"/>
      <c r="AK20" s="669"/>
      <c r="AL20" s="670">
        <v>0</v>
      </c>
      <c r="AM20" s="671"/>
      <c r="AN20" s="671"/>
      <c r="AO20" s="672"/>
      <c r="AP20" s="662" t="s">
        <v>276</v>
      </c>
      <c r="AQ20" s="663"/>
      <c r="AR20" s="663"/>
      <c r="AS20" s="663"/>
      <c r="AT20" s="663"/>
      <c r="AU20" s="663"/>
      <c r="AV20" s="663"/>
      <c r="AW20" s="663"/>
      <c r="AX20" s="663"/>
      <c r="AY20" s="663"/>
      <c r="AZ20" s="663"/>
      <c r="BA20" s="663"/>
      <c r="BB20" s="663"/>
      <c r="BC20" s="663"/>
      <c r="BD20" s="663"/>
      <c r="BE20" s="663"/>
      <c r="BF20" s="664"/>
      <c r="BG20" s="665">
        <v>1213</v>
      </c>
      <c r="BH20" s="666"/>
      <c r="BI20" s="666"/>
      <c r="BJ20" s="666"/>
      <c r="BK20" s="666"/>
      <c r="BL20" s="666"/>
      <c r="BM20" s="666"/>
      <c r="BN20" s="667"/>
      <c r="BO20" s="668">
        <v>0.1</v>
      </c>
      <c r="BP20" s="668"/>
      <c r="BQ20" s="668"/>
      <c r="BR20" s="668"/>
      <c r="BS20" s="669" t="s">
        <v>129</v>
      </c>
      <c r="BT20" s="669"/>
      <c r="BU20" s="669"/>
      <c r="BV20" s="669"/>
      <c r="BW20" s="669"/>
      <c r="BX20" s="669"/>
      <c r="BY20" s="669"/>
      <c r="BZ20" s="669"/>
      <c r="CA20" s="669"/>
      <c r="CB20" s="673"/>
      <c r="CD20" s="680" t="s">
        <v>277</v>
      </c>
      <c r="CE20" s="681"/>
      <c r="CF20" s="681"/>
      <c r="CG20" s="681"/>
      <c r="CH20" s="681"/>
      <c r="CI20" s="681"/>
      <c r="CJ20" s="681"/>
      <c r="CK20" s="681"/>
      <c r="CL20" s="681"/>
      <c r="CM20" s="681"/>
      <c r="CN20" s="681"/>
      <c r="CO20" s="681"/>
      <c r="CP20" s="681"/>
      <c r="CQ20" s="682"/>
      <c r="CR20" s="665">
        <v>11128261</v>
      </c>
      <c r="CS20" s="666"/>
      <c r="CT20" s="666"/>
      <c r="CU20" s="666"/>
      <c r="CV20" s="666"/>
      <c r="CW20" s="666"/>
      <c r="CX20" s="666"/>
      <c r="CY20" s="667"/>
      <c r="CZ20" s="668">
        <v>100</v>
      </c>
      <c r="DA20" s="668"/>
      <c r="DB20" s="668"/>
      <c r="DC20" s="668"/>
      <c r="DD20" s="674">
        <v>1350420</v>
      </c>
      <c r="DE20" s="666"/>
      <c r="DF20" s="666"/>
      <c r="DG20" s="666"/>
      <c r="DH20" s="666"/>
      <c r="DI20" s="666"/>
      <c r="DJ20" s="666"/>
      <c r="DK20" s="666"/>
      <c r="DL20" s="666"/>
      <c r="DM20" s="666"/>
      <c r="DN20" s="666"/>
      <c r="DO20" s="666"/>
      <c r="DP20" s="667"/>
      <c r="DQ20" s="674">
        <v>6789193</v>
      </c>
      <c r="DR20" s="666"/>
      <c r="DS20" s="666"/>
      <c r="DT20" s="666"/>
      <c r="DU20" s="666"/>
      <c r="DV20" s="666"/>
      <c r="DW20" s="666"/>
      <c r="DX20" s="666"/>
      <c r="DY20" s="666"/>
      <c r="DZ20" s="666"/>
      <c r="EA20" s="666"/>
      <c r="EB20" s="666"/>
      <c r="EC20" s="675"/>
    </row>
    <row r="21" spans="2:133" ht="11.25" customHeight="1">
      <c r="B21" s="662" t="s">
        <v>278</v>
      </c>
      <c r="C21" s="663"/>
      <c r="D21" s="663"/>
      <c r="E21" s="663"/>
      <c r="F21" s="663"/>
      <c r="G21" s="663"/>
      <c r="H21" s="663"/>
      <c r="I21" s="663"/>
      <c r="J21" s="663"/>
      <c r="K21" s="663"/>
      <c r="L21" s="663"/>
      <c r="M21" s="663"/>
      <c r="N21" s="663"/>
      <c r="O21" s="663"/>
      <c r="P21" s="663"/>
      <c r="Q21" s="664"/>
      <c r="R21" s="665">
        <v>813</v>
      </c>
      <c r="S21" s="666"/>
      <c r="T21" s="666"/>
      <c r="U21" s="666"/>
      <c r="V21" s="666"/>
      <c r="W21" s="666"/>
      <c r="X21" s="666"/>
      <c r="Y21" s="667"/>
      <c r="Z21" s="668">
        <v>0</v>
      </c>
      <c r="AA21" s="668"/>
      <c r="AB21" s="668"/>
      <c r="AC21" s="668"/>
      <c r="AD21" s="669">
        <v>813</v>
      </c>
      <c r="AE21" s="669"/>
      <c r="AF21" s="669"/>
      <c r="AG21" s="669"/>
      <c r="AH21" s="669"/>
      <c r="AI21" s="669"/>
      <c r="AJ21" s="669"/>
      <c r="AK21" s="669"/>
      <c r="AL21" s="670">
        <v>0</v>
      </c>
      <c r="AM21" s="671"/>
      <c r="AN21" s="671"/>
      <c r="AO21" s="672"/>
      <c r="AP21" s="684" t="s">
        <v>279</v>
      </c>
      <c r="AQ21" s="685"/>
      <c r="AR21" s="685"/>
      <c r="AS21" s="685"/>
      <c r="AT21" s="685"/>
      <c r="AU21" s="685"/>
      <c r="AV21" s="685"/>
      <c r="AW21" s="685"/>
      <c r="AX21" s="685"/>
      <c r="AY21" s="685"/>
      <c r="AZ21" s="685"/>
      <c r="BA21" s="685"/>
      <c r="BB21" s="685"/>
      <c r="BC21" s="685"/>
      <c r="BD21" s="685"/>
      <c r="BE21" s="685"/>
      <c r="BF21" s="686"/>
      <c r="BG21" s="665">
        <v>1213</v>
      </c>
      <c r="BH21" s="666"/>
      <c r="BI21" s="666"/>
      <c r="BJ21" s="666"/>
      <c r="BK21" s="666"/>
      <c r="BL21" s="666"/>
      <c r="BM21" s="666"/>
      <c r="BN21" s="667"/>
      <c r="BO21" s="668">
        <v>0.1</v>
      </c>
      <c r="BP21" s="668"/>
      <c r="BQ21" s="668"/>
      <c r="BR21" s="668"/>
      <c r="BS21" s="669" t="s">
        <v>129</v>
      </c>
      <c r="BT21" s="669"/>
      <c r="BU21" s="669"/>
      <c r="BV21" s="669"/>
      <c r="BW21" s="669"/>
      <c r="BX21" s="669"/>
      <c r="BY21" s="669"/>
      <c r="BZ21" s="669"/>
      <c r="CA21" s="669"/>
      <c r="CB21" s="673"/>
      <c r="CD21" s="693"/>
      <c r="CE21" s="694"/>
      <c r="CF21" s="694"/>
      <c r="CG21" s="694"/>
      <c r="CH21" s="694"/>
      <c r="CI21" s="694"/>
      <c r="CJ21" s="694"/>
      <c r="CK21" s="694"/>
      <c r="CL21" s="694"/>
      <c r="CM21" s="694"/>
      <c r="CN21" s="694"/>
      <c r="CO21" s="694"/>
      <c r="CP21" s="694"/>
      <c r="CQ21" s="695"/>
      <c r="CR21" s="696"/>
      <c r="CS21" s="688"/>
      <c r="CT21" s="688"/>
      <c r="CU21" s="688"/>
      <c r="CV21" s="688"/>
      <c r="CW21" s="688"/>
      <c r="CX21" s="688"/>
      <c r="CY21" s="697"/>
      <c r="CZ21" s="698"/>
      <c r="DA21" s="698"/>
      <c r="DB21" s="698"/>
      <c r="DC21" s="698"/>
      <c r="DD21" s="687"/>
      <c r="DE21" s="688"/>
      <c r="DF21" s="688"/>
      <c r="DG21" s="688"/>
      <c r="DH21" s="688"/>
      <c r="DI21" s="688"/>
      <c r="DJ21" s="688"/>
      <c r="DK21" s="688"/>
      <c r="DL21" s="688"/>
      <c r="DM21" s="688"/>
      <c r="DN21" s="688"/>
      <c r="DO21" s="688"/>
      <c r="DP21" s="697"/>
      <c r="DQ21" s="687"/>
      <c r="DR21" s="688"/>
      <c r="DS21" s="688"/>
      <c r="DT21" s="688"/>
      <c r="DU21" s="688"/>
      <c r="DV21" s="688"/>
      <c r="DW21" s="688"/>
      <c r="DX21" s="688"/>
      <c r="DY21" s="688"/>
      <c r="DZ21" s="688"/>
      <c r="EA21" s="688"/>
      <c r="EB21" s="688"/>
      <c r="EC21" s="689"/>
    </row>
    <row r="22" spans="2:133" ht="11.25" customHeight="1">
      <c r="B22" s="690" t="s">
        <v>280</v>
      </c>
      <c r="C22" s="691"/>
      <c r="D22" s="691"/>
      <c r="E22" s="691"/>
      <c r="F22" s="691"/>
      <c r="G22" s="691"/>
      <c r="H22" s="691"/>
      <c r="I22" s="691"/>
      <c r="J22" s="691"/>
      <c r="K22" s="691"/>
      <c r="L22" s="691"/>
      <c r="M22" s="691"/>
      <c r="N22" s="691"/>
      <c r="O22" s="691"/>
      <c r="P22" s="691"/>
      <c r="Q22" s="692"/>
      <c r="R22" s="665">
        <v>16894</v>
      </c>
      <c r="S22" s="666"/>
      <c r="T22" s="666"/>
      <c r="U22" s="666"/>
      <c r="V22" s="666"/>
      <c r="W22" s="666"/>
      <c r="X22" s="666"/>
      <c r="Y22" s="667"/>
      <c r="Z22" s="668">
        <v>0.1</v>
      </c>
      <c r="AA22" s="668"/>
      <c r="AB22" s="668"/>
      <c r="AC22" s="668"/>
      <c r="AD22" s="669">
        <v>16894</v>
      </c>
      <c r="AE22" s="669"/>
      <c r="AF22" s="669"/>
      <c r="AG22" s="669"/>
      <c r="AH22" s="669"/>
      <c r="AI22" s="669"/>
      <c r="AJ22" s="669"/>
      <c r="AK22" s="669"/>
      <c r="AL22" s="670">
        <v>0.30000001192092896</v>
      </c>
      <c r="AM22" s="671"/>
      <c r="AN22" s="671"/>
      <c r="AO22" s="672"/>
      <c r="AP22" s="684" t="s">
        <v>281</v>
      </c>
      <c r="AQ22" s="685"/>
      <c r="AR22" s="685"/>
      <c r="AS22" s="685"/>
      <c r="AT22" s="685"/>
      <c r="AU22" s="685"/>
      <c r="AV22" s="685"/>
      <c r="AW22" s="685"/>
      <c r="AX22" s="685"/>
      <c r="AY22" s="685"/>
      <c r="AZ22" s="685"/>
      <c r="BA22" s="685"/>
      <c r="BB22" s="685"/>
      <c r="BC22" s="685"/>
      <c r="BD22" s="685"/>
      <c r="BE22" s="685"/>
      <c r="BF22" s="686"/>
      <c r="BG22" s="665" t="s">
        <v>129</v>
      </c>
      <c r="BH22" s="666"/>
      <c r="BI22" s="666"/>
      <c r="BJ22" s="666"/>
      <c r="BK22" s="666"/>
      <c r="BL22" s="666"/>
      <c r="BM22" s="666"/>
      <c r="BN22" s="667"/>
      <c r="BO22" s="668" t="s">
        <v>129</v>
      </c>
      <c r="BP22" s="668"/>
      <c r="BQ22" s="668"/>
      <c r="BR22" s="668"/>
      <c r="BS22" s="669" t="s">
        <v>129</v>
      </c>
      <c r="BT22" s="669"/>
      <c r="BU22" s="669"/>
      <c r="BV22" s="669"/>
      <c r="BW22" s="669"/>
      <c r="BX22" s="669"/>
      <c r="BY22" s="669"/>
      <c r="BZ22" s="669"/>
      <c r="CA22" s="669"/>
      <c r="CB22" s="673"/>
      <c r="CD22" s="647" t="s">
        <v>282</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c r="B23" s="662" t="s">
        <v>283</v>
      </c>
      <c r="C23" s="663"/>
      <c r="D23" s="663"/>
      <c r="E23" s="663"/>
      <c r="F23" s="663"/>
      <c r="G23" s="663"/>
      <c r="H23" s="663"/>
      <c r="I23" s="663"/>
      <c r="J23" s="663"/>
      <c r="K23" s="663"/>
      <c r="L23" s="663"/>
      <c r="M23" s="663"/>
      <c r="N23" s="663"/>
      <c r="O23" s="663"/>
      <c r="P23" s="663"/>
      <c r="Q23" s="664"/>
      <c r="R23" s="665">
        <v>3532864</v>
      </c>
      <c r="S23" s="666"/>
      <c r="T23" s="666"/>
      <c r="U23" s="666"/>
      <c r="V23" s="666"/>
      <c r="W23" s="666"/>
      <c r="X23" s="666"/>
      <c r="Y23" s="667"/>
      <c r="Z23" s="668">
        <v>30.9</v>
      </c>
      <c r="AA23" s="668"/>
      <c r="AB23" s="668"/>
      <c r="AC23" s="668"/>
      <c r="AD23" s="669">
        <v>3194883</v>
      </c>
      <c r="AE23" s="669"/>
      <c r="AF23" s="669"/>
      <c r="AG23" s="669"/>
      <c r="AH23" s="669"/>
      <c r="AI23" s="669"/>
      <c r="AJ23" s="669"/>
      <c r="AK23" s="669"/>
      <c r="AL23" s="670">
        <v>59.5</v>
      </c>
      <c r="AM23" s="671"/>
      <c r="AN23" s="671"/>
      <c r="AO23" s="672"/>
      <c r="AP23" s="684" t="s">
        <v>284</v>
      </c>
      <c r="AQ23" s="685"/>
      <c r="AR23" s="685"/>
      <c r="AS23" s="685"/>
      <c r="AT23" s="685"/>
      <c r="AU23" s="685"/>
      <c r="AV23" s="685"/>
      <c r="AW23" s="685"/>
      <c r="AX23" s="685"/>
      <c r="AY23" s="685"/>
      <c r="AZ23" s="685"/>
      <c r="BA23" s="685"/>
      <c r="BB23" s="685"/>
      <c r="BC23" s="685"/>
      <c r="BD23" s="685"/>
      <c r="BE23" s="685"/>
      <c r="BF23" s="686"/>
      <c r="BG23" s="665" t="s">
        <v>129</v>
      </c>
      <c r="BH23" s="666"/>
      <c r="BI23" s="666"/>
      <c r="BJ23" s="666"/>
      <c r="BK23" s="666"/>
      <c r="BL23" s="666"/>
      <c r="BM23" s="666"/>
      <c r="BN23" s="667"/>
      <c r="BO23" s="668" t="s">
        <v>129</v>
      </c>
      <c r="BP23" s="668"/>
      <c r="BQ23" s="668"/>
      <c r="BR23" s="668"/>
      <c r="BS23" s="669" t="s">
        <v>129</v>
      </c>
      <c r="BT23" s="669"/>
      <c r="BU23" s="669"/>
      <c r="BV23" s="669"/>
      <c r="BW23" s="669"/>
      <c r="BX23" s="669"/>
      <c r="BY23" s="669"/>
      <c r="BZ23" s="669"/>
      <c r="CA23" s="669"/>
      <c r="CB23" s="673"/>
      <c r="CD23" s="647" t="s">
        <v>224</v>
      </c>
      <c r="CE23" s="648"/>
      <c r="CF23" s="648"/>
      <c r="CG23" s="648"/>
      <c r="CH23" s="648"/>
      <c r="CI23" s="648"/>
      <c r="CJ23" s="648"/>
      <c r="CK23" s="648"/>
      <c r="CL23" s="648"/>
      <c r="CM23" s="648"/>
      <c r="CN23" s="648"/>
      <c r="CO23" s="648"/>
      <c r="CP23" s="648"/>
      <c r="CQ23" s="649"/>
      <c r="CR23" s="647" t="s">
        <v>285</v>
      </c>
      <c r="CS23" s="648"/>
      <c r="CT23" s="648"/>
      <c r="CU23" s="648"/>
      <c r="CV23" s="648"/>
      <c r="CW23" s="648"/>
      <c r="CX23" s="648"/>
      <c r="CY23" s="649"/>
      <c r="CZ23" s="647" t="s">
        <v>286</v>
      </c>
      <c r="DA23" s="648"/>
      <c r="DB23" s="648"/>
      <c r="DC23" s="649"/>
      <c r="DD23" s="647" t="s">
        <v>287</v>
      </c>
      <c r="DE23" s="648"/>
      <c r="DF23" s="648"/>
      <c r="DG23" s="648"/>
      <c r="DH23" s="648"/>
      <c r="DI23" s="648"/>
      <c r="DJ23" s="648"/>
      <c r="DK23" s="649"/>
      <c r="DL23" s="699" t="s">
        <v>288</v>
      </c>
      <c r="DM23" s="700"/>
      <c r="DN23" s="700"/>
      <c r="DO23" s="700"/>
      <c r="DP23" s="700"/>
      <c r="DQ23" s="700"/>
      <c r="DR23" s="700"/>
      <c r="DS23" s="700"/>
      <c r="DT23" s="700"/>
      <c r="DU23" s="700"/>
      <c r="DV23" s="701"/>
      <c r="DW23" s="647" t="s">
        <v>289</v>
      </c>
      <c r="DX23" s="648"/>
      <c r="DY23" s="648"/>
      <c r="DZ23" s="648"/>
      <c r="EA23" s="648"/>
      <c r="EB23" s="648"/>
      <c r="EC23" s="649"/>
    </row>
    <row r="24" spans="2:133" ht="11.25" customHeight="1">
      <c r="B24" s="662" t="s">
        <v>290</v>
      </c>
      <c r="C24" s="663"/>
      <c r="D24" s="663"/>
      <c r="E24" s="663"/>
      <c r="F24" s="663"/>
      <c r="G24" s="663"/>
      <c r="H24" s="663"/>
      <c r="I24" s="663"/>
      <c r="J24" s="663"/>
      <c r="K24" s="663"/>
      <c r="L24" s="663"/>
      <c r="M24" s="663"/>
      <c r="N24" s="663"/>
      <c r="O24" s="663"/>
      <c r="P24" s="663"/>
      <c r="Q24" s="664"/>
      <c r="R24" s="665">
        <v>3194883</v>
      </c>
      <c r="S24" s="666"/>
      <c r="T24" s="666"/>
      <c r="U24" s="666"/>
      <c r="V24" s="666"/>
      <c r="W24" s="666"/>
      <c r="X24" s="666"/>
      <c r="Y24" s="667"/>
      <c r="Z24" s="668">
        <v>27.9</v>
      </c>
      <c r="AA24" s="668"/>
      <c r="AB24" s="668"/>
      <c r="AC24" s="668"/>
      <c r="AD24" s="669">
        <v>3194883</v>
      </c>
      <c r="AE24" s="669"/>
      <c r="AF24" s="669"/>
      <c r="AG24" s="669"/>
      <c r="AH24" s="669"/>
      <c r="AI24" s="669"/>
      <c r="AJ24" s="669"/>
      <c r="AK24" s="669"/>
      <c r="AL24" s="670">
        <v>59.5</v>
      </c>
      <c r="AM24" s="671"/>
      <c r="AN24" s="671"/>
      <c r="AO24" s="672"/>
      <c r="AP24" s="684" t="s">
        <v>291</v>
      </c>
      <c r="AQ24" s="685"/>
      <c r="AR24" s="685"/>
      <c r="AS24" s="685"/>
      <c r="AT24" s="685"/>
      <c r="AU24" s="685"/>
      <c r="AV24" s="685"/>
      <c r="AW24" s="685"/>
      <c r="AX24" s="685"/>
      <c r="AY24" s="685"/>
      <c r="AZ24" s="685"/>
      <c r="BA24" s="685"/>
      <c r="BB24" s="685"/>
      <c r="BC24" s="685"/>
      <c r="BD24" s="685"/>
      <c r="BE24" s="685"/>
      <c r="BF24" s="686"/>
      <c r="BG24" s="665" t="s">
        <v>129</v>
      </c>
      <c r="BH24" s="666"/>
      <c r="BI24" s="666"/>
      <c r="BJ24" s="666"/>
      <c r="BK24" s="666"/>
      <c r="BL24" s="666"/>
      <c r="BM24" s="666"/>
      <c r="BN24" s="667"/>
      <c r="BO24" s="668" t="s">
        <v>129</v>
      </c>
      <c r="BP24" s="668"/>
      <c r="BQ24" s="668"/>
      <c r="BR24" s="668"/>
      <c r="BS24" s="669" t="s">
        <v>129</v>
      </c>
      <c r="BT24" s="669"/>
      <c r="BU24" s="669"/>
      <c r="BV24" s="669"/>
      <c r="BW24" s="669"/>
      <c r="BX24" s="669"/>
      <c r="BY24" s="669"/>
      <c r="BZ24" s="669"/>
      <c r="CA24" s="669"/>
      <c r="CB24" s="673"/>
      <c r="CD24" s="676" t="s">
        <v>292</v>
      </c>
      <c r="CE24" s="677"/>
      <c r="CF24" s="677"/>
      <c r="CG24" s="677"/>
      <c r="CH24" s="677"/>
      <c r="CI24" s="677"/>
      <c r="CJ24" s="677"/>
      <c r="CK24" s="677"/>
      <c r="CL24" s="677"/>
      <c r="CM24" s="677"/>
      <c r="CN24" s="677"/>
      <c r="CO24" s="677"/>
      <c r="CP24" s="677"/>
      <c r="CQ24" s="678"/>
      <c r="CR24" s="654">
        <v>4178063</v>
      </c>
      <c r="CS24" s="655"/>
      <c r="CT24" s="655"/>
      <c r="CU24" s="655"/>
      <c r="CV24" s="655"/>
      <c r="CW24" s="655"/>
      <c r="CX24" s="655"/>
      <c r="CY24" s="656"/>
      <c r="CZ24" s="659">
        <v>37.5</v>
      </c>
      <c r="DA24" s="660"/>
      <c r="DB24" s="660"/>
      <c r="DC24" s="679"/>
      <c r="DD24" s="702">
        <v>2722382</v>
      </c>
      <c r="DE24" s="655"/>
      <c r="DF24" s="655"/>
      <c r="DG24" s="655"/>
      <c r="DH24" s="655"/>
      <c r="DI24" s="655"/>
      <c r="DJ24" s="655"/>
      <c r="DK24" s="656"/>
      <c r="DL24" s="702">
        <v>2628296</v>
      </c>
      <c r="DM24" s="655"/>
      <c r="DN24" s="655"/>
      <c r="DO24" s="655"/>
      <c r="DP24" s="655"/>
      <c r="DQ24" s="655"/>
      <c r="DR24" s="655"/>
      <c r="DS24" s="655"/>
      <c r="DT24" s="655"/>
      <c r="DU24" s="655"/>
      <c r="DV24" s="656"/>
      <c r="DW24" s="659">
        <v>46.9</v>
      </c>
      <c r="DX24" s="660"/>
      <c r="DY24" s="660"/>
      <c r="DZ24" s="660"/>
      <c r="EA24" s="660"/>
      <c r="EB24" s="660"/>
      <c r="EC24" s="661"/>
    </row>
    <row r="25" spans="2:133" ht="11.25" customHeight="1">
      <c r="B25" s="662" t="s">
        <v>293</v>
      </c>
      <c r="C25" s="663"/>
      <c r="D25" s="663"/>
      <c r="E25" s="663"/>
      <c r="F25" s="663"/>
      <c r="G25" s="663"/>
      <c r="H25" s="663"/>
      <c r="I25" s="663"/>
      <c r="J25" s="663"/>
      <c r="K25" s="663"/>
      <c r="L25" s="663"/>
      <c r="M25" s="663"/>
      <c r="N25" s="663"/>
      <c r="O25" s="663"/>
      <c r="P25" s="663"/>
      <c r="Q25" s="664"/>
      <c r="R25" s="665">
        <v>337981</v>
      </c>
      <c r="S25" s="666"/>
      <c r="T25" s="666"/>
      <c r="U25" s="666"/>
      <c r="V25" s="666"/>
      <c r="W25" s="666"/>
      <c r="X25" s="666"/>
      <c r="Y25" s="667"/>
      <c r="Z25" s="668">
        <v>3</v>
      </c>
      <c r="AA25" s="668"/>
      <c r="AB25" s="668"/>
      <c r="AC25" s="668"/>
      <c r="AD25" s="669" t="s">
        <v>129</v>
      </c>
      <c r="AE25" s="669"/>
      <c r="AF25" s="669"/>
      <c r="AG25" s="669"/>
      <c r="AH25" s="669"/>
      <c r="AI25" s="669"/>
      <c r="AJ25" s="669"/>
      <c r="AK25" s="669"/>
      <c r="AL25" s="670" t="s">
        <v>129</v>
      </c>
      <c r="AM25" s="671"/>
      <c r="AN25" s="671"/>
      <c r="AO25" s="672"/>
      <c r="AP25" s="684" t="s">
        <v>294</v>
      </c>
      <c r="AQ25" s="685"/>
      <c r="AR25" s="685"/>
      <c r="AS25" s="685"/>
      <c r="AT25" s="685"/>
      <c r="AU25" s="685"/>
      <c r="AV25" s="685"/>
      <c r="AW25" s="685"/>
      <c r="AX25" s="685"/>
      <c r="AY25" s="685"/>
      <c r="AZ25" s="685"/>
      <c r="BA25" s="685"/>
      <c r="BB25" s="685"/>
      <c r="BC25" s="685"/>
      <c r="BD25" s="685"/>
      <c r="BE25" s="685"/>
      <c r="BF25" s="686"/>
      <c r="BG25" s="665" t="s">
        <v>129</v>
      </c>
      <c r="BH25" s="666"/>
      <c r="BI25" s="666"/>
      <c r="BJ25" s="666"/>
      <c r="BK25" s="666"/>
      <c r="BL25" s="666"/>
      <c r="BM25" s="666"/>
      <c r="BN25" s="667"/>
      <c r="BO25" s="668" t="s">
        <v>129</v>
      </c>
      <c r="BP25" s="668"/>
      <c r="BQ25" s="668"/>
      <c r="BR25" s="668"/>
      <c r="BS25" s="669" t="s">
        <v>129</v>
      </c>
      <c r="BT25" s="669"/>
      <c r="BU25" s="669"/>
      <c r="BV25" s="669"/>
      <c r="BW25" s="669"/>
      <c r="BX25" s="669"/>
      <c r="BY25" s="669"/>
      <c r="BZ25" s="669"/>
      <c r="CA25" s="669"/>
      <c r="CB25" s="673"/>
      <c r="CD25" s="680" t="s">
        <v>295</v>
      </c>
      <c r="CE25" s="681"/>
      <c r="CF25" s="681"/>
      <c r="CG25" s="681"/>
      <c r="CH25" s="681"/>
      <c r="CI25" s="681"/>
      <c r="CJ25" s="681"/>
      <c r="CK25" s="681"/>
      <c r="CL25" s="681"/>
      <c r="CM25" s="681"/>
      <c r="CN25" s="681"/>
      <c r="CO25" s="681"/>
      <c r="CP25" s="681"/>
      <c r="CQ25" s="682"/>
      <c r="CR25" s="665">
        <v>1675575</v>
      </c>
      <c r="CS25" s="703"/>
      <c r="CT25" s="703"/>
      <c r="CU25" s="703"/>
      <c r="CV25" s="703"/>
      <c r="CW25" s="703"/>
      <c r="CX25" s="703"/>
      <c r="CY25" s="704"/>
      <c r="CZ25" s="670">
        <v>15.1</v>
      </c>
      <c r="DA25" s="705"/>
      <c r="DB25" s="705"/>
      <c r="DC25" s="708"/>
      <c r="DD25" s="674">
        <v>1602555</v>
      </c>
      <c r="DE25" s="703"/>
      <c r="DF25" s="703"/>
      <c r="DG25" s="703"/>
      <c r="DH25" s="703"/>
      <c r="DI25" s="703"/>
      <c r="DJ25" s="703"/>
      <c r="DK25" s="704"/>
      <c r="DL25" s="674">
        <v>1546615</v>
      </c>
      <c r="DM25" s="703"/>
      <c r="DN25" s="703"/>
      <c r="DO25" s="703"/>
      <c r="DP25" s="703"/>
      <c r="DQ25" s="703"/>
      <c r="DR25" s="703"/>
      <c r="DS25" s="703"/>
      <c r="DT25" s="703"/>
      <c r="DU25" s="703"/>
      <c r="DV25" s="704"/>
      <c r="DW25" s="670">
        <v>27.6</v>
      </c>
      <c r="DX25" s="705"/>
      <c r="DY25" s="705"/>
      <c r="DZ25" s="705"/>
      <c r="EA25" s="705"/>
      <c r="EB25" s="705"/>
      <c r="EC25" s="706"/>
    </row>
    <row r="26" spans="2:133" ht="11.25" customHeight="1">
      <c r="B26" s="662" t="s">
        <v>296</v>
      </c>
      <c r="C26" s="663"/>
      <c r="D26" s="663"/>
      <c r="E26" s="663"/>
      <c r="F26" s="663"/>
      <c r="G26" s="663"/>
      <c r="H26" s="663"/>
      <c r="I26" s="663"/>
      <c r="J26" s="663"/>
      <c r="K26" s="663"/>
      <c r="L26" s="663"/>
      <c r="M26" s="663"/>
      <c r="N26" s="663"/>
      <c r="O26" s="663"/>
      <c r="P26" s="663"/>
      <c r="Q26" s="664"/>
      <c r="R26" s="665" t="s">
        <v>129</v>
      </c>
      <c r="S26" s="666"/>
      <c r="T26" s="666"/>
      <c r="U26" s="666"/>
      <c r="V26" s="666"/>
      <c r="W26" s="666"/>
      <c r="X26" s="666"/>
      <c r="Y26" s="667"/>
      <c r="Z26" s="668" t="s">
        <v>129</v>
      </c>
      <c r="AA26" s="668"/>
      <c r="AB26" s="668"/>
      <c r="AC26" s="668"/>
      <c r="AD26" s="669" t="s">
        <v>129</v>
      </c>
      <c r="AE26" s="669"/>
      <c r="AF26" s="669"/>
      <c r="AG26" s="669"/>
      <c r="AH26" s="669"/>
      <c r="AI26" s="669"/>
      <c r="AJ26" s="669"/>
      <c r="AK26" s="669"/>
      <c r="AL26" s="670" t="s">
        <v>129</v>
      </c>
      <c r="AM26" s="671"/>
      <c r="AN26" s="671"/>
      <c r="AO26" s="672"/>
      <c r="AP26" s="684" t="s">
        <v>297</v>
      </c>
      <c r="AQ26" s="707"/>
      <c r="AR26" s="707"/>
      <c r="AS26" s="707"/>
      <c r="AT26" s="707"/>
      <c r="AU26" s="707"/>
      <c r="AV26" s="707"/>
      <c r="AW26" s="707"/>
      <c r="AX26" s="707"/>
      <c r="AY26" s="707"/>
      <c r="AZ26" s="707"/>
      <c r="BA26" s="707"/>
      <c r="BB26" s="707"/>
      <c r="BC26" s="707"/>
      <c r="BD26" s="707"/>
      <c r="BE26" s="707"/>
      <c r="BF26" s="686"/>
      <c r="BG26" s="665" t="s">
        <v>129</v>
      </c>
      <c r="BH26" s="666"/>
      <c r="BI26" s="666"/>
      <c r="BJ26" s="666"/>
      <c r="BK26" s="666"/>
      <c r="BL26" s="666"/>
      <c r="BM26" s="666"/>
      <c r="BN26" s="667"/>
      <c r="BO26" s="668" t="s">
        <v>129</v>
      </c>
      <c r="BP26" s="668"/>
      <c r="BQ26" s="668"/>
      <c r="BR26" s="668"/>
      <c r="BS26" s="669" t="s">
        <v>129</v>
      </c>
      <c r="BT26" s="669"/>
      <c r="BU26" s="669"/>
      <c r="BV26" s="669"/>
      <c r="BW26" s="669"/>
      <c r="BX26" s="669"/>
      <c r="BY26" s="669"/>
      <c r="BZ26" s="669"/>
      <c r="CA26" s="669"/>
      <c r="CB26" s="673"/>
      <c r="CD26" s="680" t="s">
        <v>298</v>
      </c>
      <c r="CE26" s="681"/>
      <c r="CF26" s="681"/>
      <c r="CG26" s="681"/>
      <c r="CH26" s="681"/>
      <c r="CI26" s="681"/>
      <c r="CJ26" s="681"/>
      <c r="CK26" s="681"/>
      <c r="CL26" s="681"/>
      <c r="CM26" s="681"/>
      <c r="CN26" s="681"/>
      <c r="CO26" s="681"/>
      <c r="CP26" s="681"/>
      <c r="CQ26" s="682"/>
      <c r="CR26" s="665">
        <v>1057985</v>
      </c>
      <c r="CS26" s="666"/>
      <c r="CT26" s="666"/>
      <c r="CU26" s="666"/>
      <c r="CV26" s="666"/>
      <c r="CW26" s="666"/>
      <c r="CX26" s="666"/>
      <c r="CY26" s="667"/>
      <c r="CZ26" s="670">
        <v>9.5</v>
      </c>
      <c r="DA26" s="705"/>
      <c r="DB26" s="705"/>
      <c r="DC26" s="708"/>
      <c r="DD26" s="674">
        <v>1016110</v>
      </c>
      <c r="DE26" s="666"/>
      <c r="DF26" s="666"/>
      <c r="DG26" s="666"/>
      <c r="DH26" s="666"/>
      <c r="DI26" s="666"/>
      <c r="DJ26" s="666"/>
      <c r="DK26" s="667"/>
      <c r="DL26" s="674" t="s">
        <v>129</v>
      </c>
      <c r="DM26" s="666"/>
      <c r="DN26" s="666"/>
      <c r="DO26" s="666"/>
      <c r="DP26" s="666"/>
      <c r="DQ26" s="666"/>
      <c r="DR26" s="666"/>
      <c r="DS26" s="666"/>
      <c r="DT26" s="666"/>
      <c r="DU26" s="666"/>
      <c r="DV26" s="667"/>
      <c r="DW26" s="670" t="s">
        <v>129</v>
      </c>
      <c r="DX26" s="705"/>
      <c r="DY26" s="705"/>
      <c r="DZ26" s="705"/>
      <c r="EA26" s="705"/>
      <c r="EB26" s="705"/>
      <c r="EC26" s="706"/>
    </row>
    <row r="27" spans="2:133" ht="11.25" customHeight="1">
      <c r="B27" s="662" t="s">
        <v>299</v>
      </c>
      <c r="C27" s="663"/>
      <c r="D27" s="663"/>
      <c r="E27" s="663"/>
      <c r="F27" s="663"/>
      <c r="G27" s="663"/>
      <c r="H27" s="663"/>
      <c r="I27" s="663"/>
      <c r="J27" s="663"/>
      <c r="K27" s="663"/>
      <c r="L27" s="663"/>
      <c r="M27" s="663"/>
      <c r="N27" s="663"/>
      <c r="O27" s="663"/>
      <c r="P27" s="663"/>
      <c r="Q27" s="664"/>
      <c r="R27" s="665">
        <v>5632847</v>
      </c>
      <c r="S27" s="666"/>
      <c r="T27" s="666"/>
      <c r="U27" s="666"/>
      <c r="V27" s="666"/>
      <c r="W27" s="666"/>
      <c r="X27" s="666"/>
      <c r="Y27" s="667"/>
      <c r="Z27" s="668">
        <v>49.2</v>
      </c>
      <c r="AA27" s="668"/>
      <c r="AB27" s="668"/>
      <c r="AC27" s="668"/>
      <c r="AD27" s="669">
        <v>5294866</v>
      </c>
      <c r="AE27" s="669"/>
      <c r="AF27" s="669"/>
      <c r="AG27" s="669"/>
      <c r="AH27" s="669"/>
      <c r="AI27" s="669"/>
      <c r="AJ27" s="669"/>
      <c r="AK27" s="669"/>
      <c r="AL27" s="670">
        <v>98.699996948242188</v>
      </c>
      <c r="AM27" s="671"/>
      <c r="AN27" s="671"/>
      <c r="AO27" s="672"/>
      <c r="AP27" s="662" t="s">
        <v>300</v>
      </c>
      <c r="AQ27" s="663"/>
      <c r="AR27" s="663"/>
      <c r="AS27" s="663"/>
      <c r="AT27" s="663"/>
      <c r="AU27" s="663"/>
      <c r="AV27" s="663"/>
      <c r="AW27" s="663"/>
      <c r="AX27" s="663"/>
      <c r="AY27" s="663"/>
      <c r="AZ27" s="663"/>
      <c r="BA27" s="663"/>
      <c r="BB27" s="663"/>
      <c r="BC27" s="663"/>
      <c r="BD27" s="663"/>
      <c r="BE27" s="663"/>
      <c r="BF27" s="664"/>
      <c r="BG27" s="665">
        <v>1543291</v>
      </c>
      <c r="BH27" s="666"/>
      <c r="BI27" s="666"/>
      <c r="BJ27" s="666"/>
      <c r="BK27" s="666"/>
      <c r="BL27" s="666"/>
      <c r="BM27" s="666"/>
      <c r="BN27" s="667"/>
      <c r="BO27" s="668">
        <v>100</v>
      </c>
      <c r="BP27" s="668"/>
      <c r="BQ27" s="668"/>
      <c r="BR27" s="668"/>
      <c r="BS27" s="669" t="s">
        <v>129</v>
      </c>
      <c r="BT27" s="669"/>
      <c r="BU27" s="669"/>
      <c r="BV27" s="669"/>
      <c r="BW27" s="669"/>
      <c r="BX27" s="669"/>
      <c r="BY27" s="669"/>
      <c r="BZ27" s="669"/>
      <c r="CA27" s="669"/>
      <c r="CB27" s="673"/>
      <c r="CD27" s="680" t="s">
        <v>301</v>
      </c>
      <c r="CE27" s="681"/>
      <c r="CF27" s="681"/>
      <c r="CG27" s="681"/>
      <c r="CH27" s="681"/>
      <c r="CI27" s="681"/>
      <c r="CJ27" s="681"/>
      <c r="CK27" s="681"/>
      <c r="CL27" s="681"/>
      <c r="CM27" s="681"/>
      <c r="CN27" s="681"/>
      <c r="CO27" s="681"/>
      <c r="CP27" s="681"/>
      <c r="CQ27" s="682"/>
      <c r="CR27" s="665">
        <v>1774227</v>
      </c>
      <c r="CS27" s="703"/>
      <c r="CT27" s="703"/>
      <c r="CU27" s="703"/>
      <c r="CV27" s="703"/>
      <c r="CW27" s="703"/>
      <c r="CX27" s="703"/>
      <c r="CY27" s="704"/>
      <c r="CZ27" s="670">
        <v>15.9</v>
      </c>
      <c r="DA27" s="705"/>
      <c r="DB27" s="705"/>
      <c r="DC27" s="708"/>
      <c r="DD27" s="674">
        <v>406370</v>
      </c>
      <c r="DE27" s="703"/>
      <c r="DF27" s="703"/>
      <c r="DG27" s="703"/>
      <c r="DH27" s="703"/>
      <c r="DI27" s="703"/>
      <c r="DJ27" s="703"/>
      <c r="DK27" s="704"/>
      <c r="DL27" s="674">
        <v>368224</v>
      </c>
      <c r="DM27" s="703"/>
      <c r="DN27" s="703"/>
      <c r="DO27" s="703"/>
      <c r="DP27" s="703"/>
      <c r="DQ27" s="703"/>
      <c r="DR27" s="703"/>
      <c r="DS27" s="703"/>
      <c r="DT27" s="703"/>
      <c r="DU27" s="703"/>
      <c r="DV27" s="704"/>
      <c r="DW27" s="670">
        <v>6.6</v>
      </c>
      <c r="DX27" s="705"/>
      <c r="DY27" s="705"/>
      <c r="DZ27" s="705"/>
      <c r="EA27" s="705"/>
      <c r="EB27" s="705"/>
      <c r="EC27" s="706"/>
    </row>
    <row r="28" spans="2:133" ht="11.25" customHeight="1">
      <c r="B28" s="662" t="s">
        <v>302</v>
      </c>
      <c r="C28" s="663"/>
      <c r="D28" s="663"/>
      <c r="E28" s="663"/>
      <c r="F28" s="663"/>
      <c r="G28" s="663"/>
      <c r="H28" s="663"/>
      <c r="I28" s="663"/>
      <c r="J28" s="663"/>
      <c r="K28" s="663"/>
      <c r="L28" s="663"/>
      <c r="M28" s="663"/>
      <c r="N28" s="663"/>
      <c r="O28" s="663"/>
      <c r="P28" s="663"/>
      <c r="Q28" s="664"/>
      <c r="R28" s="665">
        <v>1841</v>
      </c>
      <c r="S28" s="666"/>
      <c r="T28" s="666"/>
      <c r="U28" s="666"/>
      <c r="V28" s="666"/>
      <c r="W28" s="666"/>
      <c r="X28" s="666"/>
      <c r="Y28" s="667"/>
      <c r="Z28" s="668">
        <v>0</v>
      </c>
      <c r="AA28" s="668"/>
      <c r="AB28" s="668"/>
      <c r="AC28" s="668"/>
      <c r="AD28" s="669">
        <v>1841</v>
      </c>
      <c r="AE28" s="669"/>
      <c r="AF28" s="669"/>
      <c r="AG28" s="669"/>
      <c r="AH28" s="669"/>
      <c r="AI28" s="669"/>
      <c r="AJ28" s="669"/>
      <c r="AK28" s="669"/>
      <c r="AL28" s="670">
        <v>0</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303</v>
      </c>
      <c r="CE28" s="681"/>
      <c r="CF28" s="681"/>
      <c r="CG28" s="681"/>
      <c r="CH28" s="681"/>
      <c r="CI28" s="681"/>
      <c r="CJ28" s="681"/>
      <c r="CK28" s="681"/>
      <c r="CL28" s="681"/>
      <c r="CM28" s="681"/>
      <c r="CN28" s="681"/>
      <c r="CO28" s="681"/>
      <c r="CP28" s="681"/>
      <c r="CQ28" s="682"/>
      <c r="CR28" s="665">
        <v>728261</v>
      </c>
      <c r="CS28" s="666"/>
      <c r="CT28" s="666"/>
      <c r="CU28" s="666"/>
      <c r="CV28" s="666"/>
      <c r="CW28" s="666"/>
      <c r="CX28" s="666"/>
      <c r="CY28" s="667"/>
      <c r="CZ28" s="670">
        <v>6.5</v>
      </c>
      <c r="DA28" s="705"/>
      <c r="DB28" s="705"/>
      <c r="DC28" s="708"/>
      <c r="DD28" s="674">
        <v>713457</v>
      </c>
      <c r="DE28" s="666"/>
      <c r="DF28" s="666"/>
      <c r="DG28" s="666"/>
      <c r="DH28" s="666"/>
      <c r="DI28" s="666"/>
      <c r="DJ28" s="666"/>
      <c r="DK28" s="667"/>
      <c r="DL28" s="674">
        <v>713457</v>
      </c>
      <c r="DM28" s="666"/>
      <c r="DN28" s="666"/>
      <c r="DO28" s="666"/>
      <c r="DP28" s="666"/>
      <c r="DQ28" s="666"/>
      <c r="DR28" s="666"/>
      <c r="DS28" s="666"/>
      <c r="DT28" s="666"/>
      <c r="DU28" s="666"/>
      <c r="DV28" s="667"/>
      <c r="DW28" s="670">
        <v>12.7</v>
      </c>
      <c r="DX28" s="705"/>
      <c r="DY28" s="705"/>
      <c r="DZ28" s="705"/>
      <c r="EA28" s="705"/>
      <c r="EB28" s="705"/>
      <c r="EC28" s="706"/>
    </row>
    <row r="29" spans="2:133" ht="11.25" customHeight="1">
      <c r="B29" s="662" t="s">
        <v>304</v>
      </c>
      <c r="C29" s="663"/>
      <c r="D29" s="663"/>
      <c r="E29" s="663"/>
      <c r="F29" s="663"/>
      <c r="G29" s="663"/>
      <c r="H29" s="663"/>
      <c r="I29" s="663"/>
      <c r="J29" s="663"/>
      <c r="K29" s="663"/>
      <c r="L29" s="663"/>
      <c r="M29" s="663"/>
      <c r="N29" s="663"/>
      <c r="O29" s="663"/>
      <c r="P29" s="663"/>
      <c r="Q29" s="664"/>
      <c r="R29" s="665">
        <v>31951</v>
      </c>
      <c r="S29" s="666"/>
      <c r="T29" s="666"/>
      <c r="U29" s="666"/>
      <c r="V29" s="666"/>
      <c r="W29" s="666"/>
      <c r="X29" s="666"/>
      <c r="Y29" s="667"/>
      <c r="Z29" s="668">
        <v>0.3</v>
      </c>
      <c r="AA29" s="668"/>
      <c r="AB29" s="668"/>
      <c r="AC29" s="668"/>
      <c r="AD29" s="669" t="s">
        <v>129</v>
      </c>
      <c r="AE29" s="669"/>
      <c r="AF29" s="669"/>
      <c r="AG29" s="669"/>
      <c r="AH29" s="669"/>
      <c r="AI29" s="669"/>
      <c r="AJ29" s="669"/>
      <c r="AK29" s="669"/>
      <c r="AL29" s="670" t="s">
        <v>129</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305</v>
      </c>
      <c r="CE29" s="715"/>
      <c r="CF29" s="680" t="s">
        <v>70</v>
      </c>
      <c r="CG29" s="681"/>
      <c r="CH29" s="681"/>
      <c r="CI29" s="681"/>
      <c r="CJ29" s="681"/>
      <c r="CK29" s="681"/>
      <c r="CL29" s="681"/>
      <c r="CM29" s="681"/>
      <c r="CN29" s="681"/>
      <c r="CO29" s="681"/>
      <c r="CP29" s="681"/>
      <c r="CQ29" s="682"/>
      <c r="CR29" s="665">
        <v>728261</v>
      </c>
      <c r="CS29" s="703"/>
      <c r="CT29" s="703"/>
      <c r="CU29" s="703"/>
      <c r="CV29" s="703"/>
      <c r="CW29" s="703"/>
      <c r="CX29" s="703"/>
      <c r="CY29" s="704"/>
      <c r="CZ29" s="670">
        <v>6.5</v>
      </c>
      <c r="DA29" s="705"/>
      <c r="DB29" s="705"/>
      <c r="DC29" s="708"/>
      <c r="DD29" s="674">
        <v>713457</v>
      </c>
      <c r="DE29" s="703"/>
      <c r="DF29" s="703"/>
      <c r="DG29" s="703"/>
      <c r="DH29" s="703"/>
      <c r="DI29" s="703"/>
      <c r="DJ29" s="703"/>
      <c r="DK29" s="704"/>
      <c r="DL29" s="674">
        <v>713457</v>
      </c>
      <c r="DM29" s="703"/>
      <c r="DN29" s="703"/>
      <c r="DO29" s="703"/>
      <c r="DP29" s="703"/>
      <c r="DQ29" s="703"/>
      <c r="DR29" s="703"/>
      <c r="DS29" s="703"/>
      <c r="DT29" s="703"/>
      <c r="DU29" s="703"/>
      <c r="DV29" s="704"/>
      <c r="DW29" s="670">
        <v>12.7</v>
      </c>
      <c r="DX29" s="705"/>
      <c r="DY29" s="705"/>
      <c r="DZ29" s="705"/>
      <c r="EA29" s="705"/>
      <c r="EB29" s="705"/>
      <c r="EC29" s="706"/>
    </row>
    <row r="30" spans="2:133" ht="11.25" customHeight="1">
      <c r="B30" s="662" t="s">
        <v>306</v>
      </c>
      <c r="C30" s="663"/>
      <c r="D30" s="663"/>
      <c r="E30" s="663"/>
      <c r="F30" s="663"/>
      <c r="G30" s="663"/>
      <c r="H30" s="663"/>
      <c r="I30" s="663"/>
      <c r="J30" s="663"/>
      <c r="K30" s="663"/>
      <c r="L30" s="663"/>
      <c r="M30" s="663"/>
      <c r="N30" s="663"/>
      <c r="O30" s="663"/>
      <c r="P30" s="663"/>
      <c r="Q30" s="664"/>
      <c r="R30" s="665">
        <v>93694</v>
      </c>
      <c r="S30" s="666"/>
      <c r="T30" s="666"/>
      <c r="U30" s="666"/>
      <c r="V30" s="666"/>
      <c r="W30" s="666"/>
      <c r="X30" s="666"/>
      <c r="Y30" s="667"/>
      <c r="Z30" s="668">
        <v>0.8</v>
      </c>
      <c r="AA30" s="668"/>
      <c r="AB30" s="668"/>
      <c r="AC30" s="668"/>
      <c r="AD30" s="669">
        <v>3635</v>
      </c>
      <c r="AE30" s="669"/>
      <c r="AF30" s="669"/>
      <c r="AG30" s="669"/>
      <c r="AH30" s="669"/>
      <c r="AI30" s="669"/>
      <c r="AJ30" s="669"/>
      <c r="AK30" s="669"/>
      <c r="AL30" s="670">
        <v>0.1</v>
      </c>
      <c r="AM30" s="671"/>
      <c r="AN30" s="671"/>
      <c r="AO30" s="672"/>
      <c r="AP30" s="644" t="s">
        <v>224</v>
      </c>
      <c r="AQ30" s="645"/>
      <c r="AR30" s="645"/>
      <c r="AS30" s="645"/>
      <c r="AT30" s="645"/>
      <c r="AU30" s="645"/>
      <c r="AV30" s="645"/>
      <c r="AW30" s="645"/>
      <c r="AX30" s="645"/>
      <c r="AY30" s="645"/>
      <c r="AZ30" s="645"/>
      <c r="BA30" s="645"/>
      <c r="BB30" s="645"/>
      <c r="BC30" s="645"/>
      <c r="BD30" s="645"/>
      <c r="BE30" s="645"/>
      <c r="BF30" s="646"/>
      <c r="BG30" s="644" t="s">
        <v>307</v>
      </c>
      <c r="BH30" s="712"/>
      <c r="BI30" s="712"/>
      <c r="BJ30" s="712"/>
      <c r="BK30" s="712"/>
      <c r="BL30" s="712"/>
      <c r="BM30" s="712"/>
      <c r="BN30" s="712"/>
      <c r="BO30" s="712"/>
      <c r="BP30" s="712"/>
      <c r="BQ30" s="713"/>
      <c r="BR30" s="644" t="s">
        <v>308</v>
      </c>
      <c r="BS30" s="712"/>
      <c r="BT30" s="712"/>
      <c r="BU30" s="712"/>
      <c r="BV30" s="712"/>
      <c r="BW30" s="712"/>
      <c r="BX30" s="712"/>
      <c r="BY30" s="712"/>
      <c r="BZ30" s="712"/>
      <c r="CA30" s="712"/>
      <c r="CB30" s="713"/>
      <c r="CD30" s="716"/>
      <c r="CE30" s="717"/>
      <c r="CF30" s="680" t="s">
        <v>309</v>
      </c>
      <c r="CG30" s="681"/>
      <c r="CH30" s="681"/>
      <c r="CI30" s="681"/>
      <c r="CJ30" s="681"/>
      <c r="CK30" s="681"/>
      <c r="CL30" s="681"/>
      <c r="CM30" s="681"/>
      <c r="CN30" s="681"/>
      <c r="CO30" s="681"/>
      <c r="CP30" s="681"/>
      <c r="CQ30" s="682"/>
      <c r="CR30" s="665">
        <v>710460</v>
      </c>
      <c r="CS30" s="666"/>
      <c r="CT30" s="666"/>
      <c r="CU30" s="666"/>
      <c r="CV30" s="666"/>
      <c r="CW30" s="666"/>
      <c r="CX30" s="666"/>
      <c r="CY30" s="667"/>
      <c r="CZ30" s="670">
        <v>6.4</v>
      </c>
      <c r="DA30" s="705"/>
      <c r="DB30" s="705"/>
      <c r="DC30" s="708"/>
      <c r="DD30" s="674">
        <v>695656</v>
      </c>
      <c r="DE30" s="666"/>
      <c r="DF30" s="666"/>
      <c r="DG30" s="666"/>
      <c r="DH30" s="666"/>
      <c r="DI30" s="666"/>
      <c r="DJ30" s="666"/>
      <c r="DK30" s="667"/>
      <c r="DL30" s="674">
        <v>695656</v>
      </c>
      <c r="DM30" s="666"/>
      <c r="DN30" s="666"/>
      <c r="DO30" s="666"/>
      <c r="DP30" s="666"/>
      <c r="DQ30" s="666"/>
      <c r="DR30" s="666"/>
      <c r="DS30" s="666"/>
      <c r="DT30" s="666"/>
      <c r="DU30" s="666"/>
      <c r="DV30" s="667"/>
      <c r="DW30" s="670">
        <v>12.4</v>
      </c>
      <c r="DX30" s="705"/>
      <c r="DY30" s="705"/>
      <c r="DZ30" s="705"/>
      <c r="EA30" s="705"/>
      <c r="EB30" s="705"/>
      <c r="EC30" s="706"/>
    </row>
    <row r="31" spans="2:133" ht="11.25" customHeight="1">
      <c r="B31" s="662" t="s">
        <v>310</v>
      </c>
      <c r="C31" s="663"/>
      <c r="D31" s="663"/>
      <c r="E31" s="663"/>
      <c r="F31" s="663"/>
      <c r="G31" s="663"/>
      <c r="H31" s="663"/>
      <c r="I31" s="663"/>
      <c r="J31" s="663"/>
      <c r="K31" s="663"/>
      <c r="L31" s="663"/>
      <c r="M31" s="663"/>
      <c r="N31" s="663"/>
      <c r="O31" s="663"/>
      <c r="P31" s="663"/>
      <c r="Q31" s="664"/>
      <c r="R31" s="665">
        <v>9592</v>
      </c>
      <c r="S31" s="666"/>
      <c r="T31" s="666"/>
      <c r="U31" s="666"/>
      <c r="V31" s="666"/>
      <c r="W31" s="666"/>
      <c r="X31" s="666"/>
      <c r="Y31" s="667"/>
      <c r="Z31" s="668">
        <v>0.1</v>
      </c>
      <c r="AA31" s="668"/>
      <c r="AB31" s="668"/>
      <c r="AC31" s="668"/>
      <c r="AD31" s="669" t="s">
        <v>129</v>
      </c>
      <c r="AE31" s="669"/>
      <c r="AF31" s="669"/>
      <c r="AG31" s="669"/>
      <c r="AH31" s="669"/>
      <c r="AI31" s="669"/>
      <c r="AJ31" s="669"/>
      <c r="AK31" s="669"/>
      <c r="AL31" s="670" t="s">
        <v>129</v>
      </c>
      <c r="AM31" s="671"/>
      <c r="AN31" s="671"/>
      <c r="AO31" s="672"/>
      <c r="AP31" s="720" t="s">
        <v>311</v>
      </c>
      <c r="AQ31" s="721"/>
      <c r="AR31" s="721"/>
      <c r="AS31" s="721"/>
      <c r="AT31" s="726" t="s">
        <v>312</v>
      </c>
      <c r="AU31" s="366"/>
      <c r="AV31" s="366"/>
      <c r="AW31" s="366"/>
      <c r="AX31" s="651" t="s">
        <v>189</v>
      </c>
      <c r="AY31" s="652"/>
      <c r="AZ31" s="652"/>
      <c r="BA31" s="652"/>
      <c r="BB31" s="652"/>
      <c r="BC31" s="652"/>
      <c r="BD31" s="652"/>
      <c r="BE31" s="652"/>
      <c r="BF31" s="653"/>
      <c r="BG31" s="729">
        <v>99.5</v>
      </c>
      <c r="BH31" s="730"/>
      <c r="BI31" s="730"/>
      <c r="BJ31" s="730"/>
      <c r="BK31" s="730"/>
      <c r="BL31" s="730"/>
      <c r="BM31" s="660">
        <v>97.1</v>
      </c>
      <c r="BN31" s="730"/>
      <c r="BO31" s="730"/>
      <c r="BP31" s="730"/>
      <c r="BQ31" s="731"/>
      <c r="BR31" s="729">
        <v>98.9</v>
      </c>
      <c r="BS31" s="730"/>
      <c r="BT31" s="730"/>
      <c r="BU31" s="730"/>
      <c r="BV31" s="730"/>
      <c r="BW31" s="730"/>
      <c r="BX31" s="660">
        <v>96.3</v>
      </c>
      <c r="BY31" s="730"/>
      <c r="BZ31" s="730"/>
      <c r="CA31" s="730"/>
      <c r="CB31" s="731"/>
      <c r="CD31" s="716"/>
      <c r="CE31" s="717"/>
      <c r="CF31" s="680" t="s">
        <v>313</v>
      </c>
      <c r="CG31" s="681"/>
      <c r="CH31" s="681"/>
      <c r="CI31" s="681"/>
      <c r="CJ31" s="681"/>
      <c r="CK31" s="681"/>
      <c r="CL31" s="681"/>
      <c r="CM31" s="681"/>
      <c r="CN31" s="681"/>
      <c r="CO31" s="681"/>
      <c r="CP31" s="681"/>
      <c r="CQ31" s="682"/>
      <c r="CR31" s="665">
        <v>17801</v>
      </c>
      <c r="CS31" s="703"/>
      <c r="CT31" s="703"/>
      <c r="CU31" s="703"/>
      <c r="CV31" s="703"/>
      <c r="CW31" s="703"/>
      <c r="CX31" s="703"/>
      <c r="CY31" s="704"/>
      <c r="CZ31" s="670">
        <v>0.2</v>
      </c>
      <c r="DA31" s="705"/>
      <c r="DB31" s="705"/>
      <c r="DC31" s="708"/>
      <c r="DD31" s="674">
        <v>17801</v>
      </c>
      <c r="DE31" s="703"/>
      <c r="DF31" s="703"/>
      <c r="DG31" s="703"/>
      <c r="DH31" s="703"/>
      <c r="DI31" s="703"/>
      <c r="DJ31" s="703"/>
      <c r="DK31" s="704"/>
      <c r="DL31" s="674">
        <v>17801</v>
      </c>
      <c r="DM31" s="703"/>
      <c r="DN31" s="703"/>
      <c r="DO31" s="703"/>
      <c r="DP31" s="703"/>
      <c r="DQ31" s="703"/>
      <c r="DR31" s="703"/>
      <c r="DS31" s="703"/>
      <c r="DT31" s="703"/>
      <c r="DU31" s="703"/>
      <c r="DV31" s="704"/>
      <c r="DW31" s="670">
        <v>0.3</v>
      </c>
      <c r="DX31" s="705"/>
      <c r="DY31" s="705"/>
      <c r="DZ31" s="705"/>
      <c r="EA31" s="705"/>
      <c r="EB31" s="705"/>
      <c r="EC31" s="706"/>
    </row>
    <row r="32" spans="2:133" ht="11.25" customHeight="1">
      <c r="B32" s="662" t="s">
        <v>314</v>
      </c>
      <c r="C32" s="663"/>
      <c r="D32" s="663"/>
      <c r="E32" s="663"/>
      <c r="F32" s="663"/>
      <c r="G32" s="663"/>
      <c r="H32" s="663"/>
      <c r="I32" s="663"/>
      <c r="J32" s="663"/>
      <c r="K32" s="663"/>
      <c r="L32" s="663"/>
      <c r="M32" s="663"/>
      <c r="N32" s="663"/>
      <c r="O32" s="663"/>
      <c r="P32" s="663"/>
      <c r="Q32" s="664"/>
      <c r="R32" s="665">
        <v>2555594</v>
      </c>
      <c r="S32" s="666"/>
      <c r="T32" s="666"/>
      <c r="U32" s="666"/>
      <c r="V32" s="666"/>
      <c r="W32" s="666"/>
      <c r="X32" s="666"/>
      <c r="Y32" s="667"/>
      <c r="Z32" s="668">
        <v>22.3</v>
      </c>
      <c r="AA32" s="668"/>
      <c r="AB32" s="668"/>
      <c r="AC32" s="668"/>
      <c r="AD32" s="669" t="s">
        <v>129</v>
      </c>
      <c r="AE32" s="669"/>
      <c r="AF32" s="669"/>
      <c r="AG32" s="669"/>
      <c r="AH32" s="669"/>
      <c r="AI32" s="669"/>
      <c r="AJ32" s="669"/>
      <c r="AK32" s="669"/>
      <c r="AL32" s="670" t="s">
        <v>129</v>
      </c>
      <c r="AM32" s="671"/>
      <c r="AN32" s="671"/>
      <c r="AO32" s="672"/>
      <c r="AP32" s="722"/>
      <c r="AQ32" s="723"/>
      <c r="AR32" s="723"/>
      <c r="AS32" s="723"/>
      <c r="AT32" s="727"/>
      <c r="AU32" s="362" t="s">
        <v>315</v>
      </c>
      <c r="AV32" s="362"/>
      <c r="AW32" s="362"/>
      <c r="AX32" s="662" t="s">
        <v>316</v>
      </c>
      <c r="AY32" s="663"/>
      <c r="AZ32" s="663"/>
      <c r="BA32" s="663"/>
      <c r="BB32" s="663"/>
      <c r="BC32" s="663"/>
      <c r="BD32" s="663"/>
      <c r="BE32" s="663"/>
      <c r="BF32" s="664"/>
      <c r="BG32" s="732">
        <v>99.6</v>
      </c>
      <c r="BH32" s="703"/>
      <c r="BI32" s="703"/>
      <c r="BJ32" s="703"/>
      <c r="BK32" s="703"/>
      <c r="BL32" s="703"/>
      <c r="BM32" s="671">
        <v>98.7</v>
      </c>
      <c r="BN32" s="733"/>
      <c r="BO32" s="733"/>
      <c r="BP32" s="733"/>
      <c r="BQ32" s="734"/>
      <c r="BR32" s="732">
        <v>99.6</v>
      </c>
      <c r="BS32" s="703"/>
      <c r="BT32" s="703"/>
      <c r="BU32" s="703"/>
      <c r="BV32" s="703"/>
      <c r="BW32" s="703"/>
      <c r="BX32" s="671">
        <v>98.3</v>
      </c>
      <c r="BY32" s="733"/>
      <c r="BZ32" s="733"/>
      <c r="CA32" s="733"/>
      <c r="CB32" s="734"/>
      <c r="CD32" s="718"/>
      <c r="CE32" s="719"/>
      <c r="CF32" s="680" t="s">
        <v>317</v>
      </c>
      <c r="CG32" s="681"/>
      <c r="CH32" s="681"/>
      <c r="CI32" s="681"/>
      <c r="CJ32" s="681"/>
      <c r="CK32" s="681"/>
      <c r="CL32" s="681"/>
      <c r="CM32" s="681"/>
      <c r="CN32" s="681"/>
      <c r="CO32" s="681"/>
      <c r="CP32" s="681"/>
      <c r="CQ32" s="682"/>
      <c r="CR32" s="665" t="s">
        <v>129</v>
      </c>
      <c r="CS32" s="666"/>
      <c r="CT32" s="666"/>
      <c r="CU32" s="666"/>
      <c r="CV32" s="666"/>
      <c r="CW32" s="666"/>
      <c r="CX32" s="666"/>
      <c r="CY32" s="667"/>
      <c r="CZ32" s="670" t="s">
        <v>129</v>
      </c>
      <c r="DA32" s="705"/>
      <c r="DB32" s="705"/>
      <c r="DC32" s="708"/>
      <c r="DD32" s="674" t="s">
        <v>129</v>
      </c>
      <c r="DE32" s="666"/>
      <c r="DF32" s="666"/>
      <c r="DG32" s="666"/>
      <c r="DH32" s="666"/>
      <c r="DI32" s="666"/>
      <c r="DJ32" s="666"/>
      <c r="DK32" s="667"/>
      <c r="DL32" s="674" t="s">
        <v>129</v>
      </c>
      <c r="DM32" s="666"/>
      <c r="DN32" s="666"/>
      <c r="DO32" s="666"/>
      <c r="DP32" s="666"/>
      <c r="DQ32" s="666"/>
      <c r="DR32" s="666"/>
      <c r="DS32" s="666"/>
      <c r="DT32" s="666"/>
      <c r="DU32" s="666"/>
      <c r="DV32" s="667"/>
      <c r="DW32" s="670" t="s">
        <v>129</v>
      </c>
      <c r="DX32" s="705"/>
      <c r="DY32" s="705"/>
      <c r="DZ32" s="705"/>
      <c r="EA32" s="705"/>
      <c r="EB32" s="705"/>
      <c r="EC32" s="706"/>
    </row>
    <row r="33" spans="2:133" ht="11.25" customHeight="1">
      <c r="B33" s="690" t="s">
        <v>318</v>
      </c>
      <c r="C33" s="691"/>
      <c r="D33" s="691"/>
      <c r="E33" s="691"/>
      <c r="F33" s="691"/>
      <c r="G33" s="691"/>
      <c r="H33" s="691"/>
      <c r="I33" s="691"/>
      <c r="J33" s="691"/>
      <c r="K33" s="691"/>
      <c r="L33" s="691"/>
      <c r="M33" s="691"/>
      <c r="N33" s="691"/>
      <c r="O33" s="691"/>
      <c r="P33" s="691"/>
      <c r="Q33" s="692"/>
      <c r="R33" s="665">
        <v>65134</v>
      </c>
      <c r="S33" s="666"/>
      <c r="T33" s="666"/>
      <c r="U33" s="666"/>
      <c r="V33" s="666"/>
      <c r="W33" s="666"/>
      <c r="X33" s="666"/>
      <c r="Y33" s="667"/>
      <c r="Z33" s="668">
        <v>0.6</v>
      </c>
      <c r="AA33" s="668"/>
      <c r="AB33" s="668"/>
      <c r="AC33" s="668"/>
      <c r="AD33" s="669">
        <v>65134</v>
      </c>
      <c r="AE33" s="669"/>
      <c r="AF33" s="669"/>
      <c r="AG33" s="669"/>
      <c r="AH33" s="669"/>
      <c r="AI33" s="669"/>
      <c r="AJ33" s="669"/>
      <c r="AK33" s="669"/>
      <c r="AL33" s="670">
        <v>1.2</v>
      </c>
      <c r="AM33" s="671"/>
      <c r="AN33" s="671"/>
      <c r="AO33" s="672"/>
      <c r="AP33" s="724"/>
      <c r="AQ33" s="725"/>
      <c r="AR33" s="725"/>
      <c r="AS33" s="725"/>
      <c r="AT33" s="728"/>
      <c r="AU33" s="360"/>
      <c r="AV33" s="360"/>
      <c r="AW33" s="360"/>
      <c r="AX33" s="709" t="s">
        <v>319</v>
      </c>
      <c r="AY33" s="710"/>
      <c r="AZ33" s="710"/>
      <c r="BA33" s="710"/>
      <c r="BB33" s="710"/>
      <c r="BC33" s="710"/>
      <c r="BD33" s="710"/>
      <c r="BE33" s="710"/>
      <c r="BF33" s="711"/>
      <c r="BG33" s="735">
        <v>99.2</v>
      </c>
      <c r="BH33" s="736"/>
      <c r="BI33" s="736"/>
      <c r="BJ33" s="736"/>
      <c r="BK33" s="736"/>
      <c r="BL33" s="736"/>
      <c r="BM33" s="737">
        <v>95.2</v>
      </c>
      <c r="BN33" s="736"/>
      <c r="BO33" s="736"/>
      <c r="BP33" s="736"/>
      <c r="BQ33" s="738"/>
      <c r="BR33" s="735">
        <v>98.1</v>
      </c>
      <c r="BS33" s="736"/>
      <c r="BT33" s="736"/>
      <c r="BU33" s="736"/>
      <c r="BV33" s="736"/>
      <c r="BW33" s="736"/>
      <c r="BX33" s="737">
        <v>93.9</v>
      </c>
      <c r="BY33" s="736"/>
      <c r="BZ33" s="736"/>
      <c r="CA33" s="736"/>
      <c r="CB33" s="738"/>
      <c r="CD33" s="680" t="s">
        <v>320</v>
      </c>
      <c r="CE33" s="681"/>
      <c r="CF33" s="681"/>
      <c r="CG33" s="681"/>
      <c r="CH33" s="681"/>
      <c r="CI33" s="681"/>
      <c r="CJ33" s="681"/>
      <c r="CK33" s="681"/>
      <c r="CL33" s="681"/>
      <c r="CM33" s="681"/>
      <c r="CN33" s="681"/>
      <c r="CO33" s="681"/>
      <c r="CP33" s="681"/>
      <c r="CQ33" s="682"/>
      <c r="CR33" s="665">
        <v>4647578</v>
      </c>
      <c r="CS33" s="703"/>
      <c r="CT33" s="703"/>
      <c r="CU33" s="703"/>
      <c r="CV33" s="703"/>
      <c r="CW33" s="703"/>
      <c r="CX33" s="703"/>
      <c r="CY33" s="704"/>
      <c r="CZ33" s="670">
        <v>41.8</v>
      </c>
      <c r="DA33" s="705"/>
      <c r="DB33" s="705"/>
      <c r="DC33" s="708"/>
      <c r="DD33" s="674">
        <v>3577323</v>
      </c>
      <c r="DE33" s="703"/>
      <c r="DF33" s="703"/>
      <c r="DG33" s="703"/>
      <c r="DH33" s="703"/>
      <c r="DI33" s="703"/>
      <c r="DJ33" s="703"/>
      <c r="DK33" s="704"/>
      <c r="DL33" s="674">
        <v>2326838</v>
      </c>
      <c r="DM33" s="703"/>
      <c r="DN33" s="703"/>
      <c r="DO33" s="703"/>
      <c r="DP33" s="703"/>
      <c r="DQ33" s="703"/>
      <c r="DR33" s="703"/>
      <c r="DS33" s="703"/>
      <c r="DT33" s="703"/>
      <c r="DU33" s="703"/>
      <c r="DV33" s="704"/>
      <c r="DW33" s="670">
        <v>41.5</v>
      </c>
      <c r="DX33" s="705"/>
      <c r="DY33" s="705"/>
      <c r="DZ33" s="705"/>
      <c r="EA33" s="705"/>
      <c r="EB33" s="705"/>
      <c r="EC33" s="706"/>
    </row>
    <row r="34" spans="2:133" ht="11.25" customHeight="1">
      <c r="B34" s="662" t="s">
        <v>321</v>
      </c>
      <c r="C34" s="663"/>
      <c r="D34" s="663"/>
      <c r="E34" s="663"/>
      <c r="F34" s="663"/>
      <c r="G34" s="663"/>
      <c r="H34" s="663"/>
      <c r="I34" s="663"/>
      <c r="J34" s="663"/>
      <c r="K34" s="663"/>
      <c r="L34" s="663"/>
      <c r="M34" s="663"/>
      <c r="N34" s="663"/>
      <c r="O34" s="663"/>
      <c r="P34" s="663"/>
      <c r="Q34" s="664"/>
      <c r="R34" s="665">
        <v>1172842</v>
      </c>
      <c r="S34" s="666"/>
      <c r="T34" s="666"/>
      <c r="U34" s="666"/>
      <c r="V34" s="666"/>
      <c r="W34" s="666"/>
      <c r="X34" s="666"/>
      <c r="Y34" s="667"/>
      <c r="Z34" s="668">
        <v>10.199999999999999</v>
      </c>
      <c r="AA34" s="668"/>
      <c r="AB34" s="668"/>
      <c r="AC34" s="668"/>
      <c r="AD34" s="669" t="s">
        <v>129</v>
      </c>
      <c r="AE34" s="669"/>
      <c r="AF34" s="669"/>
      <c r="AG34" s="669"/>
      <c r="AH34" s="669"/>
      <c r="AI34" s="669"/>
      <c r="AJ34" s="669"/>
      <c r="AK34" s="669"/>
      <c r="AL34" s="670" t="s">
        <v>129</v>
      </c>
      <c r="AM34" s="671"/>
      <c r="AN34" s="671"/>
      <c r="AO34" s="672"/>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322</v>
      </c>
      <c r="CE34" s="681"/>
      <c r="CF34" s="681"/>
      <c r="CG34" s="681"/>
      <c r="CH34" s="681"/>
      <c r="CI34" s="681"/>
      <c r="CJ34" s="681"/>
      <c r="CK34" s="681"/>
      <c r="CL34" s="681"/>
      <c r="CM34" s="681"/>
      <c r="CN34" s="681"/>
      <c r="CO34" s="681"/>
      <c r="CP34" s="681"/>
      <c r="CQ34" s="682"/>
      <c r="CR34" s="665">
        <v>1499114</v>
      </c>
      <c r="CS34" s="666"/>
      <c r="CT34" s="666"/>
      <c r="CU34" s="666"/>
      <c r="CV34" s="666"/>
      <c r="CW34" s="666"/>
      <c r="CX34" s="666"/>
      <c r="CY34" s="667"/>
      <c r="CZ34" s="670">
        <v>13.5</v>
      </c>
      <c r="DA34" s="705"/>
      <c r="DB34" s="705"/>
      <c r="DC34" s="708"/>
      <c r="DD34" s="674">
        <v>1038005</v>
      </c>
      <c r="DE34" s="666"/>
      <c r="DF34" s="666"/>
      <c r="DG34" s="666"/>
      <c r="DH34" s="666"/>
      <c r="DI34" s="666"/>
      <c r="DJ34" s="666"/>
      <c r="DK34" s="667"/>
      <c r="DL34" s="674">
        <v>768974</v>
      </c>
      <c r="DM34" s="666"/>
      <c r="DN34" s="666"/>
      <c r="DO34" s="666"/>
      <c r="DP34" s="666"/>
      <c r="DQ34" s="666"/>
      <c r="DR34" s="666"/>
      <c r="DS34" s="666"/>
      <c r="DT34" s="666"/>
      <c r="DU34" s="666"/>
      <c r="DV34" s="667"/>
      <c r="DW34" s="670">
        <v>13.7</v>
      </c>
      <c r="DX34" s="705"/>
      <c r="DY34" s="705"/>
      <c r="DZ34" s="705"/>
      <c r="EA34" s="705"/>
      <c r="EB34" s="705"/>
      <c r="EC34" s="706"/>
    </row>
    <row r="35" spans="2:133" ht="11.25" customHeight="1">
      <c r="B35" s="662" t="s">
        <v>323</v>
      </c>
      <c r="C35" s="663"/>
      <c r="D35" s="663"/>
      <c r="E35" s="663"/>
      <c r="F35" s="663"/>
      <c r="G35" s="663"/>
      <c r="H35" s="663"/>
      <c r="I35" s="663"/>
      <c r="J35" s="663"/>
      <c r="K35" s="663"/>
      <c r="L35" s="663"/>
      <c r="M35" s="663"/>
      <c r="N35" s="663"/>
      <c r="O35" s="663"/>
      <c r="P35" s="663"/>
      <c r="Q35" s="664"/>
      <c r="R35" s="665">
        <v>33352</v>
      </c>
      <c r="S35" s="666"/>
      <c r="T35" s="666"/>
      <c r="U35" s="666"/>
      <c r="V35" s="666"/>
      <c r="W35" s="666"/>
      <c r="X35" s="666"/>
      <c r="Y35" s="667"/>
      <c r="Z35" s="668">
        <v>0.3</v>
      </c>
      <c r="AA35" s="668"/>
      <c r="AB35" s="668"/>
      <c r="AC35" s="668"/>
      <c r="AD35" s="669" t="s">
        <v>129</v>
      </c>
      <c r="AE35" s="669"/>
      <c r="AF35" s="669"/>
      <c r="AG35" s="669"/>
      <c r="AH35" s="669"/>
      <c r="AI35" s="669"/>
      <c r="AJ35" s="669"/>
      <c r="AK35" s="669"/>
      <c r="AL35" s="670" t="s">
        <v>129</v>
      </c>
      <c r="AM35" s="671"/>
      <c r="AN35" s="671"/>
      <c r="AO35" s="672"/>
      <c r="AP35" s="218"/>
      <c r="AQ35" s="644" t="s">
        <v>324</v>
      </c>
      <c r="AR35" s="645"/>
      <c r="AS35" s="645"/>
      <c r="AT35" s="645"/>
      <c r="AU35" s="645"/>
      <c r="AV35" s="645"/>
      <c r="AW35" s="645"/>
      <c r="AX35" s="645"/>
      <c r="AY35" s="645"/>
      <c r="AZ35" s="645"/>
      <c r="BA35" s="645"/>
      <c r="BB35" s="645"/>
      <c r="BC35" s="645"/>
      <c r="BD35" s="645"/>
      <c r="BE35" s="645"/>
      <c r="BF35" s="646"/>
      <c r="BG35" s="644" t="s">
        <v>325</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326</v>
      </c>
      <c r="CE35" s="681"/>
      <c r="CF35" s="681"/>
      <c r="CG35" s="681"/>
      <c r="CH35" s="681"/>
      <c r="CI35" s="681"/>
      <c r="CJ35" s="681"/>
      <c r="CK35" s="681"/>
      <c r="CL35" s="681"/>
      <c r="CM35" s="681"/>
      <c r="CN35" s="681"/>
      <c r="CO35" s="681"/>
      <c r="CP35" s="681"/>
      <c r="CQ35" s="682"/>
      <c r="CR35" s="665">
        <v>16666</v>
      </c>
      <c r="CS35" s="703"/>
      <c r="CT35" s="703"/>
      <c r="CU35" s="703"/>
      <c r="CV35" s="703"/>
      <c r="CW35" s="703"/>
      <c r="CX35" s="703"/>
      <c r="CY35" s="704"/>
      <c r="CZ35" s="670">
        <v>0.1</v>
      </c>
      <c r="DA35" s="705"/>
      <c r="DB35" s="705"/>
      <c r="DC35" s="708"/>
      <c r="DD35" s="674">
        <v>5750</v>
      </c>
      <c r="DE35" s="703"/>
      <c r="DF35" s="703"/>
      <c r="DG35" s="703"/>
      <c r="DH35" s="703"/>
      <c r="DI35" s="703"/>
      <c r="DJ35" s="703"/>
      <c r="DK35" s="704"/>
      <c r="DL35" s="674">
        <v>5750</v>
      </c>
      <c r="DM35" s="703"/>
      <c r="DN35" s="703"/>
      <c r="DO35" s="703"/>
      <c r="DP35" s="703"/>
      <c r="DQ35" s="703"/>
      <c r="DR35" s="703"/>
      <c r="DS35" s="703"/>
      <c r="DT35" s="703"/>
      <c r="DU35" s="703"/>
      <c r="DV35" s="704"/>
      <c r="DW35" s="670">
        <v>0.1</v>
      </c>
      <c r="DX35" s="705"/>
      <c r="DY35" s="705"/>
      <c r="DZ35" s="705"/>
      <c r="EA35" s="705"/>
      <c r="EB35" s="705"/>
      <c r="EC35" s="706"/>
    </row>
    <row r="36" spans="2:133" ht="11.25" customHeight="1">
      <c r="B36" s="662" t="s">
        <v>327</v>
      </c>
      <c r="C36" s="663"/>
      <c r="D36" s="663"/>
      <c r="E36" s="663"/>
      <c r="F36" s="663"/>
      <c r="G36" s="663"/>
      <c r="H36" s="663"/>
      <c r="I36" s="663"/>
      <c r="J36" s="663"/>
      <c r="K36" s="663"/>
      <c r="L36" s="663"/>
      <c r="M36" s="663"/>
      <c r="N36" s="663"/>
      <c r="O36" s="663"/>
      <c r="P36" s="663"/>
      <c r="Q36" s="664"/>
      <c r="R36" s="665">
        <v>177871</v>
      </c>
      <c r="S36" s="666"/>
      <c r="T36" s="666"/>
      <c r="U36" s="666"/>
      <c r="V36" s="666"/>
      <c r="W36" s="666"/>
      <c r="X36" s="666"/>
      <c r="Y36" s="667"/>
      <c r="Z36" s="668">
        <v>1.6</v>
      </c>
      <c r="AA36" s="668"/>
      <c r="AB36" s="668"/>
      <c r="AC36" s="668"/>
      <c r="AD36" s="669" t="s">
        <v>129</v>
      </c>
      <c r="AE36" s="669"/>
      <c r="AF36" s="669"/>
      <c r="AG36" s="669"/>
      <c r="AH36" s="669"/>
      <c r="AI36" s="669"/>
      <c r="AJ36" s="669"/>
      <c r="AK36" s="669"/>
      <c r="AL36" s="670" t="s">
        <v>129</v>
      </c>
      <c r="AM36" s="671"/>
      <c r="AN36" s="671"/>
      <c r="AO36" s="672"/>
      <c r="AP36" s="218"/>
      <c r="AQ36" s="739" t="s">
        <v>328</v>
      </c>
      <c r="AR36" s="740"/>
      <c r="AS36" s="740"/>
      <c r="AT36" s="740"/>
      <c r="AU36" s="740"/>
      <c r="AV36" s="740"/>
      <c r="AW36" s="740"/>
      <c r="AX36" s="740"/>
      <c r="AY36" s="741"/>
      <c r="AZ36" s="654">
        <v>975076</v>
      </c>
      <c r="BA36" s="655"/>
      <c r="BB36" s="655"/>
      <c r="BC36" s="655"/>
      <c r="BD36" s="655"/>
      <c r="BE36" s="655"/>
      <c r="BF36" s="742"/>
      <c r="BG36" s="676" t="s">
        <v>329</v>
      </c>
      <c r="BH36" s="677"/>
      <c r="BI36" s="677"/>
      <c r="BJ36" s="677"/>
      <c r="BK36" s="677"/>
      <c r="BL36" s="677"/>
      <c r="BM36" s="677"/>
      <c r="BN36" s="677"/>
      <c r="BO36" s="677"/>
      <c r="BP36" s="677"/>
      <c r="BQ36" s="677"/>
      <c r="BR36" s="677"/>
      <c r="BS36" s="677"/>
      <c r="BT36" s="677"/>
      <c r="BU36" s="678"/>
      <c r="BV36" s="654">
        <v>43271</v>
      </c>
      <c r="BW36" s="655"/>
      <c r="BX36" s="655"/>
      <c r="BY36" s="655"/>
      <c r="BZ36" s="655"/>
      <c r="CA36" s="655"/>
      <c r="CB36" s="742"/>
      <c r="CD36" s="680" t="s">
        <v>330</v>
      </c>
      <c r="CE36" s="681"/>
      <c r="CF36" s="681"/>
      <c r="CG36" s="681"/>
      <c r="CH36" s="681"/>
      <c r="CI36" s="681"/>
      <c r="CJ36" s="681"/>
      <c r="CK36" s="681"/>
      <c r="CL36" s="681"/>
      <c r="CM36" s="681"/>
      <c r="CN36" s="681"/>
      <c r="CO36" s="681"/>
      <c r="CP36" s="681"/>
      <c r="CQ36" s="682"/>
      <c r="CR36" s="665">
        <v>1323539</v>
      </c>
      <c r="CS36" s="666"/>
      <c r="CT36" s="666"/>
      <c r="CU36" s="666"/>
      <c r="CV36" s="666"/>
      <c r="CW36" s="666"/>
      <c r="CX36" s="666"/>
      <c r="CY36" s="667"/>
      <c r="CZ36" s="670">
        <v>11.9</v>
      </c>
      <c r="DA36" s="705"/>
      <c r="DB36" s="705"/>
      <c r="DC36" s="708"/>
      <c r="DD36" s="674">
        <v>1014167</v>
      </c>
      <c r="DE36" s="666"/>
      <c r="DF36" s="666"/>
      <c r="DG36" s="666"/>
      <c r="DH36" s="666"/>
      <c r="DI36" s="666"/>
      <c r="DJ36" s="666"/>
      <c r="DK36" s="667"/>
      <c r="DL36" s="674">
        <v>793881</v>
      </c>
      <c r="DM36" s="666"/>
      <c r="DN36" s="666"/>
      <c r="DO36" s="666"/>
      <c r="DP36" s="666"/>
      <c r="DQ36" s="666"/>
      <c r="DR36" s="666"/>
      <c r="DS36" s="666"/>
      <c r="DT36" s="666"/>
      <c r="DU36" s="666"/>
      <c r="DV36" s="667"/>
      <c r="DW36" s="670">
        <v>14.2</v>
      </c>
      <c r="DX36" s="705"/>
      <c r="DY36" s="705"/>
      <c r="DZ36" s="705"/>
      <c r="EA36" s="705"/>
      <c r="EB36" s="705"/>
      <c r="EC36" s="706"/>
    </row>
    <row r="37" spans="2:133" ht="11.25" customHeight="1">
      <c r="B37" s="662" t="s">
        <v>331</v>
      </c>
      <c r="C37" s="663"/>
      <c r="D37" s="663"/>
      <c r="E37" s="663"/>
      <c r="F37" s="663"/>
      <c r="G37" s="663"/>
      <c r="H37" s="663"/>
      <c r="I37" s="663"/>
      <c r="J37" s="663"/>
      <c r="K37" s="663"/>
      <c r="L37" s="663"/>
      <c r="M37" s="663"/>
      <c r="N37" s="663"/>
      <c r="O37" s="663"/>
      <c r="P37" s="663"/>
      <c r="Q37" s="664"/>
      <c r="R37" s="665">
        <v>380838</v>
      </c>
      <c r="S37" s="666"/>
      <c r="T37" s="666"/>
      <c r="U37" s="666"/>
      <c r="V37" s="666"/>
      <c r="W37" s="666"/>
      <c r="X37" s="666"/>
      <c r="Y37" s="667"/>
      <c r="Z37" s="668">
        <v>3.3</v>
      </c>
      <c r="AA37" s="668"/>
      <c r="AB37" s="668"/>
      <c r="AC37" s="668"/>
      <c r="AD37" s="669" t="s">
        <v>129</v>
      </c>
      <c r="AE37" s="669"/>
      <c r="AF37" s="669"/>
      <c r="AG37" s="669"/>
      <c r="AH37" s="669"/>
      <c r="AI37" s="669"/>
      <c r="AJ37" s="669"/>
      <c r="AK37" s="669"/>
      <c r="AL37" s="670" t="s">
        <v>129</v>
      </c>
      <c r="AM37" s="671"/>
      <c r="AN37" s="671"/>
      <c r="AO37" s="672"/>
      <c r="AQ37" s="743" t="s">
        <v>332</v>
      </c>
      <c r="AR37" s="744"/>
      <c r="AS37" s="744"/>
      <c r="AT37" s="744"/>
      <c r="AU37" s="744"/>
      <c r="AV37" s="744"/>
      <c r="AW37" s="744"/>
      <c r="AX37" s="744"/>
      <c r="AY37" s="745"/>
      <c r="AZ37" s="665">
        <v>26497</v>
      </c>
      <c r="BA37" s="666"/>
      <c r="BB37" s="666"/>
      <c r="BC37" s="666"/>
      <c r="BD37" s="703"/>
      <c r="BE37" s="703"/>
      <c r="BF37" s="734"/>
      <c r="BG37" s="680" t="s">
        <v>333</v>
      </c>
      <c r="BH37" s="681"/>
      <c r="BI37" s="681"/>
      <c r="BJ37" s="681"/>
      <c r="BK37" s="681"/>
      <c r="BL37" s="681"/>
      <c r="BM37" s="681"/>
      <c r="BN37" s="681"/>
      <c r="BO37" s="681"/>
      <c r="BP37" s="681"/>
      <c r="BQ37" s="681"/>
      <c r="BR37" s="681"/>
      <c r="BS37" s="681"/>
      <c r="BT37" s="681"/>
      <c r="BU37" s="682"/>
      <c r="BV37" s="665">
        <v>12720</v>
      </c>
      <c r="BW37" s="666"/>
      <c r="BX37" s="666"/>
      <c r="BY37" s="666"/>
      <c r="BZ37" s="666"/>
      <c r="CA37" s="666"/>
      <c r="CB37" s="675"/>
      <c r="CD37" s="680" t="s">
        <v>334</v>
      </c>
      <c r="CE37" s="681"/>
      <c r="CF37" s="681"/>
      <c r="CG37" s="681"/>
      <c r="CH37" s="681"/>
      <c r="CI37" s="681"/>
      <c r="CJ37" s="681"/>
      <c r="CK37" s="681"/>
      <c r="CL37" s="681"/>
      <c r="CM37" s="681"/>
      <c r="CN37" s="681"/>
      <c r="CO37" s="681"/>
      <c r="CP37" s="681"/>
      <c r="CQ37" s="682"/>
      <c r="CR37" s="665">
        <v>543487</v>
      </c>
      <c r="CS37" s="703"/>
      <c r="CT37" s="703"/>
      <c r="CU37" s="703"/>
      <c r="CV37" s="703"/>
      <c r="CW37" s="703"/>
      <c r="CX37" s="703"/>
      <c r="CY37" s="704"/>
      <c r="CZ37" s="670">
        <v>4.9000000000000004</v>
      </c>
      <c r="DA37" s="705"/>
      <c r="DB37" s="705"/>
      <c r="DC37" s="708"/>
      <c r="DD37" s="674">
        <v>534780</v>
      </c>
      <c r="DE37" s="703"/>
      <c r="DF37" s="703"/>
      <c r="DG37" s="703"/>
      <c r="DH37" s="703"/>
      <c r="DI37" s="703"/>
      <c r="DJ37" s="703"/>
      <c r="DK37" s="704"/>
      <c r="DL37" s="674">
        <v>525612</v>
      </c>
      <c r="DM37" s="703"/>
      <c r="DN37" s="703"/>
      <c r="DO37" s="703"/>
      <c r="DP37" s="703"/>
      <c r="DQ37" s="703"/>
      <c r="DR37" s="703"/>
      <c r="DS37" s="703"/>
      <c r="DT37" s="703"/>
      <c r="DU37" s="703"/>
      <c r="DV37" s="704"/>
      <c r="DW37" s="670">
        <v>9.4</v>
      </c>
      <c r="DX37" s="705"/>
      <c r="DY37" s="705"/>
      <c r="DZ37" s="705"/>
      <c r="EA37" s="705"/>
      <c r="EB37" s="705"/>
      <c r="EC37" s="706"/>
    </row>
    <row r="38" spans="2:133" ht="11.25" customHeight="1">
      <c r="B38" s="662" t="s">
        <v>335</v>
      </c>
      <c r="C38" s="663"/>
      <c r="D38" s="663"/>
      <c r="E38" s="663"/>
      <c r="F38" s="663"/>
      <c r="G38" s="663"/>
      <c r="H38" s="663"/>
      <c r="I38" s="663"/>
      <c r="J38" s="663"/>
      <c r="K38" s="663"/>
      <c r="L38" s="663"/>
      <c r="M38" s="663"/>
      <c r="N38" s="663"/>
      <c r="O38" s="663"/>
      <c r="P38" s="663"/>
      <c r="Q38" s="664"/>
      <c r="R38" s="665">
        <v>367806</v>
      </c>
      <c r="S38" s="666"/>
      <c r="T38" s="666"/>
      <c r="U38" s="666"/>
      <c r="V38" s="666"/>
      <c r="W38" s="666"/>
      <c r="X38" s="666"/>
      <c r="Y38" s="667"/>
      <c r="Z38" s="668">
        <v>3.2</v>
      </c>
      <c r="AA38" s="668"/>
      <c r="AB38" s="668"/>
      <c r="AC38" s="668"/>
      <c r="AD38" s="669" t="s">
        <v>129</v>
      </c>
      <c r="AE38" s="669"/>
      <c r="AF38" s="669"/>
      <c r="AG38" s="669"/>
      <c r="AH38" s="669"/>
      <c r="AI38" s="669"/>
      <c r="AJ38" s="669"/>
      <c r="AK38" s="669"/>
      <c r="AL38" s="670" t="s">
        <v>129</v>
      </c>
      <c r="AM38" s="671"/>
      <c r="AN38" s="671"/>
      <c r="AO38" s="672"/>
      <c r="AQ38" s="743" t="s">
        <v>336</v>
      </c>
      <c r="AR38" s="744"/>
      <c r="AS38" s="744"/>
      <c r="AT38" s="744"/>
      <c r="AU38" s="744"/>
      <c r="AV38" s="744"/>
      <c r="AW38" s="744"/>
      <c r="AX38" s="744"/>
      <c r="AY38" s="745"/>
      <c r="AZ38" s="665" t="s">
        <v>129</v>
      </c>
      <c r="BA38" s="666"/>
      <c r="BB38" s="666"/>
      <c r="BC38" s="666"/>
      <c r="BD38" s="703"/>
      <c r="BE38" s="703"/>
      <c r="BF38" s="734"/>
      <c r="BG38" s="680" t="s">
        <v>337</v>
      </c>
      <c r="BH38" s="681"/>
      <c r="BI38" s="681"/>
      <c r="BJ38" s="681"/>
      <c r="BK38" s="681"/>
      <c r="BL38" s="681"/>
      <c r="BM38" s="681"/>
      <c r="BN38" s="681"/>
      <c r="BO38" s="681"/>
      <c r="BP38" s="681"/>
      <c r="BQ38" s="681"/>
      <c r="BR38" s="681"/>
      <c r="BS38" s="681"/>
      <c r="BT38" s="681"/>
      <c r="BU38" s="682"/>
      <c r="BV38" s="665">
        <v>2188</v>
      </c>
      <c r="BW38" s="666"/>
      <c r="BX38" s="666"/>
      <c r="BY38" s="666"/>
      <c r="BZ38" s="666"/>
      <c r="CA38" s="666"/>
      <c r="CB38" s="675"/>
      <c r="CD38" s="680" t="s">
        <v>338</v>
      </c>
      <c r="CE38" s="681"/>
      <c r="CF38" s="681"/>
      <c r="CG38" s="681"/>
      <c r="CH38" s="681"/>
      <c r="CI38" s="681"/>
      <c r="CJ38" s="681"/>
      <c r="CK38" s="681"/>
      <c r="CL38" s="681"/>
      <c r="CM38" s="681"/>
      <c r="CN38" s="681"/>
      <c r="CO38" s="681"/>
      <c r="CP38" s="681"/>
      <c r="CQ38" s="682"/>
      <c r="CR38" s="665">
        <v>975076</v>
      </c>
      <c r="CS38" s="666"/>
      <c r="CT38" s="666"/>
      <c r="CU38" s="666"/>
      <c r="CV38" s="666"/>
      <c r="CW38" s="666"/>
      <c r="CX38" s="666"/>
      <c r="CY38" s="667"/>
      <c r="CZ38" s="670">
        <v>8.8000000000000007</v>
      </c>
      <c r="DA38" s="705"/>
      <c r="DB38" s="705"/>
      <c r="DC38" s="708"/>
      <c r="DD38" s="674">
        <v>819529</v>
      </c>
      <c r="DE38" s="666"/>
      <c r="DF38" s="666"/>
      <c r="DG38" s="666"/>
      <c r="DH38" s="666"/>
      <c r="DI38" s="666"/>
      <c r="DJ38" s="666"/>
      <c r="DK38" s="667"/>
      <c r="DL38" s="674">
        <v>758233</v>
      </c>
      <c r="DM38" s="666"/>
      <c r="DN38" s="666"/>
      <c r="DO38" s="666"/>
      <c r="DP38" s="666"/>
      <c r="DQ38" s="666"/>
      <c r="DR38" s="666"/>
      <c r="DS38" s="666"/>
      <c r="DT38" s="666"/>
      <c r="DU38" s="666"/>
      <c r="DV38" s="667"/>
      <c r="DW38" s="670">
        <v>13.5</v>
      </c>
      <c r="DX38" s="705"/>
      <c r="DY38" s="705"/>
      <c r="DZ38" s="705"/>
      <c r="EA38" s="705"/>
      <c r="EB38" s="705"/>
      <c r="EC38" s="706"/>
    </row>
    <row r="39" spans="2:133" ht="11.25" customHeight="1">
      <c r="B39" s="662" t="s">
        <v>339</v>
      </c>
      <c r="C39" s="663"/>
      <c r="D39" s="663"/>
      <c r="E39" s="663"/>
      <c r="F39" s="663"/>
      <c r="G39" s="663"/>
      <c r="H39" s="663"/>
      <c r="I39" s="663"/>
      <c r="J39" s="663"/>
      <c r="K39" s="663"/>
      <c r="L39" s="663"/>
      <c r="M39" s="663"/>
      <c r="N39" s="663"/>
      <c r="O39" s="663"/>
      <c r="P39" s="663"/>
      <c r="Q39" s="664"/>
      <c r="R39" s="665">
        <v>133404</v>
      </c>
      <c r="S39" s="666"/>
      <c r="T39" s="666"/>
      <c r="U39" s="666"/>
      <c r="V39" s="666"/>
      <c r="W39" s="666"/>
      <c r="X39" s="666"/>
      <c r="Y39" s="667"/>
      <c r="Z39" s="668">
        <v>1.2</v>
      </c>
      <c r="AA39" s="668"/>
      <c r="AB39" s="668"/>
      <c r="AC39" s="668"/>
      <c r="AD39" s="669">
        <v>204</v>
      </c>
      <c r="AE39" s="669"/>
      <c r="AF39" s="669"/>
      <c r="AG39" s="669"/>
      <c r="AH39" s="669"/>
      <c r="AI39" s="669"/>
      <c r="AJ39" s="669"/>
      <c r="AK39" s="669"/>
      <c r="AL39" s="670">
        <v>0</v>
      </c>
      <c r="AM39" s="671"/>
      <c r="AN39" s="671"/>
      <c r="AO39" s="672"/>
      <c r="AQ39" s="743" t="s">
        <v>340</v>
      </c>
      <c r="AR39" s="744"/>
      <c r="AS39" s="744"/>
      <c r="AT39" s="744"/>
      <c r="AU39" s="744"/>
      <c r="AV39" s="744"/>
      <c r="AW39" s="744"/>
      <c r="AX39" s="744"/>
      <c r="AY39" s="745"/>
      <c r="AZ39" s="665" t="s">
        <v>129</v>
      </c>
      <c r="BA39" s="666"/>
      <c r="BB39" s="666"/>
      <c r="BC39" s="666"/>
      <c r="BD39" s="703"/>
      <c r="BE39" s="703"/>
      <c r="BF39" s="734"/>
      <c r="BG39" s="680" t="s">
        <v>341</v>
      </c>
      <c r="BH39" s="681"/>
      <c r="BI39" s="681"/>
      <c r="BJ39" s="681"/>
      <c r="BK39" s="681"/>
      <c r="BL39" s="681"/>
      <c r="BM39" s="681"/>
      <c r="BN39" s="681"/>
      <c r="BO39" s="681"/>
      <c r="BP39" s="681"/>
      <c r="BQ39" s="681"/>
      <c r="BR39" s="681"/>
      <c r="BS39" s="681"/>
      <c r="BT39" s="681"/>
      <c r="BU39" s="682"/>
      <c r="BV39" s="665">
        <v>3475</v>
      </c>
      <c r="BW39" s="666"/>
      <c r="BX39" s="666"/>
      <c r="BY39" s="666"/>
      <c r="BZ39" s="666"/>
      <c r="CA39" s="666"/>
      <c r="CB39" s="675"/>
      <c r="CD39" s="680" t="s">
        <v>342</v>
      </c>
      <c r="CE39" s="681"/>
      <c r="CF39" s="681"/>
      <c r="CG39" s="681"/>
      <c r="CH39" s="681"/>
      <c r="CI39" s="681"/>
      <c r="CJ39" s="681"/>
      <c r="CK39" s="681"/>
      <c r="CL39" s="681"/>
      <c r="CM39" s="681"/>
      <c r="CN39" s="681"/>
      <c r="CO39" s="681"/>
      <c r="CP39" s="681"/>
      <c r="CQ39" s="682"/>
      <c r="CR39" s="665">
        <v>833183</v>
      </c>
      <c r="CS39" s="703"/>
      <c r="CT39" s="703"/>
      <c r="CU39" s="703"/>
      <c r="CV39" s="703"/>
      <c r="CW39" s="703"/>
      <c r="CX39" s="703"/>
      <c r="CY39" s="704"/>
      <c r="CZ39" s="670">
        <v>7.5</v>
      </c>
      <c r="DA39" s="705"/>
      <c r="DB39" s="705"/>
      <c r="DC39" s="708"/>
      <c r="DD39" s="674">
        <v>699872</v>
      </c>
      <c r="DE39" s="703"/>
      <c r="DF39" s="703"/>
      <c r="DG39" s="703"/>
      <c r="DH39" s="703"/>
      <c r="DI39" s="703"/>
      <c r="DJ39" s="703"/>
      <c r="DK39" s="704"/>
      <c r="DL39" s="674" t="s">
        <v>129</v>
      </c>
      <c r="DM39" s="703"/>
      <c r="DN39" s="703"/>
      <c r="DO39" s="703"/>
      <c r="DP39" s="703"/>
      <c r="DQ39" s="703"/>
      <c r="DR39" s="703"/>
      <c r="DS39" s="703"/>
      <c r="DT39" s="703"/>
      <c r="DU39" s="703"/>
      <c r="DV39" s="704"/>
      <c r="DW39" s="670" t="s">
        <v>129</v>
      </c>
      <c r="DX39" s="705"/>
      <c r="DY39" s="705"/>
      <c r="DZ39" s="705"/>
      <c r="EA39" s="705"/>
      <c r="EB39" s="705"/>
      <c r="EC39" s="706"/>
    </row>
    <row r="40" spans="2:133" ht="11.25" customHeight="1">
      <c r="B40" s="662" t="s">
        <v>343</v>
      </c>
      <c r="C40" s="663"/>
      <c r="D40" s="663"/>
      <c r="E40" s="663"/>
      <c r="F40" s="663"/>
      <c r="G40" s="663"/>
      <c r="H40" s="663"/>
      <c r="I40" s="663"/>
      <c r="J40" s="663"/>
      <c r="K40" s="663"/>
      <c r="L40" s="663"/>
      <c r="M40" s="663"/>
      <c r="N40" s="663"/>
      <c r="O40" s="663"/>
      <c r="P40" s="663"/>
      <c r="Q40" s="664"/>
      <c r="R40" s="665">
        <v>794100</v>
      </c>
      <c r="S40" s="666"/>
      <c r="T40" s="666"/>
      <c r="U40" s="666"/>
      <c r="V40" s="666"/>
      <c r="W40" s="666"/>
      <c r="X40" s="666"/>
      <c r="Y40" s="667"/>
      <c r="Z40" s="668">
        <v>6.9</v>
      </c>
      <c r="AA40" s="668"/>
      <c r="AB40" s="668"/>
      <c r="AC40" s="668"/>
      <c r="AD40" s="669" t="s">
        <v>129</v>
      </c>
      <c r="AE40" s="669"/>
      <c r="AF40" s="669"/>
      <c r="AG40" s="669"/>
      <c r="AH40" s="669"/>
      <c r="AI40" s="669"/>
      <c r="AJ40" s="669"/>
      <c r="AK40" s="669"/>
      <c r="AL40" s="670" t="s">
        <v>129</v>
      </c>
      <c r="AM40" s="671"/>
      <c r="AN40" s="671"/>
      <c r="AO40" s="672"/>
      <c r="AQ40" s="743" t="s">
        <v>344</v>
      </c>
      <c r="AR40" s="744"/>
      <c r="AS40" s="744"/>
      <c r="AT40" s="744"/>
      <c r="AU40" s="744"/>
      <c r="AV40" s="744"/>
      <c r="AW40" s="744"/>
      <c r="AX40" s="744"/>
      <c r="AY40" s="745"/>
      <c r="AZ40" s="665" t="s">
        <v>129</v>
      </c>
      <c r="BA40" s="666"/>
      <c r="BB40" s="666"/>
      <c r="BC40" s="666"/>
      <c r="BD40" s="703"/>
      <c r="BE40" s="703"/>
      <c r="BF40" s="734"/>
      <c r="BG40" s="746" t="s">
        <v>345</v>
      </c>
      <c r="BH40" s="747"/>
      <c r="BI40" s="747"/>
      <c r="BJ40" s="747"/>
      <c r="BK40" s="747"/>
      <c r="BL40" s="364"/>
      <c r="BM40" s="681" t="s">
        <v>346</v>
      </c>
      <c r="BN40" s="681"/>
      <c r="BO40" s="681"/>
      <c r="BP40" s="681"/>
      <c r="BQ40" s="681"/>
      <c r="BR40" s="681"/>
      <c r="BS40" s="681"/>
      <c r="BT40" s="681"/>
      <c r="BU40" s="682"/>
      <c r="BV40" s="665">
        <v>103</v>
      </c>
      <c r="BW40" s="666"/>
      <c r="BX40" s="666"/>
      <c r="BY40" s="666"/>
      <c r="BZ40" s="666"/>
      <c r="CA40" s="666"/>
      <c r="CB40" s="675"/>
      <c r="CD40" s="680" t="s">
        <v>347</v>
      </c>
      <c r="CE40" s="681"/>
      <c r="CF40" s="681"/>
      <c r="CG40" s="681"/>
      <c r="CH40" s="681"/>
      <c r="CI40" s="681"/>
      <c r="CJ40" s="681"/>
      <c r="CK40" s="681"/>
      <c r="CL40" s="681"/>
      <c r="CM40" s="681"/>
      <c r="CN40" s="681"/>
      <c r="CO40" s="681"/>
      <c r="CP40" s="681"/>
      <c r="CQ40" s="682"/>
      <c r="CR40" s="665" t="s">
        <v>129</v>
      </c>
      <c r="CS40" s="666"/>
      <c r="CT40" s="666"/>
      <c r="CU40" s="666"/>
      <c r="CV40" s="666"/>
      <c r="CW40" s="666"/>
      <c r="CX40" s="666"/>
      <c r="CY40" s="667"/>
      <c r="CZ40" s="670" t="s">
        <v>129</v>
      </c>
      <c r="DA40" s="705"/>
      <c r="DB40" s="705"/>
      <c r="DC40" s="708"/>
      <c r="DD40" s="674" t="s">
        <v>129</v>
      </c>
      <c r="DE40" s="666"/>
      <c r="DF40" s="666"/>
      <c r="DG40" s="666"/>
      <c r="DH40" s="666"/>
      <c r="DI40" s="666"/>
      <c r="DJ40" s="666"/>
      <c r="DK40" s="667"/>
      <c r="DL40" s="674" t="s">
        <v>129</v>
      </c>
      <c r="DM40" s="666"/>
      <c r="DN40" s="666"/>
      <c r="DO40" s="666"/>
      <c r="DP40" s="666"/>
      <c r="DQ40" s="666"/>
      <c r="DR40" s="666"/>
      <c r="DS40" s="666"/>
      <c r="DT40" s="666"/>
      <c r="DU40" s="666"/>
      <c r="DV40" s="667"/>
      <c r="DW40" s="670" t="s">
        <v>129</v>
      </c>
      <c r="DX40" s="705"/>
      <c r="DY40" s="705"/>
      <c r="DZ40" s="705"/>
      <c r="EA40" s="705"/>
      <c r="EB40" s="705"/>
      <c r="EC40" s="706"/>
    </row>
    <row r="41" spans="2:133" ht="11.25" customHeight="1">
      <c r="B41" s="662" t="s">
        <v>348</v>
      </c>
      <c r="C41" s="663"/>
      <c r="D41" s="663"/>
      <c r="E41" s="663"/>
      <c r="F41" s="663"/>
      <c r="G41" s="663"/>
      <c r="H41" s="663"/>
      <c r="I41" s="663"/>
      <c r="J41" s="663"/>
      <c r="K41" s="663"/>
      <c r="L41" s="663"/>
      <c r="M41" s="663"/>
      <c r="N41" s="663"/>
      <c r="O41" s="663"/>
      <c r="P41" s="663"/>
      <c r="Q41" s="664"/>
      <c r="R41" s="665" t="s">
        <v>129</v>
      </c>
      <c r="S41" s="666"/>
      <c r="T41" s="666"/>
      <c r="U41" s="666"/>
      <c r="V41" s="666"/>
      <c r="W41" s="666"/>
      <c r="X41" s="666"/>
      <c r="Y41" s="667"/>
      <c r="Z41" s="668" t="s">
        <v>129</v>
      </c>
      <c r="AA41" s="668"/>
      <c r="AB41" s="668"/>
      <c r="AC41" s="668"/>
      <c r="AD41" s="669" t="s">
        <v>129</v>
      </c>
      <c r="AE41" s="669"/>
      <c r="AF41" s="669"/>
      <c r="AG41" s="669"/>
      <c r="AH41" s="669"/>
      <c r="AI41" s="669"/>
      <c r="AJ41" s="669"/>
      <c r="AK41" s="669"/>
      <c r="AL41" s="670" t="s">
        <v>129</v>
      </c>
      <c r="AM41" s="671"/>
      <c r="AN41" s="671"/>
      <c r="AO41" s="672"/>
      <c r="AQ41" s="743" t="s">
        <v>349</v>
      </c>
      <c r="AR41" s="744"/>
      <c r="AS41" s="744"/>
      <c r="AT41" s="744"/>
      <c r="AU41" s="744"/>
      <c r="AV41" s="744"/>
      <c r="AW41" s="744"/>
      <c r="AX41" s="744"/>
      <c r="AY41" s="745"/>
      <c r="AZ41" s="665">
        <v>190862</v>
      </c>
      <c r="BA41" s="666"/>
      <c r="BB41" s="666"/>
      <c r="BC41" s="666"/>
      <c r="BD41" s="703"/>
      <c r="BE41" s="703"/>
      <c r="BF41" s="734"/>
      <c r="BG41" s="746"/>
      <c r="BH41" s="747"/>
      <c r="BI41" s="747"/>
      <c r="BJ41" s="747"/>
      <c r="BK41" s="747"/>
      <c r="BL41" s="364"/>
      <c r="BM41" s="681" t="s">
        <v>350</v>
      </c>
      <c r="BN41" s="681"/>
      <c r="BO41" s="681"/>
      <c r="BP41" s="681"/>
      <c r="BQ41" s="681"/>
      <c r="BR41" s="681"/>
      <c r="BS41" s="681"/>
      <c r="BT41" s="681"/>
      <c r="BU41" s="682"/>
      <c r="BV41" s="665" t="s">
        <v>129</v>
      </c>
      <c r="BW41" s="666"/>
      <c r="BX41" s="666"/>
      <c r="BY41" s="666"/>
      <c r="BZ41" s="666"/>
      <c r="CA41" s="666"/>
      <c r="CB41" s="675"/>
      <c r="CD41" s="680" t="s">
        <v>351</v>
      </c>
      <c r="CE41" s="681"/>
      <c r="CF41" s="681"/>
      <c r="CG41" s="681"/>
      <c r="CH41" s="681"/>
      <c r="CI41" s="681"/>
      <c r="CJ41" s="681"/>
      <c r="CK41" s="681"/>
      <c r="CL41" s="681"/>
      <c r="CM41" s="681"/>
      <c r="CN41" s="681"/>
      <c r="CO41" s="681"/>
      <c r="CP41" s="681"/>
      <c r="CQ41" s="682"/>
      <c r="CR41" s="665" t="s">
        <v>129</v>
      </c>
      <c r="CS41" s="703"/>
      <c r="CT41" s="703"/>
      <c r="CU41" s="703"/>
      <c r="CV41" s="703"/>
      <c r="CW41" s="703"/>
      <c r="CX41" s="703"/>
      <c r="CY41" s="704"/>
      <c r="CZ41" s="670" t="s">
        <v>129</v>
      </c>
      <c r="DA41" s="705"/>
      <c r="DB41" s="705"/>
      <c r="DC41" s="708"/>
      <c r="DD41" s="674" t="s">
        <v>129</v>
      </c>
      <c r="DE41" s="703"/>
      <c r="DF41" s="703"/>
      <c r="DG41" s="703"/>
      <c r="DH41" s="703"/>
      <c r="DI41" s="703"/>
      <c r="DJ41" s="703"/>
      <c r="DK41" s="704"/>
      <c r="DL41" s="756"/>
      <c r="DM41" s="757"/>
      <c r="DN41" s="757"/>
      <c r="DO41" s="757"/>
      <c r="DP41" s="757"/>
      <c r="DQ41" s="757"/>
      <c r="DR41" s="757"/>
      <c r="DS41" s="757"/>
      <c r="DT41" s="757"/>
      <c r="DU41" s="757"/>
      <c r="DV41" s="758"/>
      <c r="DW41" s="750"/>
      <c r="DX41" s="751"/>
      <c r="DY41" s="751"/>
      <c r="DZ41" s="751"/>
      <c r="EA41" s="751"/>
      <c r="EB41" s="751"/>
      <c r="EC41" s="752"/>
    </row>
    <row r="42" spans="2:133" ht="11.25" customHeight="1">
      <c r="B42" s="662" t="s">
        <v>352</v>
      </c>
      <c r="C42" s="663"/>
      <c r="D42" s="663"/>
      <c r="E42" s="663"/>
      <c r="F42" s="663"/>
      <c r="G42" s="663"/>
      <c r="H42" s="663"/>
      <c r="I42" s="663"/>
      <c r="J42" s="663"/>
      <c r="K42" s="663"/>
      <c r="L42" s="663"/>
      <c r="M42" s="663"/>
      <c r="N42" s="663"/>
      <c r="O42" s="663"/>
      <c r="P42" s="663"/>
      <c r="Q42" s="664"/>
      <c r="R42" s="665" t="s">
        <v>129</v>
      </c>
      <c r="S42" s="666"/>
      <c r="T42" s="666"/>
      <c r="U42" s="666"/>
      <c r="V42" s="666"/>
      <c r="W42" s="666"/>
      <c r="X42" s="666"/>
      <c r="Y42" s="667"/>
      <c r="Z42" s="668" t="s">
        <v>129</v>
      </c>
      <c r="AA42" s="668"/>
      <c r="AB42" s="668"/>
      <c r="AC42" s="668"/>
      <c r="AD42" s="669" t="s">
        <v>129</v>
      </c>
      <c r="AE42" s="669"/>
      <c r="AF42" s="669"/>
      <c r="AG42" s="669"/>
      <c r="AH42" s="669"/>
      <c r="AI42" s="669"/>
      <c r="AJ42" s="669"/>
      <c r="AK42" s="669"/>
      <c r="AL42" s="670" t="s">
        <v>129</v>
      </c>
      <c r="AM42" s="671"/>
      <c r="AN42" s="671"/>
      <c r="AO42" s="672"/>
      <c r="AQ42" s="753" t="s">
        <v>353</v>
      </c>
      <c r="AR42" s="754"/>
      <c r="AS42" s="754"/>
      <c r="AT42" s="754"/>
      <c r="AU42" s="754"/>
      <c r="AV42" s="754"/>
      <c r="AW42" s="754"/>
      <c r="AX42" s="754"/>
      <c r="AY42" s="755"/>
      <c r="AZ42" s="759">
        <v>757717</v>
      </c>
      <c r="BA42" s="760"/>
      <c r="BB42" s="760"/>
      <c r="BC42" s="760"/>
      <c r="BD42" s="736"/>
      <c r="BE42" s="736"/>
      <c r="BF42" s="738"/>
      <c r="BG42" s="748"/>
      <c r="BH42" s="749"/>
      <c r="BI42" s="749"/>
      <c r="BJ42" s="749"/>
      <c r="BK42" s="749"/>
      <c r="BL42" s="365"/>
      <c r="BM42" s="694" t="s">
        <v>354</v>
      </c>
      <c r="BN42" s="694"/>
      <c r="BO42" s="694"/>
      <c r="BP42" s="694"/>
      <c r="BQ42" s="694"/>
      <c r="BR42" s="694"/>
      <c r="BS42" s="694"/>
      <c r="BT42" s="694"/>
      <c r="BU42" s="695"/>
      <c r="BV42" s="759">
        <v>440</v>
      </c>
      <c r="BW42" s="760"/>
      <c r="BX42" s="760"/>
      <c r="BY42" s="760"/>
      <c r="BZ42" s="760"/>
      <c r="CA42" s="760"/>
      <c r="CB42" s="772"/>
      <c r="CD42" s="662" t="s">
        <v>355</v>
      </c>
      <c r="CE42" s="663"/>
      <c r="CF42" s="663"/>
      <c r="CG42" s="663"/>
      <c r="CH42" s="663"/>
      <c r="CI42" s="663"/>
      <c r="CJ42" s="663"/>
      <c r="CK42" s="663"/>
      <c r="CL42" s="663"/>
      <c r="CM42" s="663"/>
      <c r="CN42" s="663"/>
      <c r="CO42" s="663"/>
      <c r="CP42" s="663"/>
      <c r="CQ42" s="664"/>
      <c r="CR42" s="665">
        <v>2302620</v>
      </c>
      <c r="CS42" s="703"/>
      <c r="CT42" s="703"/>
      <c r="CU42" s="703"/>
      <c r="CV42" s="703"/>
      <c r="CW42" s="703"/>
      <c r="CX42" s="703"/>
      <c r="CY42" s="704"/>
      <c r="CZ42" s="670">
        <v>20.7</v>
      </c>
      <c r="DA42" s="705"/>
      <c r="DB42" s="705"/>
      <c r="DC42" s="708"/>
      <c r="DD42" s="674">
        <v>489488</v>
      </c>
      <c r="DE42" s="703"/>
      <c r="DF42" s="703"/>
      <c r="DG42" s="703"/>
      <c r="DH42" s="703"/>
      <c r="DI42" s="703"/>
      <c r="DJ42" s="703"/>
      <c r="DK42" s="704"/>
      <c r="DL42" s="756"/>
      <c r="DM42" s="757"/>
      <c r="DN42" s="757"/>
      <c r="DO42" s="757"/>
      <c r="DP42" s="757"/>
      <c r="DQ42" s="757"/>
      <c r="DR42" s="757"/>
      <c r="DS42" s="757"/>
      <c r="DT42" s="757"/>
      <c r="DU42" s="757"/>
      <c r="DV42" s="758"/>
      <c r="DW42" s="750"/>
      <c r="DX42" s="751"/>
      <c r="DY42" s="751"/>
      <c r="DZ42" s="751"/>
      <c r="EA42" s="751"/>
      <c r="EB42" s="751"/>
      <c r="EC42" s="752"/>
    </row>
    <row r="43" spans="2:133" ht="11.25" customHeight="1">
      <c r="B43" s="662" t="s">
        <v>356</v>
      </c>
      <c r="C43" s="663"/>
      <c r="D43" s="663"/>
      <c r="E43" s="663"/>
      <c r="F43" s="663"/>
      <c r="G43" s="663"/>
      <c r="H43" s="663"/>
      <c r="I43" s="663"/>
      <c r="J43" s="663"/>
      <c r="K43" s="663"/>
      <c r="L43" s="663"/>
      <c r="M43" s="663"/>
      <c r="N43" s="663"/>
      <c r="O43" s="663"/>
      <c r="P43" s="663"/>
      <c r="Q43" s="664"/>
      <c r="R43" s="665">
        <v>235000</v>
      </c>
      <c r="S43" s="666"/>
      <c r="T43" s="666"/>
      <c r="U43" s="666"/>
      <c r="V43" s="666"/>
      <c r="W43" s="666"/>
      <c r="X43" s="666"/>
      <c r="Y43" s="667"/>
      <c r="Z43" s="668">
        <v>2.1</v>
      </c>
      <c r="AA43" s="668"/>
      <c r="AB43" s="668"/>
      <c r="AC43" s="668"/>
      <c r="AD43" s="669" t="s">
        <v>129</v>
      </c>
      <c r="AE43" s="669"/>
      <c r="AF43" s="669"/>
      <c r="AG43" s="669"/>
      <c r="AH43" s="669"/>
      <c r="AI43" s="669"/>
      <c r="AJ43" s="669"/>
      <c r="AK43" s="669"/>
      <c r="AL43" s="670" t="s">
        <v>129</v>
      </c>
      <c r="AM43" s="671"/>
      <c r="AN43" s="671"/>
      <c r="AO43" s="672"/>
      <c r="BV43" s="219"/>
      <c r="BW43" s="219"/>
      <c r="BX43" s="219"/>
      <c r="BY43" s="219"/>
      <c r="BZ43" s="219"/>
      <c r="CA43" s="219"/>
      <c r="CB43" s="219"/>
      <c r="CD43" s="662" t="s">
        <v>357</v>
      </c>
      <c r="CE43" s="663"/>
      <c r="CF43" s="663"/>
      <c r="CG43" s="663"/>
      <c r="CH43" s="663"/>
      <c r="CI43" s="663"/>
      <c r="CJ43" s="663"/>
      <c r="CK43" s="663"/>
      <c r="CL43" s="663"/>
      <c r="CM43" s="663"/>
      <c r="CN43" s="663"/>
      <c r="CO43" s="663"/>
      <c r="CP43" s="663"/>
      <c r="CQ43" s="664"/>
      <c r="CR43" s="665">
        <v>54338</v>
      </c>
      <c r="CS43" s="703"/>
      <c r="CT43" s="703"/>
      <c r="CU43" s="703"/>
      <c r="CV43" s="703"/>
      <c r="CW43" s="703"/>
      <c r="CX43" s="703"/>
      <c r="CY43" s="704"/>
      <c r="CZ43" s="670">
        <v>0.5</v>
      </c>
      <c r="DA43" s="705"/>
      <c r="DB43" s="705"/>
      <c r="DC43" s="708"/>
      <c r="DD43" s="674">
        <v>54338</v>
      </c>
      <c r="DE43" s="703"/>
      <c r="DF43" s="703"/>
      <c r="DG43" s="703"/>
      <c r="DH43" s="703"/>
      <c r="DI43" s="703"/>
      <c r="DJ43" s="703"/>
      <c r="DK43" s="704"/>
      <c r="DL43" s="756"/>
      <c r="DM43" s="757"/>
      <c r="DN43" s="757"/>
      <c r="DO43" s="757"/>
      <c r="DP43" s="757"/>
      <c r="DQ43" s="757"/>
      <c r="DR43" s="757"/>
      <c r="DS43" s="757"/>
      <c r="DT43" s="757"/>
      <c r="DU43" s="757"/>
      <c r="DV43" s="758"/>
      <c r="DW43" s="750"/>
      <c r="DX43" s="751"/>
      <c r="DY43" s="751"/>
      <c r="DZ43" s="751"/>
      <c r="EA43" s="751"/>
      <c r="EB43" s="751"/>
      <c r="EC43" s="752"/>
    </row>
    <row r="44" spans="2:133" ht="11.25" customHeight="1">
      <c r="B44" s="709" t="s">
        <v>358</v>
      </c>
      <c r="C44" s="710"/>
      <c r="D44" s="710"/>
      <c r="E44" s="710"/>
      <c r="F44" s="710"/>
      <c r="G44" s="710"/>
      <c r="H44" s="710"/>
      <c r="I44" s="710"/>
      <c r="J44" s="710"/>
      <c r="K44" s="710"/>
      <c r="L44" s="710"/>
      <c r="M44" s="710"/>
      <c r="N44" s="710"/>
      <c r="O44" s="710"/>
      <c r="P44" s="710"/>
      <c r="Q44" s="711"/>
      <c r="R44" s="759">
        <v>11450866</v>
      </c>
      <c r="S44" s="760"/>
      <c r="T44" s="760"/>
      <c r="U44" s="760"/>
      <c r="V44" s="760"/>
      <c r="W44" s="760"/>
      <c r="X44" s="760"/>
      <c r="Y44" s="761"/>
      <c r="Z44" s="762">
        <v>100</v>
      </c>
      <c r="AA44" s="762"/>
      <c r="AB44" s="762"/>
      <c r="AC44" s="762"/>
      <c r="AD44" s="763">
        <v>5365680</v>
      </c>
      <c r="AE44" s="763"/>
      <c r="AF44" s="763"/>
      <c r="AG44" s="763"/>
      <c r="AH44" s="763"/>
      <c r="AI44" s="763"/>
      <c r="AJ44" s="763"/>
      <c r="AK44" s="763"/>
      <c r="AL44" s="764">
        <v>100</v>
      </c>
      <c r="AM44" s="737"/>
      <c r="AN44" s="737"/>
      <c r="AO44" s="765"/>
      <c r="CD44" s="766" t="s">
        <v>305</v>
      </c>
      <c r="CE44" s="767"/>
      <c r="CF44" s="662" t="s">
        <v>359</v>
      </c>
      <c r="CG44" s="663"/>
      <c r="CH44" s="663"/>
      <c r="CI44" s="663"/>
      <c r="CJ44" s="663"/>
      <c r="CK44" s="663"/>
      <c r="CL44" s="663"/>
      <c r="CM44" s="663"/>
      <c r="CN44" s="663"/>
      <c r="CO44" s="663"/>
      <c r="CP44" s="663"/>
      <c r="CQ44" s="664"/>
      <c r="CR44" s="665">
        <v>1350420</v>
      </c>
      <c r="CS44" s="666"/>
      <c r="CT44" s="666"/>
      <c r="CU44" s="666"/>
      <c r="CV44" s="666"/>
      <c r="CW44" s="666"/>
      <c r="CX44" s="666"/>
      <c r="CY44" s="667"/>
      <c r="CZ44" s="670">
        <v>12.1</v>
      </c>
      <c r="DA44" s="671"/>
      <c r="DB44" s="671"/>
      <c r="DC44" s="683"/>
      <c r="DD44" s="674">
        <v>291559</v>
      </c>
      <c r="DE44" s="666"/>
      <c r="DF44" s="666"/>
      <c r="DG44" s="666"/>
      <c r="DH44" s="666"/>
      <c r="DI44" s="666"/>
      <c r="DJ44" s="666"/>
      <c r="DK44" s="667"/>
      <c r="DL44" s="756"/>
      <c r="DM44" s="757"/>
      <c r="DN44" s="757"/>
      <c r="DO44" s="757"/>
      <c r="DP44" s="757"/>
      <c r="DQ44" s="757"/>
      <c r="DR44" s="757"/>
      <c r="DS44" s="757"/>
      <c r="DT44" s="757"/>
      <c r="DU44" s="757"/>
      <c r="DV44" s="758"/>
      <c r="DW44" s="750"/>
      <c r="DX44" s="751"/>
      <c r="DY44" s="751"/>
      <c r="DZ44" s="751"/>
      <c r="EA44" s="751"/>
      <c r="EB44" s="751"/>
      <c r="EC44" s="752"/>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8"/>
      <c r="CE45" s="769"/>
      <c r="CF45" s="662" t="s">
        <v>360</v>
      </c>
      <c r="CG45" s="663"/>
      <c r="CH45" s="663"/>
      <c r="CI45" s="663"/>
      <c r="CJ45" s="663"/>
      <c r="CK45" s="663"/>
      <c r="CL45" s="663"/>
      <c r="CM45" s="663"/>
      <c r="CN45" s="663"/>
      <c r="CO45" s="663"/>
      <c r="CP45" s="663"/>
      <c r="CQ45" s="664"/>
      <c r="CR45" s="665">
        <v>627276</v>
      </c>
      <c r="CS45" s="703"/>
      <c r="CT45" s="703"/>
      <c r="CU45" s="703"/>
      <c r="CV45" s="703"/>
      <c r="CW45" s="703"/>
      <c r="CX45" s="703"/>
      <c r="CY45" s="704"/>
      <c r="CZ45" s="670">
        <v>5.6</v>
      </c>
      <c r="DA45" s="705"/>
      <c r="DB45" s="705"/>
      <c r="DC45" s="708"/>
      <c r="DD45" s="674">
        <v>52514</v>
      </c>
      <c r="DE45" s="703"/>
      <c r="DF45" s="703"/>
      <c r="DG45" s="703"/>
      <c r="DH45" s="703"/>
      <c r="DI45" s="703"/>
      <c r="DJ45" s="703"/>
      <c r="DK45" s="704"/>
      <c r="DL45" s="756"/>
      <c r="DM45" s="757"/>
      <c r="DN45" s="757"/>
      <c r="DO45" s="757"/>
      <c r="DP45" s="757"/>
      <c r="DQ45" s="757"/>
      <c r="DR45" s="757"/>
      <c r="DS45" s="757"/>
      <c r="DT45" s="757"/>
      <c r="DU45" s="757"/>
      <c r="DV45" s="758"/>
      <c r="DW45" s="750"/>
      <c r="DX45" s="751"/>
      <c r="DY45" s="751"/>
      <c r="DZ45" s="751"/>
      <c r="EA45" s="751"/>
      <c r="EB45" s="751"/>
      <c r="EC45" s="752"/>
    </row>
    <row r="46" spans="2:133" ht="11.25" customHeight="1">
      <c r="B46" s="221" t="s">
        <v>361</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8"/>
      <c r="CE46" s="769"/>
      <c r="CF46" s="662" t="s">
        <v>362</v>
      </c>
      <c r="CG46" s="663"/>
      <c r="CH46" s="663"/>
      <c r="CI46" s="663"/>
      <c r="CJ46" s="663"/>
      <c r="CK46" s="663"/>
      <c r="CL46" s="663"/>
      <c r="CM46" s="663"/>
      <c r="CN46" s="663"/>
      <c r="CO46" s="663"/>
      <c r="CP46" s="663"/>
      <c r="CQ46" s="664"/>
      <c r="CR46" s="665">
        <v>656717</v>
      </c>
      <c r="CS46" s="666"/>
      <c r="CT46" s="666"/>
      <c r="CU46" s="666"/>
      <c r="CV46" s="666"/>
      <c r="CW46" s="666"/>
      <c r="CX46" s="666"/>
      <c r="CY46" s="667"/>
      <c r="CZ46" s="670">
        <v>5.9</v>
      </c>
      <c r="DA46" s="671"/>
      <c r="DB46" s="671"/>
      <c r="DC46" s="683"/>
      <c r="DD46" s="674">
        <v>210729</v>
      </c>
      <c r="DE46" s="666"/>
      <c r="DF46" s="666"/>
      <c r="DG46" s="666"/>
      <c r="DH46" s="666"/>
      <c r="DI46" s="666"/>
      <c r="DJ46" s="666"/>
      <c r="DK46" s="667"/>
      <c r="DL46" s="756"/>
      <c r="DM46" s="757"/>
      <c r="DN46" s="757"/>
      <c r="DO46" s="757"/>
      <c r="DP46" s="757"/>
      <c r="DQ46" s="757"/>
      <c r="DR46" s="757"/>
      <c r="DS46" s="757"/>
      <c r="DT46" s="757"/>
      <c r="DU46" s="757"/>
      <c r="DV46" s="758"/>
      <c r="DW46" s="750"/>
      <c r="DX46" s="751"/>
      <c r="DY46" s="751"/>
      <c r="DZ46" s="751"/>
      <c r="EA46" s="751"/>
      <c r="EB46" s="751"/>
      <c r="EC46" s="752"/>
    </row>
    <row r="47" spans="2:133" ht="11.25" customHeight="1">
      <c r="B47" s="784" t="s">
        <v>363</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364</v>
      </c>
      <c r="CG47" s="663"/>
      <c r="CH47" s="663"/>
      <c r="CI47" s="663"/>
      <c r="CJ47" s="663"/>
      <c r="CK47" s="663"/>
      <c r="CL47" s="663"/>
      <c r="CM47" s="663"/>
      <c r="CN47" s="663"/>
      <c r="CO47" s="663"/>
      <c r="CP47" s="663"/>
      <c r="CQ47" s="664"/>
      <c r="CR47" s="665">
        <v>952200</v>
      </c>
      <c r="CS47" s="703"/>
      <c r="CT47" s="703"/>
      <c r="CU47" s="703"/>
      <c r="CV47" s="703"/>
      <c r="CW47" s="703"/>
      <c r="CX47" s="703"/>
      <c r="CY47" s="704"/>
      <c r="CZ47" s="670">
        <v>8.6</v>
      </c>
      <c r="DA47" s="705"/>
      <c r="DB47" s="705"/>
      <c r="DC47" s="708"/>
      <c r="DD47" s="674">
        <v>197929</v>
      </c>
      <c r="DE47" s="703"/>
      <c r="DF47" s="703"/>
      <c r="DG47" s="703"/>
      <c r="DH47" s="703"/>
      <c r="DI47" s="703"/>
      <c r="DJ47" s="703"/>
      <c r="DK47" s="704"/>
      <c r="DL47" s="756"/>
      <c r="DM47" s="757"/>
      <c r="DN47" s="757"/>
      <c r="DO47" s="757"/>
      <c r="DP47" s="757"/>
      <c r="DQ47" s="757"/>
      <c r="DR47" s="757"/>
      <c r="DS47" s="757"/>
      <c r="DT47" s="757"/>
      <c r="DU47" s="757"/>
      <c r="DV47" s="758"/>
      <c r="DW47" s="750"/>
      <c r="DX47" s="751"/>
      <c r="DY47" s="751"/>
      <c r="DZ47" s="751"/>
      <c r="EA47" s="751"/>
      <c r="EB47" s="751"/>
      <c r="EC47" s="752"/>
    </row>
    <row r="48" spans="2:133">
      <c r="B48" s="783" t="s">
        <v>365</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366</v>
      </c>
      <c r="CG48" s="663"/>
      <c r="CH48" s="663"/>
      <c r="CI48" s="663"/>
      <c r="CJ48" s="663"/>
      <c r="CK48" s="663"/>
      <c r="CL48" s="663"/>
      <c r="CM48" s="663"/>
      <c r="CN48" s="663"/>
      <c r="CO48" s="663"/>
      <c r="CP48" s="663"/>
      <c r="CQ48" s="664"/>
      <c r="CR48" s="665" t="s">
        <v>129</v>
      </c>
      <c r="CS48" s="666"/>
      <c r="CT48" s="666"/>
      <c r="CU48" s="666"/>
      <c r="CV48" s="666"/>
      <c r="CW48" s="666"/>
      <c r="CX48" s="666"/>
      <c r="CY48" s="667"/>
      <c r="CZ48" s="670" t="s">
        <v>129</v>
      </c>
      <c r="DA48" s="671"/>
      <c r="DB48" s="671"/>
      <c r="DC48" s="683"/>
      <c r="DD48" s="674" t="s">
        <v>129</v>
      </c>
      <c r="DE48" s="666"/>
      <c r="DF48" s="666"/>
      <c r="DG48" s="666"/>
      <c r="DH48" s="666"/>
      <c r="DI48" s="666"/>
      <c r="DJ48" s="666"/>
      <c r="DK48" s="667"/>
      <c r="DL48" s="756"/>
      <c r="DM48" s="757"/>
      <c r="DN48" s="757"/>
      <c r="DO48" s="757"/>
      <c r="DP48" s="757"/>
      <c r="DQ48" s="757"/>
      <c r="DR48" s="757"/>
      <c r="DS48" s="757"/>
      <c r="DT48" s="757"/>
      <c r="DU48" s="757"/>
      <c r="DV48" s="758"/>
      <c r="DW48" s="750"/>
      <c r="DX48" s="751"/>
      <c r="DY48" s="751"/>
      <c r="DZ48" s="751"/>
      <c r="EA48" s="751"/>
      <c r="EB48" s="751"/>
      <c r="EC48" s="752"/>
    </row>
    <row r="49" spans="2:133" ht="11.25" customHeight="1">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367</v>
      </c>
      <c r="CE49" s="710"/>
      <c r="CF49" s="710"/>
      <c r="CG49" s="710"/>
      <c r="CH49" s="710"/>
      <c r="CI49" s="710"/>
      <c r="CJ49" s="710"/>
      <c r="CK49" s="710"/>
      <c r="CL49" s="710"/>
      <c r="CM49" s="710"/>
      <c r="CN49" s="710"/>
      <c r="CO49" s="710"/>
      <c r="CP49" s="710"/>
      <c r="CQ49" s="711"/>
      <c r="CR49" s="759">
        <v>11128261</v>
      </c>
      <c r="CS49" s="736"/>
      <c r="CT49" s="736"/>
      <c r="CU49" s="736"/>
      <c r="CV49" s="736"/>
      <c r="CW49" s="736"/>
      <c r="CX49" s="736"/>
      <c r="CY49" s="773"/>
      <c r="CZ49" s="764">
        <v>100</v>
      </c>
      <c r="DA49" s="774"/>
      <c r="DB49" s="774"/>
      <c r="DC49" s="775"/>
      <c r="DD49" s="776">
        <v>6789193</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6TscvaDSBCmSAD/mKjHVLhHBRftpudOcMbxxKbUMbfTTAQOZS8CnSNqFiWW0hvkhB4L3EdKYHjgDGehNnNxr6w==" saltValue="YyaQZ71+Wzg6yg/mfKgQ6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785" t="s">
        <v>368</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369</v>
      </c>
      <c r="DK2" s="787"/>
      <c r="DL2" s="787"/>
      <c r="DM2" s="787"/>
      <c r="DN2" s="787"/>
      <c r="DO2" s="788"/>
      <c r="DP2" s="224"/>
      <c r="DQ2" s="786" t="s">
        <v>370</v>
      </c>
      <c r="DR2" s="787"/>
      <c r="DS2" s="787"/>
      <c r="DT2" s="787"/>
      <c r="DU2" s="787"/>
      <c r="DV2" s="787"/>
      <c r="DW2" s="787"/>
      <c r="DX2" s="787"/>
      <c r="DY2" s="787"/>
      <c r="DZ2" s="788"/>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789" t="s">
        <v>371</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372</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c r="A5" s="791" t="s">
        <v>373</v>
      </c>
      <c r="B5" s="792"/>
      <c r="C5" s="792"/>
      <c r="D5" s="792"/>
      <c r="E5" s="792"/>
      <c r="F5" s="792"/>
      <c r="G5" s="792"/>
      <c r="H5" s="792"/>
      <c r="I5" s="792"/>
      <c r="J5" s="792"/>
      <c r="K5" s="792"/>
      <c r="L5" s="792"/>
      <c r="M5" s="792"/>
      <c r="N5" s="792"/>
      <c r="O5" s="792"/>
      <c r="P5" s="793"/>
      <c r="Q5" s="797" t="s">
        <v>374</v>
      </c>
      <c r="R5" s="798"/>
      <c r="S5" s="798"/>
      <c r="T5" s="798"/>
      <c r="U5" s="799"/>
      <c r="V5" s="797" t="s">
        <v>375</v>
      </c>
      <c r="W5" s="798"/>
      <c r="X5" s="798"/>
      <c r="Y5" s="798"/>
      <c r="Z5" s="799"/>
      <c r="AA5" s="797" t="s">
        <v>376</v>
      </c>
      <c r="AB5" s="798"/>
      <c r="AC5" s="798"/>
      <c r="AD5" s="798"/>
      <c r="AE5" s="798"/>
      <c r="AF5" s="803" t="s">
        <v>377</v>
      </c>
      <c r="AG5" s="798"/>
      <c r="AH5" s="798"/>
      <c r="AI5" s="798"/>
      <c r="AJ5" s="804"/>
      <c r="AK5" s="798" t="s">
        <v>378</v>
      </c>
      <c r="AL5" s="798"/>
      <c r="AM5" s="798"/>
      <c r="AN5" s="798"/>
      <c r="AO5" s="799"/>
      <c r="AP5" s="797" t="s">
        <v>379</v>
      </c>
      <c r="AQ5" s="798"/>
      <c r="AR5" s="798"/>
      <c r="AS5" s="798"/>
      <c r="AT5" s="799"/>
      <c r="AU5" s="797" t="s">
        <v>380</v>
      </c>
      <c r="AV5" s="798"/>
      <c r="AW5" s="798"/>
      <c r="AX5" s="798"/>
      <c r="AY5" s="804"/>
      <c r="AZ5" s="228"/>
      <c r="BA5" s="228"/>
      <c r="BB5" s="228"/>
      <c r="BC5" s="228"/>
      <c r="BD5" s="228"/>
      <c r="BE5" s="229"/>
      <c r="BF5" s="229"/>
      <c r="BG5" s="229"/>
      <c r="BH5" s="229"/>
      <c r="BI5" s="229"/>
      <c r="BJ5" s="229"/>
      <c r="BK5" s="229"/>
      <c r="BL5" s="229"/>
      <c r="BM5" s="229"/>
      <c r="BN5" s="229"/>
      <c r="BO5" s="229"/>
      <c r="BP5" s="229"/>
      <c r="BQ5" s="791" t="s">
        <v>381</v>
      </c>
      <c r="BR5" s="792"/>
      <c r="BS5" s="792"/>
      <c r="BT5" s="792"/>
      <c r="BU5" s="792"/>
      <c r="BV5" s="792"/>
      <c r="BW5" s="792"/>
      <c r="BX5" s="792"/>
      <c r="BY5" s="792"/>
      <c r="BZ5" s="792"/>
      <c r="CA5" s="792"/>
      <c r="CB5" s="792"/>
      <c r="CC5" s="792"/>
      <c r="CD5" s="792"/>
      <c r="CE5" s="792"/>
      <c r="CF5" s="792"/>
      <c r="CG5" s="793"/>
      <c r="CH5" s="797" t="s">
        <v>382</v>
      </c>
      <c r="CI5" s="798"/>
      <c r="CJ5" s="798"/>
      <c r="CK5" s="798"/>
      <c r="CL5" s="799"/>
      <c r="CM5" s="797" t="s">
        <v>383</v>
      </c>
      <c r="CN5" s="798"/>
      <c r="CO5" s="798"/>
      <c r="CP5" s="798"/>
      <c r="CQ5" s="799"/>
      <c r="CR5" s="797" t="s">
        <v>384</v>
      </c>
      <c r="CS5" s="798"/>
      <c r="CT5" s="798"/>
      <c r="CU5" s="798"/>
      <c r="CV5" s="799"/>
      <c r="CW5" s="797" t="s">
        <v>385</v>
      </c>
      <c r="CX5" s="798"/>
      <c r="CY5" s="798"/>
      <c r="CZ5" s="798"/>
      <c r="DA5" s="799"/>
      <c r="DB5" s="797" t="s">
        <v>386</v>
      </c>
      <c r="DC5" s="798"/>
      <c r="DD5" s="798"/>
      <c r="DE5" s="798"/>
      <c r="DF5" s="799"/>
      <c r="DG5" s="827" t="s">
        <v>387</v>
      </c>
      <c r="DH5" s="828"/>
      <c r="DI5" s="828"/>
      <c r="DJ5" s="828"/>
      <c r="DK5" s="829"/>
      <c r="DL5" s="827" t="s">
        <v>388</v>
      </c>
      <c r="DM5" s="828"/>
      <c r="DN5" s="828"/>
      <c r="DO5" s="828"/>
      <c r="DP5" s="829"/>
      <c r="DQ5" s="797" t="s">
        <v>389</v>
      </c>
      <c r="DR5" s="798"/>
      <c r="DS5" s="798"/>
      <c r="DT5" s="798"/>
      <c r="DU5" s="799"/>
      <c r="DV5" s="797" t="s">
        <v>380</v>
      </c>
      <c r="DW5" s="798"/>
      <c r="DX5" s="798"/>
      <c r="DY5" s="798"/>
      <c r="DZ5" s="804"/>
      <c r="EA5" s="230"/>
    </row>
    <row r="6" spans="1:131" s="231" customFormat="1" ht="26.25" customHeight="1" thickBot="1">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c r="A7" s="232">
        <v>1</v>
      </c>
      <c r="B7" s="813" t="s">
        <v>390</v>
      </c>
      <c r="C7" s="814"/>
      <c r="D7" s="814"/>
      <c r="E7" s="814"/>
      <c r="F7" s="814"/>
      <c r="G7" s="814"/>
      <c r="H7" s="814"/>
      <c r="I7" s="814"/>
      <c r="J7" s="814"/>
      <c r="K7" s="814"/>
      <c r="L7" s="814"/>
      <c r="M7" s="814"/>
      <c r="N7" s="814"/>
      <c r="O7" s="814"/>
      <c r="P7" s="815"/>
      <c r="Q7" s="816">
        <v>11459</v>
      </c>
      <c r="R7" s="817"/>
      <c r="S7" s="817"/>
      <c r="T7" s="817"/>
      <c r="U7" s="817"/>
      <c r="V7" s="817">
        <v>11136</v>
      </c>
      <c r="W7" s="817"/>
      <c r="X7" s="817"/>
      <c r="Y7" s="817"/>
      <c r="Z7" s="817"/>
      <c r="AA7" s="817">
        <v>323</v>
      </c>
      <c r="AB7" s="817"/>
      <c r="AC7" s="817"/>
      <c r="AD7" s="817"/>
      <c r="AE7" s="818"/>
      <c r="AF7" s="819">
        <v>290</v>
      </c>
      <c r="AG7" s="820"/>
      <c r="AH7" s="820"/>
      <c r="AI7" s="820"/>
      <c r="AJ7" s="821"/>
      <c r="AK7" s="822">
        <v>381</v>
      </c>
      <c r="AL7" s="823"/>
      <c r="AM7" s="823"/>
      <c r="AN7" s="823"/>
      <c r="AO7" s="823"/>
      <c r="AP7" s="823">
        <v>798</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t="s">
        <v>594</v>
      </c>
      <c r="BT7" s="811"/>
      <c r="BU7" s="811"/>
      <c r="BV7" s="811"/>
      <c r="BW7" s="811"/>
      <c r="BX7" s="811"/>
      <c r="BY7" s="811"/>
      <c r="BZ7" s="811"/>
      <c r="CA7" s="811"/>
      <c r="CB7" s="811"/>
      <c r="CC7" s="811"/>
      <c r="CD7" s="811"/>
      <c r="CE7" s="811"/>
      <c r="CF7" s="811"/>
      <c r="CG7" s="826"/>
      <c r="CH7" s="807" t="s">
        <v>585</v>
      </c>
      <c r="CI7" s="808"/>
      <c r="CJ7" s="808"/>
      <c r="CK7" s="808"/>
      <c r="CL7" s="809"/>
      <c r="CM7" s="807">
        <v>59</v>
      </c>
      <c r="CN7" s="808"/>
      <c r="CO7" s="808"/>
      <c r="CP7" s="808"/>
      <c r="CQ7" s="809"/>
      <c r="CR7" s="807">
        <v>32</v>
      </c>
      <c r="CS7" s="808"/>
      <c r="CT7" s="808"/>
      <c r="CU7" s="808"/>
      <c r="CV7" s="809"/>
      <c r="CW7" s="807" t="s">
        <v>585</v>
      </c>
      <c r="CX7" s="808"/>
      <c r="CY7" s="808"/>
      <c r="CZ7" s="808"/>
      <c r="DA7" s="809"/>
      <c r="DB7" s="807" t="s">
        <v>585</v>
      </c>
      <c r="DC7" s="808"/>
      <c r="DD7" s="808"/>
      <c r="DE7" s="808"/>
      <c r="DF7" s="809"/>
      <c r="DG7" s="807" t="s">
        <v>585</v>
      </c>
      <c r="DH7" s="808"/>
      <c r="DI7" s="808"/>
      <c r="DJ7" s="808"/>
      <c r="DK7" s="809"/>
      <c r="DL7" s="807" t="s">
        <v>585</v>
      </c>
      <c r="DM7" s="808"/>
      <c r="DN7" s="808"/>
      <c r="DO7" s="808"/>
      <c r="DP7" s="809"/>
      <c r="DQ7" s="807" t="s">
        <v>585</v>
      </c>
      <c r="DR7" s="808"/>
      <c r="DS7" s="808"/>
      <c r="DT7" s="808"/>
      <c r="DU7" s="809"/>
      <c r="DV7" s="810"/>
      <c r="DW7" s="811"/>
      <c r="DX7" s="811"/>
      <c r="DY7" s="811"/>
      <c r="DZ7" s="812"/>
      <c r="EA7" s="230"/>
    </row>
    <row r="8" spans="1:131" s="231" customFormat="1" ht="26.25" customHeight="1">
      <c r="A8" s="234">
        <v>2</v>
      </c>
      <c r="B8" s="844" t="s">
        <v>391</v>
      </c>
      <c r="C8" s="845"/>
      <c r="D8" s="845"/>
      <c r="E8" s="845"/>
      <c r="F8" s="845"/>
      <c r="G8" s="845"/>
      <c r="H8" s="845"/>
      <c r="I8" s="845"/>
      <c r="J8" s="845"/>
      <c r="K8" s="845"/>
      <c r="L8" s="845"/>
      <c r="M8" s="845"/>
      <c r="N8" s="845"/>
      <c r="O8" s="845"/>
      <c r="P8" s="846"/>
      <c r="Q8" s="847">
        <v>0</v>
      </c>
      <c r="R8" s="848"/>
      <c r="S8" s="848"/>
      <c r="T8" s="848"/>
      <c r="U8" s="848"/>
      <c r="V8" s="848">
        <v>0</v>
      </c>
      <c r="W8" s="848"/>
      <c r="X8" s="848"/>
      <c r="Y8" s="848"/>
      <c r="Z8" s="848"/>
      <c r="AA8" s="848">
        <v>0</v>
      </c>
      <c r="AB8" s="848"/>
      <c r="AC8" s="848"/>
      <c r="AD8" s="848"/>
      <c r="AE8" s="849"/>
      <c r="AF8" s="850" t="s">
        <v>181</v>
      </c>
      <c r="AG8" s="851"/>
      <c r="AH8" s="851"/>
      <c r="AI8" s="851"/>
      <c r="AJ8" s="852"/>
      <c r="AK8" s="833">
        <v>0</v>
      </c>
      <c r="AL8" s="834"/>
      <c r="AM8" s="834"/>
      <c r="AN8" s="834"/>
      <c r="AO8" s="834"/>
      <c r="AP8" s="834">
        <v>0</v>
      </c>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c r="BT8" s="838"/>
      <c r="BU8" s="838"/>
      <c r="BV8" s="838"/>
      <c r="BW8" s="838"/>
      <c r="BX8" s="838"/>
      <c r="BY8" s="838"/>
      <c r="BZ8" s="838"/>
      <c r="CA8" s="838"/>
      <c r="CB8" s="838"/>
      <c r="CC8" s="838"/>
      <c r="CD8" s="838"/>
      <c r="CE8" s="838"/>
      <c r="CF8" s="838"/>
      <c r="CG8" s="839"/>
      <c r="CH8" s="840"/>
      <c r="CI8" s="841"/>
      <c r="CJ8" s="841"/>
      <c r="CK8" s="841"/>
      <c r="CL8" s="842"/>
      <c r="CM8" s="840"/>
      <c r="CN8" s="841"/>
      <c r="CO8" s="841"/>
      <c r="CP8" s="841"/>
      <c r="CQ8" s="842"/>
      <c r="CR8" s="840"/>
      <c r="CS8" s="841"/>
      <c r="CT8" s="841"/>
      <c r="CU8" s="841"/>
      <c r="CV8" s="842"/>
      <c r="CW8" s="840"/>
      <c r="CX8" s="841"/>
      <c r="CY8" s="841"/>
      <c r="CZ8" s="841"/>
      <c r="DA8" s="842"/>
      <c r="DB8" s="840"/>
      <c r="DC8" s="841"/>
      <c r="DD8" s="841"/>
      <c r="DE8" s="841"/>
      <c r="DF8" s="842"/>
      <c r="DG8" s="840"/>
      <c r="DH8" s="841"/>
      <c r="DI8" s="841"/>
      <c r="DJ8" s="841"/>
      <c r="DK8" s="842"/>
      <c r="DL8" s="840"/>
      <c r="DM8" s="841"/>
      <c r="DN8" s="841"/>
      <c r="DO8" s="841"/>
      <c r="DP8" s="842"/>
      <c r="DQ8" s="840"/>
      <c r="DR8" s="841"/>
      <c r="DS8" s="841"/>
      <c r="DT8" s="841"/>
      <c r="DU8" s="842"/>
      <c r="DV8" s="837"/>
      <c r="DW8" s="838"/>
      <c r="DX8" s="838"/>
      <c r="DY8" s="838"/>
      <c r="DZ8" s="843"/>
      <c r="EA8" s="230"/>
    </row>
    <row r="9" spans="1:131" s="231" customFormat="1" ht="26.25" customHeight="1">
      <c r="A9" s="234">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0"/>
    </row>
    <row r="10" spans="1:131" s="231" customFormat="1" ht="26.25" customHeight="1">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0"/>
    </row>
    <row r="11" spans="1:131" s="231" customFormat="1" ht="26.25" customHeight="1">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392</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c r="A23" s="236" t="s">
        <v>393</v>
      </c>
      <c r="B23" s="853" t="s">
        <v>394</v>
      </c>
      <c r="C23" s="854"/>
      <c r="D23" s="854"/>
      <c r="E23" s="854"/>
      <c r="F23" s="854"/>
      <c r="G23" s="854"/>
      <c r="H23" s="854"/>
      <c r="I23" s="854"/>
      <c r="J23" s="854"/>
      <c r="K23" s="854"/>
      <c r="L23" s="854"/>
      <c r="M23" s="854"/>
      <c r="N23" s="854"/>
      <c r="O23" s="854"/>
      <c r="P23" s="855"/>
      <c r="Q23" s="856">
        <v>11459</v>
      </c>
      <c r="R23" s="857"/>
      <c r="S23" s="857"/>
      <c r="T23" s="857"/>
      <c r="U23" s="857"/>
      <c r="V23" s="857">
        <v>11136</v>
      </c>
      <c r="W23" s="857"/>
      <c r="X23" s="857"/>
      <c r="Y23" s="857"/>
      <c r="Z23" s="857"/>
      <c r="AA23" s="857">
        <v>323</v>
      </c>
      <c r="AB23" s="857"/>
      <c r="AC23" s="857"/>
      <c r="AD23" s="857"/>
      <c r="AE23" s="858"/>
      <c r="AF23" s="859">
        <v>290</v>
      </c>
      <c r="AG23" s="857"/>
      <c r="AH23" s="857"/>
      <c r="AI23" s="857"/>
      <c r="AJ23" s="860"/>
      <c r="AK23" s="861"/>
      <c r="AL23" s="862"/>
      <c r="AM23" s="862"/>
      <c r="AN23" s="862"/>
      <c r="AO23" s="862"/>
      <c r="AP23" s="857">
        <v>798</v>
      </c>
      <c r="AQ23" s="857"/>
      <c r="AR23" s="857"/>
      <c r="AS23" s="857"/>
      <c r="AT23" s="857"/>
      <c r="AU23" s="873"/>
      <c r="AV23" s="873"/>
      <c r="AW23" s="873"/>
      <c r="AX23" s="873"/>
      <c r="AY23" s="874"/>
      <c r="AZ23" s="875" t="s">
        <v>181</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c r="A24" s="872" t="s">
        <v>395</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c r="A25" s="789" t="s">
        <v>396</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c r="A26" s="791" t="s">
        <v>373</v>
      </c>
      <c r="B26" s="792"/>
      <c r="C26" s="792"/>
      <c r="D26" s="792"/>
      <c r="E26" s="792"/>
      <c r="F26" s="792"/>
      <c r="G26" s="792"/>
      <c r="H26" s="792"/>
      <c r="I26" s="792"/>
      <c r="J26" s="792"/>
      <c r="K26" s="792"/>
      <c r="L26" s="792"/>
      <c r="M26" s="792"/>
      <c r="N26" s="792"/>
      <c r="O26" s="792"/>
      <c r="P26" s="793"/>
      <c r="Q26" s="797" t="s">
        <v>397</v>
      </c>
      <c r="R26" s="798"/>
      <c r="S26" s="798"/>
      <c r="T26" s="798"/>
      <c r="U26" s="799"/>
      <c r="V26" s="797" t="s">
        <v>398</v>
      </c>
      <c r="W26" s="798"/>
      <c r="X26" s="798"/>
      <c r="Y26" s="798"/>
      <c r="Z26" s="799"/>
      <c r="AA26" s="797" t="s">
        <v>399</v>
      </c>
      <c r="AB26" s="798"/>
      <c r="AC26" s="798"/>
      <c r="AD26" s="798"/>
      <c r="AE26" s="798"/>
      <c r="AF26" s="878" t="s">
        <v>400</v>
      </c>
      <c r="AG26" s="879"/>
      <c r="AH26" s="879"/>
      <c r="AI26" s="879"/>
      <c r="AJ26" s="880"/>
      <c r="AK26" s="798" t="s">
        <v>401</v>
      </c>
      <c r="AL26" s="798"/>
      <c r="AM26" s="798"/>
      <c r="AN26" s="798"/>
      <c r="AO26" s="799"/>
      <c r="AP26" s="797" t="s">
        <v>402</v>
      </c>
      <c r="AQ26" s="798"/>
      <c r="AR26" s="798"/>
      <c r="AS26" s="798"/>
      <c r="AT26" s="799"/>
      <c r="AU26" s="797" t="s">
        <v>403</v>
      </c>
      <c r="AV26" s="798"/>
      <c r="AW26" s="798"/>
      <c r="AX26" s="798"/>
      <c r="AY26" s="799"/>
      <c r="AZ26" s="797" t="s">
        <v>404</v>
      </c>
      <c r="BA26" s="798"/>
      <c r="BB26" s="798"/>
      <c r="BC26" s="798"/>
      <c r="BD26" s="799"/>
      <c r="BE26" s="797" t="s">
        <v>380</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c r="A28" s="238">
        <v>1</v>
      </c>
      <c r="B28" s="813" t="s">
        <v>405</v>
      </c>
      <c r="C28" s="814"/>
      <c r="D28" s="814"/>
      <c r="E28" s="814"/>
      <c r="F28" s="814"/>
      <c r="G28" s="814"/>
      <c r="H28" s="814"/>
      <c r="I28" s="814"/>
      <c r="J28" s="814"/>
      <c r="K28" s="814"/>
      <c r="L28" s="814"/>
      <c r="M28" s="814"/>
      <c r="N28" s="814"/>
      <c r="O28" s="814"/>
      <c r="P28" s="815"/>
      <c r="Q28" s="886">
        <v>2140</v>
      </c>
      <c r="R28" s="887"/>
      <c r="S28" s="887"/>
      <c r="T28" s="887"/>
      <c r="U28" s="887"/>
      <c r="V28" s="887">
        <v>2097</v>
      </c>
      <c r="W28" s="887"/>
      <c r="X28" s="887"/>
      <c r="Y28" s="887"/>
      <c r="Z28" s="887"/>
      <c r="AA28" s="887">
        <v>43</v>
      </c>
      <c r="AB28" s="887"/>
      <c r="AC28" s="887"/>
      <c r="AD28" s="887"/>
      <c r="AE28" s="888"/>
      <c r="AF28" s="889">
        <v>43</v>
      </c>
      <c r="AG28" s="887"/>
      <c r="AH28" s="887"/>
      <c r="AI28" s="887"/>
      <c r="AJ28" s="890"/>
      <c r="AK28" s="891">
        <v>191</v>
      </c>
      <c r="AL28" s="892"/>
      <c r="AM28" s="892"/>
      <c r="AN28" s="892"/>
      <c r="AO28" s="892"/>
      <c r="AP28" s="892" t="s">
        <v>585</v>
      </c>
      <c r="AQ28" s="892"/>
      <c r="AR28" s="892"/>
      <c r="AS28" s="892"/>
      <c r="AT28" s="892"/>
      <c r="AU28" s="892"/>
      <c r="AV28" s="892"/>
      <c r="AW28" s="892"/>
      <c r="AX28" s="892"/>
      <c r="AY28" s="892"/>
      <c r="AZ28" s="893"/>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c r="A29" s="238">
        <v>2</v>
      </c>
      <c r="B29" s="844" t="s">
        <v>406</v>
      </c>
      <c r="C29" s="845"/>
      <c r="D29" s="845"/>
      <c r="E29" s="845"/>
      <c r="F29" s="845"/>
      <c r="G29" s="845"/>
      <c r="H29" s="845"/>
      <c r="I29" s="845"/>
      <c r="J29" s="845"/>
      <c r="K29" s="845"/>
      <c r="L29" s="845"/>
      <c r="M29" s="845"/>
      <c r="N29" s="845"/>
      <c r="O29" s="845"/>
      <c r="P29" s="846"/>
      <c r="Q29" s="847">
        <v>2170</v>
      </c>
      <c r="R29" s="848"/>
      <c r="S29" s="848"/>
      <c r="T29" s="848"/>
      <c r="U29" s="848"/>
      <c r="V29" s="848">
        <v>2129</v>
      </c>
      <c r="W29" s="848"/>
      <c r="X29" s="848"/>
      <c r="Y29" s="848"/>
      <c r="Z29" s="848"/>
      <c r="AA29" s="848">
        <v>41</v>
      </c>
      <c r="AB29" s="848"/>
      <c r="AC29" s="848"/>
      <c r="AD29" s="848"/>
      <c r="AE29" s="849"/>
      <c r="AF29" s="850">
        <v>42</v>
      </c>
      <c r="AG29" s="851"/>
      <c r="AH29" s="851"/>
      <c r="AI29" s="851"/>
      <c r="AJ29" s="852"/>
      <c r="AK29" s="898">
        <v>393</v>
      </c>
      <c r="AL29" s="894"/>
      <c r="AM29" s="894"/>
      <c r="AN29" s="894"/>
      <c r="AO29" s="894"/>
      <c r="AP29" s="894" t="s">
        <v>585</v>
      </c>
      <c r="AQ29" s="894"/>
      <c r="AR29" s="894"/>
      <c r="AS29" s="894"/>
      <c r="AT29" s="894"/>
      <c r="AU29" s="894"/>
      <c r="AV29" s="894"/>
      <c r="AW29" s="894"/>
      <c r="AX29" s="894"/>
      <c r="AY29" s="894"/>
      <c r="AZ29" s="895"/>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c r="A30" s="238">
        <v>3</v>
      </c>
      <c r="B30" s="844" t="s">
        <v>407</v>
      </c>
      <c r="C30" s="845"/>
      <c r="D30" s="845"/>
      <c r="E30" s="845"/>
      <c r="F30" s="845"/>
      <c r="G30" s="845"/>
      <c r="H30" s="845"/>
      <c r="I30" s="845"/>
      <c r="J30" s="845"/>
      <c r="K30" s="845"/>
      <c r="L30" s="845"/>
      <c r="M30" s="845"/>
      <c r="N30" s="845"/>
      <c r="O30" s="845"/>
      <c r="P30" s="846"/>
      <c r="Q30" s="847">
        <v>208</v>
      </c>
      <c r="R30" s="848"/>
      <c r="S30" s="848"/>
      <c r="T30" s="848"/>
      <c r="U30" s="848"/>
      <c r="V30" s="848">
        <v>207</v>
      </c>
      <c r="W30" s="848"/>
      <c r="X30" s="848"/>
      <c r="Y30" s="848"/>
      <c r="Z30" s="848"/>
      <c r="AA30" s="848">
        <v>1</v>
      </c>
      <c r="AB30" s="848"/>
      <c r="AC30" s="848"/>
      <c r="AD30" s="848"/>
      <c r="AE30" s="849"/>
      <c r="AF30" s="850">
        <v>1</v>
      </c>
      <c r="AG30" s="851"/>
      <c r="AH30" s="851"/>
      <c r="AI30" s="851"/>
      <c r="AJ30" s="852"/>
      <c r="AK30" s="898">
        <v>72</v>
      </c>
      <c r="AL30" s="894"/>
      <c r="AM30" s="894"/>
      <c r="AN30" s="894"/>
      <c r="AO30" s="894"/>
      <c r="AP30" s="894" t="s">
        <v>585</v>
      </c>
      <c r="AQ30" s="894"/>
      <c r="AR30" s="894"/>
      <c r="AS30" s="894"/>
      <c r="AT30" s="894"/>
      <c r="AU30" s="894"/>
      <c r="AV30" s="894"/>
      <c r="AW30" s="894"/>
      <c r="AX30" s="894"/>
      <c r="AY30" s="894"/>
      <c r="AZ30" s="895"/>
      <c r="BA30" s="895"/>
      <c r="BB30" s="895"/>
      <c r="BC30" s="895"/>
      <c r="BD30" s="895"/>
      <c r="BE30" s="896"/>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c r="A31" s="238">
        <v>4</v>
      </c>
      <c r="B31" s="844" t="s">
        <v>408</v>
      </c>
      <c r="C31" s="845"/>
      <c r="D31" s="845"/>
      <c r="E31" s="845"/>
      <c r="F31" s="845"/>
      <c r="G31" s="845"/>
      <c r="H31" s="845"/>
      <c r="I31" s="845"/>
      <c r="J31" s="845"/>
      <c r="K31" s="845"/>
      <c r="L31" s="845"/>
      <c r="M31" s="845"/>
      <c r="N31" s="845"/>
      <c r="O31" s="845"/>
      <c r="P31" s="846"/>
      <c r="Q31" s="847">
        <v>218</v>
      </c>
      <c r="R31" s="848"/>
      <c r="S31" s="848"/>
      <c r="T31" s="848"/>
      <c r="U31" s="848"/>
      <c r="V31" s="848">
        <v>145</v>
      </c>
      <c r="W31" s="848"/>
      <c r="X31" s="848"/>
      <c r="Y31" s="848"/>
      <c r="Z31" s="848"/>
      <c r="AA31" s="848">
        <v>73</v>
      </c>
      <c r="AB31" s="848"/>
      <c r="AC31" s="848"/>
      <c r="AD31" s="848"/>
      <c r="AE31" s="849"/>
      <c r="AF31" s="850">
        <v>335</v>
      </c>
      <c r="AG31" s="851"/>
      <c r="AH31" s="851"/>
      <c r="AI31" s="851"/>
      <c r="AJ31" s="852"/>
      <c r="AK31" s="898">
        <v>0</v>
      </c>
      <c r="AL31" s="894"/>
      <c r="AM31" s="894"/>
      <c r="AN31" s="894"/>
      <c r="AO31" s="894"/>
      <c r="AP31" s="894">
        <v>311</v>
      </c>
      <c r="AQ31" s="894"/>
      <c r="AR31" s="894"/>
      <c r="AS31" s="894"/>
      <c r="AT31" s="894"/>
      <c r="AU31" s="894"/>
      <c r="AV31" s="894"/>
      <c r="AW31" s="894"/>
      <c r="AX31" s="894"/>
      <c r="AY31" s="894"/>
      <c r="AZ31" s="895"/>
      <c r="BA31" s="895"/>
      <c r="BB31" s="895"/>
      <c r="BC31" s="895"/>
      <c r="BD31" s="895"/>
      <c r="BE31" s="896" t="s">
        <v>409</v>
      </c>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c r="A32" s="238">
        <v>5</v>
      </c>
      <c r="B32" s="844" t="s">
        <v>410</v>
      </c>
      <c r="C32" s="845"/>
      <c r="D32" s="845"/>
      <c r="E32" s="845"/>
      <c r="F32" s="845"/>
      <c r="G32" s="845"/>
      <c r="H32" s="845"/>
      <c r="I32" s="845"/>
      <c r="J32" s="845"/>
      <c r="K32" s="845"/>
      <c r="L32" s="845"/>
      <c r="M32" s="845"/>
      <c r="N32" s="845"/>
      <c r="O32" s="845"/>
      <c r="P32" s="846"/>
      <c r="Q32" s="847">
        <v>30</v>
      </c>
      <c r="R32" s="848"/>
      <c r="S32" s="848"/>
      <c r="T32" s="848"/>
      <c r="U32" s="848"/>
      <c r="V32" s="848">
        <v>30</v>
      </c>
      <c r="W32" s="848"/>
      <c r="X32" s="848"/>
      <c r="Y32" s="848"/>
      <c r="Z32" s="848"/>
      <c r="AA32" s="848">
        <v>0</v>
      </c>
      <c r="AB32" s="848"/>
      <c r="AC32" s="848"/>
      <c r="AD32" s="848"/>
      <c r="AE32" s="849"/>
      <c r="AF32" s="850" t="s">
        <v>181</v>
      </c>
      <c r="AG32" s="851"/>
      <c r="AH32" s="851"/>
      <c r="AI32" s="851"/>
      <c r="AJ32" s="852"/>
      <c r="AK32" s="898">
        <v>26</v>
      </c>
      <c r="AL32" s="894"/>
      <c r="AM32" s="894"/>
      <c r="AN32" s="894"/>
      <c r="AO32" s="894"/>
      <c r="AP32" s="894" t="s">
        <v>585</v>
      </c>
      <c r="AQ32" s="894"/>
      <c r="AR32" s="894"/>
      <c r="AS32" s="894"/>
      <c r="AT32" s="894"/>
      <c r="AU32" s="894"/>
      <c r="AV32" s="894"/>
      <c r="AW32" s="894"/>
      <c r="AX32" s="894"/>
      <c r="AY32" s="894"/>
      <c r="AZ32" s="895"/>
      <c r="BA32" s="895"/>
      <c r="BB32" s="895"/>
      <c r="BC32" s="895"/>
      <c r="BD32" s="895"/>
      <c r="BE32" s="896" t="s">
        <v>411</v>
      </c>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c r="A33" s="238">
        <v>6</v>
      </c>
      <c r="B33" s="844"/>
      <c r="C33" s="845"/>
      <c r="D33" s="845"/>
      <c r="E33" s="845"/>
      <c r="F33" s="845"/>
      <c r="G33" s="845"/>
      <c r="H33" s="845"/>
      <c r="I33" s="845"/>
      <c r="J33" s="845"/>
      <c r="K33" s="845"/>
      <c r="L33" s="845"/>
      <c r="M33" s="845"/>
      <c r="N33" s="845"/>
      <c r="O33" s="845"/>
      <c r="P33" s="846"/>
      <c r="Q33" s="847"/>
      <c r="R33" s="848"/>
      <c r="S33" s="848"/>
      <c r="T33" s="848"/>
      <c r="U33" s="848"/>
      <c r="V33" s="848"/>
      <c r="W33" s="848"/>
      <c r="X33" s="848"/>
      <c r="Y33" s="848"/>
      <c r="Z33" s="848"/>
      <c r="AA33" s="848"/>
      <c r="AB33" s="848"/>
      <c r="AC33" s="848"/>
      <c r="AD33" s="848"/>
      <c r="AE33" s="849"/>
      <c r="AF33" s="850"/>
      <c r="AG33" s="851"/>
      <c r="AH33" s="851"/>
      <c r="AI33" s="851"/>
      <c r="AJ33" s="852"/>
      <c r="AK33" s="898"/>
      <c r="AL33" s="894"/>
      <c r="AM33" s="894"/>
      <c r="AN33" s="894"/>
      <c r="AO33" s="894"/>
      <c r="AP33" s="894"/>
      <c r="AQ33" s="894"/>
      <c r="AR33" s="894"/>
      <c r="AS33" s="894"/>
      <c r="AT33" s="894"/>
      <c r="AU33" s="894"/>
      <c r="AV33" s="894"/>
      <c r="AW33" s="894"/>
      <c r="AX33" s="894"/>
      <c r="AY33" s="894"/>
      <c r="AZ33" s="895"/>
      <c r="BA33" s="895"/>
      <c r="BB33" s="895"/>
      <c r="BC33" s="895"/>
      <c r="BD33" s="895"/>
      <c r="BE33" s="896"/>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c r="A34" s="238">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c r="A35" s="238">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412</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c r="A63" s="236" t="s">
        <v>393</v>
      </c>
      <c r="B63" s="853" t="s">
        <v>413</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421</v>
      </c>
      <c r="AG63" s="908"/>
      <c r="AH63" s="908"/>
      <c r="AI63" s="908"/>
      <c r="AJ63" s="909"/>
      <c r="AK63" s="910"/>
      <c r="AL63" s="905"/>
      <c r="AM63" s="905"/>
      <c r="AN63" s="905"/>
      <c r="AO63" s="905"/>
      <c r="AP63" s="908">
        <v>311</v>
      </c>
      <c r="AQ63" s="908"/>
      <c r="AR63" s="908"/>
      <c r="AS63" s="908"/>
      <c r="AT63" s="908"/>
      <c r="AU63" s="908" t="s">
        <v>585</v>
      </c>
      <c r="AV63" s="908"/>
      <c r="AW63" s="908"/>
      <c r="AX63" s="908"/>
      <c r="AY63" s="908"/>
      <c r="AZ63" s="912"/>
      <c r="BA63" s="912"/>
      <c r="BB63" s="912"/>
      <c r="BC63" s="912"/>
      <c r="BD63" s="912"/>
      <c r="BE63" s="913"/>
      <c r="BF63" s="913"/>
      <c r="BG63" s="913"/>
      <c r="BH63" s="913"/>
      <c r="BI63" s="914"/>
      <c r="BJ63" s="915" t="s">
        <v>181</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c r="A65" s="228" t="s">
        <v>414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c r="A66" s="791" t="s">
        <v>415</v>
      </c>
      <c r="B66" s="792"/>
      <c r="C66" s="792"/>
      <c r="D66" s="792"/>
      <c r="E66" s="792"/>
      <c r="F66" s="792"/>
      <c r="G66" s="792"/>
      <c r="H66" s="792"/>
      <c r="I66" s="792"/>
      <c r="J66" s="792"/>
      <c r="K66" s="792"/>
      <c r="L66" s="792"/>
      <c r="M66" s="792"/>
      <c r="N66" s="792"/>
      <c r="O66" s="792"/>
      <c r="P66" s="793"/>
      <c r="Q66" s="797" t="s">
        <v>416</v>
      </c>
      <c r="R66" s="798"/>
      <c r="S66" s="798"/>
      <c r="T66" s="798"/>
      <c r="U66" s="799"/>
      <c r="V66" s="797" t="s">
        <v>398</v>
      </c>
      <c r="W66" s="798"/>
      <c r="X66" s="798"/>
      <c r="Y66" s="798"/>
      <c r="Z66" s="799"/>
      <c r="AA66" s="797" t="s">
        <v>399</v>
      </c>
      <c r="AB66" s="798"/>
      <c r="AC66" s="798"/>
      <c r="AD66" s="798"/>
      <c r="AE66" s="799"/>
      <c r="AF66" s="918" t="s">
        <v>400</v>
      </c>
      <c r="AG66" s="879"/>
      <c r="AH66" s="879"/>
      <c r="AI66" s="879"/>
      <c r="AJ66" s="919"/>
      <c r="AK66" s="797" t="s">
        <v>417</v>
      </c>
      <c r="AL66" s="792"/>
      <c r="AM66" s="792"/>
      <c r="AN66" s="792"/>
      <c r="AO66" s="793"/>
      <c r="AP66" s="797" t="s">
        <v>418</v>
      </c>
      <c r="AQ66" s="798"/>
      <c r="AR66" s="798"/>
      <c r="AS66" s="798"/>
      <c r="AT66" s="799"/>
      <c r="AU66" s="797" t="s">
        <v>419</v>
      </c>
      <c r="AV66" s="798"/>
      <c r="AW66" s="798"/>
      <c r="AX66" s="798"/>
      <c r="AY66" s="799"/>
      <c r="AZ66" s="797" t="s">
        <v>380</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c r="A68" s="232">
        <v>1</v>
      </c>
      <c r="B68" s="933" t="s">
        <v>586</v>
      </c>
      <c r="C68" s="934"/>
      <c r="D68" s="934"/>
      <c r="E68" s="934"/>
      <c r="F68" s="934"/>
      <c r="G68" s="934"/>
      <c r="H68" s="934"/>
      <c r="I68" s="934"/>
      <c r="J68" s="934"/>
      <c r="K68" s="934"/>
      <c r="L68" s="934"/>
      <c r="M68" s="934"/>
      <c r="N68" s="934"/>
      <c r="O68" s="934"/>
      <c r="P68" s="935"/>
      <c r="Q68" s="936">
        <v>1838</v>
      </c>
      <c r="R68" s="930"/>
      <c r="S68" s="930"/>
      <c r="T68" s="930"/>
      <c r="U68" s="930"/>
      <c r="V68" s="930">
        <v>1753</v>
      </c>
      <c r="W68" s="930"/>
      <c r="X68" s="930"/>
      <c r="Y68" s="930"/>
      <c r="Z68" s="930"/>
      <c r="AA68" s="930">
        <v>85</v>
      </c>
      <c r="AB68" s="930"/>
      <c r="AC68" s="930"/>
      <c r="AD68" s="930"/>
      <c r="AE68" s="930"/>
      <c r="AF68" s="930">
        <v>85</v>
      </c>
      <c r="AG68" s="930"/>
      <c r="AH68" s="930"/>
      <c r="AI68" s="930"/>
      <c r="AJ68" s="930"/>
      <c r="AK68" s="930" t="s">
        <v>585</v>
      </c>
      <c r="AL68" s="930"/>
      <c r="AM68" s="930"/>
      <c r="AN68" s="930"/>
      <c r="AO68" s="930"/>
      <c r="AP68" s="930" t="s">
        <v>585</v>
      </c>
      <c r="AQ68" s="930"/>
      <c r="AR68" s="930"/>
      <c r="AS68" s="930"/>
      <c r="AT68" s="930"/>
      <c r="AU68" s="930" t="s">
        <v>585</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c r="A69" s="234">
        <v>2</v>
      </c>
      <c r="B69" s="937" t="s">
        <v>587</v>
      </c>
      <c r="C69" s="938"/>
      <c r="D69" s="938"/>
      <c r="E69" s="938"/>
      <c r="F69" s="938"/>
      <c r="G69" s="938"/>
      <c r="H69" s="938"/>
      <c r="I69" s="938"/>
      <c r="J69" s="938"/>
      <c r="K69" s="938"/>
      <c r="L69" s="938"/>
      <c r="M69" s="938"/>
      <c r="N69" s="938"/>
      <c r="O69" s="938"/>
      <c r="P69" s="939"/>
      <c r="Q69" s="940">
        <v>333</v>
      </c>
      <c r="R69" s="894"/>
      <c r="S69" s="894"/>
      <c r="T69" s="894"/>
      <c r="U69" s="894"/>
      <c r="V69" s="894">
        <v>332</v>
      </c>
      <c r="W69" s="894"/>
      <c r="X69" s="894"/>
      <c r="Y69" s="894"/>
      <c r="Z69" s="894"/>
      <c r="AA69" s="894">
        <v>1</v>
      </c>
      <c r="AB69" s="894"/>
      <c r="AC69" s="894"/>
      <c r="AD69" s="894"/>
      <c r="AE69" s="894"/>
      <c r="AF69" s="894">
        <v>1</v>
      </c>
      <c r="AG69" s="894"/>
      <c r="AH69" s="894"/>
      <c r="AI69" s="894"/>
      <c r="AJ69" s="894"/>
      <c r="AK69" s="894">
        <v>2</v>
      </c>
      <c r="AL69" s="894"/>
      <c r="AM69" s="894"/>
      <c r="AN69" s="894"/>
      <c r="AO69" s="894"/>
      <c r="AP69" s="894" t="s">
        <v>585</v>
      </c>
      <c r="AQ69" s="894"/>
      <c r="AR69" s="894"/>
      <c r="AS69" s="894"/>
      <c r="AT69" s="894"/>
      <c r="AU69" s="894" t="s">
        <v>585</v>
      </c>
      <c r="AV69" s="894"/>
      <c r="AW69" s="894"/>
      <c r="AX69" s="894"/>
      <c r="AY69" s="894"/>
      <c r="AZ69" s="896" t="s">
        <v>595</v>
      </c>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c r="A70" s="234">
        <v>3</v>
      </c>
      <c r="B70" s="937" t="s">
        <v>588</v>
      </c>
      <c r="C70" s="938"/>
      <c r="D70" s="938"/>
      <c r="E70" s="938"/>
      <c r="F70" s="938"/>
      <c r="G70" s="938"/>
      <c r="H70" s="938"/>
      <c r="I70" s="938"/>
      <c r="J70" s="938"/>
      <c r="K70" s="938"/>
      <c r="L70" s="938"/>
      <c r="M70" s="938"/>
      <c r="N70" s="938"/>
      <c r="O70" s="938"/>
      <c r="P70" s="939"/>
      <c r="Q70" s="940">
        <v>27</v>
      </c>
      <c r="R70" s="894"/>
      <c r="S70" s="894"/>
      <c r="T70" s="894"/>
      <c r="U70" s="894"/>
      <c r="V70" s="894">
        <v>21</v>
      </c>
      <c r="W70" s="894"/>
      <c r="X70" s="894"/>
      <c r="Y70" s="894"/>
      <c r="Z70" s="894"/>
      <c r="AA70" s="894">
        <v>6</v>
      </c>
      <c r="AB70" s="894"/>
      <c r="AC70" s="894"/>
      <c r="AD70" s="894"/>
      <c r="AE70" s="894"/>
      <c r="AF70" s="894">
        <v>6</v>
      </c>
      <c r="AG70" s="894"/>
      <c r="AH70" s="894"/>
      <c r="AI70" s="894"/>
      <c r="AJ70" s="894"/>
      <c r="AK70" s="894" t="s">
        <v>585</v>
      </c>
      <c r="AL70" s="894"/>
      <c r="AM70" s="894"/>
      <c r="AN70" s="894"/>
      <c r="AO70" s="894"/>
      <c r="AP70" s="894" t="s">
        <v>585</v>
      </c>
      <c r="AQ70" s="894"/>
      <c r="AR70" s="894"/>
      <c r="AS70" s="894"/>
      <c r="AT70" s="894"/>
      <c r="AU70" s="894" t="s">
        <v>585</v>
      </c>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c r="A71" s="234">
        <v>4</v>
      </c>
      <c r="B71" s="937" t="s">
        <v>589</v>
      </c>
      <c r="C71" s="938"/>
      <c r="D71" s="938"/>
      <c r="E71" s="938"/>
      <c r="F71" s="938"/>
      <c r="G71" s="938"/>
      <c r="H71" s="938"/>
      <c r="I71" s="938"/>
      <c r="J71" s="938"/>
      <c r="K71" s="938"/>
      <c r="L71" s="938"/>
      <c r="M71" s="938"/>
      <c r="N71" s="938"/>
      <c r="O71" s="938"/>
      <c r="P71" s="939"/>
      <c r="Q71" s="940">
        <v>65</v>
      </c>
      <c r="R71" s="894"/>
      <c r="S71" s="894"/>
      <c r="T71" s="894"/>
      <c r="U71" s="894"/>
      <c r="V71" s="894">
        <v>56</v>
      </c>
      <c r="W71" s="894"/>
      <c r="X71" s="894"/>
      <c r="Y71" s="894"/>
      <c r="Z71" s="894"/>
      <c r="AA71" s="894">
        <v>8</v>
      </c>
      <c r="AB71" s="894"/>
      <c r="AC71" s="894"/>
      <c r="AD71" s="894"/>
      <c r="AE71" s="894"/>
      <c r="AF71" s="894">
        <v>8</v>
      </c>
      <c r="AG71" s="894"/>
      <c r="AH71" s="894"/>
      <c r="AI71" s="894"/>
      <c r="AJ71" s="894"/>
      <c r="AK71" s="894" t="s">
        <v>585</v>
      </c>
      <c r="AL71" s="894"/>
      <c r="AM71" s="894"/>
      <c r="AN71" s="894"/>
      <c r="AO71" s="894"/>
      <c r="AP71" s="894" t="s">
        <v>585</v>
      </c>
      <c r="AQ71" s="894"/>
      <c r="AR71" s="894"/>
      <c r="AS71" s="894"/>
      <c r="AT71" s="894"/>
      <c r="AU71" s="894" t="s">
        <v>585</v>
      </c>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c r="A72" s="234">
        <v>5</v>
      </c>
      <c r="B72" s="937" t="s">
        <v>590</v>
      </c>
      <c r="C72" s="938"/>
      <c r="D72" s="938"/>
      <c r="E72" s="938"/>
      <c r="F72" s="938"/>
      <c r="G72" s="938"/>
      <c r="H72" s="938"/>
      <c r="I72" s="938"/>
      <c r="J72" s="938"/>
      <c r="K72" s="938"/>
      <c r="L72" s="938"/>
      <c r="M72" s="938"/>
      <c r="N72" s="938"/>
      <c r="O72" s="938"/>
      <c r="P72" s="939"/>
      <c r="Q72" s="940">
        <v>363</v>
      </c>
      <c r="R72" s="894"/>
      <c r="S72" s="894"/>
      <c r="T72" s="894"/>
      <c r="U72" s="894"/>
      <c r="V72" s="894">
        <v>231</v>
      </c>
      <c r="W72" s="894"/>
      <c r="X72" s="894"/>
      <c r="Y72" s="894"/>
      <c r="Z72" s="894"/>
      <c r="AA72" s="894">
        <v>133</v>
      </c>
      <c r="AB72" s="894"/>
      <c r="AC72" s="894"/>
      <c r="AD72" s="894"/>
      <c r="AE72" s="894"/>
      <c r="AF72" s="894">
        <v>133</v>
      </c>
      <c r="AG72" s="894"/>
      <c r="AH72" s="894"/>
      <c r="AI72" s="894"/>
      <c r="AJ72" s="894"/>
      <c r="AK72" s="894">
        <v>122</v>
      </c>
      <c r="AL72" s="894"/>
      <c r="AM72" s="894"/>
      <c r="AN72" s="894"/>
      <c r="AO72" s="894"/>
      <c r="AP72" s="894" t="s">
        <v>585</v>
      </c>
      <c r="AQ72" s="894"/>
      <c r="AR72" s="894"/>
      <c r="AS72" s="894"/>
      <c r="AT72" s="894"/>
      <c r="AU72" s="894" t="s">
        <v>585</v>
      </c>
      <c r="AV72" s="894"/>
      <c r="AW72" s="894"/>
      <c r="AX72" s="894"/>
      <c r="AY72" s="894"/>
      <c r="AZ72" s="896" t="s">
        <v>596</v>
      </c>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c r="A73" s="234">
        <v>6</v>
      </c>
      <c r="B73" s="937" t="s">
        <v>591</v>
      </c>
      <c r="C73" s="938"/>
      <c r="D73" s="938"/>
      <c r="E73" s="938"/>
      <c r="F73" s="938"/>
      <c r="G73" s="938"/>
      <c r="H73" s="938"/>
      <c r="I73" s="938"/>
      <c r="J73" s="938"/>
      <c r="K73" s="938"/>
      <c r="L73" s="938"/>
      <c r="M73" s="938"/>
      <c r="N73" s="938"/>
      <c r="O73" s="938"/>
      <c r="P73" s="939"/>
      <c r="Q73" s="940">
        <v>204037</v>
      </c>
      <c r="R73" s="894"/>
      <c r="S73" s="894"/>
      <c r="T73" s="894"/>
      <c r="U73" s="894"/>
      <c r="V73" s="894">
        <v>197049</v>
      </c>
      <c r="W73" s="894"/>
      <c r="X73" s="894"/>
      <c r="Y73" s="894"/>
      <c r="Z73" s="894"/>
      <c r="AA73" s="894">
        <v>6987</v>
      </c>
      <c r="AB73" s="894"/>
      <c r="AC73" s="894"/>
      <c r="AD73" s="894"/>
      <c r="AE73" s="894"/>
      <c r="AF73" s="894">
        <v>6987</v>
      </c>
      <c r="AG73" s="894"/>
      <c r="AH73" s="894"/>
      <c r="AI73" s="894"/>
      <c r="AJ73" s="894"/>
      <c r="AK73" s="894" t="s">
        <v>585</v>
      </c>
      <c r="AL73" s="894"/>
      <c r="AM73" s="894"/>
      <c r="AN73" s="894"/>
      <c r="AO73" s="894"/>
      <c r="AP73" s="894" t="s">
        <v>585</v>
      </c>
      <c r="AQ73" s="894"/>
      <c r="AR73" s="894"/>
      <c r="AS73" s="894"/>
      <c r="AT73" s="894"/>
      <c r="AU73" s="894" t="s">
        <v>585</v>
      </c>
      <c r="AV73" s="894"/>
      <c r="AW73" s="894"/>
      <c r="AX73" s="894"/>
      <c r="AY73" s="894"/>
      <c r="AZ73" s="896" t="s">
        <v>597</v>
      </c>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c r="A74" s="234">
        <v>7</v>
      </c>
      <c r="B74" s="937" t="s">
        <v>592</v>
      </c>
      <c r="C74" s="938"/>
      <c r="D74" s="938"/>
      <c r="E74" s="938"/>
      <c r="F74" s="938"/>
      <c r="G74" s="938"/>
      <c r="H74" s="938"/>
      <c r="I74" s="938"/>
      <c r="J74" s="938"/>
      <c r="K74" s="938"/>
      <c r="L74" s="938"/>
      <c r="M74" s="938"/>
      <c r="N74" s="938"/>
      <c r="O74" s="938"/>
      <c r="P74" s="939"/>
      <c r="Q74" s="940">
        <v>1117</v>
      </c>
      <c r="R74" s="894"/>
      <c r="S74" s="894"/>
      <c r="T74" s="894"/>
      <c r="U74" s="894"/>
      <c r="V74" s="894">
        <v>1107</v>
      </c>
      <c r="W74" s="894"/>
      <c r="X74" s="894"/>
      <c r="Y74" s="894"/>
      <c r="Z74" s="894"/>
      <c r="AA74" s="894">
        <v>11</v>
      </c>
      <c r="AB74" s="894"/>
      <c r="AC74" s="894"/>
      <c r="AD74" s="894"/>
      <c r="AE74" s="894"/>
      <c r="AF74" s="894">
        <v>11</v>
      </c>
      <c r="AG74" s="894"/>
      <c r="AH74" s="894"/>
      <c r="AI74" s="894"/>
      <c r="AJ74" s="894"/>
      <c r="AK74" s="894">
        <v>22</v>
      </c>
      <c r="AL74" s="894"/>
      <c r="AM74" s="894"/>
      <c r="AN74" s="894"/>
      <c r="AO74" s="894"/>
      <c r="AP74" s="894">
        <v>612</v>
      </c>
      <c r="AQ74" s="894"/>
      <c r="AR74" s="894"/>
      <c r="AS74" s="894"/>
      <c r="AT74" s="894"/>
      <c r="AU74" s="894">
        <v>8</v>
      </c>
      <c r="AV74" s="894"/>
      <c r="AW74" s="894"/>
      <c r="AX74" s="894"/>
      <c r="AY74" s="894"/>
      <c r="AZ74" s="896" t="s">
        <v>598</v>
      </c>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c r="A75" s="234">
        <v>8</v>
      </c>
      <c r="B75" s="937" t="s">
        <v>593</v>
      </c>
      <c r="C75" s="938"/>
      <c r="D75" s="938"/>
      <c r="E75" s="938"/>
      <c r="F75" s="938"/>
      <c r="G75" s="938"/>
      <c r="H75" s="938"/>
      <c r="I75" s="938"/>
      <c r="J75" s="938"/>
      <c r="K75" s="938"/>
      <c r="L75" s="938"/>
      <c r="M75" s="938"/>
      <c r="N75" s="938"/>
      <c r="O75" s="938"/>
      <c r="P75" s="939"/>
      <c r="Q75" s="941">
        <v>676</v>
      </c>
      <c r="R75" s="942"/>
      <c r="S75" s="942"/>
      <c r="T75" s="942"/>
      <c r="U75" s="898"/>
      <c r="V75" s="943">
        <v>647</v>
      </c>
      <c r="W75" s="942"/>
      <c r="X75" s="942"/>
      <c r="Y75" s="942"/>
      <c r="Z75" s="898"/>
      <c r="AA75" s="943">
        <v>29</v>
      </c>
      <c r="AB75" s="942"/>
      <c r="AC75" s="942"/>
      <c r="AD75" s="942"/>
      <c r="AE75" s="898"/>
      <c r="AF75" s="943">
        <v>29</v>
      </c>
      <c r="AG75" s="942"/>
      <c r="AH75" s="942"/>
      <c r="AI75" s="942"/>
      <c r="AJ75" s="898"/>
      <c r="AK75" s="943">
        <v>7</v>
      </c>
      <c r="AL75" s="942"/>
      <c r="AM75" s="942"/>
      <c r="AN75" s="942"/>
      <c r="AO75" s="898"/>
      <c r="AP75" s="943" t="s">
        <v>585</v>
      </c>
      <c r="AQ75" s="942"/>
      <c r="AR75" s="942"/>
      <c r="AS75" s="942"/>
      <c r="AT75" s="898"/>
      <c r="AU75" s="943">
        <v>0</v>
      </c>
      <c r="AV75" s="942"/>
      <c r="AW75" s="942"/>
      <c r="AX75" s="942"/>
      <c r="AY75" s="898"/>
      <c r="AZ75" s="896" t="s">
        <v>599</v>
      </c>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c r="A76" s="234">
        <v>9</v>
      </c>
      <c r="B76" s="937"/>
      <c r="C76" s="938"/>
      <c r="D76" s="938"/>
      <c r="E76" s="938"/>
      <c r="F76" s="938"/>
      <c r="G76" s="938"/>
      <c r="H76" s="938"/>
      <c r="I76" s="938"/>
      <c r="J76" s="938"/>
      <c r="K76" s="938"/>
      <c r="L76" s="938"/>
      <c r="M76" s="938"/>
      <c r="N76" s="938"/>
      <c r="O76" s="938"/>
      <c r="P76" s="939"/>
      <c r="Q76" s="941"/>
      <c r="R76" s="942"/>
      <c r="S76" s="942"/>
      <c r="T76" s="942"/>
      <c r="U76" s="898"/>
      <c r="V76" s="943"/>
      <c r="W76" s="942"/>
      <c r="X76" s="942"/>
      <c r="Y76" s="942"/>
      <c r="Z76" s="898"/>
      <c r="AA76" s="943"/>
      <c r="AB76" s="942"/>
      <c r="AC76" s="942"/>
      <c r="AD76" s="942"/>
      <c r="AE76" s="898"/>
      <c r="AF76" s="943"/>
      <c r="AG76" s="942"/>
      <c r="AH76" s="942"/>
      <c r="AI76" s="942"/>
      <c r="AJ76" s="898"/>
      <c r="AK76" s="943"/>
      <c r="AL76" s="942"/>
      <c r="AM76" s="942"/>
      <c r="AN76" s="942"/>
      <c r="AO76" s="898"/>
      <c r="AP76" s="943"/>
      <c r="AQ76" s="942"/>
      <c r="AR76" s="942"/>
      <c r="AS76" s="942"/>
      <c r="AT76" s="898"/>
      <c r="AU76" s="943"/>
      <c r="AV76" s="942"/>
      <c r="AW76" s="942"/>
      <c r="AX76" s="942"/>
      <c r="AY76" s="898"/>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c r="A77" s="234">
        <v>10</v>
      </c>
      <c r="B77" s="937"/>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c r="A78" s="234">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c r="A79" s="234">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c r="A80" s="234">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c r="A81" s="234">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c r="A82" s="234">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c r="A83" s="234">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c r="A84" s="234">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c r="A85" s="234">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c r="A88" s="236" t="s">
        <v>393</v>
      </c>
      <c r="B88" s="853" t="s">
        <v>420</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7260</v>
      </c>
      <c r="AG88" s="908"/>
      <c r="AH88" s="908"/>
      <c r="AI88" s="908"/>
      <c r="AJ88" s="908"/>
      <c r="AK88" s="905"/>
      <c r="AL88" s="905"/>
      <c r="AM88" s="905"/>
      <c r="AN88" s="905"/>
      <c r="AO88" s="905"/>
      <c r="AP88" s="908">
        <v>612</v>
      </c>
      <c r="AQ88" s="908"/>
      <c r="AR88" s="908"/>
      <c r="AS88" s="908"/>
      <c r="AT88" s="908"/>
      <c r="AU88" s="908">
        <v>8</v>
      </c>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393</v>
      </c>
      <c r="BR102" s="853" t="s">
        <v>421</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v>32</v>
      </c>
      <c r="CS102" s="916"/>
      <c r="CT102" s="916"/>
      <c r="CU102" s="916"/>
      <c r="CV102" s="955"/>
      <c r="CW102" s="954" t="s">
        <v>585</v>
      </c>
      <c r="CX102" s="916"/>
      <c r="CY102" s="916"/>
      <c r="CZ102" s="916"/>
      <c r="DA102" s="955"/>
      <c r="DB102" s="954" t="s">
        <v>585</v>
      </c>
      <c r="DC102" s="916"/>
      <c r="DD102" s="916"/>
      <c r="DE102" s="916"/>
      <c r="DF102" s="955"/>
      <c r="DG102" s="954" t="s">
        <v>585</v>
      </c>
      <c r="DH102" s="916"/>
      <c r="DI102" s="916"/>
      <c r="DJ102" s="916"/>
      <c r="DK102" s="955"/>
      <c r="DL102" s="954" t="s">
        <v>585</v>
      </c>
      <c r="DM102" s="916"/>
      <c r="DN102" s="916"/>
      <c r="DO102" s="916"/>
      <c r="DP102" s="955"/>
      <c r="DQ102" s="954" t="s">
        <v>585</v>
      </c>
      <c r="DR102" s="916"/>
      <c r="DS102" s="916"/>
      <c r="DT102" s="916"/>
      <c r="DU102" s="955"/>
      <c r="DV102" s="853"/>
      <c r="DW102" s="854"/>
      <c r="DX102" s="854"/>
      <c r="DY102" s="854"/>
      <c r="DZ102" s="978"/>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422</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423</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424</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425</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81" t="s">
        <v>426</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427</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6" t="s">
        <v>428</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429</v>
      </c>
      <c r="AB109" s="957"/>
      <c r="AC109" s="957"/>
      <c r="AD109" s="957"/>
      <c r="AE109" s="958"/>
      <c r="AF109" s="956" t="s">
        <v>430</v>
      </c>
      <c r="AG109" s="957"/>
      <c r="AH109" s="957"/>
      <c r="AI109" s="957"/>
      <c r="AJ109" s="958"/>
      <c r="AK109" s="956" t="s">
        <v>307</v>
      </c>
      <c r="AL109" s="957"/>
      <c r="AM109" s="957"/>
      <c r="AN109" s="957"/>
      <c r="AO109" s="958"/>
      <c r="AP109" s="956" t="s">
        <v>431</v>
      </c>
      <c r="AQ109" s="957"/>
      <c r="AR109" s="957"/>
      <c r="AS109" s="957"/>
      <c r="AT109" s="959"/>
      <c r="AU109" s="976" t="s">
        <v>428</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429</v>
      </c>
      <c r="BR109" s="957"/>
      <c r="BS109" s="957"/>
      <c r="BT109" s="957"/>
      <c r="BU109" s="958"/>
      <c r="BV109" s="956" t="s">
        <v>430</v>
      </c>
      <c r="BW109" s="957"/>
      <c r="BX109" s="957"/>
      <c r="BY109" s="957"/>
      <c r="BZ109" s="958"/>
      <c r="CA109" s="956" t="s">
        <v>307</v>
      </c>
      <c r="CB109" s="957"/>
      <c r="CC109" s="957"/>
      <c r="CD109" s="957"/>
      <c r="CE109" s="958"/>
      <c r="CF109" s="977" t="s">
        <v>431</v>
      </c>
      <c r="CG109" s="977"/>
      <c r="CH109" s="977"/>
      <c r="CI109" s="977"/>
      <c r="CJ109" s="977"/>
      <c r="CK109" s="956" t="s">
        <v>432</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429</v>
      </c>
      <c r="DH109" s="957"/>
      <c r="DI109" s="957"/>
      <c r="DJ109" s="957"/>
      <c r="DK109" s="958"/>
      <c r="DL109" s="956" t="s">
        <v>430</v>
      </c>
      <c r="DM109" s="957"/>
      <c r="DN109" s="957"/>
      <c r="DO109" s="957"/>
      <c r="DP109" s="958"/>
      <c r="DQ109" s="956" t="s">
        <v>307</v>
      </c>
      <c r="DR109" s="957"/>
      <c r="DS109" s="957"/>
      <c r="DT109" s="957"/>
      <c r="DU109" s="958"/>
      <c r="DV109" s="956" t="s">
        <v>431</v>
      </c>
      <c r="DW109" s="957"/>
      <c r="DX109" s="957"/>
      <c r="DY109" s="957"/>
      <c r="DZ109" s="959"/>
    </row>
    <row r="110" spans="1:131" s="226" customFormat="1" ht="26.25" customHeight="1">
      <c r="A110" s="960" t="s">
        <v>433</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704052</v>
      </c>
      <c r="AB110" s="964"/>
      <c r="AC110" s="964"/>
      <c r="AD110" s="964"/>
      <c r="AE110" s="965"/>
      <c r="AF110" s="966">
        <v>713126</v>
      </c>
      <c r="AG110" s="964"/>
      <c r="AH110" s="964"/>
      <c r="AI110" s="964"/>
      <c r="AJ110" s="965"/>
      <c r="AK110" s="966">
        <v>728261</v>
      </c>
      <c r="AL110" s="964"/>
      <c r="AM110" s="964"/>
      <c r="AN110" s="964"/>
      <c r="AO110" s="965"/>
      <c r="AP110" s="967">
        <v>14.9</v>
      </c>
      <c r="AQ110" s="968"/>
      <c r="AR110" s="968"/>
      <c r="AS110" s="968"/>
      <c r="AT110" s="969"/>
      <c r="AU110" s="970" t="s">
        <v>73</v>
      </c>
      <c r="AV110" s="971"/>
      <c r="AW110" s="971"/>
      <c r="AX110" s="971"/>
      <c r="AY110" s="971"/>
      <c r="AZ110" s="993" t="s">
        <v>434</v>
      </c>
      <c r="BA110" s="961"/>
      <c r="BB110" s="961"/>
      <c r="BC110" s="961"/>
      <c r="BD110" s="961"/>
      <c r="BE110" s="961"/>
      <c r="BF110" s="961"/>
      <c r="BG110" s="961"/>
      <c r="BH110" s="961"/>
      <c r="BI110" s="961"/>
      <c r="BJ110" s="961"/>
      <c r="BK110" s="961"/>
      <c r="BL110" s="961"/>
      <c r="BM110" s="961"/>
      <c r="BN110" s="961"/>
      <c r="BO110" s="961"/>
      <c r="BP110" s="962"/>
      <c r="BQ110" s="994">
        <v>7748386</v>
      </c>
      <c r="BR110" s="995"/>
      <c r="BS110" s="995"/>
      <c r="BT110" s="995"/>
      <c r="BU110" s="995"/>
      <c r="BV110" s="995">
        <v>7895272</v>
      </c>
      <c r="BW110" s="995"/>
      <c r="BX110" s="995"/>
      <c r="BY110" s="995"/>
      <c r="BZ110" s="995"/>
      <c r="CA110" s="995">
        <v>7978912</v>
      </c>
      <c r="CB110" s="995"/>
      <c r="CC110" s="995"/>
      <c r="CD110" s="995"/>
      <c r="CE110" s="995"/>
      <c r="CF110" s="1008">
        <v>163.5</v>
      </c>
      <c r="CG110" s="1009"/>
      <c r="CH110" s="1009"/>
      <c r="CI110" s="1009"/>
      <c r="CJ110" s="1009"/>
      <c r="CK110" s="1010" t="s">
        <v>435</v>
      </c>
      <c r="CL110" s="1011"/>
      <c r="CM110" s="993" t="s">
        <v>436</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437</v>
      </c>
      <c r="DH110" s="995"/>
      <c r="DI110" s="995"/>
      <c r="DJ110" s="995"/>
      <c r="DK110" s="995"/>
      <c r="DL110" s="995" t="s">
        <v>437</v>
      </c>
      <c r="DM110" s="995"/>
      <c r="DN110" s="995"/>
      <c r="DO110" s="995"/>
      <c r="DP110" s="995"/>
      <c r="DQ110" s="995" t="s">
        <v>181</v>
      </c>
      <c r="DR110" s="995"/>
      <c r="DS110" s="995"/>
      <c r="DT110" s="995"/>
      <c r="DU110" s="995"/>
      <c r="DV110" s="996" t="s">
        <v>437</v>
      </c>
      <c r="DW110" s="996"/>
      <c r="DX110" s="996"/>
      <c r="DY110" s="996"/>
      <c r="DZ110" s="997"/>
    </row>
    <row r="111" spans="1:131" s="226" customFormat="1" ht="26.25" customHeight="1">
      <c r="A111" s="998" t="s">
        <v>438</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181</v>
      </c>
      <c r="AB111" s="1002"/>
      <c r="AC111" s="1002"/>
      <c r="AD111" s="1002"/>
      <c r="AE111" s="1003"/>
      <c r="AF111" s="1004" t="s">
        <v>181</v>
      </c>
      <c r="AG111" s="1002"/>
      <c r="AH111" s="1002"/>
      <c r="AI111" s="1002"/>
      <c r="AJ111" s="1003"/>
      <c r="AK111" s="1004" t="s">
        <v>181</v>
      </c>
      <c r="AL111" s="1002"/>
      <c r="AM111" s="1002"/>
      <c r="AN111" s="1002"/>
      <c r="AO111" s="1003"/>
      <c r="AP111" s="1005" t="s">
        <v>437</v>
      </c>
      <c r="AQ111" s="1006"/>
      <c r="AR111" s="1006"/>
      <c r="AS111" s="1006"/>
      <c r="AT111" s="1007"/>
      <c r="AU111" s="972"/>
      <c r="AV111" s="973"/>
      <c r="AW111" s="973"/>
      <c r="AX111" s="973"/>
      <c r="AY111" s="973"/>
      <c r="AZ111" s="986" t="s">
        <v>439</v>
      </c>
      <c r="BA111" s="987"/>
      <c r="BB111" s="987"/>
      <c r="BC111" s="987"/>
      <c r="BD111" s="987"/>
      <c r="BE111" s="987"/>
      <c r="BF111" s="987"/>
      <c r="BG111" s="987"/>
      <c r="BH111" s="987"/>
      <c r="BI111" s="987"/>
      <c r="BJ111" s="987"/>
      <c r="BK111" s="987"/>
      <c r="BL111" s="987"/>
      <c r="BM111" s="987"/>
      <c r="BN111" s="987"/>
      <c r="BO111" s="987"/>
      <c r="BP111" s="988"/>
      <c r="BQ111" s="989" t="s">
        <v>440</v>
      </c>
      <c r="BR111" s="990"/>
      <c r="BS111" s="990"/>
      <c r="BT111" s="990"/>
      <c r="BU111" s="990"/>
      <c r="BV111" s="990" t="s">
        <v>437</v>
      </c>
      <c r="BW111" s="990"/>
      <c r="BX111" s="990"/>
      <c r="BY111" s="990"/>
      <c r="BZ111" s="990"/>
      <c r="CA111" s="990" t="s">
        <v>181</v>
      </c>
      <c r="CB111" s="990"/>
      <c r="CC111" s="990"/>
      <c r="CD111" s="990"/>
      <c r="CE111" s="990"/>
      <c r="CF111" s="984" t="s">
        <v>437</v>
      </c>
      <c r="CG111" s="985"/>
      <c r="CH111" s="985"/>
      <c r="CI111" s="985"/>
      <c r="CJ111" s="985"/>
      <c r="CK111" s="1012"/>
      <c r="CL111" s="1013"/>
      <c r="CM111" s="986" t="s">
        <v>441</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181</v>
      </c>
      <c r="DH111" s="990"/>
      <c r="DI111" s="990"/>
      <c r="DJ111" s="990"/>
      <c r="DK111" s="990"/>
      <c r="DL111" s="990" t="s">
        <v>437</v>
      </c>
      <c r="DM111" s="990"/>
      <c r="DN111" s="990"/>
      <c r="DO111" s="990"/>
      <c r="DP111" s="990"/>
      <c r="DQ111" s="990" t="s">
        <v>440</v>
      </c>
      <c r="DR111" s="990"/>
      <c r="DS111" s="990"/>
      <c r="DT111" s="990"/>
      <c r="DU111" s="990"/>
      <c r="DV111" s="991" t="s">
        <v>181</v>
      </c>
      <c r="DW111" s="991"/>
      <c r="DX111" s="991"/>
      <c r="DY111" s="991"/>
      <c r="DZ111" s="992"/>
    </row>
    <row r="112" spans="1:131" s="226" customFormat="1" ht="26.25" customHeight="1">
      <c r="A112" s="1016" t="s">
        <v>442</v>
      </c>
      <c r="B112" s="1017"/>
      <c r="C112" s="987" t="s">
        <v>443</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444</v>
      </c>
      <c r="AB112" s="1023"/>
      <c r="AC112" s="1023"/>
      <c r="AD112" s="1023"/>
      <c r="AE112" s="1024"/>
      <c r="AF112" s="1025" t="s">
        <v>445</v>
      </c>
      <c r="AG112" s="1023"/>
      <c r="AH112" s="1023"/>
      <c r="AI112" s="1023"/>
      <c r="AJ112" s="1024"/>
      <c r="AK112" s="1025" t="s">
        <v>437</v>
      </c>
      <c r="AL112" s="1023"/>
      <c r="AM112" s="1023"/>
      <c r="AN112" s="1023"/>
      <c r="AO112" s="1024"/>
      <c r="AP112" s="1026" t="s">
        <v>444</v>
      </c>
      <c r="AQ112" s="1027"/>
      <c r="AR112" s="1027"/>
      <c r="AS112" s="1027"/>
      <c r="AT112" s="1028"/>
      <c r="AU112" s="972"/>
      <c r="AV112" s="973"/>
      <c r="AW112" s="973"/>
      <c r="AX112" s="973"/>
      <c r="AY112" s="973"/>
      <c r="AZ112" s="986" t="s">
        <v>446</v>
      </c>
      <c r="BA112" s="987"/>
      <c r="BB112" s="987"/>
      <c r="BC112" s="987"/>
      <c r="BD112" s="987"/>
      <c r="BE112" s="987"/>
      <c r="BF112" s="987"/>
      <c r="BG112" s="987"/>
      <c r="BH112" s="987"/>
      <c r="BI112" s="987"/>
      <c r="BJ112" s="987"/>
      <c r="BK112" s="987"/>
      <c r="BL112" s="987"/>
      <c r="BM112" s="987"/>
      <c r="BN112" s="987"/>
      <c r="BO112" s="987"/>
      <c r="BP112" s="988"/>
      <c r="BQ112" s="989">
        <v>753</v>
      </c>
      <c r="BR112" s="990"/>
      <c r="BS112" s="990"/>
      <c r="BT112" s="990"/>
      <c r="BU112" s="990"/>
      <c r="BV112" s="990">
        <v>369</v>
      </c>
      <c r="BW112" s="990"/>
      <c r="BX112" s="990"/>
      <c r="BY112" s="990"/>
      <c r="BZ112" s="990"/>
      <c r="CA112" s="990" t="s">
        <v>437</v>
      </c>
      <c r="CB112" s="990"/>
      <c r="CC112" s="990"/>
      <c r="CD112" s="990"/>
      <c r="CE112" s="990"/>
      <c r="CF112" s="984" t="s">
        <v>445</v>
      </c>
      <c r="CG112" s="985"/>
      <c r="CH112" s="985"/>
      <c r="CI112" s="985"/>
      <c r="CJ112" s="985"/>
      <c r="CK112" s="1012"/>
      <c r="CL112" s="1013"/>
      <c r="CM112" s="986" t="s">
        <v>447</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437</v>
      </c>
      <c r="DH112" s="990"/>
      <c r="DI112" s="990"/>
      <c r="DJ112" s="990"/>
      <c r="DK112" s="990"/>
      <c r="DL112" s="990" t="s">
        <v>445</v>
      </c>
      <c r="DM112" s="990"/>
      <c r="DN112" s="990"/>
      <c r="DO112" s="990"/>
      <c r="DP112" s="990"/>
      <c r="DQ112" s="990" t="s">
        <v>437</v>
      </c>
      <c r="DR112" s="990"/>
      <c r="DS112" s="990"/>
      <c r="DT112" s="990"/>
      <c r="DU112" s="990"/>
      <c r="DV112" s="991" t="s">
        <v>181</v>
      </c>
      <c r="DW112" s="991"/>
      <c r="DX112" s="991"/>
      <c r="DY112" s="991"/>
      <c r="DZ112" s="992"/>
    </row>
    <row r="113" spans="1:130" s="226" customFormat="1" ht="26.25" customHeight="1">
      <c r="A113" s="1018"/>
      <c r="B113" s="1019"/>
      <c r="C113" s="987" t="s">
        <v>448</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381</v>
      </c>
      <c r="AB113" s="1002"/>
      <c r="AC113" s="1002"/>
      <c r="AD113" s="1002"/>
      <c r="AE113" s="1003"/>
      <c r="AF113" s="1004">
        <v>404</v>
      </c>
      <c r="AG113" s="1002"/>
      <c r="AH113" s="1002"/>
      <c r="AI113" s="1002"/>
      <c r="AJ113" s="1003"/>
      <c r="AK113" s="1004">
        <v>407</v>
      </c>
      <c r="AL113" s="1002"/>
      <c r="AM113" s="1002"/>
      <c r="AN113" s="1002"/>
      <c r="AO113" s="1003"/>
      <c r="AP113" s="1005">
        <v>0</v>
      </c>
      <c r="AQ113" s="1006"/>
      <c r="AR113" s="1006"/>
      <c r="AS113" s="1006"/>
      <c r="AT113" s="1007"/>
      <c r="AU113" s="972"/>
      <c r="AV113" s="973"/>
      <c r="AW113" s="973"/>
      <c r="AX113" s="973"/>
      <c r="AY113" s="973"/>
      <c r="AZ113" s="986" t="s">
        <v>449</v>
      </c>
      <c r="BA113" s="987"/>
      <c r="BB113" s="987"/>
      <c r="BC113" s="987"/>
      <c r="BD113" s="987"/>
      <c r="BE113" s="987"/>
      <c r="BF113" s="987"/>
      <c r="BG113" s="987"/>
      <c r="BH113" s="987"/>
      <c r="BI113" s="987"/>
      <c r="BJ113" s="987"/>
      <c r="BK113" s="987"/>
      <c r="BL113" s="987"/>
      <c r="BM113" s="987"/>
      <c r="BN113" s="987"/>
      <c r="BO113" s="987"/>
      <c r="BP113" s="988"/>
      <c r="BQ113" s="989">
        <v>137465</v>
      </c>
      <c r="BR113" s="990"/>
      <c r="BS113" s="990"/>
      <c r="BT113" s="990"/>
      <c r="BU113" s="990"/>
      <c r="BV113" s="990">
        <v>8824</v>
      </c>
      <c r="BW113" s="990"/>
      <c r="BX113" s="990"/>
      <c r="BY113" s="990"/>
      <c r="BZ113" s="990"/>
      <c r="CA113" s="990">
        <v>8297</v>
      </c>
      <c r="CB113" s="990"/>
      <c r="CC113" s="990"/>
      <c r="CD113" s="990"/>
      <c r="CE113" s="990"/>
      <c r="CF113" s="984">
        <v>0.2</v>
      </c>
      <c r="CG113" s="985"/>
      <c r="CH113" s="985"/>
      <c r="CI113" s="985"/>
      <c r="CJ113" s="985"/>
      <c r="CK113" s="1012"/>
      <c r="CL113" s="1013"/>
      <c r="CM113" s="986" t="s">
        <v>450</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437</v>
      </c>
      <c r="DH113" s="1023"/>
      <c r="DI113" s="1023"/>
      <c r="DJ113" s="1023"/>
      <c r="DK113" s="1024"/>
      <c r="DL113" s="1025" t="s">
        <v>440</v>
      </c>
      <c r="DM113" s="1023"/>
      <c r="DN113" s="1023"/>
      <c r="DO113" s="1023"/>
      <c r="DP113" s="1024"/>
      <c r="DQ113" s="1025" t="s">
        <v>444</v>
      </c>
      <c r="DR113" s="1023"/>
      <c r="DS113" s="1023"/>
      <c r="DT113" s="1023"/>
      <c r="DU113" s="1024"/>
      <c r="DV113" s="1026" t="s">
        <v>440</v>
      </c>
      <c r="DW113" s="1027"/>
      <c r="DX113" s="1027"/>
      <c r="DY113" s="1027"/>
      <c r="DZ113" s="1028"/>
    </row>
    <row r="114" spans="1:130" s="226" customFormat="1" ht="26.25" customHeight="1">
      <c r="A114" s="1018"/>
      <c r="B114" s="1019"/>
      <c r="C114" s="987" t="s">
        <v>451</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58982</v>
      </c>
      <c r="AB114" s="1023"/>
      <c r="AC114" s="1023"/>
      <c r="AD114" s="1023"/>
      <c r="AE114" s="1024"/>
      <c r="AF114" s="1025">
        <v>11046</v>
      </c>
      <c r="AG114" s="1023"/>
      <c r="AH114" s="1023"/>
      <c r="AI114" s="1023"/>
      <c r="AJ114" s="1024"/>
      <c r="AK114" s="1025">
        <v>13157</v>
      </c>
      <c r="AL114" s="1023"/>
      <c r="AM114" s="1023"/>
      <c r="AN114" s="1023"/>
      <c r="AO114" s="1024"/>
      <c r="AP114" s="1026">
        <v>0.3</v>
      </c>
      <c r="AQ114" s="1027"/>
      <c r="AR114" s="1027"/>
      <c r="AS114" s="1027"/>
      <c r="AT114" s="1028"/>
      <c r="AU114" s="972"/>
      <c r="AV114" s="973"/>
      <c r="AW114" s="973"/>
      <c r="AX114" s="973"/>
      <c r="AY114" s="973"/>
      <c r="AZ114" s="986" t="s">
        <v>452</v>
      </c>
      <c r="BA114" s="987"/>
      <c r="BB114" s="987"/>
      <c r="BC114" s="987"/>
      <c r="BD114" s="987"/>
      <c r="BE114" s="987"/>
      <c r="BF114" s="987"/>
      <c r="BG114" s="987"/>
      <c r="BH114" s="987"/>
      <c r="BI114" s="987"/>
      <c r="BJ114" s="987"/>
      <c r="BK114" s="987"/>
      <c r="BL114" s="987"/>
      <c r="BM114" s="987"/>
      <c r="BN114" s="987"/>
      <c r="BO114" s="987"/>
      <c r="BP114" s="988"/>
      <c r="BQ114" s="989">
        <v>1563483</v>
      </c>
      <c r="BR114" s="990"/>
      <c r="BS114" s="990"/>
      <c r="BT114" s="990"/>
      <c r="BU114" s="990"/>
      <c r="BV114" s="990">
        <v>1328056</v>
      </c>
      <c r="BW114" s="990"/>
      <c r="BX114" s="990"/>
      <c r="BY114" s="990"/>
      <c r="BZ114" s="990"/>
      <c r="CA114" s="990">
        <v>1442161</v>
      </c>
      <c r="CB114" s="990"/>
      <c r="CC114" s="990"/>
      <c r="CD114" s="990"/>
      <c r="CE114" s="990"/>
      <c r="CF114" s="984">
        <v>29.5</v>
      </c>
      <c r="CG114" s="985"/>
      <c r="CH114" s="985"/>
      <c r="CI114" s="985"/>
      <c r="CJ114" s="985"/>
      <c r="CK114" s="1012"/>
      <c r="CL114" s="1013"/>
      <c r="CM114" s="986" t="s">
        <v>453</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440</v>
      </c>
      <c r="DH114" s="1023"/>
      <c r="DI114" s="1023"/>
      <c r="DJ114" s="1023"/>
      <c r="DK114" s="1024"/>
      <c r="DL114" s="1025" t="s">
        <v>181</v>
      </c>
      <c r="DM114" s="1023"/>
      <c r="DN114" s="1023"/>
      <c r="DO114" s="1023"/>
      <c r="DP114" s="1024"/>
      <c r="DQ114" s="1025" t="s">
        <v>440</v>
      </c>
      <c r="DR114" s="1023"/>
      <c r="DS114" s="1023"/>
      <c r="DT114" s="1023"/>
      <c r="DU114" s="1024"/>
      <c r="DV114" s="1026" t="s">
        <v>437</v>
      </c>
      <c r="DW114" s="1027"/>
      <c r="DX114" s="1027"/>
      <c r="DY114" s="1027"/>
      <c r="DZ114" s="1028"/>
    </row>
    <row r="115" spans="1:130" s="226" customFormat="1" ht="26.25" customHeight="1">
      <c r="A115" s="1018"/>
      <c r="B115" s="1019"/>
      <c r="C115" s="987" t="s">
        <v>454</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t="s">
        <v>444</v>
      </c>
      <c r="AB115" s="1002"/>
      <c r="AC115" s="1002"/>
      <c r="AD115" s="1002"/>
      <c r="AE115" s="1003"/>
      <c r="AF115" s="1004" t="s">
        <v>181</v>
      </c>
      <c r="AG115" s="1002"/>
      <c r="AH115" s="1002"/>
      <c r="AI115" s="1002"/>
      <c r="AJ115" s="1003"/>
      <c r="AK115" s="1004" t="s">
        <v>437</v>
      </c>
      <c r="AL115" s="1002"/>
      <c r="AM115" s="1002"/>
      <c r="AN115" s="1002"/>
      <c r="AO115" s="1003"/>
      <c r="AP115" s="1005" t="s">
        <v>445</v>
      </c>
      <c r="AQ115" s="1006"/>
      <c r="AR115" s="1006"/>
      <c r="AS115" s="1006"/>
      <c r="AT115" s="1007"/>
      <c r="AU115" s="972"/>
      <c r="AV115" s="973"/>
      <c r="AW115" s="973"/>
      <c r="AX115" s="973"/>
      <c r="AY115" s="973"/>
      <c r="AZ115" s="986" t="s">
        <v>455</v>
      </c>
      <c r="BA115" s="987"/>
      <c r="BB115" s="987"/>
      <c r="BC115" s="987"/>
      <c r="BD115" s="987"/>
      <c r="BE115" s="987"/>
      <c r="BF115" s="987"/>
      <c r="BG115" s="987"/>
      <c r="BH115" s="987"/>
      <c r="BI115" s="987"/>
      <c r="BJ115" s="987"/>
      <c r="BK115" s="987"/>
      <c r="BL115" s="987"/>
      <c r="BM115" s="987"/>
      <c r="BN115" s="987"/>
      <c r="BO115" s="987"/>
      <c r="BP115" s="988"/>
      <c r="BQ115" s="989" t="s">
        <v>437</v>
      </c>
      <c r="BR115" s="990"/>
      <c r="BS115" s="990"/>
      <c r="BT115" s="990"/>
      <c r="BU115" s="990"/>
      <c r="BV115" s="990" t="s">
        <v>445</v>
      </c>
      <c r="BW115" s="990"/>
      <c r="BX115" s="990"/>
      <c r="BY115" s="990"/>
      <c r="BZ115" s="990"/>
      <c r="CA115" s="990" t="s">
        <v>445</v>
      </c>
      <c r="CB115" s="990"/>
      <c r="CC115" s="990"/>
      <c r="CD115" s="990"/>
      <c r="CE115" s="990"/>
      <c r="CF115" s="984" t="s">
        <v>181</v>
      </c>
      <c r="CG115" s="985"/>
      <c r="CH115" s="985"/>
      <c r="CI115" s="985"/>
      <c r="CJ115" s="985"/>
      <c r="CK115" s="1012"/>
      <c r="CL115" s="1013"/>
      <c r="CM115" s="986" t="s">
        <v>456</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181</v>
      </c>
      <c r="DH115" s="1023"/>
      <c r="DI115" s="1023"/>
      <c r="DJ115" s="1023"/>
      <c r="DK115" s="1024"/>
      <c r="DL115" s="1025" t="s">
        <v>445</v>
      </c>
      <c r="DM115" s="1023"/>
      <c r="DN115" s="1023"/>
      <c r="DO115" s="1023"/>
      <c r="DP115" s="1024"/>
      <c r="DQ115" s="1025" t="s">
        <v>440</v>
      </c>
      <c r="DR115" s="1023"/>
      <c r="DS115" s="1023"/>
      <c r="DT115" s="1023"/>
      <c r="DU115" s="1024"/>
      <c r="DV115" s="1026" t="s">
        <v>445</v>
      </c>
      <c r="DW115" s="1027"/>
      <c r="DX115" s="1027"/>
      <c r="DY115" s="1027"/>
      <c r="DZ115" s="1028"/>
    </row>
    <row r="116" spans="1:130" s="226" customFormat="1" ht="26.25" customHeight="1">
      <c r="A116" s="1020"/>
      <c r="B116" s="1021"/>
      <c r="C116" s="1029" t="s">
        <v>457</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440</v>
      </c>
      <c r="AB116" s="1023"/>
      <c r="AC116" s="1023"/>
      <c r="AD116" s="1023"/>
      <c r="AE116" s="1024"/>
      <c r="AF116" s="1025" t="s">
        <v>437</v>
      </c>
      <c r="AG116" s="1023"/>
      <c r="AH116" s="1023"/>
      <c r="AI116" s="1023"/>
      <c r="AJ116" s="1024"/>
      <c r="AK116" s="1025" t="s">
        <v>437</v>
      </c>
      <c r="AL116" s="1023"/>
      <c r="AM116" s="1023"/>
      <c r="AN116" s="1023"/>
      <c r="AO116" s="1024"/>
      <c r="AP116" s="1026" t="s">
        <v>181</v>
      </c>
      <c r="AQ116" s="1027"/>
      <c r="AR116" s="1027"/>
      <c r="AS116" s="1027"/>
      <c r="AT116" s="1028"/>
      <c r="AU116" s="972"/>
      <c r="AV116" s="973"/>
      <c r="AW116" s="973"/>
      <c r="AX116" s="973"/>
      <c r="AY116" s="973"/>
      <c r="AZ116" s="1031" t="s">
        <v>458</v>
      </c>
      <c r="BA116" s="1032"/>
      <c r="BB116" s="1032"/>
      <c r="BC116" s="1032"/>
      <c r="BD116" s="1032"/>
      <c r="BE116" s="1032"/>
      <c r="BF116" s="1032"/>
      <c r="BG116" s="1032"/>
      <c r="BH116" s="1032"/>
      <c r="BI116" s="1032"/>
      <c r="BJ116" s="1032"/>
      <c r="BK116" s="1032"/>
      <c r="BL116" s="1032"/>
      <c r="BM116" s="1032"/>
      <c r="BN116" s="1032"/>
      <c r="BO116" s="1032"/>
      <c r="BP116" s="1033"/>
      <c r="BQ116" s="989" t="s">
        <v>437</v>
      </c>
      <c r="BR116" s="990"/>
      <c r="BS116" s="990"/>
      <c r="BT116" s="990"/>
      <c r="BU116" s="990"/>
      <c r="BV116" s="990" t="s">
        <v>440</v>
      </c>
      <c r="BW116" s="990"/>
      <c r="BX116" s="990"/>
      <c r="BY116" s="990"/>
      <c r="BZ116" s="990"/>
      <c r="CA116" s="990" t="s">
        <v>437</v>
      </c>
      <c r="CB116" s="990"/>
      <c r="CC116" s="990"/>
      <c r="CD116" s="990"/>
      <c r="CE116" s="990"/>
      <c r="CF116" s="984" t="s">
        <v>437</v>
      </c>
      <c r="CG116" s="985"/>
      <c r="CH116" s="985"/>
      <c r="CI116" s="985"/>
      <c r="CJ116" s="985"/>
      <c r="CK116" s="1012"/>
      <c r="CL116" s="1013"/>
      <c r="CM116" s="986" t="s">
        <v>459</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440</v>
      </c>
      <c r="DH116" s="1023"/>
      <c r="DI116" s="1023"/>
      <c r="DJ116" s="1023"/>
      <c r="DK116" s="1024"/>
      <c r="DL116" s="1025" t="s">
        <v>440</v>
      </c>
      <c r="DM116" s="1023"/>
      <c r="DN116" s="1023"/>
      <c r="DO116" s="1023"/>
      <c r="DP116" s="1024"/>
      <c r="DQ116" s="1025" t="s">
        <v>440</v>
      </c>
      <c r="DR116" s="1023"/>
      <c r="DS116" s="1023"/>
      <c r="DT116" s="1023"/>
      <c r="DU116" s="1024"/>
      <c r="DV116" s="1026" t="s">
        <v>437</v>
      </c>
      <c r="DW116" s="1027"/>
      <c r="DX116" s="1027"/>
      <c r="DY116" s="1027"/>
      <c r="DZ116" s="1028"/>
    </row>
    <row r="117" spans="1:130" s="226" customFormat="1" ht="26.25" customHeight="1">
      <c r="A117" s="976" t="s">
        <v>189</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460</v>
      </c>
      <c r="Z117" s="958"/>
      <c r="AA117" s="1042">
        <v>763415</v>
      </c>
      <c r="AB117" s="1043"/>
      <c r="AC117" s="1043"/>
      <c r="AD117" s="1043"/>
      <c r="AE117" s="1044"/>
      <c r="AF117" s="1045">
        <v>724576</v>
      </c>
      <c r="AG117" s="1043"/>
      <c r="AH117" s="1043"/>
      <c r="AI117" s="1043"/>
      <c r="AJ117" s="1044"/>
      <c r="AK117" s="1045">
        <v>741825</v>
      </c>
      <c r="AL117" s="1043"/>
      <c r="AM117" s="1043"/>
      <c r="AN117" s="1043"/>
      <c r="AO117" s="1044"/>
      <c r="AP117" s="1046"/>
      <c r="AQ117" s="1047"/>
      <c r="AR117" s="1047"/>
      <c r="AS117" s="1047"/>
      <c r="AT117" s="1048"/>
      <c r="AU117" s="972"/>
      <c r="AV117" s="973"/>
      <c r="AW117" s="973"/>
      <c r="AX117" s="973"/>
      <c r="AY117" s="973"/>
      <c r="AZ117" s="1038" t="s">
        <v>461</v>
      </c>
      <c r="BA117" s="1039"/>
      <c r="BB117" s="1039"/>
      <c r="BC117" s="1039"/>
      <c r="BD117" s="1039"/>
      <c r="BE117" s="1039"/>
      <c r="BF117" s="1039"/>
      <c r="BG117" s="1039"/>
      <c r="BH117" s="1039"/>
      <c r="BI117" s="1039"/>
      <c r="BJ117" s="1039"/>
      <c r="BK117" s="1039"/>
      <c r="BL117" s="1039"/>
      <c r="BM117" s="1039"/>
      <c r="BN117" s="1039"/>
      <c r="BO117" s="1039"/>
      <c r="BP117" s="1040"/>
      <c r="BQ117" s="989" t="s">
        <v>181</v>
      </c>
      <c r="BR117" s="990"/>
      <c r="BS117" s="990"/>
      <c r="BT117" s="990"/>
      <c r="BU117" s="990"/>
      <c r="BV117" s="990" t="s">
        <v>181</v>
      </c>
      <c r="BW117" s="990"/>
      <c r="BX117" s="990"/>
      <c r="BY117" s="990"/>
      <c r="BZ117" s="990"/>
      <c r="CA117" s="990" t="s">
        <v>445</v>
      </c>
      <c r="CB117" s="990"/>
      <c r="CC117" s="990"/>
      <c r="CD117" s="990"/>
      <c r="CE117" s="990"/>
      <c r="CF117" s="984" t="s">
        <v>181</v>
      </c>
      <c r="CG117" s="985"/>
      <c r="CH117" s="985"/>
      <c r="CI117" s="985"/>
      <c r="CJ117" s="985"/>
      <c r="CK117" s="1012"/>
      <c r="CL117" s="1013"/>
      <c r="CM117" s="986" t="s">
        <v>462</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181</v>
      </c>
      <c r="DH117" s="1023"/>
      <c r="DI117" s="1023"/>
      <c r="DJ117" s="1023"/>
      <c r="DK117" s="1024"/>
      <c r="DL117" s="1025" t="s">
        <v>181</v>
      </c>
      <c r="DM117" s="1023"/>
      <c r="DN117" s="1023"/>
      <c r="DO117" s="1023"/>
      <c r="DP117" s="1024"/>
      <c r="DQ117" s="1025" t="s">
        <v>445</v>
      </c>
      <c r="DR117" s="1023"/>
      <c r="DS117" s="1023"/>
      <c r="DT117" s="1023"/>
      <c r="DU117" s="1024"/>
      <c r="DV117" s="1026" t="s">
        <v>181</v>
      </c>
      <c r="DW117" s="1027"/>
      <c r="DX117" s="1027"/>
      <c r="DY117" s="1027"/>
      <c r="DZ117" s="1028"/>
    </row>
    <row r="118" spans="1:130" s="226" customFormat="1" ht="26.25" customHeight="1">
      <c r="A118" s="976" t="s">
        <v>432</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429</v>
      </c>
      <c r="AB118" s="957"/>
      <c r="AC118" s="957"/>
      <c r="AD118" s="957"/>
      <c r="AE118" s="958"/>
      <c r="AF118" s="956" t="s">
        <v>430</v>
      </c>
      <c r="AG118" s="957"/>
      <c r="AH118" s="957"/>
      <c r="AI118" s="957"/>
      <c r="AJ118" s="958"/>
      <c r="AK118" s="956" t="s">
        <v>307</v>
      </c>
      <c r="AL118" s="957"/>
      <c r="AM118" s="957"/>
      <c r="AN118" s="957"/>
      <c r="AO118" s="958"/>
      <c r="AP118" s="1034" t="s">
        <v>431</v>
      </c>
      <c r="AQ118" s="1035"/>
      <c r="AR118" s="1035"/>
      <c r="AS118" s="1035"/>
      <c r="AT118" s="1036"/>
      <c r="AU118" s="972"/>
      <c r="AV118" s="973"/>
      <c r="AW118" s="973"/>
      <c r="AX118" s="973"/>
      <c r="AY118" s="973"/>
      <c r="AZ118" s="1037" t="s">
        <v>463</v>
      </c>
      <c r="BA118" s="1029"/>
      <c r="BB118" s="1029"/>
      <c r="BC118" s="1029"/>
      <c r="BD118" s="1029"/>
      <c r="BE118" s="1029"/>
      <c r="BF118" s="1029"/>
      <c r="BG118" s="1029"/>
      <c r="BH118" s="1029"/>
      <c r="BI118" s="1029"/>
      <c r="BJ118" s="1029"/>
      <c r="BK118" s="1029"/>
      <c r="BL118" s="1029"/>
      <c r="BM118" s="1029"/>
      <c r="BN118" s="1029"/>
      <c r="BO118" s="1029"/>
      <c r="BP118" s="1030"/>
      <c r="BQ118" s="1063" t="s">
        <v>181</v>
      </c>
      <c r="BR118" s="1064"/>
      <c r="BS118" s="1064"/>
      <c r="BT118" s="1064"/>
      <c r="BU118" s="1064"/>
      <c r="BV118" s="1064" t="s">
        <v>181</v>
      </c>
      <c r="BW118" s="1064"/>
      <c r="BX118" s="1064"/>
      <c r="BY118" s="1064"/>
      <c r="BZ118" s="1064"/>
      <c r="CA118" s="1064" t="s">
        <v>464</v>
      </c>
      <c r="CB118" s="1064"/>
      <c r="CC118" s="1064"/>
      <c r="CD118" s="1064"/>
      <c r="CE118" s="1064"/>
      <c r="CF118" s="984" t="s">
        <v>465</v>
      </c>
      <c r="CG118" s="985"/>
      <c r="CH118" s="985"/>
      <c r="CI118" s="985"/>
      <c r="CJ118" s="985"/>
      <c r="CK118" s="1012"/>
      <c r="CL118" s="1013"/>
      <c r="CM118" s="986" t="s">
        <v>466</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445</v>
      </c>
      <c r="DH118" s="1023"/>
      <c r="DI118" s="1023"/>
      <c r="DJ118" s="1023"/>
      <c r="DK118" s="1024"/>
      <c r="DL118" s="1025" t="s">
        <v>464</v>
      </c>
      <c r="DM118" s="1023"/>
      <c r="DN118" s="1023"/>
      <c r="DO118" s="1023"/>
      <c r="DP118" s="1024"/>
      <c r="DQ118" s="1025" t="s">
        <v>464</v>
      </c>
      <c r="DR118" s="1023"/>
      <c r="DS118" s="1023"/>
      <c r="DT118" s="1023"/>
      <c r="DU118" s="1024"/>
      <c r="DV118" s="1026" t="s">
        <v>181</v>
      </c>
      <c r="DW118" s="1027"/>
      <c r="DX118" s="1027"/>
      <c r="DY118" s="1027"/>
      <c r="DZ118" s="1028"/>
    </row>
    <row r="119" spans="1:130" s="226" customFormat="1" ht="26.25" customHeight="1">
      <c r="A119" s="1120" t="s">
        <v>435</v>
      </c>
      <c r="B119" s="1011"/>
      <c r="C119" s="993" t="s">
        <v>436</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181</v>
      </c>
      <c r="AB119" s="964"/>
      <c r="AC119" s="964"/>
      <c r="AD119" s="964"/>
      <c r="AE119" s="965"/>
      <c r="AF119" s="966" t="s">
        <v>181</v>
      </c>
      <c r="AG119" s="964"/>
      <c r="AH119" s="964"/>
      <c r="AI119" s="964"/>
      <c r="AJ119" s="965"/>
      <c r="AK119" s="966" t="s">
        <v>181</v>
      </c>
      <c r="AL119" s="964"/>
      <c r="AM119" s="964"/>
      <c r="AN119" s="964"/>
      <c r="AO119" s="965"/>
      <c r="AP119" s="967" t="s">
        <v>464</v>
      </c>
      <c r="AQ119" s="968"/>
      <c r="AR119" s="968"/>
      <c r="AS119" s="968"/>
      <c r="AT119" s="969"/>
      <c r="AU119" s="974"/>
      <c r="AV119" s="975"/>
      <c r="AW119" s="975"/>
      <c r="AX119" s="975"/>
      <c r="AY119" s="975"/>
      <c r="AZ119" s="247" t="s">
        <v>189</v>
      </c>
      <c r="BA119" s="247"/>
      <c r="BB119" s="247"/>
      <c r="BC119" s="247"/>
      <c r="BD119" s="247"/>
      <c r="BE119" s="247"/>
      <c r="BF119" s="247"/>
      <c r="BG119" s="247"/>
      <c r="BH119" s="247"/>
      <c r="BI119" s="247"/>
      <c r="BJ119" s="247"/>
      <c r="BK119" s="247"/>
      <c r="BL119" s="247"/>
      <c r="BM119" s="247"/>
      <c r="BN119" s="247"/>
      <c r="BO119" s="1041" t="s">
        <v>467</v>
      </c>
      <c r="BP119" s="1069"/>
      <c r="BQ119" s="1063">
        <v>9450087</v>
      </c>
      <c r="BR119" s="1064"/>
      <c r="BS119" s="1064"/>
      <c r="BT119" s="1064"/>
      <c r="BU119" s="1064"/>
      <c r="BV119" s="1064">
        <v>9232521</v>
      </c>
      <c r="BW119" s="1064"/>
      <c r="BX119" s="1064"/>
      <c r="BY119" s="1064"/>
      <c r="BZ119" s="1064"/>
      <c r="CA119" s="1064">
        <v>9429370</v>
      </c>
      <c r="CB119" s="1064"/>
      <c r="CC119" s="1064"/>
      <c r="CD119" s="1064"/>
      <c r="CE119" s="1064"/>
      <c r="CF119" s="1065"/>
      <c r="CG119" s="1066"/>
      <c r="CH119" s="1066"/>
      <c r="CI119" s="1066"/>
      <c r="CJ119" s="1067"/>
      <c r="CK119" s="1014"/>
      <c r="CL119" s="1015"/>
      <c r="CM119" s="1037" t="s">
        <v>468</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t="s">
        <v>464</v>
      </c>
      <c r="DH119" s="1050"/>
      <c r="DI119" s="1050"/>
      <c r="DJ119" s="1050"/>
      <c r="DK119" s="1051"/>
      <c r="DL119" s="1049" t="s">
        <v>445</v>
      </c>
      <c r="DM119" s="1050"/>
      <c r="DN119" s="1050"/>
      <c r="DO119" s="1050"/>
      <c r="DP119" s="1051"/>
      <c r="DQ119" s="1049" t="s">
        <v>445</v>
      </c>
      <c r="DR119" s="1050"/>
      <c r="DS119" s="1050"/>
      <c r="DT119" s="1050"/>
      <c r="DU119" s="1051"/>
      <c r="DV119" s="1052" t="s">
        <v>181</v>
      </c>
      <c r="DW119" s="1053"/>
      <c r="DX119" s="1053"/>
      <c r="DY119" s="1053"/>
      <c r="DZ119" s="1054"/>
    </row>
    <row r="120" spans="1:130" s="226" customFormat="1" ht="26.25" customHeight="1">
      <c r="A120" s="1121"/>
      <c r="B120" s="1013"/>
      <c r="C120" s="986" t="s">
        <v>441</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181</v>
      </c>
      <c r="AB120" s="1023"/>
      <c r="AC120" s="1023"/>
      <c r="AD120" s="1023"/>
      <c r="AE120" s="1024"/>
      <c r="AF120" s="1025" t="s">
        <v>181</v>
      </c>
      <c r="AG120" s="1023"/>
      <c r="AH120" s="1023"/>
      <c r="AI120" s="1023"/>
      <c r="AJ120" s="1024"/>
      <c r="AK120" s="1025" t="s">
        <v>181</v>
      </c>
      <c r="AL120" s="1023"/>
      <c r="AM120" s="1023"/>
      <c r="AN120" s="1023"/>
      <c r="AO120" s="1024"/>
      <c r="AP120" s="1026" t="s">
        <v>181</v>
      </c>
      <c r="AQ120" s="1027"/>
      <c r="AR120" s="1027"/>
      <c r="AS120" s="1027"/>
      <c r="AT120" s="1028"/>
      <c r="AU120" s="1055" t="s">
        <v>469</v>
      </c>
      <c r="AV120" s="1056"/>
      <c r="AW120" s="1056"/>
      <c r="AX120" s="1056"/>
      <c r="AY120" s="1057"/>
      <c r="AZ120" s="993" t="s">
        <v>470</v>
      </c>
      <c r="BA120" s="961"/>
      <c r="BB120" s="961"/>
      <c r="BC120" s="961"/>
      <c r="BD120" s="961"/>
      <c r="BE120" s="961"/>
      <c r="BF120" s="961"/>
      <c r="BG120" s="961"/>
      <c r="BH120" s="961"/>
      <c r="BI120" s="961"/>
      <c r="BJ120" s="961"/>
      <c r="BK120" s="961"/>
      <c r="BL120" s="961"/>
      <c r="BM120" s="961"/>
      <c r="BN120" s="961"/>
      <c r="BO120" s="961"/>
      <c r="BP120" s="962"/>
      <c r="BQ120" s="994">
        <v>4181808</v>
      </c>
      <c r="BR120" s="995"/>
      <c r="BS120" s="995"/>
      <c r="BT120" s="995"/>
      <c r="BU120" s="995"/>
      <c r="BV120" s="995">
        <v>4154372</v>
      </c>
      <c r="BW120" s="995"/>
      <c r="BX120" s="995"/>
      <c r="BY120" s="995"/>
      <c r="BZ120" s="995"/>
      <c r="CA120" s="995">
        <v>4911070</v>
      </c>
      <c r="CB120" s="995"/>
      <c r="CC120" s="995"/>
      <c r="CD120" s="995"/>
      <c r="CE120" s="995"/>
      <c r="CF120" s="1008">
        <v>100.6</v>
      </c>
      <c r="CG120" s="1009"/>
      <c r="CH120" s="1009"/>
      <c r="CI120" s="1009"/>
      <c r="CJ120" s="1009"/>
      <c r="CK120" s="1070" t="s">
        <v>471</v>
      </c>
      <c r="CL120" s="1071"/>
      <c r="CM120" s="1071"/>
      <c r="CN120" s="1071"/>
      <c r="CO120" s="1072"/>
      <c r="CP120" s="1078" t="s">
        <v>472</v>
      </c>
      <c r="CQ120" s="1079"/>
      <c r="CR120" s="1079"/>
      <c r="CS120" s="1079"/>
      <c r="CT120" s="1079"/>
      <c r="CU120" s="1079"/>
      <c r="CV120" s="1079"/>
      <c r="CW120" s="1079"/>
      <c r="CX120" s="1079"/>
      <c r="CY120" s="1079"/>
      <c r="CZ120" s="1079"/>
      <c r="DA120" s="1079"/>
      <c r="DB120" s="1079"/>
      <c r="DC120" s="1079"/>
      <c r="DD120" s="1079"/>
      <c r="DE120" s="1079"/>
      <c r="DF120" s="1080"/>
      <c r="DG120" s="994" t="s">
        <v>464</v>
      </c>
      <c r="DH120" s="995"/>
      <c r="DI120" s="995"/>
      <c r="DJ120" s="995"/>
      <c r="DK120" s="995"/>
      <c r="DL120" s="995" t="s">
        <v>465</v>
      </c>
      <c r="DM120" s="995"/>
      <c r="DN120" s="995"/>
      <c r="DO120" s="995"/>
      <c r="DP120" s="995"/>
      <c r="DQ120" s="995" t="s">
        <v>181</v>
      </c>
      <c r="DR120" s="995"/>
      <c r="DS120" s="995"/>
      <c r="DT120" s="995"/>
      <c r="DU120" s="995"/>
      <c r="DV120" s="996" t="s">
        <v>181</v>
      </c>
      <c r="DW120" s="996"/>
      <c r="DX120" s="996"/>
      <c r="DY120" s="996"/>
      <c r="DZ120" s="997"/>
    </row>
    <row r="121" spans="1:130" s="226" customFormat="1" ht="26.25" customHeight="1">
      <c r="A121" s="1121"/>
      <c r="B121" s="1013"/>
      <c r="C121" s="1038" t="s">
        <v>473</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181</v>
      </c>
      <c r="AB121" s="1023"/>
      <c r="AC121" s="1023"/>
      <c r="AD121" s="1023"/>
      <c r="AE121" s="1024"/>
      <c r="AF121" s="1025" t="s">
        <v>445</v>
      </c>
      <c r="AG121" s="1023"/>
      <c r="AH121" s="1023"/>
      <c r="AI121" s="1023"/>
      <c r="AJ121" s="1024"/>
      <c r="AK121" s="1025" t="s">
        <v>445</v>
      </c>
      <c r="AL121" s="1023"/>
      <c r="AM121" s="1023"/>
      <c r="AN121" s="1023"/>
      <c r="AO121" s="1024"/>
      <c r="AP121" s="1026" t="s">
        <v>181</v>
      </c>
      <c r="AQ121" s="1027"/>
      <c r="AR121" s="1027"/>
      <c r="AS121" s="1027"/>
      <c r="AT121" s="1028"/>
      <c r="AU121" s="1058"/>
      <c r="AV121" s="1059"/>
      <c r="AW121" s="1059"/>
      <c r="AX121" s="1059"/>
      <c r="AY121" s="1060"/>
      <c r="AZ121" s="986" t="s">
        <v>474</v>
      </c>
      <c r="BA121" s="987"/>
      <c r="BB121" s="987"/>
      <c r="BC121" s="987"/>
      <c r="BD121" s="987"/>
      <c r="BE121" s="987"/>
      <c r="BF121" s="987"/>
      <c r="BG121" s="987"/>
      <c r="BH121" s="987"/>
      <c r="BI121" s="987"/>
      <c r="BJ121" s="987"/>
      <c r="BK121" s="987"/>
      <c r="BL121" s="987"/>
      <c r="BM121" s="987"/>
      <c r="BN121" s="987"/>
      <c r="BO121" s="987"/>
      <c r="BP121" s="988"/>
      <c r="BQ121" s="989">
        <v>162452</v>
      </c>
      <c r="BR121" s="990"/>
      <c r="BS121" s="990"/>
      <c r="BT121" s="990"/>
      <c r="BU121" s="990"/>
      <c r="BV121" s="990">
        <v>142855</v>
      </c>
      <c r="BW121" s="990"/>
      <c r="BX121" s="990"/>
      <c r="BY121" s="990"/>
      <c r="BZ121" s="990"/>
      <c r="CA121" s="990">
        <v>122579</v>
      </c>
      <c r="CB121" s="990"/>
      <c r="CC121" s="990"/>
      <c r="CD121" s="990"/>
      <c r="CE121" s="990"/>
      <c r="CF121" s="984">
        <v>2.5</v>
      </c>
      <c r="CG121" s="985"/>
      <c r="CH121" s="985"/>
      <c r="CI121" s="985"/>
      <c r="CJ121" s="985"/>
      <c r="CK121" s="1073"/>
      <c r="CL121" s="1074"/>
      <c r="CM121" s="1074"/>
      <c r="CN121" s="1074"/>
      <c r="CO121" s="1075"/>
      <c r="CP121" s="1083" t="s">
        <v>475</v>
      </c>
      <c r="CQ121" s="1084"/>
      <c r="CR121" s="1084"/>
      <c r="CS121" s="1084"/>
      <c r="CT121" s="1084"/>
      <c r="CU121" s="1084"/>
      <c r="CV121" s="1084"/>
      <c r="CW121" s="1084"/>
      <c r="CX121" s="1084"/>
      <c r="CY121" s="1084"/>
      <c r="CZ121" s="1084"/>
      <c r="DA121" s="1084"/>
      <c r="DB121" s="1084"/>
      <c r="DC121" s="1084"/>
      <c r="DD121" s="1084"/>
      <c r="DE121" s="1084"/>
      <c r="DF121" s="1085"/>
      <c r="DG121" s="989">
        <v>753</v>
      </c>
      <c r="DH121" s="990"/>
      <c r="DI121" s="990"/>
      <c r="DJ121" s="990"/>
      <c r="DK121" s="990"/>
      <c r="DL121" s="990">
        <v>369</v>
      </c>
      <c r="DM121" s="990"/>
      <c r="DN121" s="990"/>
      <c r="DO121" s="990"/>
      <c r="DP121" s="990"/>
      <c r="DQ121" s="990" t="s">
        <v>181</v>
      </c>
      <c r="DR121" s="990"/>
      <c r="DS121" s="990"/>
      <c r="DT121" s="990"/>
      <c r="DU121" s="990"/>
      <c r="DV121" s="991" t="s">
        <v>181</v>
      </c>
      <c r="DW121" s="991"/>
      <c r="DX121" s="991"/>
      <c r="DY121" s="991"/>
      <c r="DZ121" s="992"/>
    </row>
    <row r="122" spans="1:130" s="226" customFormat="1" ht="26.25" customHeight="1">
      <c r="A122" s="1121"/>
      <c r="B122" s="1013"/>
      <c r="C122" s="986" t="s">
        <v>453</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445</v>
      </c>
      <c r="AB122" s="1023"/>
      <c r="AC122" s="1023"/>
      <c r="AD122" s="1023"/>
      <c r="AE122" s="1024"/>
      <c r="AF122" s="1025" t="s">
        <v>464</v>
      </c>
      <c r="AG122" s="1023"/>
      <c r="AH122" s="1023"/>
      <c r="AI122" s="1023"/>
      <c r="AJ122" s="1024"/>
      <c r="AK122" s="1025" t="s">
        <v>445</v>
      </c>
      <c r="AL122" s="1023"/>
      <c r="AM122" s="1023"/>
      <c r="AN122" s="1023"/>
      <c r="AO122" s="1024"/>
      <c r="AP122" s="1026" t="s">
        <v>181</v>
      </c>
      <c r="AQ122" s="1027"/>
      <c r="AR122" s="1027"/>
      <c r="AS122" s="1027"/>
      <c r="AT122" s="1028"/>
      <c r="AU122" s="1058"/>
      <c r="AV122" s="1059"/>
      <c r="AW122" s="1059"/>
      <c r="AX122" s="1059"/>
      <c r="AY122" s="1060"/>
      <c r="AZ122" s="1037" t="s">
        <v>476</v>
      </c>
      <c r="BA122" s="1029"/>
      <c r="BB122" s="1029"/>
      <c r="BC122" s="1029"/>
      <c r="BD122" s="1029"/>
      <c r="BE122" s="1029"/>
      <c r="BF122" s="1029"/>
      <c r="BG122" s="1029"/>
      <c r="BH122" s="1029"/>
      <c r="BI122" s="1029"/>
      <c r="BJ122" s="1029"/>
      <c r="BK122" s="1029"/>
      <c r="BL122" s="1029"/>
      <c r="BM122" s="1029"/>
      <c r="BN122" s="1029"/>
      <c r="BO122" s="1029"/>
      <c r="BP122" s="1030"/>
      <c r="BQ122" s="1063">
        <v>6232091</v>
      </c>
      <c r="BR122" s="1064"/>
      <c r="BS122" s="1064"/>
      <c r="BT122" s="1064"/>
      <c r="BU122" s="1064"/>
      <c r="BV122" s="1064">
        <v>6323924</v>
      </c>
      <c r="BW122" s="1064"/>
      <c r="BX122" s="1064"/>
      <c r="BY122" s="1064"/>
      <c r="BZ122" s="1064"/>
      <c r="CA122" s="1064">
        <v>6251116</v>
      </c>
      <c r="CB122" s="1064"/>
      <c r="CC122" s="1064"/>
      <c r="CD122" s="1064"/>
      <c r="CE122" s="1064"/>
      <c r="CF122" s="1081">
        <v>128.1</v>
      </c>
      <c r="CG122" s="1082"/>
      <c r="CH122" s="1082"/>
      <c r="CI122" s="1082"/>
      <c r="CJ122" s="1082"/>
      <c r="CK122" s="1073"/>
      <c r="CL122" s="1074"/>
      <c r="CM122" s="1074"/>
      <c r="CN122" s="1074"/>
      <c r="CO122" s="1075"/>
      <c r="CP122" s="1083" t="s">
        <v>407</v>
      </c>
      <c r="CQ122" s="1084"/>
      <c r="CR122" s="1084"/>
      <c r="CS122" s="1084"/>
      <c r="CT122" s="1084"/>
      <c r="CU122" s="1084"/>
      <c r="CV122" s="1084"/>
      <c r="CW122" s="1084"/>
      <c r="CX122" s="1084"/>
      <c r="CY122" s="1084"/>
      <c r="CZ122" s="1084"/>
      <c r="DA122" s="1084"/>
      <c r="DB122" s="1084"/>
      <c r="DC122" s="1084"/>
      <c r="DD122" s="1084"/>
      <c r="DE122" s="1084"/>
      <c r="DF122" s="1085"/>
      <c r="DG122" s="989" t="s">
        <v>477</v>
      </c>
      <c r="DH122" s="990"/>
      <c r="DI122" s="990"/>
      <c r="DJ122" s="990"/>
      <c r="DK122" s="990"/>
      <c r="DL122" s="990" t="s">
        <v>181</v>
      </c>
      <c r="DM122" s="990"/>
      <c r="DN122" s="990"/>
      <c r="DO122" s="990"/>
      <c r="DP122" s="990"/>
      <c r="DQ122" s="990" t="s">
        <v>445</v>
      </c>
      <c r="DR122" s="990"/>
      <c r="DS122" s="990"/>
      <c r="DT122" s="990"/>
      <c r="DU122" s="990"/>
      <c r="DV122" s="991" t="s">
        <v>181</v>
      </c>
      <c r="DW122" s="991"/>
      <c r="DX122" s="991"/>
      <c r="DY122" s="991"/>
      <c r="DZ122" s="992"/>
    </row>
    <row r="123" spans="1:130" s="226" customFormat="1" ht="26.25" customHeight="1">
      <c r="A123" s="1121"/>
      <c r="B123" s="1013"/>
      <c r="C123" s="986" t="s">
        <v>459</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445</v>
      </c>
      <c r="AB123" s="1023"/>
      <c r="AC123" s="1023"/>
      <c r="AD123" s="1023"/>
      <c r="AE123" s="1024"/>
      <c r="AF123" s="1025" t="s">
        <v>464</v>
      </c>
      <c r="AG123" s="1023"/>
      <c r="AH123" s="1023"/>
      <c r="AI123" s="1023"/>
      <c r="AJ123" s="1024"/>
      <c r="AK123" s="1025" t="s">
        <v>181</v>
      </c>
      <c r="AL123" s="1023"/>
      <c r="AM123" s="1023"/>
      <c r="AN123" s="1023"/>
      <c r="AO123" s="1024"/>
      <c r="AP123" s="1026" t="s">
        <v>464</v>
      </c>
      <c r="AQ123" s="1027"/>
      <c r="AR123" s="1027"/>
      <c r="AS123" s="1027"/>
      <c r="AT123" s="1028"/>
      <c r="AU123" s="1061"/>
      <c r="AV123" s="1062"/>
      <c r="AW123" s="1062"/>
      <c r="AX123" s="1062"/>
      <c r="AY123" s="1062"/>
      <c r="AZ123" s="247" t="s">
        <v>189</v>
      </c>
      <c r="BA123" s="247"/>
      <c r="BB123" s="247"/>
      <c r="BC123" s="247"/>
      <c r="BD123" s="247"/>
      <c r="BE123" s="247"/>
      <c r="BF123" s="247"/>
      <c r="BG123" s="247"/>
      <c r="BH123" s="247"/>
      <c r="BI123" s="247"/>
      <c r="BJ123" s="247"/>
      <c r="BK123" s="247"/>
      <c r="BL123" s="247"/>
      <c r="BM123" s="247"/>
      <c r="BN123" s="247"/>
      <c r="BO123" s="1041" t="s">
        <v>478</v>
      </c>
      <c r="BP123" s="1069"/>
      <c r="BQ123" s="1127">
        <v>10576351</v>
      </c>
      <c r="BR123" s="1128"/>
      <c r="BS123" s="1128"/>
      <c r="BT123" s="1128"/>
      <c r="BU123" s="1128"/>
      <c r="BV123" s="1128">
        <v>10621151</v>
      </c>
      <c r="BW123" s="1128"/>
      <c r="BX123" s="1128"/>
      <c r="BY123" s="1128"/>
      <c r="BZ123" s="1128"/>
      <c r="CA123" s="1128">
        <v>11284765</v>
      </c>
      <c r="CB123" s="1128"/>
      <c r="CC123" s="1128"/>
      <c r="CD123" s="1128"/>
      <c r="CE123" s="1128"/>
      <c r="CF123" s="1065"/>
      <c r="CG123" s="1066"/>
      <c r="CH123" s="1066"/>
      <c r="CI123" s="1066"/>
      <c r="CJ123" s="1067"/>
      <c r="CK123" s="1073"/>
      <c r="CL123" s="1074"/>
      <c r="CM123" s="1074"/>
      <c r="CN123" s="1074"/>
      <c r="CO123" s="1075"/>
      <c r="CP123" s="1083" t="s">
        <v>479</v>
      </c>
      <c r="CQ123" s="1084"/>
      <c r="CR123" s="1084"/>
      <c r="CS123" s="1084"/>
      <c r="CT123" s="1084"/>
      <c r="CU123" s="1084"/>
      <c r="CV123" s="1084"/>
      <c r="CW123" s="1084"/>
      <c r="CX123" s="1084"/>
      <c r="CY123" s="1084"/>
      <c r="CZ123" s="1084"/>
      <c r="DA123" s="1084"/>
      <c r="DB123" s="1084"/>
      <c r="DC123" s="1084"/>
      <c r="DD123" s="1084"/>
      <c r="DE123" s="1084"/>
      <c r="DF123" s="1085"/>
      <c r="DG123" s="1022" t="s">
        <v>480</v>
      </c>
      <c r="DH123" s="1023"/>
      <c r="DI123" s="1023"/>
      <c r="DJ123" s="1023"/>
      <c r="DK123" s="1024"/>
      <c r="DL123" s="1025" t="s">
        <v>445</v>
      </c>
      <c r="DM123" s="1023"/>
      <c r="DN123" s="1023"/>
      <c r="DO123" s="1023"/>
      <c r="DP123" s="1024"/>
      <c r="DQ123" s="1025" t="s">
        <v>445</v>
      </c>
      <c r="DR123" s="1023"/>
      <c r="DS123" s="1023"/>
      <c r="DT123" s="1023"/>
      <c r="DU123" s="1024"/>
      <c r="DV123" s="1026" t="s">
        <v>481</v>
      </c>
      <c r="DW123" s="1027"/>
      <c r="DX123" s="1027"/>
      <c r="DY123" s="1027"/>
      <c r="DZ123" s="1028"/>
    </row>
    <row r="124" spans="1:130" s="226" customFormat="1" ht="26.25" customHeight="1" thickBot="1">
      <c r="A124" s="1121"/>
      <c r="B124" s="1013"/>
      <c r="C124" s="986" t="s">
        <v>462</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480</v>
      </c>
      <c r="AB124" s="1023"/>
      <c r="AC124" s="1023"/>
      <c r="AD124" s="1023"/>
      <c r="AE124" s="1024"/>
      <c r="AF124" s="1025" t="s">
        <v>445</v>
      </c>
      <c r="AG124" s="1023"/>
      <c r="AH124" s="1023"/>
      <c r="AI124" s="1023"/>
      <c r="AJ124" s="1024"/>
      <c r="AK124" s="1025" t="s">
        <v>464</v>
      </c>
      <c r="AL124" s="1023"/>
      <c r="AM124" s="1023"/>
      <c r="AN124" s="1023"/>
      <c r="AO124" s="1024"/>
      <c r="AP124" s="1026" t="s">
        <v>445</v>
      </c>
      <c r="AQ124" s="1027"/>
      <c r="AR124" s="1027"/>
      <c r="AS124" s="1027"/>
      <c r="AT124" s="1028"/>
      <c r="AU124" s="1123" t="s">
        <v>482</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t="s">
        <v>181</v>
      </c>
      <c r="BR124" s="1091"/>
      <c r="BS124" s="1091"/>
      <c r="BT124" s="1091"/>
      <c r="BU124" s="1091"/>
      <c r="BV124" s="1091" t="s">
        <v>480</v>
      </c>
      <c r="BW124" s="1091"/>
      <c r="BX124" s="1091"/>
      <c r="BY124" s="1091"/>
      <c r="BZ124" s="1091"/>
      <c r="CA124" s="1091" t="s">
        <v>477</v>
      </c>
      <c r="CB124" s="1091"/>
      <c r="CC124" s="1091"/>
      <c r="CD124" s="1091"/>
      <c r="CE124" s="1091"/>
      <c r="CF124" s="1092"/>
      <c r="CG124" s="1093"/>
      <c r="CH124" s="1093"/>
      <c r="CI124" s="1093"/>
      <c r="CJ124" s="1094"/>
      <c r="CK124" s="1076"/>
      <c r="CL124" s="1076"/>
      <c r="CM124" s="1076"/>
      <c r="CN124" s="1076"/>
      <c r="CO124" s="1077"/>
      <c r="CP124" s="1083" t="s">
        <v>483</v>
      </c>
      <c r="CQ124" s="1084"/>
      <c r="CR124" s="1084"/>
      <c r="CS124" s="1084"/>
      <c r="CT124" s="1084"/>
      <c r="CU124" s="1084"/>
      <c r="CV124" s="1084"/>
      <c r="CW124" s="1084"/>
      <c r="CX124" s="1084"/>
      <c r="CY124" s="1084"/>
      <c r="CZ124" s="1084"/>
      <c r="DA124" s="1084"/>
      <c r="DB124" s="1084"/>
      <c r="DC124" s="1084"/>
      <c r="DD124" s="1084"/>
      <c r="DE124" s="1084"/>
      <c r="DF124" s="1085"/>
      <c r="DG124" s="1068" t="s">
        <v>445</v>
      </c>
      <c r="DH124" s="1050"/>
      <c r="DI124" s="1050"/>
      <c r="DJ124" s="1050"/>
      <c r="DK124" s="1051"/>
      <c r="DL124" s="1049" t="s">
        <v>445</v>
      </c>
      <c r="DM124" s="1050"/>
      <c r="DN124" s="1050"/>
      <c r="DO124" s="1050"/>
      <c r="DP124" s="1051"/>
      <c r="DQ124" s="1049" t="s">
        <v>445</v>
      </c>
      <c r="DR124" s="1050"/>
      <c r="DS124" s="1050"/>
      <c r="DT124" s="1050"/>
      <c r="DU124" s="1051"/>
      <c r="DV124" s="1052" t="s">
        <v>445</v>
      </c>
      <c r="DW124" s="1053"/>
      <c r="DX124" s="1053"/>
      <c r="DY124" s="1053"/>
      <c r="DZ124" s="1054"/>
    </row>
    <row r="125" spans="1:130" s="226" customFormat="1" ht="26.25" customHeight="1">
      <c r="A125" s="1121"/>
      <c r="B125" s="1013"/>
      <c r="C125" s="986" t="s">
        <v>466</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464</v>
      </c>
      <c r="AB125" s="1023"/>
      <c r="AC125" s="1023"/>
      <c r="AD125" s="1023"/>
      <c r="AE125" s="1024"/>
      <c r="AF125" s="1025" t="s">
        <v>181</v>
      </c>
      <c r="AG125" s="1023"/>
      <c r="AH125" s="1023"/>
      <c r="AI125" s="1023"/>
      <c r="AJ125" s="1024"/>
      <c r="AK125" s="1025" t="s">
        <v>181</v>
      </c>
      <c r="AL125" s="1023"/>
      <c r="AM125" s="1023"/>
      <c r="AN125" s="1023"/>
      <c r="AO125" s="1024"/>
      <c r="AP125" s="1026" t="s">
        <v>181</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484</v>
      </c>
      <c r="CL125" s="1071"/>
      <c r="CM125" s="1071"/>
      <c r="CN125" s="1071"/>
      <c r="CO125" s="1072"/>
      <c r="CP125" s="993" t="s">
        <v>485</v>
      </c>
      <c r="CQ125" s="961"/>
      <c r="CR125" s="961"/>
      <c r="CS125" s="961"/>
      <c r="CT125" s="961"/>
      <c r="CU125" s="961"/>
      <c r="CV125" s="961"/>
      <c r="CW125" s="961"/>
      <c r="CX125" s="961"/>
      <c r="CY125" s="961"/>
      <c r="CZ125" s="961"/>
      <c r="DA125" s="961"/>
      <c r="DB125" s="961"/>
      <c r="DC125" s="961"/>
      <c r="DD125" s="961"/>
      <c r="DE125" s="961"/>
      <c r="DF125" s="962"/>
      <c r="DG125" s="994" t="s">
        <v>481</v>
      </c>
      <c r="DH125" s="995"/>
      <c r="DI125" s="995"/>
      <c r="DJ125" s="995"/>
      <c r="DK125" s="995"/>
      <c r="DL125" s="995" t="s">
        <v>464</v>
      </c>
      <c r="DM125" s="995"/>
      <c r="DN125" s="995"/>
      <c r="DO125" s="995"/>
      <c r="DP125" s="995"/>
      <c r="DQ125" s="995" t="s">
        <v>445</v>
      </c>
      <c r="DR125" s="995"/>
      <c r="DS125" s="995"/>
      <c r="DT125" s="995"/>
      <c r="DU125" s="995"/>
      <c r="DV125" s="996" t="s">
        <v>464</v>
      </c>
      <c r="DW125" s="996"/>
      <c r="DX125" s="996"/>
      <c r="DY125" s="996"/>
      <c r="DZ125" s="997"/>
    </row>
    <row r="126" spans="1:130" s="226" customFormat="1" ht="26.25" customHeight="1" thickBot="1">
      <c r="A126" s="1121"/>
      <c r="B126" s="1013"/>
      <c r="C126" s="986" t="s">
        <v>468</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181</v>
      </c>
      <c r="AB126" s="1023"/>
      <c r="AC126" s="1023"/>
      <c r="AD126" s="1023"/>
      <c r="AE126" s="1024"/>
      <c r="AF126" s="1025" t="s">
        <v>445</v>
      </c>
      <c r="AG126" s="1023"/>
      <c r="AH126" s="1023"/>
      <c r="AI126" s="1023"/>
      <c r="AJ126" s="1024"/>
      <c r="AK126" s="1025" t="s">
        <v>445</v>
      </c>
      <c r="AL126" s="1023"/>
      <c r="AM126" s="1023"/>
      <c r="AN126" s="1023"/>
      <c r="AO126" s="1024"/>
      <c r="AP126" s="1026" t="s">
        <v>181</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486</v>
      </c>
      <c r="CQ126" s="987"/>
      <c r="CR126" s="987"/>
      <c r="CS126" s="987"/>
      <c r="CT126" s="987"/>
      <c r="CU126" s="987"/>
      <c r="CV126" s="987"/>
      <c r="CW126" s="987"/>
      <c r="CX126" s="987"/>
      <c r="CY126" s="987"/>
      <c r="CZ126" s="987"/>
      <c r="DA126" s="987"/>
      <c r="DB126" s="987"/>
      <c r="DC126" s="987"/>
      <c r="DD126" s="987"/>
      <c r="DE126" s="987"/>
      <c r="DF126" s="988"/>
      <c r="DG126" s="989" t="s">
        <v>181</v>
      </c>
      <c r="DH126" s="990"/>
      <c r="DI126" s="990"/>
      <c r="DJ126" s="990"/>
      <c r="DK126" s="990"/>
      <c r="DL126" s="990" t="s">
        <v>181</v>
      </c>
      <c r="DM126" s="990"/>
      <c r="DN126" s="990"/>
      <c r="DO126" s="990"/>
      <c r="DP126" s="990"/>
      <c r="DQ126" s="990" t="s">
        <v>481</v>
      </c>
      <c r="DR126" s="990"/>
      <c r="DS126" s="990"/>
      <c r="DT126" s="990"/>
      <c r="DU126" s="990"/>
      <c r="DV126" s="991" t="s">
        <v>464</v>
      </c>
      <c r="DW126" s="991"/>
      <c r="DX126" s="991"/>
      <c r="DY126" s="991"/>
      <c r="DZ126" s="992"/>
    </row>
    <row r="127" spans="1:130" s="226" customFormat="1" ht="26.25" customHeight="1">
      <c r="A127" s="1122"/>
      <c r="B127" s="1015"/>
      <c r="C127" s="1037" t="s">
        <v>487</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445</v>
      </c>
      <c r="AB127" s="1023"/>
      <c r="AC127" s="1023"/>
      <c r="AD127" s="1023"/>
      <c r="AE127" s="1024"/>
      <c r="AF127" s="1025" t="s">
        <v>464</v>
      </c>
      <c r="AG127" s="1023"/>
      <c r="AH127" s="1023"/>
      <c r="AI127" s="1023"/>
      <c r="AJ127" s="1024"/>
      <c r="AK127" s="1025" t="s">
        <v>181</v>
      </c>
      <c r="AL127" s="1023"/>
      <c r="AM127" s="1023"/>
      <c r="AN127" s="1023"/>
      <c r="AO127" s="1024"/>
      <c r="AP127" s="1026" t="s">
        <v>445</v>
      </c>
      <c r="AQ127" s="1027"/>
      <c r="AR127" s="1027"/>
      <c r="AS127" s="1027"/>
      <c r="AT127" s="1028"/>
      <c r="AU127" s="228"/>
      <c r="AV127" s="228"/>
      <c r="AW127" s="228"/>
      <c r="AX127" s="1095" t="s">
        <v>488</v>
      </c>
      <c r="AY127" s="1096"/>
      <c r="AZ127" s="1096"/>
      <c r="BA127" s="1096"/>
      <c r="BB127" s="1096"/>
      <c r="BC127" s="1096"/>
      <c r="BD127" s="1096"/>
      <c r="BE127" s="1097"/>
      <c r="BF127" s="1098" t="s">
        <v>489</v>
      </c>
      <c r="BG127" s="1096"/>
      <c r="BH127" s="1096"/>
      <c r="BI127" s="1096"/>
      <c r="BJ127" s="1096"/>
      <c r="BK127" s="1096"/>
      <c r="BL127" s="1097"/>
      <c r="BM127" s="1098" t="s">
        <v>490</v>
      </c>
      <c r="BN127" s="1096"/>
      <c r="BO127" s="1096"/>
      <c r="BP127" s="1096"/>
      <c r="BQ127" s="1096"/>
      <c r="BR127" s="1096"/>
      <c r="BS127" s="1097"/>
      <c r="BT127" s="1098" t="s">
        <v>491</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492</v>
      </c>
      <c r="CQ127" s="987"/>
      <c r="CR127" s="987"/>
      <c r="CS127" s="987"/>
      <c r="CT127" s="987"/>
      <c r="CU127" s="987"/>
      <c r="CV127" s="987"/>
      <c r="CW127" s="987"/>
      <c r="CX127" s="987"/>
      <c r="CY127" s="987"/>
      <c r="CZ127" s="987"/>
      <c r="DA127" s="987"/>
      <c r="DB127" s="987"/>
      <c r="DC127" s="987"/>
      <c r="DD127" s="987"/>
      <c r="DE127" s="987"/>
      <c r="DF127" s="988"/>
      <c r="DG127" s="989" t="s">
        <v>477</v>
      </c>
      <c r="DH127" s="990"/>
      <c r="DI127" s="990"/>
      <c r="DJ127" s="990"/>
      <c r="DK127" s="990"/>
      <c r="DL127" s="990" t="s">
        <v>181</v>
      </c>
      <c r="DM127" s="990"/>
      <c r="DN127" s="990"/>
      <c r="DO127" s="990"/>
      <c r="DP127" s="990"/>
      <c r="DQ127" s="990" t="s">
        <v>445</v>
      </c>
      <c r="DR127" s="990"/>
      <c r="DS127" s="990"/>
      <c r="DT127" s="990"/>
      <c r="DU127" s="990"/>
      <c r="DV127" s="991" t="s">
        <v>445</v>
      </c>
      <c r="DW127" s="991"/>
      <c r="DX127" s="991"/>
      <c r="DY127" s="991"/>
      <c r="DZ127" s="992"/>
    </row>
    <row r="128" spans="1:130" s="226" customFormat="1" ht="26.25" customHeight="1" thickBot="1">
      <c r="A128" s="1105" t="s">
        <v>493</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494</v>
      </c>
      <c r="X128" s="1107"/>
      <c r="Y128" s="1107"/>
      <c r="Z128" s="1108"/>
      <c r="AA128" s="1109">
        <v>16652</v>
      </c>
      <c r="AB128" s="1110"/>
      <c r="AC128" s="1110"/>
      <c r="AD128" s="1110"/>
      <c r="AE128" s="1111"/>
      <c r="AF128" s="1112">
        <v>14904</v>
      </c>
      <c r="AG128" s="1110"/>
      <c r="AH128" s="1110"/>
      <c r="AI128" s="1110"/>
      <c r="AJ128" s="1111"/>
      <c r="AK128" s="1112">
        <v>14804</v>
      </c>
      <c r="AL128" s="1110"/>
      <c r="AM128" s="1110"/>
      <c r="AN128" s="1110"/>
      <c r="AO128" s="1111"/>
      <c r="AP128" s="1113"/>
      <c r="AQ128" s="1114"/>
      <c r="AR128" s="1114"/>
      <c r="AS128" s="1114"/>
      <c r="AT128" s="1115"/>
      <c r="AU128" s="228"/>
      <c r="AV128" s="228"/>
      <c r="AW128" s="228"/>
      <c r="AX128" s="960" t="s">
        <v>495</v>
      </c>
      <c r="AY128" s="961"/>
      <c r="AZ128" s="961"/>
      <c r="BA128" s="961"/>
      <c r="BB128" s="961"/>
      <c r="BC128" s="961"/>
      <c r="BD128" s="961"/>
      <c r="BE128" s="962"/>
      <c r="BF128" s="1116" t="s">
        <v>445</v>
      </c>
      <c r="BG128" s="1117"/>
      <c r="BH128" s="1117"/>
      <c r="BI128" s="1117"/>
      <c r="BJ128" s="1117"/>
      <c r="BK128" s="1117"/>
      <c r="BL128" s="1118"/>
      <c r="BM128" s="1116">
        <v>14.72</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496</v>
      </c>
      <c r="CQ128" s="790"/>
      <c r="CR128" s="790"/>
      <c r="CS128" s="790"/>
      <c r="CT128" s="790"/>
      <c r="CU128" s="790"/>
      <c r="CV128" s="790"/>
      <c r="CW128" s="790"/>
      <c r="CX128" s="790"/>
      <c r="CY128" s="790"/>
      <c r="CZ128" s="790"/>
      <c r="DA128" s="790"/>
      <c r="DB128" s="790"/>
      <c r="DC128" s="790"/>
      <c r="DD128" s="790"/>
      <c r="DE128" s="790"/>
      <c r="DF128" s="1100"/>
      <c r="DG128" s="1101" t="s">
        <v>181</v>
      </c>
      <c r="DH128" s="1102"/>
      <c r="DI128" s="1102"/>
      <c r="DJ128" s="1102"/>
      <c r="DK128" s="1102"/>
      <c r="DL128" s="1102" t="s">
        <v>181</v>
      </c>
      <c r="DM128" s="1102"/>
      <c r="DN128" s="1102"/>
      <c r="DO128" s="1102"/>
      <c r="DP128" s="1102"/>
      <c r="DQ128" s="1102" t="s">
        <v>181</v>
      </c>
      <c r="DR128" s="1102"/>
      <c r="DS128" s="1102"/>
      <c r="DT128" s="1102"/>
      <c r="DU128" s="1102"/>
      <c r="DV128" s="1103" t="s">
        <v>445</v>
      </c>
      <c r="DW128" s="1103"/>
      <c r="DX128" s="1103"/>
      <c r="DY128" s="1103"/>
      <c r="DZ128" s="1104"/>
    </row>
    <row r="129" spans="1:131" s="226" customFormat="1" ht="26.25" customHeight="1">
      <c r="A129" s="998" t="s">
        <v>107</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497</v>
      </c>
      <c r="X129" s="1135"/>
      <c r="Y129" s="1135"/>
      <c r="Z129" s="1136"/>
      <c r="AA129" s="1022">
        <v>4952081</v>
      </c>
      <c r="AB129" s="1023"/>
      <c r="AC129" s="1023"/>
      <c r="AD129" s="1023"/>
      <c r="AE129" s="1024"/>
      <c r="AF129" s="1025">
        <v>5100797</v>
      </c>
      <c r="AG129" s="1023"/>
      <c r="AH129" s="1023"/>
      <c r="AI129" s="1023"/>
      <c r="AJ129" s="1024"/>
      <c r="AK129" s="1025">
        <v>5464907</v>
      </c>
      <c r="AL129" s="1023"/>
      <c r="AM129" s="1023"/>
      <c r="AN129" s="1023"/>
      <c r="AO129" s="1024"/>
      <c r="AP129" s="1137"/>
      <c r="AQ129" s="1138"/>
      <c r="AR129" s="1138"/>
      <c r="AS129" s="1138"/>
      <c r="AT129" s="1139"/>
      <c r="AU129" s="229"/>
      <c r="AV129" s="229"/>
      <c r="AW129" s="229"/>
      <c r="AX129" s="1129" t="s">
        <v>498</v>
      </c>
      <c r="AY129" s="987"/>
      <c r="AZ129" s="987"/>
      <c r="BA129" s="987"/>
      <c r="BB129" s="987"/>
      <c r="BC129" s="987"/>
      <c r="BD129" s="987"/>
      <c r="BE129" s="988"/>
      <c r="BF129" s="1130" t="s">
        <v>181</v>
      </c>
      <c r="BG129" s="1131"/>
      <c r="BH129" s="1131"/>
      <c r="BI129" s="1131"/>
      <c r="BJ129" s="1131"/>
      <c r="BK129" s="1131"/>
      <c r="BL129" s="1132"/>
      <c r="BM129" s="1130">
        <v>19.72</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998" t="s">
        <v>499</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500</v>
      </c>
      <c r="X130" s="1135"/>
      <c r="Y130" s="1135"/>
      <c r="Z130" s="1136"/>
      <c r="AA130" s="1022">
        <v>617094</v>
      </c>
      <c r="AB130" s="1023"/>
      <c r="AC130" s="1023"/>
      <c r="AD130" s="1023"/>
      <c r="AE130" s="1024"/>
      <c r="AF130" s="1025">
        <v>581288</v>
      </c>
      <c r="AG130" s="1023"/>
      <c r="AH130" s="1023"/>
      <c r="AI130" s="1023"/>
      <c r="AJ130" s="1024"/>
      <c r="AK130" s="1025">
        <v>583720</v>
      </c>
      <c r="AL130" s="1023"/>
      <c r="AM130" s="1023"/>
      <c r="AN130" s="1023"/>
      <c r="AO130" s="1024"/>
      <c r="AP130" s="1137"/>
      <c r="AQ130" s="1138"/>
      <c r="AR130" s="1138"/>
      <c r="AS130" s="1138"/>
      <c r="AT130" s="1139"/>
      <c r="AU130" s="229"/>
      <c r="AV130" s="229"/>
      <c r="AW130" s="229"/>
      <c r="AX130" s="1129" t="s">
        <v>501</v>
      </c>
      <c r="AY130" s="987"/>
      <c r="AZ130" s="987"/>
      <c r="BA130" s="987"/>
      <c r="BB130" s="987"/>
      <c r="BC130" s="987"/>
      <c r="BD130" s="987"/>
      <c r="BE130" s="988"/>
      <c r="BF130" s="1165">
        <v>2.9</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502</v>
      </c>
      <c r="X131" s="1172"/>
      <c r="Y131" s="1172"/>
      <c r="Z131" s="1173"/>
      <c r="AA131" s="1068">
        <v>4334987</v>
      </c>
      <c r="AB131" s="1050"/>
      <c r="AC131" s="1050"/>
      <c r="AD131" s="1050"/>
      <c r="AE131" s="1051"/>
      <c r="AF131" s="1049">
        <v>4519509</v>
      </c>
      <c r="AG131" s="1050"/>
      <c r="AH131" s="1050"/>
      <c r="AI131" s="1050"/>
      <c r="AJ131" s="1051"/>
      <c r="AK131" s="1049">
        <v>4881187</v>
      </c>
      <c r="AL131" s="1050"/>
      <c r="AM131" s="1050"/>
      <c r="AN131" s="1050"/>
      <c r="AO131" s="1051"/>
      <c r="AP131" s="1174"/>
      <c r="AQ131" s="1175"/>
      <c r="AR131" s="1175"/>
      <c r="AS131" s="1175"/>
      <c r="AT131" s="1176"/>
      <c r="AU131" s="229"/>
      <c r="AV131" s="229"/>
      <c r="AW131" s="229"/>
      <c r="AX131" s="1147" t="s">
        <v>503</v>
      </c>
      <c r="AY131" s="790"/>
      <c r="AZ131" s="790"/>
      <c r="BA131" s="790"/>
      <c r="BB131" s="790"/>
      <c r="BC131" s="790"/>
      <c r="BD131" s="790"/>
      <c r="BE131" s="1100"/>
      <c r="BF131" s="1148" t="s">
        <v>445</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1154" t="s">
        <v>504</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505</v>
      </c>
      <c r="W132" s="1158"/>
      <c r="X132" s="1158"/>
      <c r="Y132" s="1158"/>
      <c r="Z132" s="1159"/>
      <c r="AA132" s="1160">
        <v>2.9912200430000002</v>
      </c>
      <c r="AB132" s="1161"/>
      <c r="AC132" s="1161"/>
      <c r="AD132" s="1161"/>
      <c r="AE132" s="1162"/>
      <c r="AF132" s="1163">
        <v>2.8406625590000001</v>
      </c>
      <c r="AG132" s="1161"/>
      <c r="AH132" s="1161"/>
      <c r="AI132" s="1161"/>
      <c r="AJ132" s="1162"/>
      <c r="AK132" s="1163">
        <v>2.9357818089999999</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506</v>
      </c>
      <c r="W133" s="1141"/>
      <c r="X133" s="1141"/>
      <c r="Y133" s="1141"/>
      <c r="Z133" s="1142"/>
      <c r="AA133" s="1143">
        <v>2.8</v>
      </c>
      <c r="AB133" s="1144"/>
      <c r="AC133" s="1144"/>
      <c r="AD133" s="1144"/>
      <c r="AE133" s="1145"/>
      <c r="AF133" s="1143">
        <v>2.9</v>
      </c>
      <c r="AG133" s="1144"/>
      <c r="AH133" s="1144"/>
      <c r="AI133" s="1144"/>
      <c r="AJ133" s="1145"/>
      <c r="AK133" s="1143">
        <v>2.9</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5HPV/j1KQoi6Gb9NDTT8voVR92xGX9m+snWrelvgJeVPQRwEGn2aL7OrYIvoKXFpCF73rQfOu0wJ6wvo24Lhrg==" saltValue="5u7d7lgtSUZcHS2Hnc3e0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507</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DG+sprWHhvmgGYMUXrwSNtZjT1VYuuz9MG8W+4LAAaKG60cedtt8qBKs/fOyoN+c/oIvbFZ9VIlAOK0iBaxqiA==" saltValue="Oqyn6cQLGkeNLozK83uTK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98" zoomScaleSheetLayoutView="98"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508</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509</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510</v>
      </c>
      <c r="AP7" s="268"/>
      <c r="AQ7" s="269" t="s">
        <v>511</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512</v>
      </c>
      <c r="AQ8" s="275" t="s">
        <v>513</v>
      </c>
      <c r="AR8" s="276" t="s">
        <v>514</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515</v>
      </c>
      <c r="AL9" s="1181"/>
      <c r="AM9" s="1181"/>
      <c r="AN9" s="1182"/>
      <c r="AO9" s="277">
        <v>1675575</v>
      </c>
      <c r="AP9" s="277">
        <v>114031</v>
      </c>
      <c r="AQ9" s="278">
        <v>106927</v>
      </c>
      <c r="AR9" s="279">
        <v>6.6</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516</v>
      </c>
      <c r="AL10" s="1181"/>
      <c r="AM10" s="1181"/>
      <c r="AN10" s="1182"/>
      <c r="AO10" s="280">
        <v>229872</v>
      </c>
      <c r="AP10" s="280">
        <v>15644</v>
      </c>
      <c r="AQ10" s="281">
        <v>15145</v>
      </c>
      <c r="AR10" s="282">
        <v>3.3</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517</v>
      </c>
      <c r="AL11" s="1181"/>
      <c r="AM11" s="1181"/>
      <c r="AN11" s="1182"/>
      <c r="AO11" s="280" t="s">
        <v>518</v>
      </c>
      <c r="AP11" s="280" t="s">
        <v>518</v>
      </c>
      <c r="AQ11" s="281">
        <v>1510</v>
      </c>
      <c r="AR11" s="282" t="s">
        <v>518</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519</v>
      </c>
      <c r="AL12" s="1181"/>
      <c r="AM12" s="1181"/>
      <c r="AN12" s="1182"/>
      <c r="AO12" s="280" t="s">
        <v>518</v>
      </c>
      <c r="AP12" s="280" t="s">
        <v>518</v>
      </c>
      <c r="AQ12" s="281">
        <v>21</v>
      </c>
      <c r="AR12" s="282" t="s">
        <v>518</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520</v>
      </c>
      <c r="AL13" s="1181"/>
      <c r="AM13" s="1181"/>
      <c r="AN13" s="1182"/>
      <c r="AO13" s="280">
        <v>95745</v>
      </c>
      <c r="AP13" s="280">
        <v>6516</v>
      </c>
      <c r="AQ13" s="281">
        <v>4533</v>
      </c>
      <c r="AR13" s="282">
        <v>43.7</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521</v>
      </c>
      <c r="AL14" s="1181"/>
      <c r="AM14" s="1181"/>
      <c r="AN14" s="1182"/>
      <c r="AO14" s="280">
        <v>54338</v>
      </c>
      <c r="AP14" s="280">
        <v>3698</v>
      </c>
      <c r="AQ14" s="281">
        <v>2422</v>
      </c>
      <c r="AR14" s="282">
        <v>52.7</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522</v>
      </c>
      <c r="AL15" s="1184"/>
      <c r="AM15" s="1184"/>
      <c r="AN15" s="1185"/>
      <c r="AO15" s="280">
        <v>-122734</v>
      </c>
      <c r="AP15" s="280">
        <v>-8353</v>
      </c>
      <c r="AQ15" s="281">
        <v>-7979</v>
      </c>
      <c r="AR15" s="282">
        <v>4.7</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189</v>
      </c>
      <c r="AL16" s="1184"/>
      <c r="AM16" s="1184"/>
      <c r="AN16" s="1185"/>
      <c r="AO16" s="280">
        <v>1932796</v>
      </c>
      <c r="AP16" s="280">
        <v>131536</v>
      </c>
      <c r="AQ16" s="281">
        <v>122579</v>
      </c>
      <c r="AR16" s="282">
        <v>7.3</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523</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524</v>
      </c>
      <c r="AP20" s="289" t="s">
        <v>525</v>
      </c>
      <c r="AQ20" s="290" t="s">
        <v>526</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527</v>
      </c>
      <c r="AL21" s="1187"/>
      <c r="AM21" s="1187"/>
      <c r="AN21" s="1188"/>
      <c r="AO21" s="293">
        <v>11.3</v>
      </c>
      <c r="AP21" s="294">
        <v>10.66</v>
      </c>
      <c r="AQ21" s="295">
        <v>0.64</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528</v>
      </c>
      <c r="AL22" s="1187"/>
      <c r="AM22" s="1187"/>
      <c r="AN22" s="1188"/>
      <c r="AO22" s="298">
        <v>100.2</v>
      </c>
      <c r="AP22" s="299">
        <v>96.3</v>
      </c>
      <c r="AQ22" s="300">
        <v>3.9</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77" t="s">
        <v>529</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c r="A27" s="305"/>
      <c r="AO27" s="258"/>
      <c r="AP27" s="258"/>
      <c r="AQ27" s="258"/>
      <c r="AR27" s="258"/>
      <c r="AS27" s="258"/>
      <c r="AT27" s="258"/>
    </row>
    <row r="28" spans="1:46" ht="17.25">
      <c r="A28" s="259" t="s">
        <v>530</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531</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510</v>
      </c>
      <c r="AP30" s="268"/>
      <c r="AQ30" s="269" t="s">
        <v>511</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512</v>
      </c>
      <c r="AQ31" s="275" t="s">
        <v>513</v>
      </c>
      <c r="AR31" s="276" t="s">
        <v>514</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532</v>
      </c>
      <c r="AL32" s="1195"/>
      <c r="AM32" s="1195"/>
      <c r="AN32" s="1196"/>
      <c r="AO32" s="308">
        <v>728261</v>
      </c>
      <c r="AP32" s="308">
        <v>49562</v>
      </c>
      <c r="AQ32" s="309">
        <v>59977</v>
      </c>
      <c r="AR32" s="310">
        <v>-17.399999999999999</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533</v>
      </c>
      <c r="AL33" s="1195"/>
      <c r="AM33" s="1195"/>
      <c r="AN33" s="1196"/>
      <c r="AO33" s="308" t="s">
        <v>518</v>
      </c>
      <c r="AP33" s="308" t="s">
        <v>518</v>
      </c>
      <c r="AQ33" s="309" t="s">
        <v>518</v>
      </c>
      <c r="AR33" s="310" t="s">
        <v>518</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534</v>
      </c>
      <c r="AL34" s="1195"/>
      <c r="AM34" s="1195"/>
      <c r="AN34" s="1196"/>
      <c r="AO34" s="308" t="s">
        <v>518</v>
      </c>
      <c r="AP34" s="308" t="s">
        <v>518</v>
      </c>
      <c r="AQ34" s="309" t="s">
        <v>518</v>
      </c>
      <c r="AR34" s="310" t="s">
        <v>518</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535</v>
      </c>
      <c r="AL35" s="1195"/>
      <c r="AM35" s="1195"/>
      <c r="AN35" s="1196"/>
      <c r="AO35" s="308">
        <v>407</v>
      </c>
      <c r="AP35" s="308">
        <v>28</v>
      </c>
      <c r="AQ35" s="309">
        <v>16053</v>
      </c>
      <c r="AR35" s="310">
        <v>-99.8</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536</v>
      </c>
      <c r="AL36" s="1195"/>
      <c r="AM36" s="1195"/>
      <c r="AN36" s="1196"/>
      <c r="AO36" s="308">
        <v>13157</v>
      </c>
      <c r="AP36" s="308">
        <v>895</v>
      </c>
      <c r="AQ36" s="309">
        <v>3449</v>
      </c>
      <c r="AR36" s="310">
        <v>-74.099999999999994</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537</v>
      </c>
      <c r="AL37" s="1195"/>
      <c r="AM37" s="1195"/>
      <c r="AN37" s="1196"/>
      <c r="AO37" s="308" t="s">
        <v>518</v>
      </c>
      <c r="AP37" s="308" t="s">
        <v>518</v>
      </c>
      <c r="AQ37" s="309">
        <v>404</v>
      </c>
      <c r="AR37" s="310" t="s">
        <v>518</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538</v>
      </c>
      <c r="AL38" s="1198"/>
      <c r="AM38" s="1198"/>
      <c r="AN38" s="1199"/>
      <c r="AO38" s="311" t="s">
        <v>518</v>
      </c>
      <c r="AP38" s="311" t="s">
        <v>518</v>
      </c>
      <c r="AQ38" s="312">
        <v>3</v>
      </c>
      <c r="AR38" s="300" t="s">
        <v>518</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539</v>
      </c>
      <c r="AL39" s="1198"/>
      <c r="AM39" s="1198"/>
      <c r="AN39" s="1199"/>
      <c r="AO39" s="308">
        <v>-14804</v>
      </c>
      <c r="AP39" s="308">
        <v>-1007</v>
      </c>
      <c r="AQ39" s="309">
        <v>-3105</v>
      </c>
      <c r="AR39" s="310">
        <v>-67.599999999999994</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540</v>
      </c>
      <c r="AL40" s="1195"/>
      <c r="AM40" s="1195"/>
      <c r="AN40" s="1196"/>
      <c r="AO40" s="308">
        <v>-583720</v>
      </c>
      <c r="AP40" s="308">
        <v>-39725</v>
      </c>
      <c r="AQ40" s="309">
        <v>-51549</v>
      </c>
      <c r="AR40" s="310">
        <v>-22.9</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300</v>
      </c>
      <c r="AL41" s="1201"/>
      <c r="AM41" s="1201"/>
      <c r="AN41" s="1202"/>
      <c r="AO41" s="308">
        <v>143301</v>
      </c>
      <c r="AP41" s="308">
        <v>9752</v>
      </c>
      <c r="AQ41" s="309">
        <v>25231</v>
      </c>
      <c r="AR41" s="310">
        <v>-61.3</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541</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542</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543</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510</v>
      </c>
      <c r="AN49" s="1191" t="s">
        <v>544</v>
      </c>
      <c r="AO49" s="1192"/>
      <c r="AP49" s="1192"/>
      <c r="AQ49" s="1192"/>
      <c r="AR49" s="1193"/>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545</v>
      </c>
      <c r="AO50" s="325" t="s">
        <v>546</v>
      </c>
      <c r="AP50" s="326" t="s">
        <v>547</v>
      </c>
      <c r="AQ50" s="327" t="s">
        <v>548</v>
      </c>
      <c r="AR50" s="328" t="s">
        <v>549</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550</v>
      </c>
      <c r="AL51" s="321"/>
      <c r="AM51" s="329">
        <v>1690556</v>
      </c>
      <c r="AN51" s="330">
        <v>106338</v>
      </c>
      <c r="AO51" s="331">
        <v>21.4</v>
      </c>
      <c r="AP51" s="332">
        <v>67343</v>
      </c>
      <c r="AQ51" s="333">
        <v>0.1</v>
      </c>
      <c r="AR51" s="334">
        <v>21.3</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551</v>
      </c>
      <c r="AM52" s="337">
        <v>488517</v>
      </c>
      <c r="AN52" s="338">
        <v>30728</v>
      </c>
      <c r="AO52" s="339">
        <v>-25.6</v>
      </c>
      <c r="AP52" s="340">
        <v>32865</v>
      </c>
      <c r="AQ52" s="341">
        <v>-6.3</v>
      </c>
      <c r="AR52" s="342">
        <v>-19.3</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552</v>
      </c>
      <c r="AL53" s="321"/>
      <c r="AM53" s="329">
        <v>3433777</v>
      </c>
      <c r="AN53" s="330">
        <v>224371</v>
      </c>
      <c r="AO53" s="331">
        <v>111</v>
      </c>
      <c r="AP53" s="332">
        <v>73475</v>
      </c>
      <c r="AQ53" s="333">
        <v>9.1</v>
      </c>
      <c r="AR53" s="334">
        <v>101.9</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551</v>
      </c>
      <c r="AM54" s="337">
        <v>419102</v>
      </c>
      <c r="AN54" s="338">
        <v>27385</v>
      </c>
      <c r="AO54" s="339">
        <v>-10.9</v>
      </c>
      <c r="AP54" s="340">
        <v>43072</v>
      </c>
      <c r="AQ54" s="341">
        <v>31.1</v>
      </c>
      <c r="AR54" s="342">
        <v>-42</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553</v>
      </c>
      <c r="AL55" s="321"/>
      <c r="AM55" s="329">
        <v>1406029</v>
      </c>
      <c r="AN55" s="330">
        <v>92235</v>
      </c>
      <c r="AO55" s="331">
        <v>-58.9</v>
      </c>
      <c r="AP55" s="332">
        <v>87464</v>
      </c>
      <c r="AQ55" s="333">
        <v>19</v>
      </c>
      <c r="AR55" s="334">
        <v>-77.900000000000006</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551</v>
      </c>
      <c r="AM56" s="337">
        <v>573367</v>
      </c>
      <c r="AN56" s="338">
        <v>37613</v>
      </c>
      <c r="AO56" s="339">
        <v>37.299999999999997</v>
      </c>
      <c r="AP56" s="340">
        <v>47479</v>
      </c>
      <c r="AQ56" s="341">
        <v>10.199999999999999</v>
      </c>
      <c r="AR56" s="342">
        <v>27.1</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554</v>
      </c>
      <c r="AL57" s="321"/>
      <c r="AM57" s="329">
        <v>1280438</v>
      </c>
      <c r="AN57" s="330">
        <v>85477</v>
      </c>
      <c r="AO57" s="331">
        <v>-7.3</v>
      </c>
      <c r="AP57" s="332">
        <v>117234</v>
      </c>
      <c r="AQ57" s="333">
        <v>34</v>
      </c>
      <c r="AR57" s="334">
        <v>-41.3</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551</v>
      </c>
      <c r="AM58" s="337">
        <v>543242</v>
      </c>
      <c r="AN58" s="338">
        <v>36264</v>
      </c>
      <c r="AO58" s="339">
        <v>-3.6</v>
      </c>
      <c r="AP58" s="340">
        <v>59796</v>
      </c>
      <c r="AQ58" s="341">
        <v>25.9</v>
      </c>
      <c r="AR58" s="342">
        <v>-29.5</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555</v>
      </c>
      <c r="AL59" s="321"/>
      <c r="AM59" s="329">
        <v>1350420</v>
      </c>
      <c r="AN59" s="330">
        <v>91903</v>
      </c>
      <c r="AO59" s="331">
        <v>7.5</v>
      </c>
      <c r="AP59" s="332">
        <v>97758</v>
      </c>
      <c r="AQ59" s="333">
        <v>-16.600000000000001</v>
      </c>
      <c r="AR59" s="334">
        <v>24.1</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551</v>
      </c>
      <c r="AM60" s="337">
        <v>656717</v>
      </c>
      <c r="AN60" s="338">
        <v>44693</v>
      </c>
      <c r="AO60" s="339">
        <v>23.2</v>
      </c>
      <c r="AP60" s="340">
        <v>45946</v>
      </c>
      <c r="AQ60" s="341">
        <v>-23.2</v>
      </c>
      <c r="AR60" s="342">
        <v>46.4</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556</v>
      </c>
      <c r="AL61" s="343"/>
      <c r="AM61" s="344">
        <v>1832244</v>
      </c>
      <c r="AN61" s="345">
        <v>120065</v>
      </c>
      <c r="AO61" s="346">
        <v>14.7</v>
      </c>
      <c r="AP61" s="347">
        <v>88655</v>
      </c>
      <c r="AQ61" s="348">
        <v>9.1</v>
      </c>
      <c r="AR61" s="334">
        <v>5.6</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551</v>
      </c>
      <c r="AM62" s="337">
        <v>536189</v>
      </c>
      <c r="AN62" s="338">
        <v>35337</v>
      </c>
      <c r="AO62" s="339">
        <v>4.0999999999999996</v>
      </c>
      <c r="AP62" s="340">
        <v>45832</v>
      </c>
      <c r="AQ62" s="341">
        <v>7.5</v>
      </c>
      <c r="AR62" s="342">
        <v>-3.4</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NSYMxCUMhN57eo+Rtkf62hETaYCxYG+5V0YONRrcQLzxeO49bkSFOlGvZKpqR/jBPgLuCJYxjd/YE2sVIfSK9g==" saltValue="Oys9q58IC96v8SBmGebQm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558</v>
      </c>
    </row>
    <row r="121" spans="125:125" ht="13.5" hidden="1" customHeight="1">
      <c r="DU121" s="255"/>
    </row>
  </sheetData>
  <sheetProtection algorithmName="SHA-512" hashValue="6Di54250O0rPz/V+zmWJ4vDSOeJjdzyyXog9JPoHBoMu7068CM65h95DN9XjBZWmS7Z6dOVW0b3Y03fARDYWLQ==" saltValue="84Qk8cVYu+xulbokUiBtq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559</v>
      </c>
    </row>
  </sheetData>
  <sheetProtection algorithmName="SHA-512" hashValue="XtE/qipP22CEU1m1zJfjlSnbE42bRD+8DN2233URA3/BC3yOrKftqJfDEYpJKNVNFrw14bXmvonxMv7qzPm4Fw==" saltValue="VAd1QcZc/3lmr5MK7a9TI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560</v>
      </c>
      <c r="G46" s="8" t="s">
        <v>561</v>
      </c>
      <c r="H46" s="8" t="s">
        <v>562</v>
      </c>
      <c r="I46" s="8" t="s">
        <v>563</v>
      </c>
      <c r="J46" s="9" t="s">
        <v>564</v>
      </c>
    </row>
    <row r="47" spans="2:10" ht="57.75" customHeight="1">
      <c r="B47" s="10"/>
      <c r="C47" s="1203" t="s">
        <v>3</v>
      </c>
      <c r="D47" s="1203"/>
      <c r="E47" s="1204"/>
      <c r="F47" s="11">
        <v>26.61</v>
      </c>
      <c r="G47" s="12">
        <v>21.73</v>
      </c>
      <c r="H47" s="12">
        <v>18.72</v>
      </c>
      <c r="I47" s="12">
        <v>17.05</v>
      </c>
      <c r="J47" s="13">
        <v>18.05</v>
      </c>
    </row>
    <row r="48" spans="2:10" ht="57.75" customHeight="1">
      <c r="B48" s="14"/>
      <c r="C48" s="1205" t="s">
        <v>4</v>
      </c>
      <c r="D48" s="1205"/>
      <c r="E48" s="1206"/>
      <c r="F48" s="15">
        <v>6.27</v>
      </c>
      <c r="G48" s="16">
        <v>6.2</v>
      </c>
      <c r="H48" s="16">
        <v>10.68</v>
      </c>
      <c r="I48" s="16">
        <v>10.78</v>
      </c>
      <c r="J48" s="17">
        <v>5.3</v>
      </c>
    </row>
    <row r="49" spans="2:10" ht="57.75" customHeight="1" thickBot="1">
      <c r="B49" s="18"/>
      <c r="C49" s="1207" t="s">
        <v>5</v>
      </c>
      <c r="D49" s="1207"/>
      <c r="E49" s="1208"/>
      <c r="F49" s="19" t="s">
        <v>565</v>
      </c>
      <c r="G49" s="20" t="s">
        <v>566</v>
      </c>
      <c r="H49" s="20" t="s">
        <v>567</v>
      </c>
      <c r="I49" s="20" t="s">
        <v>568</v>
      </c>
      <c r="J49" s="21" t="s">
        <v>569</v>
      </c>
    </row>
    <row r="50" spans="2:10"/>
  </sheetData>
  <sheetProtection algorithmName="SHA-512" hashValue="BRnVtG7xRqyc+tGlb+UibRJiY4r7hgf5EWQ5Wf7a8JCUrtZTF8G8SNcmKfvQ6Gyj2p9oNCTjS3VfrgaTIxUrqw==" saltValue="jdzWQVMNnukyCbLzzSBay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2023-03-09T02:08:30Z</cp:lastPrinted>
  <dcterms:created xsi:type="dcterms:W3CDTF">2023-02-20T07:40:44Z</dcterms:created>
  <dcterms:modified xsi:type="dcterms:W3CDTF">2023-10-31T09:33:12Z</dcterms:modified>
  <cp:category/>
</cp:coreProperties>
</file>