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<sst xmlns="http://schemas.openxmlformats.org/spreadsheetml/2006/main" count="1162" uniqueCount="641">
  <si>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</si>
  <si>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</si>
  <si>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</si>
  <si>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</si>
  <si>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</si>
  <si>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</si>
  <si>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</si>
  <si>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</si>
  <si>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</si>
  <si>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</si>
  <si>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</si>
  <si>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</si>
  <si>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</si>
  <si>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</si>
  <si>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</si>
  <si>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</si>
  <si>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</si>
  <si>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</si>
  <si>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</si>
  <si>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</si>
  <si>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</si>
  <si>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</si>
  <si>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</si>
  <si>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</si>
  <si>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</si>
  <si>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</si>
  <si>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</si>
  <si>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</si>
  <si>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</si>
  <si>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</si>
  <si>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</si>
  <si>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</si>
  <si>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</si>
  <si>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</si>
  <si>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</si>
  <si>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</si>
  <si>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</si>
  <si>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</si>
  <si>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</si>
  <si>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</si>
  <si>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</si>
  <si>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</si>
  <si>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</si>
  <si>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</si>
  <si>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</si>
  <si>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</si>
  <si>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</si>
  <si>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</si>
  <si>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</si>
  <si>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</si>
  <si>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</si>
  <si>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</si>
  <si>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</si>
  <si>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</si>
  <si>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</si>
  <si>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</si>
  <si>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</si>
  <si>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</si>
  <si>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</si>
  <si>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</si>
  <si>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</si>
  <si>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</si>
  <si>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</si>
  <si>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</si>
  <si>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</si>
  <si>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</si>
  <si>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</si>
  <si>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</si>
  <si>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</si>
  <si>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</si>
  <si>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</si>
  <si>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</si>
  <si>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</si>
  <si>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</si>
  <si>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</si>
  <si>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</si>
  <si>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</si>
  <si>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</si>
  <si>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</si>
  <si>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</si>
  <si>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</si>
  <si>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</si>
  <si>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</si>
  <si>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</si>
  <si>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</si>
  <si>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</si>
  <si>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</si>
  <si>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</si>
  <si>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</si>
  <si>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</si>
  <si>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</si>
  <si>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</si>
  <si>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</si>
  <si>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</si>
  <si>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</si>
  <si>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</si>
  <si>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</si>
  <si>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</si>
  <si>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</si>
  <si>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</si>
  <si>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</si>
  <si>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</si>
  <si>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</si>
  <si>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</si>
  <si>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</si>
  <si>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</si>
  <si>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</si>
  <si>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</si>
  <si>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</si>
  <si>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</si>
  <si>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</si>
  <si>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</si>
  <si>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</si>
  <si>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</si>
  <si>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</si>
  <si>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</si>
  <si>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</si>
  <si>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</si>
  <si>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</si>
  <si>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</si>
  <si>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</si>
  <si>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</si>
  <si>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</si>
  <si>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</si>
  <si>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</si>
  <si>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</si>
  <si>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</si>
  <si>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</si>
  <si>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</si>
  <si>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</si>
  <si>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</si>
  <si>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</si>
  <si>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</si>
  <si>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</si>
  <si>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</si>
  <si>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</si>
  <si>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</si>
  <si>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</si>
  <si>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</si>
  <si>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</si>
  <si>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</si>
  <si>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</si>
  <si>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</si>
  <si>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</si>
  <si>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</si>
  <si>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</si>
  <si>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</si>
  <si>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</si>
  <si>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</si>
  <si>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</si>
  <si>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</si>
  <si>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</si>
  <si>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</si>
  <si>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</si>
  <si>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</si>
  <si>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</si>
  <si>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</si>
  <si>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</si>
  <si>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</si>
  <si>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</si>
  <si>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</si>
  <si>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</si>
  <si>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</si>
  <si>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</si>
  <si>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</si>
  <si>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</si>
  <si>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</si>
  <si>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</si>
  <si>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</si>
  <si>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</si>
  <si>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</si>
  <si>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</si>
  <si>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</si>
  <si>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</si>
  <si>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</si>
  <si>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</si>
  <si>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</si>
  <si>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</si>
  <si>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</si>
  <si>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</si>
  <si>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</si>
  <si>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</si>
  <si>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</si>
  <si>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</si>
  <si>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</si>
  <si>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</si>
  <si>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</si>
  <si>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</si>
  <si>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</si>
  <si>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</si>
  <si>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</si>
  <si>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</si>
  <si>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</si>
  <si>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</si>
  <si>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</si>
  <si>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</si>
  <si>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</si>
  <si>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</si>
  <si>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</si>
  <si>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</si>
  <si>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</si>
  <si>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</si>
  <si>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</si>
  <si>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</si>
  <si>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</si>
  <si>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</si>
  <si>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</si>
  <si>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</si>
  <si>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</si>
  <si>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</si>
  <si>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</si>
  <si>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</si>
  <si>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大分県九重町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</si>
  <si>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</si>
  <si>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</si>
  <si>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</si>
  <si>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</si>
  <si>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</si>
  <si>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</si>
  <si>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</si>
  <si>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</si>
  <si>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</si>
  <si>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</si>
  <si>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</si>
  <si>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</si>
  <si>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</si>
  <si>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</si>
  <si>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</si>
  <si>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</si>
  <si>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</si>
  <si>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</si>
  <si>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</si>
  <si>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</si>
  <si>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</si>
  <si>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</si>
  <si>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</si>
  <si>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</si>
  <si>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</si>
  <si>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</si>
  <si>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</si>
  <si>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</si>
  <si>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</si>
  <si>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</si>
  <si>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</si>
  <si>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</si>
  <si>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</si>
  <si>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</si>
  <si>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</si>
  <si>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</si>
  <si>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</si>
  <si>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</si>
  <si>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</si>
  <si>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</si>
  <si>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</si>
  <si>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</si>
  <si>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</si>
  <si>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</si>
  <si>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</si>
  <si>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</si>
  <si>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</si>
  <si>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</si>
  <si>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</si>
  <si>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</si>
  <si>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</si>
  <si>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</si>
  <si>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</si>
  <si>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</si>
  <si>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</si>
  <si>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</si>
  <si>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</si>
  <si>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</si>
  <si>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</si>
  <si>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</si>
  <si>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</si>
  <si>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</si>
  <si>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</si>
  <si>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</si>
  <si>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</si>
  <si>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</si>
  <si>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</si>
  <si>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</si>
  <si>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</si>
  <si>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</si>
  <si>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</si>
  <si>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</si>
  <si>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</si>
  <si>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</si>
  <si>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</si>
  <si>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</si>
  <si>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</si>
  <si>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</si>
  <si>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</si>
  <si>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</si>
  <si>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</si>
  <si>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</si>
  <si>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</si>
  <si>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</si>
  <si>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</si>
  <si>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</si>
  <si>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</si>
  <si>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</si>
  <si>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</si>
  <si>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</si>
  <si>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</si>
  <si>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</si>
  <si>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</si>
  <si>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</si>
  <si>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</si>
  <si>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</si>
  <si>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</si>
  <si>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</si>
  <si>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</si>
  <si>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</si>
  <si>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</si>
  <si>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</si>
  <si>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</si>
  <si>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</si>
  <si>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</si>
  <si>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</si>
  <si>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</si>
  <si>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</si>
  <si>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</si>
  <si>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</si>
  <si>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</si>
  <si>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</si>
  <si>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</si>
  <si>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</si>
  <si>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</si>
  <si>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</si>
  <si>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</si>
  <si>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</si>
  <si>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</si>
  <si>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</si>
  <si>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</si>
  <si>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</si>
  <si>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</si>
  <si>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</si>
  <si>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</si>
  <si>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</si>
  <si>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</si>
  <si>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</si>
  <si>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</si>
  <si>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</si>
  <si>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</si>
  <si>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</si>
  <si>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</si>
  <si>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</si>
  <si>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</si>
  <si>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</si>
  <si>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</si>
  <si>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</si>
  <si>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</si>
  <si>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</si>
  <si>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</si>
  <si>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</si>
  <si>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</si>
  <si>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</si>
  <si>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</si>
  <si>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</si>
  <si>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</si>
  <si>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</si>
  <si>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</si>
  <si>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</si>
  <si>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</si>
  <si>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</si>
  <si>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</si>
  <si>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大分県九重町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</si>
  <si>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</si>
  <si>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</si>
  <si>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</si>
  <si>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</si>
  <si>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</si>
  <si>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</si>
  <si>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</si>
  <si>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</si>
  <si>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</si>
  <si>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</si>
  <si>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</si>
  <si>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</si>
  <si>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</si>
  <si>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</si>
  <si>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</si>
  <si>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</si>
  <si>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</si>
  <si>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</si>
  <si>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</si>
  <si>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</si>
  <si>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</si>
  <si>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</si>
  <si>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</si>
  <si>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</si>
  <si>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</si>
  <si>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</si>
  <si>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</si>
  <si>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</si>
  <si>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</si>
  <si>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</si>
  <si>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</si>
  <si>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</si>
  <si>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</si>
  <si>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</si>
  <si>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</si>
  <si>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</si>
  <si>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</si>
  <si>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</si>
  <si>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</si>
  <si>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</si>
  <si>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</si>
  <si>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</si>
  <si>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</si>
  <si>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</si>
  <si>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</si>
  <si>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</si>
  <si>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</si>
  <si>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</si>
  <si>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</si>
  <si>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</si>
  <si>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</si>
  <si>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</si>
  <si>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</si>
  <si>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</si>
  <si>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</si>
  <si>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</si>
  <si>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</si>
  <si>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</si>
  <si>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</si>
  <si>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</si>
  <si>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</si>
  <si>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</si>
  <si>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</si>
  <si>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</si>
  <si>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</si>
  <si>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</si>
  <si>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</si>
  <si>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</si>
  <si>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</si>
  <si>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</si>
  <si>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</si>
  <si>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</si>
  <si>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</si>
  <si>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</si>
  <si>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</si>
  <si>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</si>
  <si>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</si>
  <si>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</si>
  <si>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</si>
  <si>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</si>
  <si>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</si>
  <si>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</si>
  <si>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</si>
  <si>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</si>
  <si>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</si>
  <si>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</si>
  <si>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</si>
  <si>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</si>
  <si>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</si>
  <si>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</si>
  <si>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</si>
  <si>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</si>
  <si>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</si>
  <si>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</si>
  <si>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</si>
  <si>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</si>
  <si>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</si>
  <si>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</si>
  <si>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</si>
  <si>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</si>
  <si>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</si>
  <si>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</si>
  <si>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</si>
  <si>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</si>
  <si>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</si>
  <si>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</si>
  <si>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</si>
  <si>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</si>
  <si>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</si>
  <si>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</si>
  <si>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</si>
  <si>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</si>
  <si>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</si>
  <si>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</si>
  <si>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</si>
  <si>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</si>
  <si>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</si>
  <si>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</si>
  <si>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</si>
  <si>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</si>
  <si>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</si>
  <si>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</si>
  <si>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</si>
  <si>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</si>
  <si>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</si>
  <si>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</si>
  <si>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</si>
  <si>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</si>
  <si>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</si>
  <si>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</si>
  <si>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</si>
  <si>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</si>
  <si>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</si>
  <si>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</si>
  <si>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</si>
  <si>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</si>
  <si>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</si>
  <si>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</si>
  <si>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</si>
  <si>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</si>
  <si>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</si>
  <si>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</si>
  <si>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</si>
  <si>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</si>
  <si>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</si>
  <si>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</si>
  <si>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</si>
  <si>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</si>
  <si>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</si>
  <si>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</si>
  <si>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</si>
  <si>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</si>
  <si>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</si>
  <si>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</si>
  <si>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</si>
  <si>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</si>
  <si>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</si>
  <si>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</si>
  <si>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</si>
  <si>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</si>
  <si>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</si>
  <si>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</si>
  <si>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</si>
  <si>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</si>
  <si>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</si>
  <si>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</si>
  <si>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</si>
  <si>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</si>
  <si>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</si>
  <si>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</si>
  <si>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</si>
  <si>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</si>
  <si>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</si>
  <si>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</si>
  <si>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</si>
  <si>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</si>
  <si>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</si>
  <si>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</si>
  <si>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</si>
  <si>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</si>
  <si>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</si>
  <si>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</si>
  <si>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</si>
  <si>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</si>
  <si>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</si>
  <si>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</si>
  <si>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</si>
  <si>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</si>
  <si>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</si>
  <si>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</si>
  <si>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</si>
  <si>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</si>
  <si>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</si>
  <si>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</si>
  <si>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</si>
  <si>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</si>
  <si>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</si>
  <si>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</si>
  <si>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</si>
  <si>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</si>
  <si>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</si>
  <si>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</si>
  <si>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</si>
  <si>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</si>
  <si>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</si>
  <si>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</si>
  <si>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</si>
  <si>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</si>
  <si>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8.01</t>
  </si>
  <si>
    <t>▲ 9.49</t>
  </si>
  <si>
    <t>▲ 3.65</t>
  </si>
  <si>
    <t>▲ 6.39</t>
  </si>
  <si>
    <t>一般会計</t>
  </si>
  <si>
    <t>国民健康保険特別会計</t>
  </si>
  <si>
    <t>介護保険特別会計</t>
  </si>
  <si>
    <t>水道特別会計</t>
  </si>
  <si>
    <t>飯田高原診療所特別会計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</si>
  <si>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</si>
  <si>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</si>
  <si>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</si>
  <si>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</si>
  <si>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</si>
  <si>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</si>
  <si>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</si>
  <si>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</si>
  <si>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</si>
  <si>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</si>
  <si>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</si>
  <si>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</si>
  <si>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</si>
  <si>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</si>
  <si>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基金から361百万、他会計より3百万繰入</t>
    <rPh sb="0" eb="2">
      <t>キキン</t>
    </rPh>
    <rPh sb="7" eb="9">
      <t>ヒャクマン</t>
    </rPh>
    <rPh sb="10" eb="11">
      <t>タ</t>
    </rPh>
    <rPh sb="11" eb="13">
      <t>カイケイ</t>
    </rPh>
    <rPh sb="16" eb="18">
      <t>ヒャクマン</t>
    </rPh>
    <rPh sb="18" eb="20">
      <t>クリイレ</t>
    </rPh>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</si>
  <si>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</si>
  <si>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</si>
  <si>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</si>
  <si>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</si>
  <si>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</si>
  <si>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</si>
  <si>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</si>
  <si>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</si>
  <si>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</si>
  <si>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ここのえまち総合サービス株式会社</t>
    <rPh sb="6" eb="8">
      <t>ソウゴウ</t>
    </rPh>
    <rPh sb="12" eb="16">
      <t>カブシキガイシャ</t>
    </rPh>
    <phoneticPr fontId="2"/>
  </si>
  <si>
    <t>-</t>
    <phoneticPr fontId="2"/>
  </si>
  <si>
    <t>-</t>
    <phoneticPr fontId="2"/>
  </si>
  <si>
    <t>-</t>
    <phoneticPr fontId="2"/>
  </si>
  <si>
    <t>-</t>
    <phoneticPr fontId="2"/>
  </si>
  <si>
    <t>-</t>
    <phoneticPr fontId="2"/>
  </si>
  <si>
    <t>-</t>
    <phoneticPr fontId="2"/>
  </si>
  <si>
    <t>基金から2百万繰入</t>
    <rPh sb="0" eb="2">
      <t>キキン</t>
    </rPh>
    <rPh sb="5" eb="7">
      <t>ヒャクマン</t>
    </rPh>
    <rPh sb="7" eb="9">
      <t>クリイレ</t>
    </rPh>
    <phoneticPr fontId="2"/>
  </si>
  <si>
    <t>基金から122百万繰入</t>
    <rPh sb="0" eb="2">
      <t>キキン</t>
    </rPh>
    <rPh sb="7" eb="11">
      <t>ヒャクマンクリイレ</t>
    </rPh>
    <phoneticPr fontId="2"/>
  </si>
  <si>
    <t>基金から22百万繰入</t>
    <rPh sb="0" eb="2">
      <t>キキン</t>
    </rPh>
    <rPh sb="6" eb="8">
      <t>ヒャクマン</t>
    </rPh>
    <rPh sb="8" eb="10">
      <t>クリイレ</t>
    </rPh>
    <phoneticPr fontId="2"/>
  </si>
  <si>
    <t>基金から7百万繰入</t>
    <rPh sb="0" eb="2">
      <t>キキン</t>
    </rPh>
    <rPh sb="5" eb="7">
      <t>ヒャクマン</t>
    </rPh>
    <rPh sb="7" eb="9">
      <t>クリイレ</t>
    </rPh>
    <phoneticPr fontId="2"/>
  </si>
  <si>
    <t>-</t>
    <phoneticPr fontId="2"/>
  </si>
  <si>
    <t>-</t>
    <phoneticPr fontId="2"/>
  </si>
  <si>
    <t>-</t>
    <phoneticPr fontId="2"/>
  </si>
  <si>
    <t>-</t>
    <phoneticPr fontId="2"/>
  </si>
  <si>
    <t>町有施設整備基金</t>
    <rPh sb="0" eb="8">
      <t>チョウユウシセツセイビキキン</t>
    </rPh>
    <phoneticPr fontId="5"/>
  </si>
  <si>
    <t>ふるさと創生事業基金</t>
    <rPh sb="4" eb="6">
      <t>ソウセイ</t>
    </rPh>
    <rPh sb="6" eb="8">
      <t>ジギョウ</t>
    </rPh>
    <rPh sb="8" eb="10">
      <t>キキン</t>
    </rPh>
    <phoneticPr fontId="5"/>
  </si>
  <si>
    <t>九重町福祉基金</t>
    <rPh sb="0" eb="3">
      <t>ココノエマチ</t>
    </rPh>
    <rPh sb="3" eb="5">
      <t>フクシ</t>
    </rPh>
    <rPh sb="5" eb="7">
      <t>キキン</t>
    </rPh>
    <phoneticPr fontId="5"/>
  </si>
  <si>
    <t>スクールバス事業基金</t>
    <rPh sb="6" eb="8">
      <t>ジギョウ</t>
    </rPh>
    <rPh sb="8" eb="10">
      <t>キキン</t>
    </rPh>
    <phoneticPr fontId="5"/>
  </si>
  <si>
    <t>森林環境譲与税基金</t>
    <rPh sb="0" eb="2">
      <t>シンリン</t>
    </rPh>
    <rPh sb="2" eb="4">
      <t>カンキョウ</t>
    </rPh>
    <rPh sb="4" eb="6">
      <t>ジョウヨ</t>
    </rPh>
    <rPh sb="6" eb="7">
      <t>ゼイ</t>
    </rPh>
    <rPh sb="7" eb="9">
      <t>キキン</t>
    </rPh>
    <phoneticPr fontId="5"/>
  </si>
  <si>
    <t xml:space="preserve">※8：職員の状況については、令和3年地方公務員給与実態調査に基づいている。 </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</si>
  <si>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</si>
  <si>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</si>
  <si>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</si>
  <si>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交付税算入率の高い地方債を優先して借入してきた結果、基金残高と地方債残高のバランスが良好に保たれている。一方、有形固定資産減価償却率は類似団体よりも高くなっている。主な要因として、道路の有形固定資産減価償却率が79.0％、町内に多数存在する橋りょう、トンネルの有形固定資産減価償却率が72.5％であることなどが挙げられる。公共施設等総合管理計画に基づき、老朽化対策に取り組んでいく必要がある。</t>
    <rPh sb="11" eb="14">
      <t>コウフゼイ</t>
    </rPh>
    <rPh sb="14" eb="16">
      <t>サンニュウ</t>
    </rPh>
    <rPh sb="16" eb="17">
      <t>リツ</t>
    </rPh>
    <rPh sb="18" eb="19">
      <t>タカ</t>
    </rPh>
    <rPh sb="20" eb="23">
      <t>チホウサイ</t>
    </rPh>
    <rPh sb="24" eb="26">
      <t>ユウセン</t>
    </rPh>
    <rPh sb="28" eb="30">
      <t>カリイレ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</si>
  <si>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</si>
  <si>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</si>
  <si>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</si>
  <si>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</si>
  <si>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</si>
  <si>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</si>
  <si>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２つのこども園の新設など大型事業を行ったことにより、若干の上昇傾向であったが、普通交付税の増額に伴う標準財政規模の増や、過去の大型事業の償還終了等により、実質公債費比率も0.6ポイント減となった。また、類似団体と比較して低い水準であり、将来負担比率についても、交付税算入率の高い地方債を優先して借入してきた結果、基金残高と地方債残高のバランスが良好に保たれている。今後も、減少していく見込であるが、引き続き、全体のバランスを見ながらの取組が必要がある。</t>
    <rPh sb="215" eb="217">
      <t>ゼンタイ</t>
    </rPh>
    <rPh sb="223" eb="224">
      <t>ミ</t>
    </rPh>
    <rPh sb="228" eb="230">
      <t>トリクミ</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</si>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</sst>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E5AC-4B7F-ADB3-70404C4340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121952</c:v>
                </c:pt>
                <c:pt idx="1">
                  <c:v>129340</c:v>
                </c:pt>
                <c:pt idx="2">
                  <c:v>112583</c:v>
                </c:pt>
                <c:pt idx="3">
                  <c:v>94816</c:v>
                </c:pt>
                <c:pt idx="4">
                  <c:v>170985</c:v>
                </c:pt>
              </c:numCache>
            </c:numRef>
          </c:val>
          <c:smooth val="0"/>
          <c:extLst>
            <c:ext xmlns:c16="http://schemas.microsoft.com/office/drawing/2014/chart" uri="{C3380CC4-5D6E-409C-BE32-E72D297353CC}">
              <c16:uniqueId val="{00000001-E5AC-4B7F-ADB3-70404C4340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10.27</c:v>
                </c:pt>
                <c:pt idx="1">
                  <c:v>9.1199999999999992</c:v>
                </c:pt>
                <c:pt idx="2">
                  <c:v>10.87</c:v>
                </c:pt>
                <c:pt idx="3">
                  <c:v>12.29</c:v>
                </c:pt>
                <c:pt idx="4">
                  <c:v>14.23</c:v>
                </c:pt>
              </c:numCache>
            </c:numRef>
          </c:val>
          <c:extLst>
            <c:ext xmlns:c16="http://schemas.microsoft.com/office/drawing/2014/chart" uri="{C3380CC4-5D6E-409C-BE32-E72D297353CC}">
              <c16:uniqueId val="{00000000-9EC6-4B71-929A-2209F243C2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32.950000000000003</c:v>
                </c:pt>
                <c:pt idx="1">
                  <c:v>30.12</c:v>
                </c:pt>
                <c:pt idx="2">
                  <c:v>29.37</c:v>
                </c:pt>
                <c:pt idx="3">
                  <c:v>24.72</c:v>
                </c:pt>
                <c:pt idx="4">
                  <c:v>29.14</c:v>
                </c:pt>
              </c:numCache>
            </c:numRef>
          </c:val>
          <c:extLst>
            <c:ext xmlns:c16="http://schemas.microsoft.com/office/drawing/2014/chart" uri="{C3380CC4-5D6E-409C-BE32-E72D297353CC}">
              <c16:uniqueId val="{00000001-9EC6-4B71-929A-2209F243C2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-8.01</c:v>
                </c:pt>
                <c:pt idx="1">
                  <c:v>-9.49</c:v>
                </c:pt>
                <c:pt idx="2">
                  <c:v>-3.65</c:v>
                </c:pt>
                <c:pt idx="3">
                  <c:v>-6.39</c:v>
                </c:pt>
                <c:pt idx="4">
                  <c:v>2.67</c:v>
                </c:pt>
              </c:numCache>
            </c:numRef>
          </c:val>
          <c:smooth val="0"/>
          <c:extLst>
            <c:ext xmlns:c16="http://schemas.microsoft.com/office/drawing/2014/chart" uri="{C3380CC4-5D6E-409C-BE32-E72D297353CC}">
              <c16:uniqueId val="{00000002-9EC6-4B71-929A-2209F243C2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5C-4486-A86A-3826C1C74B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5C-4486-A86A-3826C1C74B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5C-4486-A86A-3826C1C74B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5C-4486-A86A-3826C1C74B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B5C-4486-A86A-3826C1C74BD3}"/>
            </c:ext>
          </c:extLst>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0.04</c:v>
                </c:pt>
                <c:pt idx="4">
                  <c:v>#N/A</c:v>
                </c:pt>
                <c:pt idx="5">
                  <c:v>0.02</c:v>
                </c:pt>
                <c:pt idx="6">
                  <c:v>#N/A</c:v>
                </c:pt>
                <c:pt idx="7">
                  <c:v>0.03</c:v>
                </c:pt>
                <c:pt idx="8">
                  <c:v>#N/A</c:v>
                </c:pt>
                <c:pt idx="9">
                  <c:v>0.03</c:v>
                </c:pt>
              </c:numCache>
            </c:numRef>
          </c:val>
          <c:extLst>
            <c:ext xmlns:c16="http://schemas.microsoft.com/office/drawing/2014/chart" uri="{C3380CC4-5D6E-409C-BE32-E72D297353CC}">
              <c16:uniqueId val="{00000005-9B5C-4486-A86A-3826C1C74BD3}"/>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0.77</c:v>
                </c:pt>
                <c:pt idx="2">
                  <c:v>#N/A</c:v>
                </c:pt>
                <c:pt idx="3">
                  <c:v>0.49</c:v>
                </c:pt>
                <c:pt idx="4">
                  <c:v>#N/A</c:v>
                </c:pt>
                <c:pt idx="5">
                  <c:v>0.34</c:v>
                </c:pt>
                <c:pt idx="6">
                  <c:v>#N/A</c:v>
                </c:pt>
                <c:pt idx="7">
                  <c:v>0.52</c:v>
                </c:pt>
                <c:pt idx="8">
                  <c:v>#N/A</c:v>
                </c:pt>
                <c:pt idx="9">
                  <c:v>0.54</c:v>
                </c:pt>
              </c:numCache>
            </c:numRef>
          </c:val>
          <c:extLst>
            <c:ext xmlns:c16="http://schemas.microsoft.com/office/drawing/2014/chart" uri="{C3380CC4-5D6E-409C-BE32-E72D297353CC}">
              <c16:uniqueId val="{00000006-9B5C-4486-A86A-3826C1C74BD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1.97</c:v>
                </c:pt>
                <c:pt idx="2">
                  <c:v>#N/A</c:v>
                </c:pt>
                <c:pt idx="3">
                  <c:v>2.2000000000000002</c:v>
                </c:pt>
                <c:pt idx="4">
                  <c:v>#N/A</c:v>
                </c:pt>
                <c:pt idx="5">
                  <c:v>2.11</c:v>
                </c:pt>
                <c:pt idx="6">
                  <c:v>#N/A</c:v>
                </c:pt>
                <c:pt idx="7">
                  <c:v>2.2200000000000002</c:v>
                </c:pt>
                <c:pt idx="8">
                  <c:v>#N/A</c:v>
                </c:pt>
                <c:pt idx="9">
                  <c:v>1.33</c:v>
                </c:pt>
              </c:numCache>
            </c:numRef>
          </c:val>
          <c:extLst>
            <c:ext xmlns:c16="http://schemas.microsoft.com/office/drawing/2014/chart" uri="{C3380CC4-5D6E-409C-BE32-E72D297353CC}">
              <c16:uniqueId val="{00000007-9B5C-4486-A86A-3826C1C74BD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2.0299999999999998</c:v>
                </c:pt>
                <c:pt idx="2">
                  <c:v>#N/A</c:v>
                </c:pt>
                <c:pt idx="3">
                  <c:v>1.95</c:v>
                </c:pt>
                <c:pt idx="4">
                  <c:v>#N/A</c:v>
                </c:pt>
                <c:pt idx="5">
                  <c:v>1.26</c:v>
                </c:pt>
                <c:pt idx="6">
                  <c:v>#N/A</c:v>
                </c:pt>
                <c:pt idx="7">
                  <c:v>1</c:v>
                </c:pt>
                <c:pt idx="8">
                  <c:v>#N/A</c:v>
                </c:pt>
                <c:pt idx="9">
                  <c:v>1.54</c:v>
                </c:pt>
              </c:numCache>
            </c:numRef>
          </c:val>
          <c:extLst>
            <c:ext xmlns:c16="http://schemas.microsoft.com/office/drawing/2014/chart" uri="{C3380CC4-5D6E-409C-BE32-E72D297353CC}">
              <c16:uniqueId val="{00000008-9B5C-4486-A86A-3826C1C74B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10.210000000000001</c:v>
                </c:pt>
                <c:pt idx="2">
                  <c:v>#N/A</c:v>
                </c:pt>
                <c:pt idx="3">
                  <c:v>9.07</c:v>
                </c:pt>
                <c:pt idx="4">
                  <c:v>#N/A</c:v>
                </c:pt>
                <c:pt idx="5">
                  <c:v>10.84</c:v>
                </c:pt>
                <c:pt idx="6">
                  <c:v>#N/A</c:v>
                </c:pt>
                <c:pt idx="7">
                  <c:v>12.25</c:v>
                </c:pt>
                <c:pt idx="8">
                  <c:v>#N/A</c:v>
                </c:pt>
                <c:pt idx="9">
                  <c:v>14.19</c:v>
                </c:pt>
              </c:numCache>
            </c:numRef>
          </c:val>
          <c:extLst>
            <c:ext xmlns:c16="http://schemas.microsoft.com/office/drawing/2014/chart" uri="{C3380CC4-5D6E-409C-BE32-E72D297353CC}">
              <c16:uniqueId val="{00000009-9B5C-4486-A86A-3826C1C74B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555</c:v>
                </c:pt>
                <c:pt idx="5">
                  <c:v>585</c:v>
                </c:pt>
                <c:pt idx="8">
                  <c:v>615</c:v>
                </c:pt>
                <c:pt idx="11">
                  <c:v>580</c:v>
                </c:pt>
                <c:pt idx="14">
                  <c:v>531</c:v>
                </c:pt>
              </c:numCache>
            </c:numRef>
          </c:val>
          <c:extLst>
            <c:ext xmlns:c16="http://schemas.microsoft.com/office/drawing/2014/chart" uri="{C3380CC4-5D6E-409C-BE32-E72D297353CC}">
              <c16:uniqueId val="{00000000-46B0-4627-ADCA-0714D64042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B0-4627-ADCA-0714D64042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B0-4627-ADCA-0714D64042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28</c:v>
                </c:pt>
                <c:pt idx="6">
                  <c:v>22</c:v>
                </c:pt>
                <c:pt idx="9">
                  <c:v>7</c:v>
                </c:pt>
                <c:pt idx="12">
                  <c:v>9</c:v>
                </c:pt>
              </c:numCache>
            </c:numRef>
          </c:val>
          <c:extLst>
            <c:ext xmlns:c16="http://schemas.microsoft.com/office/drawing/2014/chart" uri="{C3380CC4-5D6E-409C-BE32-E72D297353CC}">
              <c16:uniqueId val="{00000003-46B0-4627-ADCA-0714D64042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c:v>
                </c:pt>
                <c:pt idx="3">
                  <c:v>2</c:v>
                </c:pt>
                <c:pt idx="6">
                  <c:v>21</c:v>
                </c:pt>
                <c:pt idx="9">
                  <c:v>21</c:v>
                </c:pt>
                <c:pt idx="12">
                  <c:v>21</c:v>
                </c:pt>
              </c:numCache>
            </c:numRef>
          </c:val>
          <c:extLst>
            <c:ext xmlns:c16="http://schemas.microsoft.com/office/drawing/2014/chart" uri="{C3380CC4-5D6E-409C-BE32-E72D297353CC}">
              <c16:uniqueId val="{00000004-46B0-4627-ADCA-0714D64042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B0-4627-ADCA-0714D64042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B0-4627-ADCA-0714D64042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702</c:v>
                </c:pt>
                <c:pt idx="3">
                  <c:v>772</c:v>
                </c:pt>
                <c:pt idx="6">
                  <c:v>774</c:v>
                </c:pt>
                <c:pt idx="9">
                  <c:v>727</c:v>
                </c:pt>
                <c:pt idx="12">
                  <c:v>684</c:v>
                </c:pt>
              </c:numCache>
            </c:numRef>
          </c:val>
          <c:extLst>
            <c:ext xmlns:c16="http://schemas.microsoft.com/office/drawing/2014/chart" uri="{C3380CC4-5D6E-409C-BE32-E72D297353CC}">
              <c16:uniqueId val="{00000007-46B0-4627-ADCA-0714D64042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179</c:v>
                </c:pt>
                <c:pt idx="2">
                  <c:v>#N/A</c:v>
                </c:pt>
                <c:pt idx="3">
                  <c:v>#N/A</c:v>
                </c:pt>
                <c:pt idx="4">
                  <c:v>217</c:v>
                </c:pt>
                <c:pt idx="5">
                  <c:v>#N/A</c:v>
                </c:pt>
                <c:pt idx="6">
                  <c:v>#N/A</c:v>
                </c:pt>
                <c:pt idx="7">
                  <c:v>202</c:v>
                </c:pt>
                <c:pt idx="8">
                  <c:v>#N/A</c:v>
                </c:pt>
                <c:pt idx="9">
                  <c:v>#N/A</c:v>
                </c:pt>
                <c:pt idx="10">
                  <c:v>175</c:v>
                </c:pt>
                <c:pt idx="11">
                  <c:v>#N/A</c:v>
                </c:pt>
                <c:pt idx="12">
                  <c:v>#N/A</c:v>
                </c:pt>
                <c:pt idx="13">
                  <c:v>183</c:v>
                </c:pt>
                <c:pt idx="14">
                  <c:v>#N/A</c:v>
                </c:pt>
              </c:numCache>
            </c:numRef>
          </c:val>
          <c:smooth val="0"/>
          <c:extLst>
            <c:ext xmlns:c16="http://schemas.microsoft.com/office/drawing/2014/chart" uri="{C3380CC4-5D6E-409C-BE32-E72D297353CC}">
              <c16:uniqueId val="{00000008-46B0-4627-ADCA-0714D64042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5252</c:v>
                </c:pt>
                <c:pt idx="5">
                  <c:v>5143</c:v>
                </c:pt>
                <c:pt idx="8">
                  <c:v>4771</c:v>
                </c:pt>
                <c:pt idx="11">
                  <c:v>4546</c:v>
                </c:pt>
                <c:pt idx="14">
                  <c:v>4612</c:v>
                </c:pt>
              </c:numCache>
            </c:numRef>
          </c:val>
          <c:extLst>
            <c:ext xmlns:c16="http://schemas.microsoft.com/office/drawing/2014/chart" uri="{C3380CC4-5D6E-409C-BE32-E72D297353CC}">
              <c16:uniqueId val="{00000000-751D-447B-8AD6-F5BF1724EB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296</c:v>
                </c:pt>
                <c:pt idx="5">
                  <c:v>239</c:v>
                </c:pt>
                <c:pt idx="8">
                  <c:v>213</c:v>
                </c:pt>
                <c:pt idx="11">
                  <c:v>164</c:v>
                </c:pt>
                <c:pt idx="14">
                  <c:v>135</c:v>
                </c:pt>
              </c:numCache>
            </c:numRef>
          </c:val>
          <c:extLst>
            <c:ext xmlns:c16="http://schemas.microsoft.com/office/drawing/2014/chart" uri="{C3380CC4-5D6E-409C-BE32-E72D297353CC}">
              <c16:uniqueId val="{00000001-751D-447B-8AD6-F5BF1724EB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7189</c:v>
                </c:pt>
                <c:pt idx="5">
                  <c:v>7034</c:v>
                </c:pt>
                <c:pt idx="8">
                  <c:v>7248</c:v>
                </c:pt>
                <c:pt idx="11">
                  <c:v>6193</c:v>
                </c:pt>
                <c:pt idx="14">
                  <c:v>6511</c:v>
                </c:pt>
              </c:numCache>
            </c:numRef>
          </c:val>
          <c:extLst>
            <c:ext xmlns:c16="http://schemas.microsoft.com/office/drawing/2014/chart" uri="{C3380CC4-5D6E-409C-BE32-E72D297353CC}">
              <c16:uniqueId val="{00000002-751D-447B-8AD6-F5BF1724EB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1D-447B-8AD6-F5BF1724EB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1D-447B-8AD6-F5BF1724EB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1D-447B-8AD6-F5BF1724EB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477</c:v>
                </c:pt>
                <c:pt idx="3">
                  <c:v>342</c:v>
                </c:pt>
                <c:pt idx="6">
                  <c:v>209</c:v>
                </c:pt>
                <c:pt idx="9">
                  <c:v>649</c:v>
                </c:pt>
                <c:pt idx="12">
                  <c:v>636</c:v>
                </c:pt>
              </c:numCache>
            </c:numRef>
          </c:val>
          <c:extLst>
            <c:ext xmlns:c16="http://schemas.microsoft.com/office/drawing/2014/chart" uri="{C3380CC4-5D6E-409C-BE32-E72D297353CC}">
              <c16:uniqueId val="{00000006-751D-447B-8AD6-F5BF1724EB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c:v>
                </c:pt>
                <c:pt idx="3">
                  <c:v>106</c:v>
                </c:pt>
                <c:pt idx="6">
                  <c:v>94</c:v>
                </c:pt>
                <c:pt idx="9">
                  <c:v>85</c:v>
                </c:pt>
                <c:pt idx="12">
                  <c:v>82</c:v>
                </c:pt>
              </c:numCache>
            </c:numRef>
          </c:val>
          <c:extLst>
            <c:ext xmlns:c16="http://schemas.microsoft.com/office/drawing/2014/chart" uri="{C3380CC4-5D6E-409C-BE32-E72D297353CC}">
              <c16:uniqueId val="{00000007-751D-447B-8AD6-F5BF1724EB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c:v>
                </c:pt>
                <c:pt idx="3">
                  <c:v>52</c:v>
                </c:pt>
                <c:pt idx="6">
                  <c:v>89</c:v>
                </c:pt>
                <c:pt idx="9">
                  <c:v>125</c:v>
                </c:pt>
                <c:pt idx="12">
                  <c:v>206</c:v>
                </c:pt>
              </c:numCache>
            </c:numRef>
          </c:val>
          <c:extLst>
            <c:ext xmlns:c16="http://schemas.microsoft.com/office/drawing/2014/chart" uri="{C3380CC4-5D6E-409C-BE32-E72D297353CC}">
              <c16:uniqueId val="{00000008-751D-447B-8AD6-F5BF1724EB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1D-447B-8AD6-F5BF1724EB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6501</c:v>
                </c:pt>
                <c:pt idx="3">
                  <c:v>6285</c:v>
                </c:pt>
                <c:pt idx="6">
                  <c:v>5758</c:v>
                </c:pt>
                <c:pt idx="9">
                  <c:v>5521</c:v>
                </c:pt>
                <c:pt idx="12">
                  <c:v>5431</c:v>
                </c:pt>
              </c:numCache>
            </c:numRef>
          </c:val>
          <c:extLst>
            <c:ext xmlns:c16="http://schemas.microsoft.com/office/drawing/2014/chart" uri="{C3380CC4-5D6E-409C-BE32-E72D297353CC}">
              <c16:uniqueId val="{0000000A-751D-447B-8AD6-F5BF1724EB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1D-447B-8AD6-F5BF1724EB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1166</c:v>
                </c:pt>
                <c:pt idx="1">
                  <c:v>1033</c:v>
                </c:pt>
                <c:pt idx="2">
                  <c:v>1291</c:v>
                </c:pt>
              </c:numCache>
            </c:numRef>
          </c:val>
          <c:extLst>
            <c:ext xmlns:c16="http://schemas.microsoft.com/office/drawing/2014/chart" uri="{C3380CC4-5D6E-409C-BE32-E72D297353CC}">
              <c16:uniqueId val="{00000000-C9D5-4D4D-9E7B-F6F4D919EE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1302</c:v>
                </c:pt>
                <c:pt idx="1">
                  <c:v>1103</c:v>
                </c:pt>
                <c:pt idx="2">
                  <c:v>1104</c:v>
                </c:pt>
              </c:numCache>
            </c:numRef>
          </c:val>
          <c:extLst>
            <c:ext xmlns:c16="http://schemas.microsoft.com/office/drawing/2014/chart" uri="{C3380CC4-5D6E-409C-BE32-E72D297353CC}">
              <c16:uniqueId val="{00000001-C9D5-4D4D-9E7B-F6F4D919EE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4181</c:v>
                </c:pt>
                <c:pt idx="1">
                  <c:v>3805</c:v>
                </c:pt>
                <c:pt idx="2">
                  <c:v>3826</c:v>
                </c:pt>
              </c:numCache>
            </c:numRef>
          </c:val>
          <c:extLst>
            <c:ext xmlns:c16="http://schemas.microsoft.com/office/drawing/2014/chart" uri="{C3380CC4-5D6E-409C-BE32-E72D297353CC}">
              <c16:uniqueId val="{00000002-C9D5-4D4D-9E7B-F6F4D919EE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{C6A6A5FF-D992-4ADF-A45E-ECC67D8755DB}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AD5-4C8C-A29D-93F6E0FF32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{7051F79D-F3FA-412F-B2E0-E5BCF8DA590E}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D5-4C8C-A29D-93F6E0FF32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{1CA1D09B-3B33-4DF8-BB92-2C35AC1B893E}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D5-4C8C-A29D-93F6E0FF32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{0A67BEA3-CEE5-433C-82F5-2A17C19C183B}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D5-4C8C-A29D-93F6E0FF32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{812230C0-CC24-4AFC-92EA-A7F6FBC44EAA}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D5-4C8C-A29D-93F6E0FF32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{350E6239-4265-46F9-A466-F68FFF7B883A}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AD5-4C8C-A29D-93F6E0FF32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{07907388-0BC3-4D57-B614-FE148CCA135A}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AD5-4C8C-A29D-93F6E0FF32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{9F0A76FB-8F29-4134-809C-F81BEB5B638A}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AD5-4C8C-A29D-93F6E0FF32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{7F511D6A-70B6-464E-8601-CE69B0AC2ECC}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AD5-4C8C-A29D-93F6E0FF32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71.8</c:v>
                </c:pt>
                <c:pt idx="8">
                  <c:v>72.8</c:v>
                </c:pt>
                <c:pt idx="16">
                  <c:v>73.7</c:v>
                </c:pt>
                <c:pt idx="24">
                  <c:v>74.900000000000006</c:v>
                </c:pt>
                <c:pt idx="32">
                  <c:v>75.5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D5-4C8C-A29D-93F6E0FF32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{12F57E50-1093-4DB0-A73B-7C9DF0A556B6}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AD5-4C8C-A29D-93F6E0FF32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{8ABC9187-604B-418D-AF9D-3A743D15EF08}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D5-4C8C-A29D-93F6E0FF32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{5302EA0E-7023-475B-B68B-9DCD656AC5CD}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D5-4C8C-A29D-93F6E0FF32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{1D68FF89-CB0F-4ACF-A0FB-7FC7DC910E7C}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D5-4C8C-A29D-93F6E0FF32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{2CCD5D34-B9E6-4B35-B7AB-F04527BCFBC6}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D5-4C8C-A29D-93F6E0FF324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{66B170DB-8A02-43C4-A8FD-65286A1B596A}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AD5-4C8C-A29D-93F6E0FF324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{F31EF9E0-EE47-4A8C-B247-5C34C6D5238D}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AD5-4C8C-A29D-93F6E0FF324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{6FF73D25-41C0-45D2-9CEE-BD98D82BA2C7}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AD5-4C8C-A29D-93F6E0FF324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{0D566286-42F1-4555-8883-EF5D89C03548}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AD5-4C8C-A29D-93F6E0FF32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AD5-4C8C-A29D-93F6E0FF3246}"/>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{64C8D8E8-84B3-4D10-9CFD-A0864701B232}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2AC-4915-BC7F-DBACA8E35D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{1E3A9AA1-4CFE-4E5E-9FD6-1024382990F8}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AC-4915-BC7F-DBACA8E35D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{17798FE3-4510-4829-9572-A3FBAFCD3F86}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AC-4915-BC7F-DBACA8E35D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{A65863BF-50C8-4DE6-95F5-30AC48C26C13}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AC-4915-BC7F-DBACA8E35D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{AE4D2687-8043-4B03-B9F6-ABF7326F0D33}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AC-4915-BC7F-DBACA8E35D4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{2C25BA74-5CA9-49D1-97DB-79F64219050D}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2AC-4915-BC7F-DBACA8E35D4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{65425664-9A0A-42FE-A741-525342CA6604}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2AC-4915-BC7F-DBACA8E35D4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{C6D94D6D-5A48-4598-AAA8-1ECDB31DF7A8}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2AC-4915-BC7F-DBACA8E35D4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{F0FA4672-AE4E-4109-81B9-13DF894CCF7C}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2AC-4915-BC7F-DBACA8E35D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5.4</c:v>
                </c:pt>
                <c:pt idx="16">
                  <c:v>5.8</c:v>
                </c:pt>
                <c:pt idx="24">
                  <c:v>5.7</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AC-4915-BC7F-DBACA8E35D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{75C9D50A-2589-49AB-B6BE-7AD3572DDEE3}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2AC-4915-BC7F-DBACA8E35D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{D91FCF2B-A466-4561-B0CE-1C860F09639B}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AC-4915-BC7F-DBACA8E35D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{3C7FA4C8-4AFC-4E6D-84F2-CA27216678B6}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AC-4915-BC7F-DBACA8E35D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{061E3A86-4269-4877-9532-C9A5B092FFF2}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AC-4915-BC7F-DBACA8E35D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{690A7CBC-6293-453B-9791-1F07A318E595}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AC-4915-BC7F-DBACA8E35D4B}"/>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{7CE9B9F1-BAD5-454B-A5D1-B6DD03EB2F76}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2AC-4915-BC7F-DBACA8E35D4B}"/>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{62C1B0D5-C87D-4840-95E7-305CFC42747E}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2AC-4915-BC7F-DBACA8E35D4B}"/>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{6C385FE0-3C85-488F-9F6C-EBB16F3AA945}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2AC-4915-BC7F-DBACA8E35D4B}"/>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{A9514BC6-79BB-4C9C-AF65-D105F3669C17}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2AC-4915-BC7F-DBACA8E35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2AC-4915-BC7F-DBACA8E35D4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特徴としては、普通交付税に算入される公債費の割合が高く、結果として比率が全国的にも低い状況にある。</a:t>
          </a:r>
          <a:endParaRPr lang="ja-JP" altLang="ja-JP" sz="1400">
            <a:effectLst/>
          </a:endParaRPr>
        </a:p>
        <a:p>
          <a:r>
            <a:rPr kumimoji="1" lang="ja-JP" altLang="ja-JP" sz="1100">
              <a:solidFill>
                <a:schemeClr val="dk1"/>
              </a:solidFill>
              <a:effectLst/>
              <a:latin typeface="+mn-lt"/>
              <a:ea typeface="+mn-ea"/>
              <a:cs typeface="+mn-cs"/>
            </a:rPr>
            <a:t>　今後は、総合こども園建設事業（平成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年度完成）等の大型事業に伴う償還が開始された令和元年度がピークであったことから、全体として減少していく見込みではあるものの、令和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月豪雨災害復旧事業や防災行政無線デジタル化整備など、突発的な借入や大型事業もあるため状況を注視していく必要がある。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満期一括償還地方債に係るものはなし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充当可能基金が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したことにより減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充当可能財源等については、おおむね良好な状態といえる。特定財源（主に使用料等）については、引き続き新たな収入源の確保・拡大を行</a:t>
          </a:r>
          <a:r>
            <a:rPr kumimoji="1" lang="ja-JP" altLang="en-US" sz="1100">
              <a:solidFill>
                <a:schemeClr val="dk1"/>
              </a:solidFill>
              <a:effectLst/>
              <a:latin typeface="+mn-lt"/>
              <a:ea typeface="+mn-ea"/>
              <a:cs typeface="+mn-cs"/>
            </a:rPr>
            <a:t>いたい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将来負担は、良好な状況が続いており、引き続き基金残高と地方債残高とのバランスを保てるよう努める。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大分県九重町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災害復旧等に多くの基金を取り崩した</a:t>
          </a:r>
          <a:r>
            <a:rPr kumimoji="1" lang="ja-JP" altLang="en-US" sz="1100">
              <a:solidFill>
                <a:schemeClr val="dk1"/>
              </a:solidFill>
              <a:effectLst/>
              <a:latin typeface="+mn-lt"/>
              <a:ea typeface="+mn-ea"/>
              <a:cs typeface="+mn-cs"/>
            </a:rPr>
            <a:t>ものの、令和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年度においては地財措置のある事業が多く取崩しが減少し</a:t>
          </a:r>
          <a:r>
            <a:rPr kumimoji="1" lang="ja-JP" altLang="ja-JP" sz="1100">
              <a:solidFill>
                <a:schemeClr val="dk1"/>
              </a:solidFill>
              <a:effectLst/>
              <a:latin typeface="+mn-lt"/>
              <a:ea typeface="+mn-ea"/>
              <a:cs typeface="+mn-cs"/>
            </a:rPr>
            <a:t>、基金全体として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特定目的基金の一部において、具体的な活用策が定まっていないため、その方策についても提示できづらく、また、基金積立に対する特定財源があるものについては、不確定要素（コロナ禍における施設使用料の減）が多いことから、将来推計が立てづらい。今後は、個別施設計画に基づく、各施設の除却等を町有施設整備基金において対応することが想定さ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・町有施設整備基金：町有施設を整備するため</a:t>
          </a:r>
          <a:endParaRPr lang="ja-JP" altLang="ja-JP" sz="1400">
            <a:effectLst/>
          </a:endParaRPr>
        </a:p>
        <a:p>
          <a:r>
            <a:rPr kumimoji="1" lang="ja-JP" altLang="ja-JP" sz="1100">
              <a:solidFill>
                <a:schemeClr val="dk1"/>
              </a:solidFill>
              <a:effectLst/>
              <a:latin typeface="+mn-lt"/>
              <a:ea typeface="+mn-ea"/>
              <a:cs typeface="+mn-cs"/>
            </a:rPr>
            <a:t>・ふるさと創生事業基金：ふるさと創生事業計画に基づく事業及び九重町まちづくり寄付金条例規定に基づく事業に充てる</a:t>
          </a:r>
          <a:endParaRPr lang="ja-JP" altLang="ja-JP" sz="1400">
            <a:effectLst/>
          </a:endParaRPr>
        </a:p>
        <a:p>
          <a:r>
            <a:rPr kumimoji="1" lang="ja-JP" altLang="ja-JP" sz="1100">
              <a:solidFill>
                <a:schemeClr val="dk1"/>
              </a:solidFill>
              <a:effectLst/>
              <a:latin typeface="+mn-lt"/>
              <a:ea typeface="+mn-ea"/>
              <a:cs typeface="+mn-cs"/>
            </a:rPr>
            <a:t>・九重町福祉基金：福祉事業の円滑な運営を図るため</a:t>
          </a:r>
          <a:endParaRPr lang="ja-JP" altLang="ja-JP" sz="1400">
            <a:effectLst/>
          </a:endParaRPr>
        </a:p>
        <a:p>
          <a:r>
            <a:rPr kumimoji="1" lang="ja-JP" altLang="ja-JP" sz="1100">
              <a:solidFill>
                <a:schemeClr val="dk1"/>
              </a:solidFill>
              <a:effectLst/>
              <a:latin typeface="+mn-lt"/>
              <a:ea typeface="+mn-ea"/>
              <a:cs typeface="+mn-cs"/>
            </a:rPr>
            <a:t>・スクールバス事業基金：スクールバス事業の経費・スクールバス事業の実施に充てる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森林整備や木材利用の促進等に関する事業</a:t>
          </a:r>
          <a:r>
            <a:rPr kumimoji="1" lang="ja-JP" altLang="ja-JP" sz="1100">
              <a:solidFill>
                <a:schemeClr val="dk1"/>
              </a:solidFill>
              <a:effectLst/>
              <a:latin typeface="+mn-lt"/>
              <a:ea typeface="+mn-ea"/>
              <a:cs typeface="+mn-cs"/>
            </a:rPr>
            <a:t>を行うため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・町有施設整備基金：施設使用料や余剰財源を活用した積立、</a:t>
          </a:r>
          <a:r>
            <a:rPr kumimoji="1" lang="ja-JP" altLang="en-US" sz="1100">
              <a:solidFill>
                <a:schemeClr val="dk1"/>
              </a:solidFill>
              <a:effectLst/>
              <a:latin typeface="+mn-lt"/>
              <a:ea typeface="+mn-ea"/>
              <a:cs typeface="+mn-cs"/>
            </a:rPr>
            <a:t>淮園小学校大規模改修</a:t>
          </a:r>
          <a:r>
            <a:rPr kumimoji="1" lang="ja-JP" altLang="ja-JP" sz="1100">
              <a:solidFill>
                <a:schemeClr val="dk1"/>
              </a:solidFill>
              <a:effectLst/>
              <a:latin typeface="+mn-lt"/>
              <a:ea typeface="+mn-ea"/>
              <a:cs typeface="+mn-cs"/>
            </a:rPr>
            <a:t>などの事業のために</a:t>
          </a:r>
          <a:r>
            <a:rPr kumimoji="1" lang="ja-JP" altLang="en-US" sz="1100">
              <a:solidFill>
                <a:schemeClr val="dk1"/>
              </a:solidFill>
              <a:effectLst/>
              <a:latin typeface="+mn-lt"/>
              <a:ea typeface="+mn-ea"/>
              <a:cs typeface="+mn-cs"/>
            </a:rPr>
            <a:t>取崩しを行った結果微減と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・ふるさと創生事業基金：ふるさと納税及びバイナリー発電所熱料金収入による積立</a:t>
          </a:r>
          <a:r>
            <a:rPr kumimoji="1" lang="ja-JP" altLang="en-US" sz="1100">
              <a:solidFill>
                <a:schemeClr val="dk1"/>
              </a:solidFill>
              <a:effectLst/>
              <a:latin typeface="+mn-lt"/>
              <a:ea typeface="+mn-ea"/>
              <a:cs typeface="+mn-cs"/>
            </a:rPr>
            <a:t>による増額。</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森林環境譲与税基金：関連事業は行ったものの、譲与税収入が上回り、結果として基金が増額となった。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・町有施設整備基金については、大吊橋施設分（約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億円）及びその他の公共施設分（約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億円）という基金内訳である。大吊橋施設については、将来的な大規模改修対策費としての積立金であり、当時の建設事業費、約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億円を目標としている。その他の公共施設分としては、独自に策定した財政推計により、今後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億円の基金が必要となることから、その他の突発的な事業に備えて、施設の更新・長寿命化対策費、約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億円を目標に掲げている。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・余剰財源を利用した、繰入額の減額を行わなかったため。</a:t>
          </a:r>
          <a:endParaRPr lang="ja-JP" altLang="ja-JP">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・不足の事態に対応できるよう標準財政規模の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程度を維持</a:t>
          </a:r>
          <a:r>
            <a:rPr kumimoji="1" lang="ja-JP" altLang="en-US" sz="1100">
              <a:solidFill>
                <a:schemeClr val="dk1"/>
              </a:solidFill>
              <a:effectLst/>
              <a:latin typeface="+mn-lt"/>
              <a:ea typeface="+mn-ea"/>
              <a:cs typeface="+mn-cs"/>
            </a:rPr>
            <a:t>をしていく。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・余剰財源を利用した、繰入額の減額を行わなかったため。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・減債基金については、過去に行った大型事業に係る公債費が高止まりすることから、一般財源の圧迫を避けるため、基金の取り崩しを行う予定である。よって、現在高（約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億）を維持していくよう調整を行っていく。財調同様、適正な額については随時検討する。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8,916
8,812
271.37
9,638,369
8,703,500
630,686
4,432,023
5,430,678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年度に策定した公共施設等総合管理計画において、公共施設等の総延床面積を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更新にあたっては、他の公共施設等との複合化や多機能化、廃止を進めている。有形固定資産減価償却率については、上昇傾向であるため、さらに取り組み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8" name="有形固定資産減価償却率平均値テキスト"/>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102870</xdr:rowOff>
    </xdr:from>
    <xdr:to>
      <xdr:col>23</xdr:col>
      <xdr:colOff>136525</xdr:colOff>
      <xdr:row>34</xdr:row>
      <xdr:rowOff>33020</xdr:rowOff>
    </xdr:to>
    <xdr:sp macro="" textlink="">
      <xdr:nvSpPr>
        <xdr:cNvPr id="89" name="楕円 88"/>
        <xdr:cNvSpPr/>
      </xdr:nvSpPr>
      <xdr:spPr>
        <a:xfrm>
          <a:off x="4711700" y="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81297</xdr:rowOff>
    </xdr:from>
    <xdr:ext cx="405111" cy="259045"/>
    <xdr:sp macro="" textlink="">
      <xdr:nvSpPr>
        <xdr:cNvPr id="90" name="有形固定資産減価償却率該当値テキスト"/>
        <xdr:cNvSpPr txBox="1"/>
      </xdr:nvSpPr>
      <xdr:spPr>
        <a:xfrm>
          <a:off x="4813300" y="651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89916</xdr:rowOff>
    </xdr:from>
    <xdr:to>
      <xdr:col>19</xdr:col>
      <xdr:colOff>187325</xdr:colOff>
      <xdr:row>34</xdr:row>
      <xdr:rowOff>20066</xdr:rowOff>
    </xdr:to>
    <xdr:sp macro="" textlink="">
      <xdr:nvSpPr>
        <xdr:cNvPr id="91" name="楕円 90"/>
        <xdr:cNvSpPr/>
      </xdr:nvSpPr>
      <xdr:spPr>
        <a:xfrm>
          <a:off x="4000500" y="65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140716</xdr:rowOff>
    </xdr:from>
    <xdr:to>
      <xdr:col>23</xdr:col>
      <xdr:colOff>85725</xdr:colOff>
      <xdr:row>33</xdr:row>
      <xdr:rowOff>153670</xdr:rowOff>
    </xdr:to>
    <xdr:cxnSp macro="">
      <xdr:nvCxnSpPr>
        <xdr:cNvPr id="92" name="直線コネクタ 91"/>
        <xdr:cNvCxnSpPr/>
      </xdr:nvCxnSpPr>
      <xdr:spPr>
        <a:xfrm>
          <a:off x="4051300" y="657009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64008</xdr:rowOff>
    </xdr:from>
    <xdr:to>
      <xdr:col>15</xdr:col>
      <xdr:colOff>187325</xdr:colOff>
      <xdr:row>33</xdr:row>
      <xdr:rowOff>165608</xdr:rowOff>
    </xdr:to>
    <xdr:sp macro="" textlink="">
      <xdr:nvSpPr>
        <xdr:cNvPr id="93" name="楕円 92"/>
        <xdr:cNvSpPr/>
      </xdr:nvSpPr>
      <xdr:spPr>
        <a:xfrm>
          <a:off x="3238500" y="64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114808</xdr:rowOff>
    </xdr:from>
    <xdr:to>
      <xdr:col>19</xdr:col>
      <xdr:colOff>136525</xdr:colOff>
      <xdr:row>33</xdr:row>
      <xdr:rowOff>140716</xdr:rowOff>
    </xdr:to>
    <xdr:cxnSp macro="">
      <xdr:nvCxnSpPr>
        <xdr:cNvPr id="94" name="直線コネクタ 93"/>
        <xdr:cNvCxnSpPr/>
      </xdr:nvCxnSpPr>
      <xdr:spPr>
        <a:xfrm>
          <a:off x="3289300" y="654418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44577</xdr:rowOff>
    </xdr:from>
    <xdr:to>
      <xdr:col>11</xdr:col>
      <xdr:colOff>187325</xdr:colOff>
      <xdr:row>33</xdr:row>
      <xdr:rowOff>146177</xdr:rowOff>
    </xdr:to>
    <xdr:sp macro="" textlink="">
      <xdr:nvSpPr>
        <xdr:cNvPr id="95" name="楕円 94"/>
        <xdr:cNvSpPr/>
      </xdr:nvSpPr>
      <xdr:spPr>
        <a:xfrm>
          <a:off x="2476500" y="64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95377</xdr:rowOff>
    </xdr:from>
    <xdr:to>
      <xdr:col>15</xdr:col>
      <xdr:colOff>136525</xdr:colOff>
      <xdr:row>33</xdr:row>
      <xdr:rowOff>114808</xdr:rowOff>
    </xdr:to>
    <xdr:cxnSp macro="">
      <xdr:nvCxnSpPr>
        <xdr:cNvPr id="96" name="直線コネクタ 95"/>
        <xdr:cNvCxnSpPr/>
      </xdr:nvCxnSpPr>
      <xdr:spPr>
        <a:xfrm>
          <a:off x="2527300" y="652475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22987</xdr:rowOff>
    </xdr:from>
    <xdr:to>
      <xdr:col>7</xdr:col>
      <xdr:colOff>187325</xdr:colOff>
      <xdr:row>33</xdr:row>
      <xdr:rowOff>124587</xdr:rowOff>
    </xdr:to>
    <xdr:sp macro="" textlink="">
      <xdr:nvSpPr>
        <xdr:cNvPr id="97" name="楕円 96"/>
        <xdr:cNvSpPr/>
      </xdr:nvSpPr>
      <xdr:spPr>
        <a:xfrm>
          <a:off x="1714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73787</xdr:rowOff>
    </xdr:from>
    <xdr:to>
      <xdr:col>11</xdr:col>
      <xdr:colOff>136525</xdr:colOff>
      <xdr:row>33</xdr:row>
      <xdr:rowOff>95377</xdr:rowOff>
    </xdr:to>
    <xdr:cxnSp macro="">
      <xdr:nvCxnSpPr>
        <xdr:cNvPr id="98" name="直線コネクタ 97"/>
        <xdr:cNvCxnSpPr/>
      </xdr:nvCxnSpPr>
      <xdr:spPr>
        <a:xfrm>
          <a:off x="1765300" y="650316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11193</xdr:rowOff>
    </xdr:from>
    <xdr:ext cx="405111" cy="259045"/>
    <xdr:sp macro="" textlink="">
      <xdr:nvSpPr>
        <xdr:cNvPr id="103" name="n_1mainValue有形固定資産減価償却率"/>
        <xdr:cNvSpPr txBox="1"/>
      </xdr:nvSpPr>
      <xdr:spPr>
        <a:xfrm>
          <a:off x="3836044" y="661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156735</xdr:rowOff>
    </xdr:from>
    <xdr:ext cx="405111" cy="259045"/>
    <xdr:sp macro="" textlink="">
      <xdr:nvSpPr>
        <xdr:cNvPr id="104" name="n_2mainValue有形固定資産減価償却率"/>
        <xdr:cNvSpPr txBox="1"/>
      </xdr:nvSpPr>
      <xdr:spPr>
        <a:xfrm>
          <a:off x="3086744" y="658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137304</xdr:rowOff>
    </xdr:from>
    <xdr:ext cx="405111" cy="259045"/>
    <xdr:sp macro="" textlink="">
      <xdr:nvSpPr>
        <xdr:cNvPr id="105" name="n_3mainValue有形固定資産減価償却率"/>
        <xdr:cNvSpPr txBox="1"/>
      </xdr:nvSpPr>
      <xdr:spPr>
        <a:xfrm>
          <a:off x="2324744" y="6566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115714</xdr:rowOff>
    </xdr:from>
    <xdr:ext cx="405111" cy="259045"/>
    <xdr:sp macro="" textlink="">
      <xdr:nvSpPr>
        <xdr:cNvPr id="106" name="n_4mainValue有形固定資産減価償却率"/>
        <xdr:cNvSpPr txBox="1"/>
      </xdr:nvSpPr>
      <xdr:spPr>
        <a:xfrm>
          <a:off x="1562744" y="654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交付税算入率の高い地方債の借入を行っていることや、今後の公共施設の老朽対策事業を見据えた基金への積立をおこなっていることなどから、低い水準となっている。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155629</xdr:rowOff>
    </xdr:from>
    <xdr:to>
      <xdr:col>72</xdr:col>
      <xdr:colOff>123825</xdr:colOff>
      <xdr:row>26</xdr:row>
      <xdr:rowOff>85779</xdr:rowOff>
    </xdr:to>
    <xdr:sp macro="" textlink="">
      <xdr:nvSpPr>
        <xdr:cNvPr id="153" name="楕円 152"/>
        <xdr:cNvSpPr/>
      </xdr:nvSpPr>
      <xdr:spPr>
        <a:xfrm>
          <a:off x="14033500" y="52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30</xdr:row>
      <xdr:rowOff>8581</xdr:rowOff>
    </xdr:from>
    <xdr:ext cx="469744" cy="259045"/>
    <xdr:sp macro="" textlink="">
      <xdr:nvSpPr>
        <xdr:cNvPr id="154" name="n_1aveValue債務償還比率"/>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5"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6"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7"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102306</xdr:rowOff>
    </xdr:from>
    <xdr:ext cx="340478" cy="259045"/>
    <xdr:sp macro="" textlink="">
      <xdr:nvSpPr>
        <xdr:cNvPr id="158" name="n_1mainValue債務償還比率"/>
        <xdr:cNvSpPr txBox="1"/>
      </xdr:nvSpPr>
      <xdr:spPr>
        <a:xfrm>
          <a:off x="13901361" y="4988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8,916
8,812
271.37
9,638,369
8,703,500
630,686
4,432,023
5,430,678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41728</xdr:rowOff>
    </xdr:from>
    <xdr:to>
      <xdr:col>24</xdr:col>
      <xdr:colOff>114300</xdr:colOff>
      <xdr:row>40</xdr:row>
      <xdr:rowOff>143328</xdr:rowOff>
    </xdr:to>
    <xdr:sp macro="" textlink="">
      <xdr:nvSpPr>
        <xdr:cNvPr id="74" name="楕円 73"/>
        <xdr:cNvSpPr/>
      </xdr:nvSpPr>
      <xdr:spPr>
        <a:xfrm>
          <a:off x="4584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20155</xdr:rowOff>
    </xdr:from>
    <xdr:ext cx="405111" cy="259045"/>
    <xdr:sp macro="" textlink="">
      <xdr:nvSpPr>
        <xdr:cNvPr id="75" name="【道路】&#10;有形固定資産減価償却率該当値テキスト"/>
        <xdr:cNvSpPr txBox="1"/>
      </xdr:nvSpPr>
      <xdr:spPr>
        <a:xfrm>
          <a:off x="4673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23767</xdr:rowOff>
    </xdr:from>
    <xdr:to>
      <xdr:col>20</xdr:col>
      <xdr:colOff>38100</xdr:colOff>
      <xdr:row>40</xdr:row>
      <xdr:rowOff>125367</xdr:rowOff>
    </xdr:to>
    <xdr:sp macro="" textlink="">
      <xdr:nvSpPr>
        <xdr:cNvPr id="76" name="楕円 75"/>
        <xdr:cNvSpPr/>
      </xdr:nvSpPr>
      <xdr:spPr>
        <a:xfrm>
          <a:off x="3746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40</xdr:row>
      <xdr:rowOff>92528</xdr:rowOff>
    </xdr:to>
    <xdr:cxnSp macro="">
      <xdr:nvCxnSpPr>
        <xdr:cNvPr id="77" name="直線コネクタ 76"/>
        <xdr:cNvCxnSpPr/>
      </xdr:nvCxnSpPr>
      <xdr:spPr>
        <a:xfrm>
          <a:off x="3797300" y="69325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4173</xdr:rowOff>
    </xdr:from>
    <xdr:to>
      <xdr:col>15</xdr:col>
      <xdr:colOff>101600</xdr:colOff>
      <xdr:row>40</xdr:row>
      <xdr:rowOff>105773</xdr:rowOff>
    </xdr:to>
    <xdr:sp macro="" textlink="">
      <xdr:nvSpPr>
        <xdr:cNvPr id="78" name="楕円 77"/>
        <xdr:cNvSpPr/>
      </xdr:nvSpPr>
      <xdr:spPr>
        <a:xfrm>
          <a:off x="2857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54973</xdr:rowOff>
    </xdr:from>
    <xdr:to>
      <xdr:col>19</xdr:col>
      <xdr:colOff>177800</xdr:colOff>
      <xdr:row>40</xdr:row>
      <xdr:rowOff>74567</xdr:rowOff>
    </xdr:to>
    <xdr:cxnSp macro="">
      <xdr:nvCxnSpPr>
        <xdr:cNvPr id="79" name="直線コネクタ 78"/>
        <xdr:cNvCxnSpPr/>
      </xdr:nvCxnSpPr>
      <xdr:spPr>
        <a:xfrm>
          <a:off x="2908300" y="69129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156028</xdr:rowOff>
    </xdr:from>
    <xdr:to>
      <xdr:col>10</xdr:col>
      <xdr:colOff>165100</xdr:colOff>
      <xdr:row>40</xdr:row>
      <xdr:rowOff>86178</xdr:rowOff>
    </xdr:to>
    <xdr:sp macro="" textlink="">
      <xdr:nvSpPr>
        <xdr:cNvPr id="80" name="楕円 79"/>
        <xdr:cNvSpPr/>
      </xdr:nvSpPr>
      <xdr:spPr>
        <a:xfrm>
          <a:off x="1968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35378</xdr:rowOff>
    </xdr:from>
    <xdr:to>
      <xdr:col>15</xdr:col>
      <xdr:colOff>50800</xdr:colOff>
      <xdr:row>40</xdr:row>
      <xdr:rowOff>54973</xdr:rowOff>
    </xdr:to>
    <xdr:cxnSp macro="">
      <xdr:nvCxnSpPr>
        <xdr:cNvPr id="81" name="直線コネクタ 80"/>
        <xdr:cNvCxnSpPr/>
      </xdr:nvCxnSpPr>
      <xdr:spPr>
        <a:xfrm>
          <a:off x="2019300" y="68933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136434</xdr:rowOff>
    </xdr:from>
    <xdr:to>
      <xdr:col>6</xdr:col>
      <xdr:colOff>38100</xdr:colOff>
      <xdr:row>40</xdr:row>
      <xdr:rowOff>66584</xdr:rowOff>
    </xdr:to>
    <xdr:sp macro="" textlink="">
      <xdr:nvSpPr>
        <xdr:cNvPr id="82" name="楕円 81"/>
        <xdr:cNvSpPr/>
      </xdr:nvSpPr>
      <xdr:spPr>
        <a:xfrm>
          <a:off x="1079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15784</xdr:rowOff>
    </xdr:from>
    <xdr:to>
      <xdr:col>10</xdr:col>
      <xdr:colOff>114300</xdr:colOff>
      <xdr:row>40</xdr:row>
      <xdr:rowOff>35378</xdr:rowOff>
    </xdr:to>
    <xdr:cxnSp macro="">
      <xdr:nvCxnSpPr>
        <xdr:cNvPr id="83" name="直線コネクタ 82"/>
        <xdr:cNvCxnSpPr/>
      </xdr:nvCxnSpPr>
      <xdr:spPr>
        <a:xfrm>
          <a:off x="1130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116494</xdr:rowOff>
    </xdr:from>
    <xdr:ext cx="405111" cy="259045"/>
    <xdr:sp macro="" textlink="">
      <xdr:nvSpPr>
        <xdr:cNvPr id="88" name="n_1mainValue【道路】&#10;有形固定資産減価償却率"/>
        <xdr:cNvSpPr txBox="1"/>
      </xdr:nvSpPr>
      <xdr:spPr>
        <a:xfrm>
          <a:off x="3582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96900</xdr:rowOff>
    </xdr:from>
    <xdr:ext cx="405111" cy="259045"/>
    <xdr:sp macro="" textlink="">
      <xdr:nvSpPr>
        <xdr:cNvPr id="89" name="n_2mainValue【道路】&#10;有形固定資産減価償却率"/>
        <xdr:cNvSpPr txBox="1"/>
      </xdr:nvSpPr>
      <xdr:spPr>
        <a:xfrm>
          <a:off x="2705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77305</xdr:rowOff>
    </xdr:from>
    <xdr:ext cx="405111" cy="259045"/>
    <xdr:sp macro="" textlink="">
      <xdr:nvSpPr>
        <xdr:cNvPr id="90" name="n_3mainValue【道路】&#10;有形固定資産減価償却率"/>
        <xdr:cNvSpPr txBox="1"/>
      </xdr:nvSpPr>
      <xdr:spPr>
        <a:xfrm>
          <a:off x="18167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57711</xdr:rowOff>
    </xdr:from>
    <xdr:ext cx="405111" cy="259045"/>
    <xdr:sp macro="" textlink="">
      <xdr:nvSpPr>
        <xdr:cNvPr id="91" name="n_4mainValue【道路】&#10;有形固定資産減価償却率"/>
        <xdr:cNvSpPr txBox="1"/>
      </xdr:nvSpPr>
      <xdr:spPr>
        <a:xfrm>
          <a:off x="927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101057</xdr:rowOff>
    </xdr:from>
    <xdr:to>
      <xdr:col>55</xdr:col>
      <xdr:colOff>50800</xdr:colOff>
      <xdr:row>42</xdr:row>
      <xdr:rowOff>31207</xdr:rowOff>
    </xdr:to>
    <xdr:sp macro="" textlink="">
      <xdr:nvSpPr>
        <xdr:cNvPr id="131" name="楕円 130"/>
        <xdr:cNvSpPr/>
      </xdr:nvSpPr>
      <xdr:spPr>
        <a:xfrm>
          <a:off x="10426700" y="71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102413</xdr:rowOff>
    </xdr:from>
    <xdr:to>
      <xdr:col>50</xdr:col>
      <xdr:colOff>165100</xdr:colOff>
      <xdr:row>42</xdr:row>
      <xdr:rowOff>32563</xdr:rowOff>
    </xdr:to>
    <xdr:sp macro="" textlink="">
      <xdr:nvSpPr>
        <xdr:cNvPr id="133" name="楕円 132"/>
        <xdr:cNvSpPr/>
      </xdr:nvSpPr>
      <xdr:spPr>
        <a:xfrm>
          <a:off x="9588500" y="71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151857</xdr:rowOff>
    </xdr:from>
    <xdr:to>
      <xdr:col>55</xdr:col>
      <xdr:colOff>0</xdr:colOff>
      <xdr:row>41</xdr:row>
      <xdr:rowOff>153213</xdr:rowOff>
    </xdr:to>
    <xdr:cxnSp macro="">
      <xdr:nvCxnSpPr>
        <xdr:cNvPr id="134" name="直線コネクタ 133"/>
        <xdr:cNvCxnSpPr/>
      </xdr:nvCxnSpPr>
      <xdr:spPr>
        <a:xfrm flipV="1">
          <a:off x="9639300" y="7181307"/>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103593</xdr:rowOff>
    </xdr:from>
    <xdr:to>
      <xdr:col>46</xdr:col>
      <xdr:colOff>38100</xdr:colOff>
      <xdr:row>42</xdr:row>
      <xdr:rowOff>33743</xdr:rowOff>
    </xdr:to>
    <xdr:sp macro="" textlink="">
      <xdr:nvSpPr>
        <xdr:cNvPr id="135" name="楕円 134"/>
        <xdr:cNvSpPr/>
      </xdr:nvSpPr>
      <xdr:spPr>
        <a:xfrm>
          <a:off x="8699500" y="71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153213</xdr:rowOff>
    </xdr:from>
    <xdr:to>
      <xdr:col>50</xdr:col>
      <xdr:colOff>114300</xdr:colOff>
      <xdr:row>41</xdr:row>
      <xdr:rowOff>154393</xdr:rowOff>
    </xdr:to>
    <xdr:cxnSp macro="">
      <xdr:nvCxnSpPr>
        <xdr:cNvPr id="136" name="直線コネクタ 135"/>
        <xdr:cNvCxnSpPr/>
      </xdr:nvCxnSpPr>
      <xdr:spPr>
        <a:xfrm flipV="1">
          <a:off x="8750300" y="7182663"/>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104747</xdr:rowOff>
    </xdr:from>
    <xdr:to>
      <xdr:col>41</xdr:col>
      <xdr:colOff>101600</xdr:colOff>
      <xdr:row>42</xdr:row>
      <xdr:rowOff>34897</xdr:rowOff>
    </xdr:to>
    <xdr:sp macro="" textlink="">
      <xdr:nvSpPr>
        <xdr:cNvPr id="137" name="楕円 136"/>
        <xdr:cNvSpPr/>
      </xdr:nvSpPr>
      <xdr:spPr>
        <a:xfrm>
          <a:off x="7810500" y="71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154393</xdr:rowOff>
    </xdr:from>
    <xdr:to>
      <xdr:col>45</xdr:col>
      <xdr:colOff>177800</xdr:colOff>
      <xdr:row>41</xdr:row>
      <xdr:rowOff>155547</xdr:rowOff>
    </xdr:to>
    <xdr:cxnSp macro="">
      <xdr:nvCxnSpPr>
        <xdr:cNvPr id="138" name="直線コネクタ 137"/>
        <xdr:cNvCxnSpPr/>
      </xdr:nvCxnSpPr>
      <xdr:spPr>
        <a:xfrm flipV="1">
          <a:off x="7861300" y="7183843"/>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105818</xdr:rowOff>
    </xdr:from>
    <xdr:to>
      <xdr:col>36</xdr:col>
      <xdr:colOff>165100</xdr:colOff>
      <xdr:row>42</xdr:row>
      <xdr:rowOff>35968</xdr:rowOff>
    </xdr:to>
    <xdr:sp macro="" textlink="">
      <xdr:nvSpPr>
        <xdr:cNvPr id="139" name="楕円 138"/>
        <xdr:cNvSpPr/>
      </xdr:nvSpPr>
      <xdr:spPr>
        <a:xfrm>
          <a:off x="6921500" y="71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155547</xdr:rowOff>
    </xdr:from>
    <xdr:to>
      <xdr:col>41</xdr:col>
      <xdr:colOff>50800</xdr:colOff>
      <xdr:row>41</xdr:row>
      <xdr:rowOff>156618</xdr:rowOff>
    </xdr:to>
    <xdr:cxnSp macro="">
      <xdr:nvCxnSpPr>
        <xdr:cNvPr id="140" name="直線コネクタ 139"/>
        <xdr:cNvCxnSpPr/>
      </xdr:nvCxnSpPr>
      <xdr:spPr>
        <a:xfrm flipV="1">
          <a:off x="6972300" y="7184997"/>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23690</xdr:rowOff>
    </xdr:from>
    <xdr:ext cx="534377" cy="259045"/>
    <xdr:sp macro="" textlink="">
      <xdr:nvSpPr>
        <xdr:cNvPr id="145" name="n_1mainValue【道路】&#10;一人当たり延長"/>
        <xdr:cNvSpPr txBox="1"/>
      </xdr:nvSpPr>
      <xdr:spPr>
        <a:xfrm>
          <a:off x="9359411" y="722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24870</xdr:rowOff>
    </xdr:from>
    <xdr:ext cx="534377" cy="259045"/>
    <xdr:sp macro="" textlink="">
      <xdr:nvSpPr>
        <xdr:cNvPr id="146" name="n_2mainValue【道路】&#10;一人当たり延長"/>
        <xdr:cNvSpPr txBox="1"/>
      </xdr:nvSpPr>
      <xdr:spPr>
        <a:xfrm>
          <a:off x="8483111" y="72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26024</xdr:rowOff>
    </xdr:from>
    <xdr:ext cx="534377" cy="259045"/>
    <xdr:sp macro="" textlink="">
      <xdr:nvSpPr>
        <xdr:cNvPr id="147" name="n_3mainValue【道路】&#10;一人当たり延長"/>
        <xdr:cNvSpPr txBox="1"/>
      </xdr:nvSpPr>
      <xdr:spPr>
        <a:xfrm>
          <a:off x="7594111" y="72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27095</xdr:rowOff>
    </xdr:from>
    <xdr:ext cx="534377" cy="259045"/>
    <xdr:sp macro="" textlink="">
      <xdr:nvSpPr>
        <xdr:cNvPr id="148" name="n_4mainValue【道路】&#10;一人当たり延長"/>
        <xdr:cNvSpPr txBox="1"/>
      </xdr:nvSpPr>
      <xdr:spPr>
        <a:xfrm>
          <a:off x="6705111" y="72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90" name="楕円 189"/>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91" name="【橋りょう・トンネル】&#10;有形固定資産減価償却率該当値テキスト"/>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2" name="楕円 191"/>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26126</xdr:rowOff>
    </xdr:to>
    <xdr:cxnSp macro="">
      <xdr:nvCxnSpPr>
        <xdr:cNvPr id="193" name="直線コネクタ 192"/>
        <xdr:cNvCxnSpPr/>
      </xdr:nvCxnSpPr>
      <xdr:spPr>
        <a:xfrm flipV="1">
          <a:off x="3797300" y="106543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125549</xdr:rowOff>
    </xdr:from>
    <xdr:to>
      <xdr:col>15</xdr:col>
      <xdr:colOff>101600</xdr:colOff>
      <xdr:row>62</xdr:row>
      <xdr:rowOff>55699</xdr:rowOff>
    </xdr:to>
    <xdr:sp macro="" textlink="">
      <xdr:nvSpPr>
        <xdr:cNvPr id="194" name="楕円 193"/>
        <xdr:cNvSpPr/>
      </xdr:nvSpPr>
      <xdr:spPr>
        <a:xfrm>
          <a:off x="2857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4899</xdr:rowOff>
    </xdr:from>
    <xdr:to>
      <xdr:col>19</xdr:col>
      <xdr:colOff>177800</xdr:colOff>
      <xdr:row>62</xdr:row>
      <xdr:rowOff>26126</xdr:rowOff>
    </xdr:to>
    <xdr:cxnSp macro="">
      <xdr:nvCxnSpPr>
        <xdr:cNvPr id="195" name="直線コネクタ 194"/>
        <xdr:cNvCxnSpPr/>
      </xdr:nvCxnSpPr>
      <xdr:spPr>
        <a:xfrm>
          <a:off x="2908300" y="1063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119017</xdr:rowOff>
    </xdr:from>
    <xdr:to>
      <xdr:col>10</xdr:col>
      <xdr:colOff>165100</xdr:colOff>
      <xdr:row>62</xdr:row>
      <xdr:rowOff>49167</xdr:rowOff>
    </xdr:to>
    <xdr:sp macro="" textlink="">
      <xdr:nvSpPr>
        <xdr:cNvPr id="196" name="楕円 195"/>
        <xdr:cNvSpPr/>
      </xdr:nvSpPr>
      <xdr:spPr>
        <a:xfrm>
          <a:off x="1968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4899</xdr:rowOff>
    </xdr:to>
    <xdr:cxnSp macro="">
      <xdr:nvCxnSpPr>
        <xdr:cNvPr id="197" name="直線コネクタ 196"/>
        <xdr:cNvCxnSpPr/>
      </xdr:nvCxnSpPr>
      <xdr:spPr>
        <a:xfrm>
          <a:off x="2019300" y="106282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105954</xdr:rowOff>
    </xdr:from>
    <xdr:to>
      <xdr:col>6</xdr:col>
      <xdr:colOff>38100</xdr:colOff>
      <xdr:row>62</xdr:row>
      <xdr:rowOff>36104</xdr:rowOff>
    </xdr:to>
    <xdr:sp macro="" textlink="">
      <xdr:nvSpPr>
        <xdr:cNvPr id="198" name="楕円 197"/>
        <xdr:cNvSpPr/>
      </xdr:nvSpPr>
      <xdr:spPr>
        <a:xfrm>
          <a:off x="1079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156754</xdr:rowOff>
    </xdr:from>
    <xdr:to>
      <xdr:col>10</xdr:col>
      <xdr:colOff>114300</xdr:colOff>
      <xdr:row>61</xdr:row>
      <xdr:rowOff>169817</xdr:rowOff>
    </xdr:to>
    <xdr:cxnSp macro="">
      <xdr:nvCxnSpPr>
        <xdr:cNvPr id="199" name="直線コネクタ 198"/>
        <xdr:cNvCxnSpPr/>
      </xdr:nvCxnSpPr>
      <xdr:spPr>
        <a:xfrm>
          <a:off x="1130300" y="106152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4" name="n_1mainValue【橋りょう・トンネル】&#10;有形固定資産減価償却率"/>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46826</xdr:rowOff>
    </xdr:from>
    <xdr:ext cx="405111" cy="259045"/>
    <xdr:sp macro="" textlink="">
      <xdr:nvSpPr>
        <xdr:cNvPr id="205" name="n_2mainValue【橋りょう・トンネル】&#10;有形固定資産減価償却率"/>
        <xdr:cNvSpPr txBox="1"/>
      </xdr:nvSpPr>
      <xdr:spPr>
        <a:xfrm>
          <a:off x="2705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206" name="n_3mainValue【橋りょう・トンネル】&#10;有形固定資産減価償却率"/>
        <xdr:cNvSpPr txBox="1"/>
      </xdr:nvSpPr>
      <xdr:spPr>
        <a:xfrm>
          <a:off x="1816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27231</xdr:rowOff>
    </xdr:from>
    <xdr:ext cx="405111" cy="259045"/>
    <xdr:sp macro="" textlink="">
      <xdr:nvSpPr>
        <xdr:cNvPr id="207" name="n_4mainValue【橋りょう・トンネル】&#10;有形固定資産減価償却率"/>
        <xdr:cNvSpPr txBox="1"/>
      </xdr:nvSpPr>
      <xdr:spPr>
        <a:xfrm>
          <a:off x="927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34"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80055</xdr:rowOff>
    </xdr:from>
    <xdr:to>
      <xdr:col>55</xdr:col>
      <xdr:colOff>50800</xdr:colOff>
      <xdr:row>62</xdr:row>
      <xdr:rowOff>10205</xdr:rowOff>
    </xdr:to>
    <xdr:sp macro="" textlink="">
      <xdr:nvSpPr>
        <xdr:cNvPr id="245" name="楕円 244"/>
        <xdr:cNvSpPr/>
      </xdr:nvSpPr>
      <xdr:spPr>
        <a:xfrm>
          <a:off x="10426700" y="10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102932</xdr:rowOff>
    </xdr:from>
    <xdr:ext cx="599010" cy="259045"/>
    <xdr:sp macro="" textlink="">
      <xdr:nvSpPr>
        <xdr:cNvPr id="246" name="【橋りょう・トンネル】&#10;一人当たり有形固定資産（償却資産）額該当値テキスト"/>
        <xdr:cNvSpPr txBox="1"/>
      </xdr:nvSpPr>
      <xdr:spPr>
        <a:xfrm>
          <a:off x="10515600" y="1038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95469</xdr:rowOff>
    </xdr:from>
    <xdr:to>
      <xdr:col>50</xdr:col>
      <xdr:colOff>165100</xdr:colOff>
      <xdr:row>62</xdr:row>
      <xdr:rowOff>25619</xdr:rowOff>
    </xdr:to>
    <xdr:sp macro="" textlink="">
      <xdr:nvSpPr>
        <xdr:cNvPr id="247" name="楕円 246"/>
        <xdr:cNvSpPr/>
      </xdr:nvSpPr>
      <xdr:spPr>
        <a:xfrm>
          <a:off x="9588500" y="105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130855</xdr:rowOff>
    </xdr:from>
    <xdr:to>
      <xdr:col>55</xdr:col>
      <xdr:colOff>0</xdr:colOff>
      <xdr:row>61</xdr:row>
      <xdr:rowOff>146269</xdr:rowOff>
    </xdr:to>
    <xdr:cxnSp macro="">
      <xdr:nvCxnSpPr>
        <xdr:cNvPr id="248" name="直線コネクタ 247"/>
        <xdr:cNvCxnSpPr/>
      </xdr:nvCxnSpPr>
      <xdr:spPr>
        <a:xfrm flipV="1">
          <a:off x="9639300" y="10589305"/>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104136</xdr:rowOff>
    </xdr:from>
    <xdr:to>
      <xdr:col>46</xdr:col>
      <xdr:colOff>38100</xdr:colOff>
      <xdr:row>62</xdr:row>
      <xdr:rowOff>34286</xdr:rowOff>
    </xdr:to>
    <xdr:sp macro="" textlink="">
      <xdr:nvSpPr>
        <xdr:cNvPr id="249" name="楕円 248"/>
        <xdr:cNvSpPr/>
      </xdr:nvSpPr>
      <xdr:spPr>
        <a:xfrm>
          <a:off x="8699500" y="105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146269</xdr:rowOff>
    </xdr:from>
    <xdr:to>
      <xdr:col>50</xdr:col>
      <xdr:colOff>114300</xdr:colOff>
      <xdr:row>61</xdr:row>
      <xdr:rowOff>154936</xdr:rowOff>
    </xdr:to>
    <xdr:cxnSp macro="">
      <xdr:nvCxnSpPr>
        <xdr:cNvPr id="250" name="直線コネクタ 249"/>
        <xdr:cNvCxnSpPr/>
      </xdr:nvCxnSpPr>
      <xdr:spPr>
        <a:xfrm flipV="1">
          <a:off x="8750300" y="10604719"/>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115532</xdr:rowOff>
    </xdr:from>
    <xdr:to>
      <xdr:col>41</xdr:col>
      <xdr:colOff>101600</xdr:colOff>
      <xdr:row>62</xdr:row>
      <xdr:rowOff>45682</xdr:rowOff>
    </xdr:to>
    <xdr:sp macro="" textlink="">
      <xdr:nvSpPr>
        <xdr:cNvPr id="251" name="楕円 250"/>
        <xdr:cNvSpPr/>
      </xdr:nvSpPr>
      <xdr:spPr>
        <a:xfrm>
          <a:off x="7810500" y="105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154936</xdr:rowOff>
    </xdr:from>
    <xdr:to>
      <xdr:col>45</xdr:col>
      <xdr:colOff>177800</xdr:colOff>
      <xdr:row>61</xdr:row>
      <xdr:rowOff>166332</xdr:rowOff>
    </xdr:to>
    <xdr:cxnSp macro="">
      <xdr:nvCxnSpPr>
        <xdr:cNvPr id="252" name="直線コネクタ 251"/>
        <xdr:cNvCxnSpPr/>
      </xdr:nvCxnSpPr>
      <xdr:spPr>
        <a:xfrm flipV="1">
          <a:off x="7861300" y="10613386"/>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124890</xdr:rowOff>
    </xdr:from>
    <xdr:to>
      <xdr:col>36</xdr:col>
      <xdr:colOff>165100</xdr:colOff>
      <xdr:row>62</xdr:row>
      <xdr:rowOff>55040</xdr:rowOff>
    </xdr:to>
    <xdr:sp macro="" textlink="">
      <xdr:nvSpPr>
        <xdr:cNvPr id="253" name="楕円 252"/>
        <xdr:cNvSpPr/>
      </xdr:nvSpPr>
      <xdr:spPr>
        <a:xfrm>
          <a:off x="6921500" y="105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166332</xdr:rowOff>
    </xdr:from>
    <xdr:to>
      <xdr:col>41</xdr:col>
      <xdr:colOff>50800</xdr:colOff>
      <xdr:row>62</xdr:row>
      <xdr:rowOff>4240</xdr:rowOff>
    </xdr:to>
    <xdr:cxnSp macro="">
      <xdr:nvCxnSpPr>
        <xdr:cNvPr id="254" name="直線コネクタ 253"/>
        <xdr:cNvCxnSpPr/>
      </xdr:nvCxnSpPr>
      <xdr:spPr>
        <a:xfrm flipV="1">
          <a:off x="6972300" y="10624782"/>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16746</xdr:rowOff>
    </xdr:from>
    <xdr:ext cx="599010" cy="259045"/>
    <xdr:sp macro="" textlink="">
      <xdr:nvSpPr>
        <xdr:cNvPr id="259" name="n_1mainValue【橋りょう・トンネル】&#10;一人当たり有形固定資産（償却資産）額"/>
        <xdr:cNvSpPr txBox="1"/>
      </xdr:nvSpPr>
      <xdr:spPr>
        <a:xfrm>
          <a:off x="9327095" y="1064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25413</xdr:rowOff>
    </xdr:from>
    <xdr:ext cx="599010" cy="259045"/>
    <xdr:sp macro="" textlink="">
      <xdr:nvSpPr>
        <xdr:cNvPr id="260" name="n_2mainValue【橋りょう・トンネル】&#10;一人当たり有形固定資産（償却資産）額"/>
        <xdr:cNvSpPr txBox="1"/>
      </xdr:nvSpPr>
      <xdr:spPr>
        <a:xfrm>
          <a:off x="8450795" y="1065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36809</xdr:rowOff>
    </xdr:from>
    <xdr:ext cx="599010" cy="259045"/>
    <xdr:sp macro="" textlink="">
      <xdr:nvSpPr>
        <xdr:cNvPr id="261" name="n_3mainValue【橋りょう・トンネル】&#10;一人当たり有形固定資産（償却資産）額"/>
        <xdr:cNvSpPr txBox="1"/>
      </xdr:nvSpPr>
      <xdr:spPr>
        <a:xfrm>
          <a:off x="7561795" y="1066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46167</xdr:rowOff>
    </xdr:from>
    <xdr:ext cx="599010" cy="259045"/>
    <xdr:sp macro="" textlink="">
      <xdr:nvSpPr>
        <xdr:cNvPr id="262" name="n_4mainValue【橋りょう・トンネル】&#10;一人当たり有形固定資産（償却資産）額"/>
        <xdr:cNvSpPr txBox="1"/>
      </xdr:nvSpPr>
      <xdr:spPr>
        <a:xfrm>
          <a:off x="6672795" y="10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153036</xdr:rowOff>
    </xdr:from>
    <xdr:to>
      <xdr:col>24</xdr:col>
      <xdr:colOff>114300</xdr:colOff>
      <xdr:row>82</xdr:row>
      <xdr:rowOff>83186</xdr:rowOff>
    </xdr:to>
    <xdr:sp macro="" textlink="">
      <xdr:nvSpPr>
        <xdr:cNvPr id="303" name="楕円 302"/>
        <xdr:cNvSpPr/>
      </xdr:nvSpPr>
      <xdr:spPr>
        <a:xfrm>
          <a:off x="4584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4463</xdr:rowOff>
    </xdr:from>
    <xdr:ext cx="405111" cy="259045"/>
    <xdr:sp macro="" textlink="">
      <xdr:nvSpPr>
        <xdr:cNvPr id="304" name="【公営住宅】&#10;有形固定資産減価償却率該当値テキスト"/>
        <xdr:cNvSpPr txBox="1"/>
      </xdr:nvSpPr>
      <xdr:spPr>
        <a:xfrm>
          <a:off x="4673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305" name="楕円 304"/>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32386</xdr:rowOff>
    </xdr:to>
    <xdr:cxnSp macro="">
      <xdr:nvCxnSpPr>
        <xdr:cNvPr id="306" name="直線コネクタ 305"/>
        <xdr:cNvCxnSpPr/>
      </xdr:nvCxnSpPr>
      <xdr:spPr>
        <a:xfrm>
          <a:off x="3797300" y="140341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307" name="楕円 306"/>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146686</xdr:rowOff>
    </xdr:to>
    <xdr:cxnSp macro="">
      <xdr:nvCxnSpPr>
        <xdr:cNvPr id="308" name="直線コネクタ 307"/>
        <xdr:cNvCxnSpPr/>
      </xdr:nvCxnSpPr>
      <xdr:spPr>
        <a:xfrm>
          <a:off x="2908300" y="139807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09" name="楕円 308"/>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156211</xdr:rowOff>
    </xdr:to>
    <xdr:cxnSp macro="">
      <xdr:nvCxnSpPr>
        <xdr:cNvPr id="310" name="直線コネクタ 309"/>
        <xdr:cNvCxnSpPr/>
      </xdr:nvCxnSpPr>
      <xdr:spPr>
        <a:xfrm flipV="1">
          <a:off x="2019300" y="139807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1" name="楕円 310"/>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156211</xdr:rowOff>
    </xdr:to>
    <xdr:cxnSp macro="">
      <xdr:nvCxnSpPr>
        <xdr:cNvPr id="312" name="直線コネクタ 311"/>
        <xdr:cNvCxnSpPr/>
      </xdr:nvCxnSpPr>
      <xdr:spPr>
        <a:xfrm>
          <a:off x="1130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317" name="n_1mainValue【公営住宅】&#10;有形固定資産減価償却率"/>
        <xdr:cNvSpPr txBox="1"/>
      </xdr:nvSpPr>
      <xdr:spPr>
        <a:xfrm>
          <a:off x="3582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318" name="n_2mainValue【公営住宅】&#10;有形固定資産減価償却率"/>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19" name="n_3mainValue【公営住宅】&#10;有形固定資産減価償却率"/>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0" name="n_4mainValue【公営住宅】&#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93523</xdr:rowOff>
    </xdr:from>
    <xdr:to>
      <xdr:col>55</xdr:col>
      <xdr:colOff>50800</xdr:colOff>
      <xdr:row>86</xdr:row>
      <xdr:rowOff>23673</xdr:rowOff>
    </xdr:to>
    <xdr:sp macro="" textlink="">
      <xdr:nvSpPr>
        <xdr:cNvPr id="360" name="楕円 359"/>
        <xdr:cNvSpPr/>
      </xdr:nvSpPr>
      <xdr:spPr>
        <a:xfrm>
          <a:off x="10426700" y="146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71950</xdr:rowOff>
    </xdr:from>
    <xdr:ext cx="469744" cy="259045"/>
    <xdr:sp macro="" textlink="">
      <xdr:nvSpPr>
        <xdr:cNvPr id="361" name="【公営住宅】&#10;一人当たり面積該当値テキスト"/>
        <xdr:cNvSpPr txBox="1"/>
      </xdr:nvSpPr>
      <xdr:spPr>
        <a:xfrm>
          <a:off x="10515600" y="1464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99771</xdr:rowOff>
    </xdr:from>
    <xdr:to>
      <xdr:col>50</xdr:col>
      <xdr:colOff>165100</xdr:colOff>
      <xdr:row>86</xdr:row>
      <xdr:rowOff>29921</xdr:rowOff>
    </xdr:to>
    <xdr:sp macro="" textlink="">
      <xdr:nvSpPr>
        <xdr:cNvPr id="362" name="楕円 361"/>
        <xdr:cNvSpPr/>
      </xdr:nvSpPr>
      <xdr:spPr>
        <a:xfrm>
          <a:off x="95885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144323</xdr:rowOff>
    </xdr:from>
    <xdr:to>
      <xdr:col>55</xdr:col>
      <xdr:colOff>0</xdr:colOff>
      <xdr:row>85</xdr:row>
      <xdr:rowOff>150571</xdr:rowOff>
    </xdr:to>
    <xdr:cxnSp macro="">
      <xdr:nvCxnSpPr>
        <xdr:cNvPr id="363" name="直線コネクタ 362"/>
        <xdr:cNvCxnSpPr/>
      </xdr:nvCxnSpPr>
      <xdr:spPr>
        <a:xfrm flipV="1">
          <a:off x="9639300" y="14717573"/>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102972</xdr:rowOff>
    </xdr:from>
    <xdr:to>
      <xdr:col>46</xdr:col>
      <xdr:colOff>38100</xdr:colOff>
      <xdr:row>86</xdr:row>
      <xdr:rowOff>33122</xdr:rowOff>
    </xdr:to>
    <xdr:sp macro="" textlink="">
      <xdr:nvSpPr>
        <xdr:cNvPr id="364" name="楕円 363"/>
        <xdr:cNvSpPr/>
      </xdr:nvSpPr>
      <xdr:spPr>
        <a:xfrm>
          <a:off x="8699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150571</xdr:rowOff>
    </xdr:from>
    <xdr:to>
      <xdr:col>50</xdr:col>
      <xdr:colOff>114300</xdr:colOff>
      <xdr:row>85</xdr:row>
      <xdr:rowOff>153772</xdr:rowOff>
    </xdr:to>
    <xdr:cxnSp macro="">
      <xdr:nvCxnSpPr>
        <xdr:cNvPr id="365" name="直線コネクタ 364"/>
        <xdr:cNvCxnSpPr/>
      </xdr:nvCxnSpPr>
      <xdr:spPr>
        <a:xfrm flipV="1">
          <a:off x="8750300" y="147238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109373</xdr:rowOff>
    </xdr:from>
    <xdr:to>
      <xdr:col>41</xdr:col>
      <xdr:colOff>101600</xdr:colOff>
      <xdr:row>86</xdr:row>
      <xdr:rowOff>39523</xdr:rowOff>
    </xdr:to>
    <xdr:sp macro="" textlink="">
      <xdr:nvSpPr>
        <xdr:cNvPr id="366" name="楕円 365"/>
        <xdr:cNvSpPr/>
      </xdr:nvSpPr>
      <xdr:spPr>
        <a:xfrm>
          <a:off x="7810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153772</xdr:rowOff>
    </xdr:from>
    <xdr:to>
      <xdr:col>45</xdr:col>
      <xdr:colOff>177800</xdr:colOff>
      <xdr:row>85</xdr:row>
      <xdr:rowOff>160173</xdr:rowOff>
    </xdr:to>
    <xdr:cxnSp macro="">
      <xdr:nvCxnSpPr>
        <xdr:cNvPr id="367" name="直線コネクタ 366"/>
        <xdr:cNvCxnSpPr/>
      </xdr:nvCxnSpPr>
      <xdr:spPr>
        <a:xfrm flipV="1">
          <a:off x="7861300" y="147270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111353</xdr:rowOff>
    </xdr:from>
    <xdr:to>
      <xdr:col>36</xdr:col>
      <xdr:colOff>165100</xdr:colOff>
      <xdr:row>86</xdr:row>
      <xdr:rowOff>41503</xdr:rowOff>
    </xdr:to>
    <xdr:sp macro="" textlink="">
      <xdr:nvSpPr>
        <xdr:cNvPr id="368" name="楕円 367"/>
        <xdr:cNvSpPr/>
      </xdr:nvSpPr>
      <xdr:spPr>
        <a:xfrm>
          <a:off x="6921500" y="14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160173</xdr:rowOff>
    </xdr:from>
    <xdr:to>
      <xdr:col>41</xdr:col>
      <xdr:colOff>50800</xdr:colOff>
      <xdr:row>85</xdr:row>
      <xdr:rowOff>162153</xdr:rowOff>
    </xdr:to>
    <xdr:cxnSp macro="">
      <xdr:nvCxnSpPr>
        <xdr:cNvPr id="369" name="直線コネクタ 368"/>
        <xdr:cNvCxnSpPr/>
      </xdr:nvCxnSpPr>
      <xdr:spPr>
        <a:xfrm flipV="1">
          <a:off x="6972300" y="14733423"/>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21048</xdr:rowOff>
    </xdr:from>
    <xdr:ext cx="469744" cy="259045"/>
    <xdr:sp macro="" textlink="">
      <xdr:nvSpPr>
        <xdr:cNvPr id="374" name="n_1mainValue【公営住宅】&#10;一人当たり面積"/>
        <xdr:cNvSpPr txBox="1"/>
      </xdr:nvSpPr>
      <xdr:spPr>
        <a:xfrm>
          <a:off x="93917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24249</xdr:rowOff>
    </xdr:from>
    <xdr:ext cx="469744" cy="259045"/>
    <xdr:sp macro="" textlink="">
      <xdr:nvSpPr>
        <xdr:cNvPr id="375" name="n_2mainValue【公営住宅】&#10;一人当たり面積"/>
        <xdr:cNvSpPr txBox="1"/>
      </xdr:nvSpPr>
      <xdr:spPr>
        <a:xfrm>
          <a:off x="85154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30650</xdr:rowOff>
    </xdr:from>
    <xdr:ext cx="469744" cy="259045"/>
    <xdr:sp macro="" textlink="">
      <xdr:nvSpPr>
        <xdr:cNvPr id="376" name="n_3mainValue【公営住宅】&#10;一人当たり面積"/>
        <xdr:cNvSpPr txBox="1"/>
      </xdr:nvSpPr>
      <xdr:spPr>
        <a:xfrm>
          <a:off x="76264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32630</xdr:rowOff>
    </xdr:from>
    <xdr:ext cx="469744" cy="259045"/>
    <xdr:sp macro="" textlink="">
      <xdr:nvSpPr>
        <xdr:cNvPr id="377" name="n_4mainValue【公営住宅】&#10;一人当たり面積"/>
        <xdr:cNvSpPr txBox="1"/>
      </xdr:nvSpPr>
      <xdr:spPr>
        <a:xfrm>
          <a:off x="6737427" y="147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24"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54792</xdr:rowOff>
    </xdr:from>
    <xdr:to>
      <xdr:col>85</xdr:col>
      <xdr:colOff>177800</xdr:colOff>
      <xdr:row>34</xdr:row>
      <xdr:rowOff>156392</xdr:rowOff>
    </xdr:to>
    <xdr:sp macro="" textlink="">
      <xdr:nvSpPr>
        <xdr:cNvPr id="435" name="楕円 434"/>
        <xdr:cNvSpPr/>
      </xdr:nvSpPr>
      <xdr:spPr>
        <a:xfrm>
          <a:off x="162687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141169</xdr:rowOff>
    </xdr:from>
    <xdr:ext cx="405111" cy="259045"/>
    <xdr:sp macro="" textlink="">
      <xdr:nvSpPr>
        <xdr:cNvPr id="436" name="【認定こども園・幼稚園・保育所】&#10;有形固定資産減価償却率該当値テキスト"/>
        <xdr:cNvSpPr txBox="1"/>
      </xdr:nvSpPr>
      <xdr:spPr>
        <a:xfrm>
          <a:off x="16357600" y="579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xdr:rowOff>
    </xdr:from>
    <xdr:to>
      <xdr:col>81</xdr:col>
      <xdr:colOff>101600</xdr:colOff>
      <xdr:row>34</xdr:row>
      <xdr:rowOff>112304</xdr:rowOff>
    </xdr:to>
    <xdr:sp macro="" textlink="">
      <xdr:nvSpPr>
        <xdr:cNvPr id="437" name="楕円 436"/>
        <xdr:cNvSpPr/>
      </xdr:nvSpPr>
      <xdr:spPr>
        <a:xfrm>
          <a:off x="154305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61504</xdr:rowOff>
    </xdr:from>
    <xdr:to>
      <xdr:col>85</xdr:col>
      <xdr:colOff>127000</xdr:colOff>
      <xdr:row>34</xdr:row>
      <xdr:rowOff>105592</xdr:rowOff>
    </xdr:to>
    <xdr:cxnSp macro="">
      <xdr:nvCxnSpPr>
        <xdr:cNvPr id="438" name="直線コネクタ 437"/>
        <xdr:cNvCxnSpPr/>
      </xdr:nvCxnSpPr>
      <xdr:spPr>
        <a:xfrm>
          <a:off x="15481300" y="589080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144599</xdr:rowOff>
    </xdr:from>
    <xdr:to>
      <xdr:col>76</xdr:col>
      <xdr:colOff>165100</xdr:colOff>
      <xdr:row>34</xdr:row>
      <xdr:rowOff>74749</xdr:rowOff>
    </xdr:to>
    <xdr:sp macro="" textlink="">
      <xdr:nvSpPr>
        <xdr:cNvPr id="439" name="楕円 438"/>
        <xdr:cNvSpPr/>
      </xdr:nvSpPr>
      <xdr:spPr>
        <a:xfrm>
          <a:off x="14541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23949</xdr:rowOff>
    </xdr:from>
    <xdr:to>
      <xdr:col>81</xdr:col>
      <xdr:colOff>50800</xdr:colOff>
      <xdr:row>34</xdr:row>
      <xdr:rowOff>61504</xdr:rowOff>
    </xdr:to>
    <xdr:cxnSp macro="">
      <xdr:nvCxnSpPr>
        <xdr:cNvPr id="440" name="直線コネクタ 439"/>
        <xdr:cNvCxnSpPr/>
      </xdr:nvCxnSpPr>
      <xdr:spPr>
        <a:xfrm>
          <a:off x="14592300" y="58532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100511</xdr:rowOff>
    </xdr:from>
    <xdr:to>
      <xdr:col>72</xdr:col>
      <xdr:colOff>38100</xdr:colOff>
      <xdr:row>34</xdr:row>
      <xdr:rowOff>30661</xdr:rowOff>
    </xdr:to>
    <xdr:sp macro="" textlink="">
      <xdr:nvSpPr>
        <xdr:cNvPr id="441" name="楕円 440"/>
        <xdr:cNvSpPr/>
      </xdr:nvSpPr>
      <xdr:spPr>
        <a:xfrm>
          <a:off x="13652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151311</xdr:rowOff>
    </xdr:from>
    <xdr:to>
      <xdr:col>76</xdr:col>
      <xdr:colOff>114300</xdr:colOff>
      <xdr:row>34</xdr:row>
      <xdr:rowOff>23949</xdr:rowOff>
    </xdr:to>
    <xdr:cxnSp macro="">
      <xdr:nvCxnSpPr>
        <xdr:cNvPr id="442" name="直線コネクタ 441"/>
        <xdr:cNvCxnSpPr/>
      </xdr:nvCxnSpPr>
      <xdr:spPr>
        <a:xfrm>
          <a:off x="13703300" y="580916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56424</xdr:rowOff>
    </xdr:from>
    <xdr:to>
      <xdr:col>67</xdr:col>
      <xdr:colOff>101600</xdr:colOff>
      <xdr:row>33</xdr:row>
      <xdr:rowOff>158024</xdr:rowOff>
    </xdr:to>
    <xdr:sp macro="" textlink="">
      <xdr:nvSpPr>
        <xdr:cNvPr id="443" name="楕円 442"/>
        <xdr:cNvSpPr/>
      </xdr:nvSpPr>
      <xdr:spPr>
        <a:xfrm>
          <a:off x="12763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107224</xdr:rowOff>
    </xdr:from>
    <xdr:to>
      <xdr:col>71</xdr:col>
      <xdr:colOff>177800</xdr:colOff>
      <xdr:row>33</xdr:row>
      <xdr:rowOff>151311</xdr:rowOff>
    </xdr:to>
    <xdr:cxnSp macro="">
      <xdr:nvCxnSpPr>
        <xdr:cNvPr id="444" name="直線コネクタ 443"/>
        <xdr:cNvCxnSpPr/>
      </xdr:nvCxnSpPr>
      <xdr:spPr>
        <a:xfrm>
          <a:off x="12814300" y="576507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4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4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7"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48" name="n_4aveValue【認定こども園・幼稚園・保育所】&#10;有形固定資産減価償却率"/>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128831</xdr:rowOff>
    </xdr:from>
    <xdr:ext cx="405111" cy="259045"/>
    <xdr:sp macro="" textlink="">
      <xdr:nvSpPr>
        <xdr:cNvPr id="449" name="n_1mainValue【認定こども園・幼稚園・保育所】&#10;有形固定資産減価償却率"/>
        <xdr:cNvSpPr txBox="1"/>
      </xdr:nvSpPr>
      <xdr:spPr>
        <a:xfrm>
          <a:off x="15266044" y="561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91276</xdr:rowOff>
    </xdr:from>
    <xdr:ext cx="405111" cy="259045"/>
    <xdr:sp macro="" textlink="">
      <xdr:nvSpPr>
        <xdr:cNvPr id="450" name="n_2mainValue【認定こども園・幼稚園・保育所】&#10;有形固定資産減価償却率"/>
        <xdr:cNvSpPr txBox="1"/>
      </xdr:nvSpPr>
      <xdr:spPr>
        <a:xfrm>
          <a:off x="14389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47188</xdr:rowOff>
    </xdr:from>
    <xdr:ext cx="340478" cy="259045"/>
    <xdr:sp macro="" textlink="">
      <xdr:nvSpPr>
        <xdr:cNvPr id="451" name="n_3mainValue【認定こども園・幼稚園・保育所】&#10;有形固定資産減価償却率"/>
        <xdr:cNvSpPr txBox="1"/>
      </xdr:nvSpPr>
      <xdr:spPr>
        <a:xfrm>
          <a:off x="135330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3101</xdr:rowOff>
    </xdr:from>
    <xdr:ext cx="340478" cy="259045"/>
    <xdr:sp macro="" textlink="">
      <xdr:nvSpPr>
        <xdr:cNvPr id="452" name="n_4mainValue【認定こども園・幼稚園・保育所】&#10;有形固定資産減価償却率"/>
        <xdr:cNvSpPr txBox="1"/>
      </xdr:nvSpPr>
      <xdr:spPr>
        <a:xfrm>
          <a:off x="12644061" y="548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143814</xdr:rowOff>
    </xdr:from>
    <xdr:to>
      <xdr:col>116</xdr:col>
      <xdr:colOff>114300</xdr:colOff>
      <xdr:row>40</xdr:row>
      <xdr:rowOff>73964</xdr:rowOff>
    </xdr:to>
    <xdr:sp macro="" textlink="">
      <xdr:nvSpPr>
        <xdr:cNvPr id="490" name="楕円 489"/>
        <xdr:cNvSpPr/>
      </xdr:nvSpPr>
      <xdr:spPr>
        <a:xfrm>
          <a:off x="221107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122241</xdr:rowOff>
    </xdr:from>
    <xdr:ext cx="469744" cy="259045"/>
    <xdr:sp macro="" textlink="">
      <xdr:nvSpPr>
        <xdr:cNvPr id="491" name="【認定こども園・幼稚園・保育所】&#10;一人当たり面積該当値テキスト"/>
        <xdr:cNvSpPr txBox="1"/>
      </xdr:nvSpPr>
      <xdr:spPr>
        <a:xfrm>
          <a:off x="22199600" y="680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150216</xdr:rowOff>
    </xdr:from>
    <xdr:to>
      <xdr:col>112</xdr:col>
      <xdr:colOff>38100</xdr:colOff>
      <xdr:row>40</xdr:row>
      <xdr:rowOff>80366</xdr:rowOff>
    </xdr:to>
    <xdr:sp macro="" textlink="">
      <xdr:nvSpPr>
        <xdr:cNvPr id="492" name="楕円 491"/>
        <xdr:cNvSpPr/>
      </xdr:nvSpPr>
      <xdr:spPr>
        <a:xfrm>
          <a:off x="21272500" y="68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23164</xdr:rowOff>
    </xdr:from>
    <xdr:to>
      <xdr:col>116</xdr:col>
      <xdr:colOff>63500</xdr:colOff>
      <xdr:row>40</xdr:row>
      <xdr:rowOff>29566</xdr:rowOff>
    </xdr:to>
    <xdr:cxnSp macro="">
      <xdr:nvCxnSpPr>
        <xdr:cNvPr id="493" name="直線コネクタ 492"/>
        <xdr:cNvCxnSpPr/>
      </xdr:nvCxnSpPr>
      <xdr:spPr>
        <a:xfrm flipV="1">
          <a:off x="21323300" y="6881164"/>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156616</xdr:rowOff>
    </xdr:from>
    <xdr:to>
      <xdr:col>107</xdr:col>
      <xdr:colOff>101600</xdr:colOff>
      <xdr:row>40</xdr:row>
      <xdr:rowOff>86766</xdr:rowOff>
    </xdr:to>
    <xdr:sp macro="" textlink="">
      <xdr:nvSpPr>
        <xdr:cNvPr id="494" name="楕円 493"/>
        <xdr:cNvSpPr/>
      </xdr:nvSpPr>
      <xdr:spPr>
        <a:xfrm>
          <a:off x="20383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29566</xdr:rowOff>
    </xdr:from>
    <xdr:to>
      <xdr:col>111</xdr:col>
      <xdr:colOff>177800</xdr:colOff>
      <xdr:row>40</xdr:row>
      <xdr:rowOff>35966</xdr:rowOff>
    </xdr:to>
    <xdr:cxnSp macro="">
      <xdr:nvCxnSpPr>
        <xdr:cNvPr id="495" name="直線コネクタ 494"/>
        <xdr:cNvCxnSpPr/>
      </xdr:nvCxnSpPr>
      <xdr:spPr>
        <a:xfrm flipV="1">
          <a:off x="20434300" y="688756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162103</xdr:rowOff>
    </xdr:from>
    <xdr:to>
      <xdr:col>102</xdr:col>
      <xdr:colOff>165100</xdr:colOff>
      <xdr:row>40</xdr:row>
      <xdr:rowOff>92253</xdr:rowOff>
    </xdr:to>
    <xdr:sp macro="" textlink="">
      <xdr:nvSpPr>
        <xdr:cNvPr id="496" name="楕円 495"/>
        <xdr:cNvSpPr/>
      </xdr:nvSpPr>
      <xdr:spPr>
        <a:xfrm>
          <a:off x="19494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35966</xdr:rowOff>
    </xdr:from>
    <xdr:to>
      <xdr:col>107</xdr:col>
      <xdr:colOff>50800</xdr:colOff>
      <xdr:row>40</xdr:row>
      <xdr:rowOff>41453</xdr:rowOff>
    </xdr:to>
    <xdr:cxnSp macro="">
      <xdr:nvCxnSpPr>
        <xdr:cNvPr id="497" name="直線コネクタ 496"/>
        <xdr:cNvCxnSpPr/>
      </xdr:nvCxnSpPr>
      <xdr:spPr>
        <a:xfrm flipV="1">
          <a:off x="19545300" y="689396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167589</xdr:rowOff>
    </xdr:from>
    <xdr:to>
      <xdr:col>98</xdr:col>
      <xdr:colOff>38100</xdr:colOff>
      <xdr:row>40</xdr:row>
      <xdr:rowOff>97739</xdr:rowOff>
    </xdr:to>
    <xdr:sp macro="" textlink="">
      <xdr:nvSpPr>
        <xdr:cNvPr id="498" name="楕円 497"/>
        <xdr:cNvSpPr/>
      </xdr:nvSpPr>
      <xdr:spPr>
        <a:xfrm>
          <a:off x="18605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41453</xdr:rowOff>
    </xdr:from>
    <xdr:to>
      <xdr:col>102</xdr:col>
      <xdr:colOff>114300</xdr:colOff>
      <xdr:row>40</xdr:row>
      <xdr:rowOff>46939</xdr:rowOff>
    </xdr:to>
    <xdr:cxnSp macro="">
      <xdr:nvCxnSpPr>
        <xdr:cNvPr id="499" name="直線コネクタ 498"/>
        <xdr:cNvCxnSpPr/>
      </xdr:nvCxnSpPr>
      <xdr:spPr>
        <a:xfrm flipV="1">
          <a:off x="18656300" y="689945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71493</xdr:rowOff>
    </xdr:from>
    <xdr:ext cx="469744" cy="259045"/>
    <xdr:sp macro="" textlink="">
      <xdr:nvSpPr>
        <xdr:cNvPr id="504" name="n_1mainValue【認定こども園・幼稚園・保育所】&#10;一人当たり面積"/>
        <xdr:cNvSpPr txBox="1"/>
      </xdr:nvSpPr>
      <xdr:spPr>
        <a:xfrm>
          <a:off x="21075727" y="69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77893</xdr:rowOff>
    </xdr:from>
    <xdr:ext cx="469744" cy="259045"/>
    <xdr:sp macro="" textlink="">
      <xdr:nvSpPr>
        <xdr:cNvPr id="505" name="n_2mainValue【認定こども園・幼稚園・保育所】&#10;一人当たり面積"/>
        <xdr:cNvSpPr txBox="1"/>
      </xdr:nvSpPr>
      <xdr:spPr>
        <a:xfrm>
          <a:off x="20199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83380</xdr:rowOff>
    </xdr:from>
    <xdr:ext cx="469744" cy="259045"/>
    <xdr:sp macro="" textlink="">
      <xdr:nvSpPr>
        <xdr:cNvPr id="506" name="n_3mainValue【認定こども園・幼稚園・保育所】&#10;一人当たり面積"/>
        <xdr:cNvSpPr txBox="1"/>
      </xdr:nvSpPr>
      <xdr:spPr>
        <a:xfrm>
          <a:off x="19310427" y="69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88866</xdr:rowOff>
    </xdr:from>
    <xdr:ext cx="469744" cy="259045"/>
    <xdr:sp macro="" textlink="">
      <xdr:nvSpPr>
        <xdr:cNvPr id="507" name="n_4mainValue【認定こども園・幼稚園・保育所】&#10;一人当たり面積"/>
        <xdr:cNvSpPr txBox="1"/>
      </xdr:nvSpPr>
      <xdr:spPr>
        <a:xfrm>
          <a:off x="184214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37" name="【学校施設】&#10;有形固定資産減価償却率平均値テキスト"/>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48" name="楕円 547"/>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49" name="【学校施設】&#10;有形固定資産減価償却率該当値テキスト"/>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50" name="楕円 549"/>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123825</xdr:rowOff>
    </xdr:to>
    <xdr:cxnSp macro="">
      <xdr:nvCxnSpPr>
        <xdr:cNvPr id="551" name="直線コネクタ 550"/>
        <xdr:cNvCxnSpPr/>
      </xdr:nvCxnSpPr>
      <xdr:spPr>
        <a:xfrm flipV="1">
          <a:off x="15481300" y="10210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52" name="楕円 551"/>
        <xdr:cNvSpPr/>
      </xdr:nvSpPr>
      <xdr:spPr>
        <a:xfrm>
          <a:off x="1454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123825</xdr:rowOff>
    </xdr:to>
    <xdr:cxnSp macro="">
      <xdr:nvCxnSpPr>
        <xdr:cNvPr id="553" name="直線コネクタ 552"/>
        <xdr:cNvCxnSpPr/>
      </xdr:nvCxnSpPr>
      <xdr:spPr>
        <a:xfrm>
          <a:off x="14592300" y="102241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4" name="楕円 553"/>
        <xdr:cNvSpPr/>
      </xdr:nvSpPr>
      <xdr:spPr>
        <a:xfrm>
          <a:off x="1365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108585</xdr:rowOff>
    </xdr:to>
    <xdr:cxnSp macro="">
      <xdr:nvCxnSpPr>
        <xdr:cNvPr id="555" name="直線コネクタ 554"/>
        <xdr:cNvCxnSpPr/>
      </xdr:nvCxnSpPr>
      <xdr:spPr>
        <a:xfrm>
          <a:off x="13703300" y="10195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103505</xdr:rowOff>
    </xdr:from>
    <xdr:to>
      <xdr:col>67</xdr:col>
      <xdr:colOff>101600</xdr:colOff>
      <xdr:row>59</xdr:row>
      <xdr:rowOff>33655</xdr:rowOff>
    </xdr:to>
    <xdr:sp macro="" textlink="">
      <xdr:nvSpPr>
        <xdr:cNvPr id="556" name="楕円 555"/>
        <xdr:cNvSpPr/>
      </xdr:nvSpPr>
      <xdr:spPr>
        <a:xfrm>
          <a:off x="12763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154305</xdr:rowOff>
    </xdr:from>
    <xdr:to>
      <xdr:col>71</xdr:col>
      <xdr:colOff>177800</xdr:colOff>
      <xdr:row>59</xdr:row>
      <xdr:rowOff>80010</xdr:rowOff>
    </xdr:to>
    <xdr:cxnSp macro="">
      <xdr:nvCxnSpPr>
        <xdr:cNvPr id="557" name="直線コネクタ 556"/>
        <xdr:cNvCxnSpPr/>
      </xdr:nvCxnSpPr>
      <xdr:spPr>
        <a:xfrm>
          <a:off x="12814300" y="1009840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58" name="n_1ave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59"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560" name="n_3aveValue【学校施設】&#10;有形固定資産減価償却率"/>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561" name="n_4aveValue【学校施設】&#10;有形固定資産減価償却率"/>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19702</xdr:rowOff>
    </xdr:from>
    <xdr:ext cx="405111" cy="259045"/>
    <xdr:sp macro="" textlink="">
      <xdr:nvSpPr>
        <xdr:cNvPr id="562" name="n_1mainValue【学校施設】&#10;有形固定資産減価償却率"/>
        <xdr:cNvSpPr txBox="1"/>
      </xdr:nvSpPr>
      <xdr:spPr>
        <a:xfrm>
          <a:off x="15266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3" name="n_2main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64" name="n_3mainValue【学校施設】&#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50182</xdr:rowOff>
    </xdr:from>
    <xdr:ext cx="405111" cy="259045"/>
    <xdr:sp macro="" textlink="">
      <xdr:nvSpPr>
        <xdr:cNvPr id="565" name="n_4mainValue【学校施設】&#10;有形固定資産減価償却率"/>
        <xdr:cNvSpPr txBox="1"/>
      </xdr:nvSpPr>
      <xdr:spPr>
        <a:xfrm>
          <a:off x="12611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171171</xdr:rowOff>
    </xdr:from>
    <xdr:to>
      <xdr:col>116</xdr:col>
      <xdr:colOff>114300</xdr:colOff>
      <xdr:row>63</xdr:row>
      <xdr:rowOff>101321</xdr:rowOff>
    </xdr:to>
    <xdr:sp macro="" textlink="">
      <xdr:nvSpPr>
        <xdr:cNvPr id="605" name="楕円 604"/>
        <xdr:cNvSpPr/>
      </xdr:nvSpPr>
      <xdr:spPr>
        <a:xfrm>
          <a:off x="22110700" y="108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6" name="【学校施設】&#10;一人当たり面積該当値テキスト"/>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169570</xdr:rowOff>
    </xdr:from>
    <xdr:to>
      <xdr:col>112</xdr:col>
      <xdr:colOff>38100</xdr:colOff>
      <xdr:row>63</xdr:row>
      <xdr:rowOff>99720</xdr:rowOff>
    </xdr:to>
    <xdr:sp macro="" textlink="">
      <xdr:nvSpPr>
        <xdr:cNvPr id="607" name="楕円 606"/>
        <xdr:cNvSpPr/>
      </xdr:nvSpPr>
      <xdr:spPr>
        <a:xfrm>
          <a:off x="212725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48920</xdr:rowOff>
    </xdr:from>
    <xdr:to>
      <xdr:col>116</xdr:col>
      <xdr:colOff>63500</xdr:colOff>
      <xdr:row>63</xdr:row>
      <xdr:rowOff>50521</xdr:rowOff>
    </xdr:to>
    <xdr:cxnSp macro="">
      <xdr:nvCxnSpPr>
        <xdr:cNvPr id="608" name="直線コネクタ 607"/>
        <xdr:cNvCxnSpPr/>
      </xdr:nvCxnSpPr>
      <xdr:spPr>
        <a:xfrm>
          <a:off x="21323300" y="10850270"/>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2845</xdr:rowOff>
    </xdr:from>
    <xdr:to>
      <xdr:col>107</xdr:col>
      <xdr:colOff>101600</xdr:colOff>
      <xdr:row>63</xdr:row>
      <xdr:rowOff>104445</xdr:rowOff>
    </xdr:to>
    <xdr:sp macro="" textlink="">
      <xdr:nvSpPr>
        <xdr:cNvPr id="609" name="楕円 608"/>
        <xdr:cNvSpPr/>
      </xdr:nvSpPr>
      <xdr:spPr>
        <a:xfrm>
          <a:off x="20383500" y="108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48920</xdr:rowOff>
    </xdr:from>
    <xdr:to>
      <xdr:col>111</xdr:col>
      <xdr:colOff>177800</xdr:colOff>
      <xdr:row>63</xdr:row>
      <xdr:rowOff>53645</xdr:rowOff>
    </xdr:to>
    <xdr:cxnSp macro="">
      <xdr:nvCxnSpPr>
        <xdr:cNvPr id="610" name="直線コネクタ 609"/>
        <xdr:cNvCxnSpPr/>
      </xdr:nvCxnSpPr>
      <xdr:spPr>
        <a:xfrm flipV="1">
          <a:off x="20434300" y="10850270"/>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6655</xdr:rowOff>
    </xdr:from>
    <xdr:to>
      <xdr:col>102</xdr:col>
      <xdr:colOff>165100</xdr:colOff>
      <xdr:row>63</xdr:row>
      <xdr:rowOff>108255</xdr:rowOff>
    </xdr:to>
    <xdr:sp macro="" textlink="">
      <xdr:nvSpPr>
        <xdr:cNvPr id="611" name="楕円 610"/>
        <xdr:cNvSpPr/>
      </xdr:nvSpPr>
      <xdr:spPr>
        <a:xfrm>
          <a:off x="19494500" y="10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53645</xdr:rowOff>
    </xdr:from>
    <xdr:to>
      <xdr:col>107</xdr:col>
      <xdr:colOff>50800</xdr:colOff>
      <xdr:row>63</xdr:row>
      <xdr:rowOff>57455</xdr:rowOff>
    </xdr:to>
    <xdr:cxnSp macro="">
      <xdr:nvCxnSpPr>
        <xdr:cNvPr id="612" name="直線コネクタ 611"/>
        <xdr:cNvCxnSpPr/>
      </xdr:nvCxnSpPr>
      <xdr:spPr>
        <a:xfrm flipV="1">
          <a:off x="19545300" y="10854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10313</xdr:rowOff>
    </xdr:from>
    <xdr:to>
      <xdr:col>98</xdr:col>
      <xdr:colOff>38100</xdr:colOff>
      <xdr:row>63</xdr:row>
      <xdr:rowOff>111913</xdr:rowOff>
    </xdr:to>
    <xdr:sp macro="" textlink="">
      <xdr:nvSpPr>
        <xdr:cNvPr id="613" name="楕円 612"/>
        <xdr:cNvSpPr/>
      </xdr:nvSpPr>
      <xdr:spPr>
        <a:xfrm>
          <a:off x="18605500" y="108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57455</xdr:rowOff>
    </xdr:from>
    <xdr:to>
      <xdr:col>102</xdr:col>
      <xdr:colOff>114300</xdr:colOff>
      <xdr:row>63</xdr:row>
      <xdr:rowOff>61113</xdr:rowOff>
    </xdr:to>
    <xdr:cxnSp macro="">
      <xdr:nvCxnSpPr>
        <xdr:cNvPr id="614" name="直線コネクタ 613"/>
        <xdr:cNvCxnSpPr/>
      </xdr:nvCxnSpPr>
      <xdr:spPr>
        <a:xfrm flipV="1">
          <a:off x="18656300" y="108588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90847</xdr:rowOff>
    </xdr:from>
    <xdr:ext cx="469744" cy="259045"/>
    <xdr:sp macro="" textlink="">
      <xdr:nvSpPr>
        <xdr:cNvPr id="619" name="n_1mainValue【学校施設】&#10;一人当たり面積"/>
        <xdr:cNvSpPr txBox="1"/>
      </xdr:nvSpPr>
      <xdr:spPr>
        <a:xfrm>
          <a:off x="21075727" y="1089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95572</xdr:rowOff>
    </xdr:from>
    <xdr:ext cx="469744" cy="259045"/>
    <xdr:sp macro="" textlink="">
      <xdr:nvSpPr>
        <xdr:cNvPr id="620" name="n_2mainValue【学校施設】&#10;一人当たり面積"/>
        <xdr:cNvSpPr txBox="1"/>
      </xdr:nvSpPr>
      <xdr:spPr>
        <a:xfrm>
          <a:off x="20199427" y="1089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99382</xdr:rowOff>
    </xdr:from>
    <xdr:ext cx="469744" cy="259045"/>
    <xdr:sp macro="" textlink="">
      <xdr:nvSpPr>
        <xdr:cNvPr id="621" name="n_3mainValue【学校施設】&#10;一人当たり面積"/>
        <xdr:cNvSpPr txBox="1"/>
      </xdr:nvSpPr>
      <xdr:spPr>
        <a:xfrm>
          <a:off x="19310427" y="109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103040</xdr:rowOff>
    </xdr:from>
    <xdr:ext cx="469744" cy="259045"/>
    <xdr:sp macro="" textlink="">
      <xdr:nvSpPr>
        <xdr:cNvPr id="622" name="n_4mainValue【学校施設】&#10;一人当たり面積"/>
        <xdr:cNvSpPr txBox="1"/>
      </xdr:nvSpPr>
      <xdr:spPr>
        <a:xfrm>
          <a:off x="18421427" y="1090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653" name="【児童館】&#10;有形固定資産減価償却率平均値テキスト"/>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6" name="フローチャート: 判断 655"/>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7" name="フローチャート: 判断 656"/>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8" name="フローチャート: 判断 657"/>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130992</xdr:rowOff>
    </xdr:from>
    <xdr:to>
      <xdr:col>85</xdr:col>
      <xdr:colOff>177800</xdr:colOff>
      <xdr:row>79</xdr:row>
      <xdr:rowOff>61142</xdr:rowOff>
    </xdr:to>
    <xdr:sp macro="" textlink="">
      <xdr:nvSpPr>
        <xdr:cNvPr id="664" name="楕円 663"/>
        <xdr:cNvSpPr/>
      </xdr:nvSpPr>
      <xdr:spPr>
        <a:xfrm>
          <a:off x="16268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45919</xdr:rowOff>
    </xdr:from>
    <xdr:ext cx="405111" cy="259045"/>
    <xdr:sp macro="" textlink="">
      <xdr:nvSpPr>
        <xdr:cNvPr id="665" name="【児童館】&#10;有形固定資産減価償却率該当値テキスト"/>
        <xdr:cNvSpPr txBox="1"/>
      </xdr:nvSpPr>
      <xdr:spPr>
        <a:xfrm>
          <a:off x="16357600" y="1341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86905</xdr:rowOff>
    </xdr:from>
    <xdr:to>
      <xdr:col>81</xdr:col>
      <xdr:colOff>101600</xdr:colOff>
      <xdr:row>79</xdr:row>
      <xdr:rowOff>17055</xdr:rowOff>
    </xdr:to>
    <xdr:sp macro="" textlink="">
      <xdr:nvSpPr>
        <xdr:cNvPr id="666" name="楕円 665"/>
        <xdr:cNvSpPr/>
      </xdr:nvSpPr>
      <xdr:spPr>
        <a:xfrm>
          <a:off x="15430500" y="13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137705</xdr:rowOff>
    </xdr:from>
    <xdr:to>
      <xdr:col>85</xdr:col>
      <xdr:colOff>127000</xdr:colOff>
      <xdr:row>79</xdr:row>
      <xdr:rowOff>10342</xdr:rowOff>
    </xdr:to>
    <xdr:cxnSp macro="">
      <xdr:nvCxnSpPr>
        <xdr:cNvPr id="667" name="直線コネクタ 666"/>
        <xdr:cNvCxnSpPr/>
      </xdr:nvCxnSpPr>
      <xdr:spPr>
        <a:xfrm>
          <a:off x="15481300" y="1351080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xdr:rowOff>
    </xdr:from>
    <xdr:to>
      <xdr:col>76</xdr:col>
      <xdr:colOff>165100</xdr:colOff>
      <xdr:row>78</xdr:row>
      <xdr:rowOff>101963</xdr:rowOff>
    </xdr:to>
    <xdr:sp macro="" textlink="">
      <xdr:nvSpPr>
        <xdr:cNvPr id="668" name="楕円 667"/>
        <xdr:cNvSpPr/>
      </xdr:nvSpPr>
      <xdr:spPr>
        <a:xfrm>
          <a:off x="14541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51163</xdr:rowOff>
    </xdr:from>
    <xdr:to>
      <xdr:col>81</xdr:col>
      <xdr:colOff>50800</xdr:colOff>
      <xdr:row>78</xdr:row>
      <xdr:rowOff>137705</xdr:rowOff>
    </xdr:to>
    <xdr:cxnSp macro="">
      <xdr:nvCxnSpPr>
        <xdr:cNvPr id="669" name="直線コネクタ 668"/>
        <xdr:cNvCxnSpPr/>
      </xdr:nvCxnSpPr>
      <xdr:spPr>
        <a:xfrm>
          <a:off x="14592300" y="13424263"/>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670" name="楕円 669"/>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15239</xdr:rowOff>
    </xdr:from>
    <xdr:to>
      <xdr:col>76</xdr:col>
      <xdr:colOff>114300</xdr:colOff>
      <xdr:row>78</xdr:row>
      <xdr:rowOff>51163</xdr:rowOff>
    </xdr:to>
    <xdr:cxnSp macro="">
      <xdr:nvCxnSpPr>
        <xdr:cNvPr id="671" name="直線コネクタ 670"/>
        <xdr:cNvCxnSpPr/>
      </xdr:nvCxnSpPr>
      <xdr:spPr>
        <a:xfrm>
          <a:off x="13703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99968</xdr:rowOff>
    </xdr:from>
    <xdr:to>
      <xdr:col>67</xdr:col>
      <xdr:colOff>101600</xdr:colOff>
      <xdr:row>78</xdr:row>
      <xdr:rowOff>30118</xdr:rowOff>
    </xdr:to>
    <xdr:sp macro="" textlink="">
      <xdr:nvSpPr>
        <xdr:cNvPr id="672" name="楕円 671"/>
        <xdr:cNvSpPr/>
      </xdr:nvSpPr>
      <xdr:spPr>
        <a:xfrm>
          <a:off x="127635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150768</xdr:rowOff>
    </xdr:from>
    <xdr:to>
      <xdr:col>71</xdr:col>
      <xdr:colOff>177800</xdr:colOff>
      <xdr:row>78</xdr:row>
      <xdr:rowOff>15239</xdr:rowOff>
    </xdr:to>
    <xdr:cxnSp macro="">
      <xdr:nvCxnSpPr>
        <xdr:cNvPr id="673" name="直線コネクタ 672"/>
        <xdr:cNvCxnSpPr/>
      </xdr:nvCxnSpPr>
      <xdr:spPr>
        <a:xfrm>
          <a:off x="12814300" y="13352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674" name="n_1aveValue【児童館】&#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75" name="n_2aveValue【児童館】&#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76" name="n_3aveValue【児童館】&#10;有形固定資産減価償却率"/>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677" name="n_4aveValue【児童館】&#10;有形固定資産減価償却率"/>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33582</xdr:rowOff>
    </xdr:from>
    <xdr:ext cx="405111" cy="259045"/>
    <xdr:sp macro="" textlink="">
      <xdr:nvSpPr>
        <xdr:cNvPr id="678" name="n_1mainValue【児童館】&#10;有形固定資産減価償却率"/>
        <xdr:cNvSpPr txBox="1"/>
      </xdr:nvSpPr>
      <xdr:spPr>
        <a:xfrm>
          <a:off x="15266044" y="1323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118490</xdr:rowOff>
    </xdr:from>
    <xdr:ext cx="340478" cy="259045"/>
    <xdr:sp macro="" textlink="">
      <xdr:nvSpPr>
        <xdr:cNvPr id="679" name="n_2mainValue【児童館】&#10;有形固定資産減価償却率"/>
        <xdr:cNvSpPr txBox="1"/>
      </xdr:nvSpPr>
      <xdr:spPr>
        <a:xfrm>
          <a:off x="14422061" y="1314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82566</xdr:rowOff>
    </xdr:from>
    <xdr:ext cx="340478" cy="259045"/>
    <xdr:sp macro="" textlink="">
      <xdr:nvSpPr>
        <xdr:cNvPr id="680" name="n_3mainValue【児童館】&#10;有形固定資産減価償却率"/>
        <xdr:cNvSpPr txBox="1"/>
      </xdr:nvSpPr>
      <xdr:spPr>
        <a:xfrm>
          <a:off x="13533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46645</xdr:rowOff>
    </xdr:from>
    <xdr:ext cx="340478" cy="259045"/>
    <xdr:sp macro="" textlink="">
      <xdr:nvSpPr>
        <xdr:cNvPr id="681" name="n_4mainValue【児童館】&#10;有形固定資産減価償却率"/>
        <xdr:cNvSpPr txBox="1"/>
      </xdr:nvSpPr>
      <xdr:spPr>
        <a:xfrm>
          <a:off x="12644061" y="1307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3" name="直線コネクタ 702"/>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4"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5" name="直線コネクタ 70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6" name="【児童館】&#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7" name="直線コネクタ 706"/>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08" name="【児童館】&#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9" name="フローチャート: 判断 708"/>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0" name="フローチャート: 判断 709"/>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11" name="フローチャート: 判断 710"/>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2" name="フローチャート: 判断 711"/>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13" name="フローチャート: 判断 712"/>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9" name="楕円 718"/>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720" name="【児童館】&#10;一人当たり面積該当値テキスト"/>
        <xdr:cNvSpPr txBox="1"/>
      </xdr:nvSpPr>
      <xdr:spPr>
        <a:xfrm>
          <a:off x="22199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1" name="楕円 720"/>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722" name="直線コネクタ 721"/>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23" name="楕円 722"/>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81535</xdr:rowOff>
    </xdr:to>
    <xdr:cxnSp macro="">
      <xdr:nvCxnSpPr>
        <xdr:cNvPr id="724" name="直線コネクタ 723"/>
        <xdr:cNvCxnSpPr/>
      </xdr:nvCxnSpPr>
      <xdr:spPr>
        <a:xfrm flipV="1">
          <a:off x="20434300" y="1465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25" name="楕円 724"/>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81535</xdr:rowOff>
    </xdr:to>
    <xdr:cxnSp macro="">
      <xdr:nvCxnSpPr>
        <xdr:cNvPr id="726" name="直線コネクタ 725"/>
        <xdr:cNvCxnSpPr/>
      </xdr:nvCxnSpPr>
      <xdr:spPr>
        <a:xfrm>
          <a:off x="19545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7" name="楕円 726"/>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81535</xdr:rowOff>
    </xdr:from>
    <xdr:to>
      <xdr:col>102</xdr:col>
      <xdr:colOff>114300</xdr:colOff>
      <xdr:row>85</xdr:row>
      <xdr:rowOff>86106</xdr:rowOff>
    </xdr:to>
    <xdr:cxnSp macro="">
      <xdr:nvCxnSpPr>
        <xdr:cNvPr id="728" name="直線コネクタ 727"/>
        <xdr:cNvCxnSpPr/>
      </xdr:nvCxnSpPr>
      <xdr:spPr>
        <a:xfrm flipV="1">
          <a:off x="18656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9"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30" name="n_2aveValue【児童館】&#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1"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732" name="n_4aveValue【児童館】&#10;一人当たり面積"/>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3" name="n_1mainValue【児童館】&#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4" name="n_2mainValue【児童館】&#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35" name="n_3main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36" name="n_4mainValue【児童館】&#10;一人当たり面積"/>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2" name="直線コネクタ 761"/>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5"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6" name="直線コネクタ 765"/>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767" name="【公民館】&#10;有形固定資産減価償却率平均値テキスト"/>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8" name="フローチャート: 判断 767"/>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9" name="フローチャート: 判断 768"/>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0" name="フローチャート: 判断 769"/>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1" name="フローチャート: 判断 770"/>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2" name="フローチャート: 判断 771"/>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149498</xdr:rowOff>
    </xdr:from>
    <xdr:to>
      <xdr:col>85</xdr:col>
      <xdr:colOff>177800</xdr:colOff>
      <xdr:row>101</xdr:row>
      <xdr:rowOff>79648</xdr:rowOff>
    </xdr:to>
    <xdr:sp macro="" textlink="">
      <xdr:nvSpPr>
        <xdr:cNvPr id="778" name="楕円 777"/>
        <xdr:cNvSpPr/>
      </xdr:nvSpPr>
      <xdr:spPr>
        <a:xfrm>
          <a:off x="162687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925</xdr:rowOff>
    </xdr:from>
    <xdr:ext cx="405111" cy="259045"/>
    <xdr:sp macro="" textlink="">
      <xdr:nvSpPr>
        <xdr:cNvPr id="779" name="【公民館】&#10;有形固定資産減価償却率該当値テキスト"/>
        <xdr:cNvSpPr txBox="1"/>
      </xdr:nvSpPr>
      <xdr:spPr>
        <a:xfrm>
          <a:off x="16357600" y="1714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780" name="楕円 779"/>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133350</xdr:rowOff>
    </xdr:from>
    <xdr:to>
      <xdr:col>85</xdr:col>
      <xdr:colOff>127000</xdr:colOff>
      <xdr:row>101</xdr:row>
      <xdr:rowOff>28848</xdr:rowOff>
    </xdr:to>
    <xdr:cxnSp macro="">
      <xdr:nvCxnSpPr>
        <xdr:cNvPr id="781" name="直線コネクタ 780"/>
        <xdr:cNvCxnSpPr/>
      </xdr:nvCxnSpPr>
      <xdr:spPr>
        <a:xfrm>
          <a:off x="15481300" y="17278350"/>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17236</xdr:rowOff>
    </xdr:from>
    <xdr:to>
      <xdr:col>76</xdr:col>
      <xdr:colOff>165100</xdr:colOff>
      <xdr:row>100</xdr:row>
      <xdr:rowOff>118836</xdr:rowOff>
    </xdr:to>
    <xdr:sp macro="" textlink="">
      <xdr:nvSpPr>
        <xdr:cNvPr id="782" name="楕円 781"/>
        <xdr:cNvSpPr/>
      </xdr:nvSpPr>
      <xdr:spPr>
        <a:xfrm>
          <a:off x="14541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68036</xdr:rowOff>
    </xdr:from>
    <xdr:to>
      <xdr:col>81</xdr:col>
      <xdr:colOff>50800</xdr:colOff>
      <xdr:row>100</xdr:row>
      <xdr:rowOff>133350</xdr:rowOff>
    </xdr:to>
    <xdr:cxnSp macro="">
      <xdr:nvCxnSpPr>
        <xdr:cNvPr id="783" name="直線コネクタ 782"/>
        <xdr:cNvCxnSpPr/>
      </xdr:nvCxnSpPr>
      <xdr:spPr>
        <a:xfrm>
          <a:off x="14592300" y="1721303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162561</xdr:rowOff>
    </xdr:from>
    <xdr:to>
      <xdr:col>72</xdr:col>
      <xdr:colOff>38100</xdr:colOff>
      <xdr:row>100</xdr:row>
      <xdr:rowOff>92711</xdr:rowOff>
    </xdr:to>
    <xdr:sp macro="" textlink="">
      <xdr:nvSpPr>
        <xdr:cNvPr id="784" name="楕円 783"/>
        <xdr:cNvSpPr/>
      </xdr:nvSpPr>
      <xdr:spPr>
        <a:xfrm>
          <a:off x="13652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41911</xdr:rowOff>
    </xdr:from>
    <xdr:to>
      <xdr:col>76</xdr:col>
      <xdr:colOff>114300</xdr:colOff>
      <xdr:row>100</xdr:row>
      <xdr:rowOff>68036</xdr:rowOff>
    </xdr:to>
    <xdr:cxnSp macro="">
      <xdr:nvCxnSpPr>
        <xdr:cNvPr id="785" name="直線コネクタ 784"/>
        <xdr:cNvCxnSpPr/>
      </xdr:nvCxnSpPr>
      <xdr:spPr>
        <a:xfrm>
          <a:off x="13703300" y="171869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142966</xdr:rowOff>
    </xdr:from>
    <xdr:to>
      <xdr:col>67</xdr:col>
      <xdr:colOff>101600</xdr:colOff>
      <xdr:row>102</xdr:row>
      <xdr:rowOff>73116</xdr:rowOff>
    </xdr:to>
    <xdr:sp macro="" textlink="">
      <xdr:nvSpPr>
        <xdr:cNvPr id="786" name="楕円 785"/>
        <xdr:cNvSpPr/>
      </xdr:nvSpPr>
      <xdr:spPr>
        <a:xfrm>
          <a:off x="12763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41911</xdr:rowOff>
    </xdr:from>
    <xdr:to>
      <xdr:col>71</xdr:col>
      <xdr:colOff>177800</xdr:colOff>
      <xdr:row>102</xdr:row>
      <xdr:rowOff>22316</xdr:rowOff>
    </xdr:to>
    <xdr:cxnSp macro="">
      <xdr:nvCxnSpPr>
        <xdr:cNvPr id="787" name="直線コネクタ 786"/>
        <xdr:cNvCxnSpPr/>
      </xdr:nvCxnSpPr>
      <xdr:spPr>
        <a:xfrm flipV="1">
          <a:off x="12814300" y="17186911"/>
          <a:ext cx="889000" cy="3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788" name="n_1aveValue【公民館】&#10;有形固定資産減価償却率"/>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789" name="n_2aveValue【公民館】&#10;有形固定資産減価償却率"/>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790" name="n_3aveValue【公民館】&#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1" name="n_4aveValue【公民館】&#10;有形固定資産減価償却率"/>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29227</xdr:rowOff>
    </xdr:from>
    <xdr:ext cx="405111" cy="259045"/>
    <xdr:sp macro="" textlink="">
      <xdr:nvSpPr>
        <xdr:cNvPr id="792" name="n_1mainValue【公民館】&#10;有形固定資産減価償却率"/>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135363</xdr:rowOff>
    </xdr:from>
    <xdr:ext cx="340478" cy="259045"/>
    <xdr:sp macro="" textlink="">
      <xdr:nvSpPr>
        <xdr:cNvPr id="793" name="n_2mainValue【公民館】&#10;有形固定資産減価償却率"/>
        <xdr:cNvSpPr txBox="1"/>
      </xdr:nvSpPr>
      <xdr:spPr>
        <a:xfrm>
          <a:off x="14422061" y="1693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109238</xdr:rowOff>
    </xdr:from>
    <xdr:ext cx="340478" cy="259045"/>
    <xdr:sp macro="" textlink="">
      <xdr:nvSpPr>
        <xdr:cNvPr id="794" name="n_3mainValue【公民館】&#10;有形固定資産減価償却率"/>
        <xdr:cNvSpPr txBox="1"/>
      </xdr:nvSpPr>
      <xdr:spPr>
        <a:xfrm>
          <a:off x="13533061" y="169113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89643</xdr:rowOff>
    </xdr:from>
    <xdr:ext cx="405111" cy="259045"/>
    <xdr:sp macro="" textlink="">
      <xdr:nvSpPr>
        <xdr:cNvPr id="795" name="n_4mainValue【公民館】&#10;有形固定資産減価償却率"/>
        <xdr:cNvSpPr txBox="1"/>
      </xdr:nvSpPr>
      <xdr:spPr>
        <a:xfrm>
          <a:off x="12611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9" name="直線コネクタ 818"/>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0"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1" name="直線コネクタ 820"/>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2"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3" name="直線コネクタ 822"/>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4" name="【公民館】&#10;一人当たり面積平均値テキスト"/>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5" name="フローチャート: 判断 824"/>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6" name="フローチャート: 判断 825"/>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7" name="フローチャート: 判断 826"/>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8" name="フローチャート: 判断 827"/>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9" name="フローチャート: 判断 828"/>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94742</xdr:rowOff>
    </xdr:from>
    <xdr:to>
      <xdr:col>116</xdr:col>
      <xdr:colOff>114300</xdr:colOff>
      <xdr:row>108</xdr:row>
      <xdr:rowOff>24892</xdr:rowOff>
    </xdr:to>
    <xdr:sp macro="" textlink="">
      <xdr:nvSpPr>
        <xdr:cNvPr id="835" name="楕円 834"/>
        <xdr:cNvSpPr/>
      </xdr:nvSpPr>
      <xdr:spPr>
        <a:xfrm>
          <a:off x="221107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73169</xdr:rowOff>
    </xdr:from>
    <xdr:ext cx="469744" cy="259045"/>
    <xdr:sp macro="" textlink="">
      <xdr:nvSpPr>
        <xdr:cNvPr id="836" name="【公民館】&#10;一人当たり面積該当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837" name="楕円 836"/>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145542</xdr:rowOff>
    </xdr:from>
    <xdr:to>
      <xdr:col>116</xdr:col>
      <xdr:colOff>63500</xdr:colOff>
      <xdr:row>107</xdr:row>
      <xdr:rowOff>149352</xdr:rowOff>
    </xdr:to>
    <xdr:cxnSp macro="">
      <xdr:nvCxnSpPr>
        <xdr:cNvPr id="838" name="直線コネクタ 837"/>
        <xdr:cNvCxnSpPr/>
      </xdr:nvCxnSpPr>
      <xdr:spPr>
        <a:xfrm flipV="1">
          <a:off x="21323300" y="1849069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102363</xdr:rowOff>
    </xdr:from>
    <xdr:to>
      <xdr:col>107</xdr:col>
      <xdr:colOff>101600</xdr:colOff>
      <xdr:row>108</xdr:row>
      <xdr:rowOff>32513</xdr:rowOff>
    </xdr:to>
    <xdr:sp macro="" textlink="">
      <xdr:nvSpPr>
        <xdr:cNvPr id="839" name="楕円 838"/>
        <xdr:cNvSpPr/>
      </xdr:nvSpPr>
      <xdr:spPr>
        <a:xfrm>
          <a:off x="20383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153163</xdr:rowOff>
    </xdr:to>
    <xdr:cxnSp macro="">
      <xdr:nvCxnSpPr>
        <xdr:cNvPr id="840" name="直線コネクタ 839"/>
        <xdr:cNvCxnSpPr/>
      </xdr:nvCxnSpPr>
      <xdr:spPr>
        <a:xfrm flipV="1">
          <a:off x="20434300" y="1849450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149606</xdr:rowOff>
    </xdr:from>
    <xdr:to>
      <xdr:col>102</xdr:col>
      <xdr:colOff>165100</xdr:colOff>
      <xdr:row>108</xdr:row>
      <xdr:rowOff>79756</xdr:rowOff>
    </xdr:to>
    <xdr:sp macro="" textlink="">
      <xdr:nvSpPr>
        <xdr:cNvPr id="841" name="楕円 840"/>
        <xdr:cNvSpPr/>
      </xdr:nvSpPr>
      <xdr:spPr>
        <a:xfrm>
          <a:off x="19494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108</xdr:row>
      <xdr:rowOff>28956</xdr:rowOff>
    </xdr:to>
    <xdr:cxnSp macro="">
      <xdr:nvCxnSpPr>
        <xdr:cNvPr id="842" name="直線コネクタ 841"/>
        <xdr:cNvCxnSpPr/>
      </xdr:nvCxnSpPr>
      <xdr:spPr>
        <a:xfrm flipV="1">
          <a:off x="19545300" y="18498313"/>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144272</xdr:rowOff>
    </xdr:from>
    <xdr:to>
      <xdr:col>98</xdr:col>
      <xdr:colOff>38100</xdr:colOff>
      <xdr:row>108</xdr:row>
      <xdr:rowOff>74422</xdr:rowOff>
    </xdr:to>
    <xdr:sp macro="" textlink="">
      <xdr:nvSpPr>
        <xdr:cNvPr id="843" name="楕円 842"/>
        <xdr:cNvSpPr/>
      </xdr:nvSpPr>
      <xdr:spPr>
        <a:xfrm>
          <a:off x="18605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23622</xdr:rowOff>
    </xdr:from>
    <xdr:to>
      <xdr:col>102</xdr:col>
      <xdr:colOff>114300</xdr:colOff>
      <xdr:row>108</xdr:row>
      <xdr:rowOff>28956</xdr:rowOff>
    </xdr:to>
    <xdr:cxnSp macro="">
      <xdr:nvCxnSpPr>
        <xdr:cNvPr id="844" name="直線コネクタ 843"/>
        <xdr:cNvCxnSpPr/>
      </xdr:nvCxnSpPr>
      <xdr:spPr>
        <a:xfrm>
          <a:off x="18656300" y="185402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5" name="n_1aveValue【公民館】&#10;一人当たり面積"/>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6" name="n_2aveValue【公民館】&#10;一人当たり面積"/>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7" name="n_3aveValue【公民館】&#10;一人当たり面積"/>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48"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849" name="n_1mainValue【公民館】&#10;一人当たり面積"/>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23640</xdr:rowOff>
    </xdr:from>
    <xdr:ext cx="469744" cy="259045"/>
    <xdr:sp macro="" textlink="">
      <xdr:nvSpPr>
        <xdr:cNvPr id="850" name="n_2mainValue【公民館】&#10;一人当たり面積"/>
        <xdr:cNvSpPr txBox="1"/>
      </xdr:nvSpPr>
      <xdr:spPr>
        <a:xfrm>
          <a:off x="20199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70883</xdr:rowOff>
    </xdr:from>
    <xdr:ext cx="469744" cy="259045"/>
    <xdr:sp macro="" textlink="">
      <xdr:nvSpPr>
        <xdr:cNvPr id="851" name="n_3mainValue【公民館】&#10;一人当たり面積"/>
        <xdr:cNvSpPr txBox="1"/>
      </xdr:nvSpPr>
      <xdr:spPr>
        <a:xfrm>
          <a:off x="19310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65549</xdr:rowOff>
    </xdr:from>
    <xdr:ext cx="469744" cy="259045"/>
    <xdr:sp macro="" textlink="">
      <xdr:nvSpPr>
        <xdr:cNvPr id="852" name="n_4mainValue【公民館】&#10;一人当たり面積"/>
        <xdr:cNvSpPr txBox="1"/>
      </xdr:nvSpPr>
      <xdr:spPr>
        <a:xfrm>
          <a:off x="18421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類似団体と比較して有形固定資産減価償却率が特に高くなっている施設は、道路が</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％、橋りょう・トンネルが</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％であり、低くなっている施設は、認定こども園・幼稚園・保育所が</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％、児童館が</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有形固定資産減価償却率が高い施設については、公共施設等総合管理計画に基づき、老朽化対策に取り組んでいく。橋りょう・トンネルについては、平成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年度に策定した個別施設計画に基づいて老朽化対策に取り組んでいく。</a:t>
          </a:r>
          <a:endParaRPr lang="ja-JP" altLang="ja-JP" sz="1400">
            <a:effectLst/>
          </a:endParaRPr>
        </a:p>
        <a:p>
          <a:r>
            <a:rPr kumimoji="1" lang="ja-JP" altLang="ja-JP" sz="1100">
              <a:solidFill>
                <a:schemeClr val="dk1"/>
              </a:solidFill>
              <a:effectLst/>
              <a:latin typeface="+mn-lt"/>
              <a:ea typeface="+mn-ea"/>
              <a:cs typeface="+mn-cs"/>
            </a:rPr>
            <a:t>　公民館については、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地区にある公民館の建て替えが全て終了したことにより、類似団体内においても有形固定資産減価償却率が低くなった。また、認定こども園・幼稚園・保育所についても、平成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幼稚園、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保育所を統合した認定こども園を、平成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幼稚園、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保育所を統合した認定こども園を建設したため、有形固定資産減価償却率が低くなっている。また、同施設に児童館を併設させ建設したため、児童館についても同様に低くなっている。これらの更新・統合により、今後の維持管理費用の減少を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8,916
8,812
271.37
9,638,369
8,703,500
630,686
4,432,023
5,430,678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158949</xdr:rowOff>
    </xdr:from>
    <xdr:ext cx="405111" cy="259045"/>
    <xdr:sp macro="" textlink="">
      <xdr:nvSpPr>
        <xdr:cNvPr id="63" name="【図書館】&#10;有形固定資産減価償却率平均値テキスト"/>
        <xdr:cNvSpPr txBox="1"/>
      </xdr:nvSpPr>
      <xdr:spPr>
        <a:xfrm>
          <a:off x="4673600" y="6674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4" name="楕円 73"/>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40113</xdr:rowOff>
    </xdr:from>
    <xdr:ext cx="405111" cy="259045"/>
    <xdr:sp macro="" textlink="">
      <xdr:nvSpPr>
        <xdr:cNvPr id="75" name="【図書館】&#10;有形固定資産減価償却率該当値テキスト"/>
        <xdr:cNvSpPr txBox="1"/>
      </xdr:nvSpPr>
      <xdr:spPr>
        <a:xfrm>
          <a:off x="4673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68036</xdr:rowOff>
    </xdr:to>
    <xdr:cxnSp macro="">
      <xdr:nvCxnSpPr>
        <xdr:cNvPr id="77" name="直線コネクタ 76"/>
        <xdr:cNvCxnSpPr/>
      </xdr:nvCxnSpPr>
      <xdr:spPr>
        <a:xfrm>
          <a:off x="3797300" y="63790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9" name="直線コネクタ 78"/>
        <xdr:cNvCxnSpPr/>
      </xdr:nvCxnSpPr>
      <xdr:spPr>
        <a:xfrm>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2722</xdr:rowOff>
    </xdr:to>
    <xdr:cxnSp macro="">
      <xdr:nvCxnSpPr>
        <xdr:cNvPr id="81" name="直線コネクタ 80"/>
        <xdr:cNvCxnSpPr/>
      </xdr:nvCxnSpPr>
      <xdr:spPr>
        <a:xfrm>
          <a:off x="2019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141514</xdr:rowOff>
    </xdr:to>
    <xdr:cxnSp macro="">
      <xdr:nvCxnSpPr>
        <xdr:cNvPr id="83" name="直線コネクタ 82"/>
        <xdr:cNvCxnSpPr/>
      </xdr:nvCxnSpPr>
      <xdr:spPr>
        <a:xfrm>
          <a:off x="1130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18523</xdr:rowOff>
    </xdr:from>
    <xdr:ext cx="405111" cy="259045"/>
    <xdr:sp macro="" textlink="">
      <xdr:nvSpPr>
        <xdr:cNvPr id="84" name="n_1aveValue【図書館】&#10;有形固定資産減価償却率"/>
        <xdr:cNvSpPr txBox="1"/>
      </xdr:nvSpPr>
      <xdr:spPr>
        <a:xfrm>
          <a:off x="3582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5" name="n_2ave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8"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90" name="n_3mainValue【図書館】&#10;有形固定資産減価償却率"/>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91" name="n_4mainValue【図書館】&#10;有形固定資産減価償却率"/>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xdr:rowOff>
    </xdr:from>
    <xdr:to>
      <xdr:col>55</xdr:col>
      <xdr:colOff>50800</xdr:colOff>
      <xdr:row>40</xdr:row>
      <xdr:rowOff>117856</xdr:rowOff>
    </xdr:to>
    <xdr:sp macro="" textlink="">
      <xdr:nvSpPr>
        <xdr:cNvPr id="129" name="楕円 128"/>
        <xdr:cNvSpPr/>
      </xdr:nvSpPr>
      <xdr:spPr>
        <a:xfrm>
          <a:off x="104267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166133</xdr:rowOff>
    </xdr:from>
    <xdr:ext cx="469744" cy="259045"/>
    <xdr:sp macro="" textlink="">
      <xdr:nvSpPr>
        <xdr:cNvPr id="130" name="【図書館】&#10;一人当たり面積該当値テキスト"/>
        <xdr:cNvSpPr txBox="1"/>
      </xdr:nvSpPr>
      <xdr:spPr>
        <a:xfrm>
          <a:off x="10515600"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20828</xdr:rowOff>
    </xdr:from>
    <xdr:to>
      <xdr:col>50</xdr:col>
      <xdr:colOff>165100</xdr:colOff>
      <xdr:row>40</xdr:row>
      <xdr:rowOff>122428</xdr:rowOff>
    </xdr:to>
    <xdr:sp macro="" textlink="">
      <xdr:nvSpPr>
        <xdr:cNvPr id="131" name="楕円 130"/>
        <xdr:cNvSpPr/>
      </xdr:nvSpPr>
      <xdr:spPr>
        <a:xfrm>
          <a:off x="9588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67056</xdr:rowOff>
    </xdr:from>
    <xdr:to>
      <xdr:col>55</xdr:col>
      <xdr:colOff>0</xdr:colOff>
      <xdr:row>40</xdr:row>
      <xdr:rowOff>71628</xdr:rowOff>
    </xdr:to>
    <xdr:cxnSp macro="">
      <xdr:nvCxnSpPr>
        <xdr:cNvPr id="132" name="直線コネクタ 131"/>
        <xdr:cNvCxnSpPr/>
      </xdr:nvCxnSpPr>
      <xdr:spPr>
        <a:xfrm flipV="1">
          <a:off x="9639300" y="692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xdr:nvSpPr>
        <xdr:cNvPr id="133" name="楕円 132"/>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71628</xdr:rowOff>
    </xdr:from>
    <xdr:to>
      <xdr:col>50</xdr:col>
      <xdr:colOff>114300</xdr:colOff>
      <xdr:row>40</xdr:row>
      <xdr:rowOff>80772</xdr:rowOff>
    </xdr:to>
    <xdr:cxnSp macro="">
      <xdr:nvCxnSpPr>
        <xdr:cNvPr id="134" name="直線コネクタ 133"/>
        <xdr:cNvCxnSpPr/>
      </xdr:nvCxnSpPr>
      <xdr:spPr>
        <a:xfrm flipV="1">
          <a:off x="8750300" y="6929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34544</xdr:rowOff>
    </xdr:from>
    <xdr:to>
      <xdr:col>41</xdr:col>
      <xdr:colOff>101600</xdr:colOff>
      <xdr:row>40</xdr:row>
      <xdr:rowOff>136144</xdr:rowOff>
    </xdr:to>
    <xdr:sp macro="" textlink="">
      <xdr:nvSpPr>
        <xdr:cNvPr id="135" name="楕円 134"/>
        <xdr:cNvSpPr/>
      </xdr:nvSpPr>
      <xdr:spPr>
        <a:xfrm>
          <a:off x="781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80772</xdr:rowOff>
    </xdr:from>
    <xdr:to>
      <xdr:col>45</xdr:col>
      <xdr:colOff>177800</xdr:colOff>
      <xdr:row>40</xdr:row>
      <xdr:rowOff>85344</xdr:rowOff>
    </xdr:to>
    <xdr:cxnSp macro="">
      <xdr:nvCxnSpPr>
        <xdr:cNvPr id="136" name="直線コネクタ 135"/>
        <xdr:cNvCxnSpPr/>
      </xdr:nvCxnSpPr>
      <xdr:spPr>
        <a:xfrm flipV="1">
          <a:off x="7861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39116</xdr:rowOff>
    </xdr:from>
    <xdr:to>
      <xdr:col>36</xdr:col>
      <xdr:colOff>165100</xdr:colOff>
      <xdr:row>40</xdr:row>
      <xdr:rowOff>140716</xdr:rowOff>
    </xdr:to>
    <xdr:sp macro="" textlink="">
      <xdr:nvSpPr>
        <xdr:cNvPr id="137" name="楕円 136"/>
        <xdr:cNvSpPr/>
      </xdr:nvSpPr>
      <xdr:spPr>
        <a:xfrm>
          <a:off x="6921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85344</xdr:rowOff>
    </xdr:from>
    <xdr:to>
      <xdr:col>41</xdr:col>
      <xdr:colOff>50800</xdr:colOff>
      <xdr:row>40</xdr:row>
      <xdr:rowOff>89916</xdr:rowOff>
    </xdr:to>
    <xdr:cxnSp macro="">
      <xdr:nvCxnSpPr>
        <xdr:cNvPr id="138" name="直線コネクタ 137"/>
        <xdr:cNvCxnSpPr/>
      </xdr:nvCxnSpPr>
      <xdr:spPr>
        <a:xfrm flipV="1">
          <a:off x="6972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113555</xdr:rowOff>
    </xdr:from>
    <xdr:ext cx="469744" cy="259045"/>
    <xdr:sp macro="" textlink="">
      <xdr:nvSpPr>
        <xdr:cNvPr id="143" name="n_1mainValue【図書館】&#10;一人当たり面積"/>
        <xdr:cNvSpPr txBox="1"/>
      </xdr:nvSpPr>
      <xdr:spPr>
        <a:xfrm>
          <a:off x="9391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122699</xdr:rowOff>
    </xdr:from>
    <xdr:ext cx="469744" cy="259045"/>
    <xdr:sp macro="" textlink="">
      <xdr:nvSpPr>
        <xdr:cNvPr id="144" name="n_2mainValue【図書館】&#10;一人当たり面積"/>
        <xdr:cNvSpPr txBox="1"/>
      </xdr:nvSpPr>
      <xdr:spPr>
        <a:xfrm>
          <a:off x="8515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5" name="n_3mainValue【図書館】&#10;一人当たり面積"/>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131843</xdr:rowOff>
    </xdr:from>
    <xdr:ext cx="469744" cy="259045"/>
    <xdr:sp macro="" textlink="">
      <xdr:nvSpPr>
        <xdr:cNvPr id="146" name="n_4mainValue【図書館】&#10;一人当たり面積"/>
        <xdr:cNvSpPr txBox="1"/>
      </xdr:nvSpPr>
      <xdr:spPr>
        <a:xfrm>
          <a:off x="6737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177" name="【体育館・プール】&#10;有形固定資産減価償却率平均値テキスト"/>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88" name="楕円 187"/>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110870</xdr:rowOff>
    </xdr:from>
    <xdr:ext cx="405111" cy="259045"/>
    <xdr:sp macro="" textlink="">
      <xdr:nvSpPr>
        <xdr:cNvPr id="189" name="【体育館・プール】&#10;有形固定資産減価償却率該当値テキスト"/>
        <xdr:cNvSpPr txBox="1"/>
      </xdr:nvSpPr>
      <xdr:spPr>
        <a:xfrm>
          <a:off x="4673600" y="1039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190" name="楕円 189"/>
        <xdr:cNvSpPr/>
      </xdr:nvSpPr>
      <xdr:spPr>
        <a:xfrm>
          <a:off x="3746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138793</xdr:rowOff>
    </xdr:to>
    <xdr:cxnSp macro="">
      <xdr:nvCxnSpPr>
        <xdr:cNvPr id="191" name="直線コネクタ 190"/>
        <xdr:cNvCxnSpPr/>
      </xdr:nvCxnSpPr>
      <xdr:spPr>
        <a:xfrm>
          <a:off x="3797300" y="1058581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55335</xdr:rowOff>
    </xdr:from>
    <xdr:to>
      <xdr:col>15</xdr:col>
      <xdr:colOff>101600</xdr:colOff>
      <xdr:row>61</xdr:row>
      <xdr:rowOff>156935</xdr:rowOff>
    </xdr:to>
    <xdr:sp macro="" textlink="">
      <xdr:nvSpPr>
        <xdr:cNvPr id="192" name="楕円 191"/>
        <xdr:cNvSpPr/>
      </xdr:nvSpPr>
      <xdr:spPr>
        <a:xfrm>
          <a:off x="2857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106135</xdr:rowOff>
    </xdr:from>
    <xdr:to>
      <xdr:col>19</xdr:col>
      <xdr:colOff>177800</xdr:colOff>
      <xdr:row>61</xdr:row>
      <xdr:rowOff>127363</xdr:rowOff>
    </xdr:to>
    <xdr:cxnSp macro="">
      <xdr:nvCxnSpPr>
        <xdr:cNvPr id="193" name="直線コネクタ 192"/>
        <xdr:cNvCxnSpPr/>
      </xdr:nvCxnSpPr>
      <xdr:spPr>
        <a:xfrm>
          <a:off x="2908300" y="105645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4" name="楕円 193"/>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106135</xdr:rowOff>
    </xdr:to>
    <xdr:cxnSp macro="">
      <xdr:nvCxnSpPr>
        <xdr:cNvPr id="195" name="直線コネクタ 194"/>
        <xdr:cNvCxnSpPr/>
      </xdr:nvCxnSpPr>
      <xdr:spPr>
        <a:xfrm>
          <a:off x="2019300" y="10544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6" name="楕円 195"/>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86541</xdr:rowOff>
    </xdr:to>
    <xdr:cxnSp macro="">
      <xdr:nvCxnSpPr>
        <xdr:cNvPr id="197" name="直線コネクタ 196"/>
        <xdr:cNvCxnSpPr/>
      </xdr:nvCxnSpPr>
      <xdr:spPr>
        <a:xfrm>
          <a:off x="1130300" y="1052703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202" name="n_1mainValue【体育館・プール】&#10;有形固定資産減価償却率"/>
        <xdr:cNvSpPr txBox="1"/>
      </xdr:nvSpPr>
      <xdr:spPr>
        <a:xfrm>
          <a:off x="3582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148062</xdr:rowOff>
    </xdr:from>
    <xdr:ext cx="405111" cy="259045"/>
    <xdr:sp macro="" textlink="">
      <xdr:nvSpPr>
        <xdr:cNvPr id="203" name="n_2mainValue【体育館・プール】&#10;有形固定資産減価償却率"/>
        <xdr:cNvSpPr txBox="1"/>
      </xdr:nvSpPr>
      <xdr:spPr>
        <a:xfrm>
          <a:off x="2705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4" name="n_3mainValue【体育館・プー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5" name="n_4mainValue【体育館・プール】&#10;有形固定資産減価償却率"/>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30"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38926</xdr:rowOff>
    </xdr:from>
    <xdr:to>
      <xdr:col>55</xdr:col>
      <xdr:colOff>50800</xdr:colOff>
      <xdr:row>60</xdr:row>
      <xdr:rowOff>140526</xdr:rowOff>
    </xdr:to>
    <xdr:sp macro="" textlink="">
      <xdr:nvSpPr>
        <xdr:cNvPr id="241" name="楕円 240"/>
        <xdr:cNvSpPr/>
      </xdr:nvSpPr>
      <xdr:spPr>
        <a:xfrm>
          <a:off x="10426700" y="10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61803</xdr:rowOff>
    </xdr:from>
    <xdr:ext cx="469744" cy="259045"/>
    <xdr:sp macro="" textlink="">
      <xdr:nvSpPr>
        <xdr:cNvPr id="242" name="【体育館・プール】&#10;一人当たり面積該当値テキスト"/>
        <xdr:cNvSpPr txBox="1"/>
      </xdr:nvSpPr>
      <xdr:spPr>
        <a:xfrm>
          <a:off x="10515600" y="1017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49784</xdr:rowOff>
    </xdr:from>
    <xdr:to>
      <xdr:col>50</xdr:col>
      <xdr:colOff>165100</xdr:colOff>
      <xdr:row>60</xdr:row>
      <xdr:rowOff>151384</xdr:rowOff>
    </xdr:to>
    <xdr:sp macro="" textlink="">
      <xdr:nvSpPr>
        <xdr:cNvPr id="243" name="楕円 242"/>
        <xdr:cNvSpPr/>
      </xdr:nvSpPr>
      <xdr:spPr>
        <a:xfrm>
          <a:off x="9588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89726</xdr:rowOff>
    </xdr:from>
    <xdr:to>
      <xdr:col>55</xdr:col>
      <xdr:colOff>0</xdr:colOff>
      <xdr:row>60</xdr:row>
      <xdr:rowOff>100584</xdr:rowOff>
    </xdr:to>
    <xdr:cxnSp macro="">
      <xdr:nvCxnSpPr>
        <xdr:cNvPr id="244" name="直線コネクタ 243"/>
        <xdr:cNvCxnSpPr/>
      </xdr:nvCxnSpPr>
      <xdr:spPr>
        <a:xfrm flipV="1">
          <a:off x="9639300" y="10376726"/>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60643</xdr:rowOff>
    </xdr:from>
    <xdr:to>
      <xdr:col>46</xdr:col>
      <xdr:colOff>38100</xdr:colOff>
      <xdr:row>60</xdr:row>
      <xdr:rowOff>162243</xdr:rowOff>
    </xdr:to>
    <xdr:sp macro="" textlink="">
      <xdr:nvSpPr>
        <xdr:cNvPr id="245" name="楕円 244"/>
        <xdr:cNvSpPr/>
      </xdr:nvSpPr>
      <xdr:spPr>
        <a:xfrm>
          <a:off x="8699500" y="103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100584</xdr:rowOff>
    </xdr:from>
    <xdr:to>
      <xdr:col>50</xdr:col>
      <xdr:colOff>114300</xdr:colOff>
      <xdr:row>60</xdr:row>
      <xdr:rowOff>111443</xdr:rowOff>
    </xdr:to>
    <xdr:cxnSp macro="">
      <xdr:nvCxnSpPr>
        <xdr:cNvPr id="246" name="直線コネクタ 245"/>
        <xdr:cNvCxnSpPr/>
      </xdr:nvCxnSpPr>
      <xdr:spPr>
        <a:xfrm flipV="1">
          <a:off x="8750300" y="1038758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69786</xdr:rowOff>
    </xdr:from>
    <xdr:to>
      <xdr:col>41</xdr:col>
      <xdr:colOff>101600</xdr:colOff>
      <xdr:row>60</xdr:row>
      <xdr:rowOff>171386</xdr:rowOff>
    </xdr:to>
    <xdr:sp macro="" textlink="">
      <xdr:nvSpPr>
        <xdr:cNvPr id="247" name="楕円 246"/>
        <xdr:cNvSpPr/>
      </xdr:nvSpPr>
      <xdr:spPr>
        <a:xfrm>
          <a:off x="7810500" y="103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111443</xdr:rowOff>
    </xdr:from>
    <xdr:to>
      <xdr:col>45</xdr:col>
      <xdr:colOff>177800</xdr:colOff>
      <xdr:row>60</xdr:row>
      <xdr:rowOff>120586</xdr:rowOff>
    </xdr:to>
    <xdr:cxnSp macro="">
      <xdr:nvCxnSpPr>
        <xdr:cNvPr id="248" name="直線コネクタ 247"/>
        <xdr:cNvCxnSpPr/>
      </xdr:nvCxnSpPr>
      <xdr:spPr>
        <a:xfrm flipV="1">
          <a:off x="7861300" y="1039844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78359</xdr:rowOff>
    </xdr:from>
    <xdr:to>
      <xdr:col>36</xdr:col>
      <xdr:colOff>165100</xdr:colOff>
      <xdr:row>61</xdr:row>
      <xdr:rowOff>8509</xdr:rowOff>
    </xdr:to>
    <xdr:sp macro="" textlink="">
      <xdr:nvSpPr>
        <xdr:cNvPr id="249" name="楕円 248"/>
        <xdr:cNvSpPr/>
      </xdr:nvSpPr>
      <xdr:spPr>
        <a:xfrm>
          <a:off x="69215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120586</xdr:rowOff>
    </xdr:from>
    <xdr:to>
      <xdr:col>41</xdr:col>
      <xdr:colOff>50800</xdr:colOff>
      <xdr:row>60</xdr:row>
      <xdr:rowOff>129159</xdr:rowOff>
    </xdr:to>
    <xdr:cxnSp macro="">
      <xdr:nvCxnSpPr>
        <xdr:cNvPr id="250" name="直線コネクタ 249"/>
        <xdr:cNvCxnSpPr/>
      </xdr:nvCxnSpPr>
      <xdr:spPr>
        <a:xfrm flipV="1">
          <a:off x="6972300" y="1040758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51"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52"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53"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254" name="n_4aveValue【体育館・プール】&#10;一人当たり面積"/>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167911</xdr:rowOff>
    </xdr:from>
    <xdr:ext cx="469744" cy="259045"/>
    <xdr:sp macro="" textlink="">
      <xdr:nvSpPr>
        <xdr:cNvPr id="255" name="n_1mainValue【体育館・プール】&#10;一人当たり面積"/>
        <xdr:cNvSpPr txBox="1"/>
      </xdr:nvSpPr>
      <xdr:spPr>
        <a:xfrm>
          <a:off x="9391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7320</xdr:rowOff>
    </xdr:from>
    <xdr:ext cx="469744" cy="259045"/>
    <xdr:sp macro="" textlink="">
      <xdr:nvSpPr>
        <xdr:cNvPr id="256" name="n_2mainValue【体育館・プール】&#10;一人当たり面積"/>
        <xdr:cNvSpPr txBox="1"/>
      </xdr:nvSpPr>
      <xdr:spPr>
        <a:xfrm>
          <a:off x="8515427" y="101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16463</xdr:rowOff>
    </xdr:from>
    <xdr:ext cx="469744" cy="259045"/>
    <xdr:sp macro="" textlink="">
      <xdr:nvSpPr>
        <xdr:cNvPr id="257" name="n_3mainValue【体育館・プール】&#10;一人当たり面積"/>
        <xdr:cNvSpPr txBox="1"/>
      </xdr:nvSpPr>
      <xdr:spPr>
        <a:xfrm>
          <a:off x="7626427" y="101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25036</xdr:rowOff>
    </xdr:from>
    <xdr:ext cx="469744" cy="259045"/>
    <xdr:sp macro="" textlink="">
      <xdr:nvSpPr>
        <xdr:cNvPr id="258" name="n_4mainValue【体育館・プール】&#10;一人当たり面積"/>
        <xdr:cNvSpPr txBox="1"/>
      </xdr:nvSpPr>
      <xdr:spPr>
        <a:xfrm>
          <a:off x="6737427"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3" name="直線コネクタ 282"/>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288" name="【福祉施設】&#10;有形固定資産減価償却率平均値テキスト"/>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89" name="フローチャート: 判断 288"/>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90" name="フローチャート: 判断 28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92" name="フローチャート: 判断 291"/>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93" name="フローチャート: 判断 292"/>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99" name="楕円 298"/>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0"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1" name="楕円 300"/>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95250</xdr:rowOff>
    </xdr:to>
    <xdr:cxnSp macro="">
      <xdr:nvCxnSpPr>
        <xdr:cNvPr id="302" name="直線コネクタ 301"/>
        <xdr:cNvCxnSpPr/>
      </xdr:nvCxnSpPr>
      <xdr:spPr>
        <a:xfrm>
          <a:off x="3797300" y="1428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03" name="楕円 302"/>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57150</xdr:rowOff>
    </xdr:to>
    <xdr:cxnSp macro="">
      <xdr:nvCxnSpPr>
        <xdr:cNvPr id="304" name="直線コネクタ 303"/>
        <xdr:cNvCxnSpPr/>
      </xdr:nvCxnSpPr>
      <xdr:spPr>
        <a:xfrm>
          <a:off x="2908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305" name="楕円 304"/>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83</xdr:row>
      <xdr:rowOff>19050</xdr:rowOff>
    </xdr:to>
    <xdr:cxnSp macro="">
      <xdr:nvCxnSpPr>
        <xdr:cNvPr id="306" name="直線コネクタ 305"/>
        <xdr:cNvCxnSpPr/>
      </xdr:nvCxnSpPr>
      <xdr:spPr>
        <a:xfrm>
          <a:off x="2019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07" name="楕円 306"/>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114300</xdr:rowOff>
    </xdr:from>
    <xdr:to>
      <xdr:col>10</xdr:col>
      <xdr:colOff>114300</xdr:colOff>
      <xdr:row>82</xdr:row>
      <xdr:rowOff>152400</xdr:rowOff>
    </xdr:to>
    <xdr:cxnSp macro="">
      <xdr:nvCxnSpPr>
        <xdr:cNvPr id="308" name="直線コネクタ 307"/>
        <xdr:cNvCxnSpPr/>
      </xdr:nvCxnSpPr>
      <xdr:spPr>
        <a:xfrm>
          <a:off x="1130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309" name="n_1ave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310" name="n_2ave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311" name="n_3aveValue【福祉施設】&#10;有形固定資産減価償却率"/>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312"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13" name="n_1mainValue【福祉施設】&#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314" name="n_2mainValue【福祉施設】&#10;有形固定資産減価償却率"/>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5" name="n_3mainValue【福祉施設】&#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16" name="n_4mainValue【福祉施設】&#10;有形固定資産減価償却率"/>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38" name="直線コネクタ 337"/>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39"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0" name="直線コネクタ 33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41"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42" name="直線コネクタ 341"/>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43"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44" name="フローチャート: 判断 343"/>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45" name="フローチャート: 判断 344"/>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46" name="フローチャート: 判断 345"/>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47" name="フローチャート: 判断 346"/>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48" name="フローチャート: 判断 347"/>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134062</xdr:rowOff>
    </xdr:from>
    <xdr:to>
      <xdr:col>55</xdr:col>
      <xdr:colOff>50800</xdr:colOff>
      <xdr:row>86</xdr:row>
      <xdr:rowOff>64212</xdr:rowOff>
    </xdr:to>
    <xdr:sp macro="" textlink="">
      <xdr:nvSpPr>
        <xdr:cNvPr id="354" name="楕円 353"/>
        <xdr:cNvSpPr/>
      </xdr:nvSpPr>
      <xdr:spPr>
        <a:xfrm>
          <a:off x="104267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48989</xdr:rowOff>
    </xdr:from>
    <xdr:ext cx="469744" cy="259045"/>
    <xdr:sp macro="" textlink="">
      <xdr:nvSpPr>
        <xdr:cNvPr id="355" name="【福祉施設】&#10;一人当たり面積該当値テキスト"/>
        <xdr:cNvSpPr txBox="1"/>
      </xdr:nvSpPr>
      <xdr:spPr>
        <a:xfrm>
          <a:off x="10515600" y="1462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134519</xdr:rowOff>
    </xdr:from>
    <xdr:to>
      <xdr:col>50</xdr:col>
      <xdr:colOff>165100</xdr:colOff>
      <xdr:row>86</xdr:row>
      <xdr:rowOff>64669</xdr:rowOff>
    </xdr:to>
    <xdr:sp macro="" textlink="">
      <xdr:nvSpPr>
        <xdr:cNvPr id="356" name="楕円 355"/>
        <xdr:cNvSpPr/>
      </xdr:nvSpPr>
      <xdr:spPr>
        <a:xfrm>
          <a:off x="9588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13412</xdr:rowOff>
    </xdr:from>
    <xdr:to>
      <xdr:col>55</xdr:col>
      <xdr:colOff>0</xdr:colOff>
      <xdr:row>86</xdr:row>
      <xdr:rowOff>13869</xdr:rowOff>
    </xdr:to>
    <xdr:cxnSp macro="">
      <xdr:nvCxnSpPr>
        <xdr:cNvPr id="357" name="直線コネクタ 356"/>
        <xdr:cNvCxnSpPr/>
      </xdr:nvCxnSpPr>
      <xdr:spPr>
        <a:xfrm flipV="1">
          <a:off x="9639300" y="1475811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135432</xdr:rowOff>
    </xdr:from>
    <xdr:to>
      <xdr:col>46</xdr:col>
      <xdr:colOff>38100</xdr:colOff>
      <xdr:row>86</xdr:row>
      <xdr:rowOff>65582</xdr:rowOff>
    </xdr:to>
    <xdr:sp macro="" textlink="">
      <xdr:nvSpPr>
        <xdr:cNvPr id="358" name="楕円 357"/>
        <xdr:cNvSpPr/>
      </xdr:nvSpPr>
      <xdr:spPr>
        <a:xfrm>
          <a:off x="8699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13869</xdr:rowOff>
    </xdr:from>
    <xdr:to>
      <xdr:col>50</xdr:col>
      <xdr:colOff>114300</xdr:colOff>
      <xdr:row>86</xdr:row>
      <xdr:rowOff>14782</xdr:rowOff>
    </xdr:to>
    <xdr:cxnSp macro="">
      <xdr:nvCxnSpPr>
        <xdr:cNvPr id="359" name="直線コネクタ 358"/>
        <xdr:cNvCxnSpPr/>
      </xdr:nvCxnSpPr>
      <xdr:spPr>
        <a:xfrm flipV="1">
          <a:off x="8750300" y="1475856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60" name="楕円 359"/>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14782</xdr:rowOff>
    </xdr:from>
    <xdr:to>
      <xdr:col>45</xdr:col>
      <xdr:colOff>177800</xdr:colOff>
      <xdr:row>86</xdr:row>
      <xdr:rowOff>15239</xdr:rowOff>
    </xdr:to>
    <xdr:cxnSp macro="">
      <xdr:nvCxnSpPr>
        <xdr:cNvPr id="361" name="直線コネクタ 360"/>
        <xdr:cNvCxnSpPr/>
      </xdr:nvCxnSpPr>
      <xdr:spPr>
        <a:xfrm flipV="1">
          <a:off x="7861300" y="147594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136347</xdr:rowOff>
    </xdr:from>
    <xdr:to>
      <xdr:col>36</xdr:col>
      <xdr:colOff>165100</xdr:colOff>
      <xdr:row>86</xdr:row>
      <xdr:rowOff>66497</xdr:rowOff>
    </xdr:to>
    <xdr:sp macro="" textlink="">
      <xdr:nvSpPr>
        <xdr:cNvPr id="362" name="楕円 361"/>
        <xdr:cNvSpPr/>
      </xdr:nvSpPr>
      <xdr:spPr>
        <a:xfrm>
          <a:off x="6921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15239</xdr:rowOff>
    </xdr:from>
    <xdr:to>
      <xdr:col>41</xdr:col>
      <xdr:colOff>50800</xdr:colOff>
      <xdr:row>86</xdr:row>
      <xdr:rowOff>15697</xdr:rowOff>
    </xdr:to>
    <xdr:cxnSp macro="">
      <xdr:nvCxnSpPr>
        <xdr:cNvPr id="363" name="直線コネクタ 362"/>
        <xdr:cNvCxnSpPr/>
      </xdr:nvCxnSpPr>
      <xdr:spPr>
        <a:xfrm flipV="1">
          <a:off x="6972300" y="1475993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64"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365" name="n_2aveValue【福祉施設】&#10;一人当たり面積"/>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66"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67"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55796</xdr:rowOff>
    </xdr:from>
    <xdr:ext cx="469744" cy="259045"/>
    <xdr:sp macro="" textlink="">
      <xdr:nvSpPr>
        <xdr:cNvPr id="368" name="n_1mainValue【福祉施設】&#10;一人当たり面積"/>
        <xdr:cNvSpPr txBox="1"/>
      </xdr:nvSpPr>
      <xdr:spPr>
        <a:xfrm>
          <a:off x="9391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56709</xdr:rowOff>
    </xdr:from>
    <xdr:ext cx="469744" cy="259045"/>
    <xdr:sp macro="" textlink="">
      <xdr:nvSpPr>
        <xdr:cNvPr id="369" name="n_2mainValue【福祉施設】&#10;一人当たり面積"/>
        <xdr:cNvSpPr txBox="1"/>
      </xdr:nvSpPr>
      <xdr:spPr>
        <a:xfrm>
          <a:off x="8515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70" name="n_3mainValue【福祉施設】&#10;一人当たり面積"/>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57624</xdr:rowOff>
    </xdr:from>
    <xdr:ext cx="469744" cy="259045"/>
    <xdr:sp macro="" textlink="">
      <xdr:nvSpPr>
        <xdr:cNvPr id="371" name="n_4mainValue【福祉施設】&#10;一人当たり面積"/>
        <xdr:cNvSpPr txBox="1"/>
      </xdr:nvSpPr>
      <xdr:spPr>
        <a:xfrm>
          <a:off x="67374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396" name="直線コネクタ 395"/>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8" name="直線コネクタ 39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99" name="【市民会館】&#10;有形固定資産減価償却率最大値テキスト"/>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400" name="直線コネクタ 399"/>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401" name="【市民会館】&#10;有形固定資産減価償却率平均値テキスト"/>
        <xdr:cNvSpPr txBox="1"/>
      </xdr:nvSpPr>
      <xdr:spPr>
        <a:xfrm>
          <a:off x="4673600" y="178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2" name="フローチャート: 判断 401"/>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403" name="フローチャート: 判断 402"/>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404" name="フローチャート: 判断 403"/>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05" name="フローチャート: 判断 404"/>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406" name="フローチャート: 判断 405"/>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92075</xdr:rowOff>
    </xdr:from>
    <xdr:to>
      <xdr:col>24</xdr:col>
      <xdr:colOff>114300</xdr:colOff>
      <xdr:row>106</xdr:row>
      <xdr:rowOff>22225</xdr:rowOff>
    </xdr:to>
    <xdr:sp macro="" textlink="">
      <xdr:nvSpPr>
        <xdr:cNvPr id="412" name="楕円 411"/>
        <xdr:cNvSpPr/>
      </xdr:nvSpPr>
      <xdr:spPr>
        <a:xfrm>
          <a:off x="45847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70502</xdr:rowOff>
    </xdr:from>
    <xdr:ext cx="405111" cy="259045"/>
    <xdr:sp macro="" textlink="">
      <xdr:nvSpPr>
        <xdr:cNvPr id="413" name="【市民会館】&#10;有形固定資産減価償却率該当値テキスト"/>
        <xdr:cNvSpPr txBox="1"/>
      </xdr:nvSpPr>
      <xdr:spPr>
        <a:xfrm>
          <a:off x="4673600"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414" name="楕円 413"/>
        <xdr:cNvSpPr/>
      </xdr:nvSpPr>
      <xdr:spPr>
        <a:xfrm>
          <a:off x="3746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102870</xdr:rowOff>
    </xdr:from>
    <xdr:to>
      <xdr:col>24</xdr:col>
      <xdr:colOff>63500</xdr:colOff>
      <xdr:row>105</xdr:row>
      <xdr:rowOff>142875</xdr:rowOff>
    </xdr:to>
    <xdr:cxnSp macro="">
      <xdr:nvCxnSpPr>
        <xdr:cNvPr id="415" name="直線コネクタ 414"/>
        <xdr:cNvCxnSpPr/>
      </xdr:nvCxnSpPr>
      <xdr:spPr>
        <a:xfrm>
          <a:off x="3797300" y="181051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12064</xdr:rowOff>
    </xdr:from>
    <xdr:to>
      <xdr:col>15</xdr:col>
      <xdr:colOff>101600</xdr:colOff>
      <xdr:row>105</xdr:row>
      <xdr:rowOff>113664</xdr:rowOff>
    </xdr:to>
    <xdr:sp macro="" textlink="">
      <xdr:nvSpPr>
        <xdr:cNvPr id="416" name="楕円 415"/>
        <xdr:cNvSpPr/>
      </xdr:nvSpPr>
      <xdr:spPr>
        <a:xfrm>
          <a:off x="2857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62864</xdr:rowOff>
    </xdr:from>
    <xdr:to>
      <xdr:col>19</xdr:col>
      <xdr:colOff>177800</xdr:colOff>
      <xdr:row>105</xdr:row>
      <xdr:rowOff>102870</xdr:rowOff>
    </xdr:to>
    <xdr:cxnSp macro="">
      <xdr:nvCxnSpPr>
        <xdr:cNvPr id="417" name="直線コネクタ 416"/>
        <xdr:cNvCxnSpPr/>
      </xdr:nvCxnSpPr>
      <xdr:spPr>
        <a:xfrm>
          <a:off x="2908300" y="180651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143511</xdr:rowOff>
    </xdr:from>
    <xdr:to>
      <xdr:col>10</xdr:col>
      <xdr:colOff>165100</xdr:colOff>
      <xdr:row>105</xdr:row>
      <xdr:rowOff>73661</xdr:rowOff>
    </xdr:to>
    <xdr:sp macro="" textlink="">
      <xdr:nvSpPr>
        <xdr:cNvPr id="418" name="楕円 417"/>
        <xdr:cNvSpPr/>
      </xdr:nvSpPr>
      <xdr:spPr>
        <a:xfrm>
          <a:off x="1968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22861</xdr:rowOff>
    </xdr:from>
    <xdr:to>
      <xdr:col>15</xdr:col>
      <xdr:colOff>50800</xdr:colOff>
      <xdr:row>105</xdr:row>
      <xdr:rowOff>62864</xdr:rowOff>
    </xdr:to>
    <xdr:cxnSp macro="">
      <xdr:nvCxnSpPr>
        <xdr:cNvPr id="419" name="直線コネクタ 418"/>
        <xdr:cNvCxnSpPr/>
      </xdr:nvCxnSpPr>
      <xdr:spPr>
        <a:xfrm>
          <a:off x="2019300" y="180251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103505</xdr:rowOff>
    </xdr:from>
    <xdr:to>
      <xdr:col>6</xdr:col>
      <xdr:colOff>38100</xdr:colOff>
      <xdr:row>105</xdr:row>
      <xdr:rowOff>33655</xdr:rowOff>
    </xdr:to>
    <xdr:sp macro="" textlink="">
      <xdr:nvSpPr>
        <xdr:cNvPr id="420" name="楕円 419"/>
        <xdr:cNvSpPr/>
      </xdr:nvSpPr>
      <xdr:spPr>
        <a:xfrm>
          <a:off x="1079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154305</xdr:rowOff>
    </xdr:from>
    <xdr:to>
      <xdr:col>10</xdr:col>
      <xdr:colOff>114300</xdr:colOff>
      <xdr:row>105</xdr:row>
      <xdr:rowOff>22861</xdr:rowOff>
    </xdr:to>
    <xdr:cxnSp macro="">
      <xdr:nvCxnSpPr>
        <xdr:cNvPr id="421" name="直線コネクタ 420"/>
        <xdr:cNvCxnSpPr/>
      </xdr:nvCxnSpPr>
      <xdr:spPr>
        <a:xfrm>
          <a:off x="1130300" y="17985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422" name="n_1aveValue【市民会館】&#10;有形固定資産減価償却率"/>
        <xdr:cNvSpPr txBox="1"/>
      </xdr:nvSpPr>
      <xdr:spPr>
        <a:xfrm>
          <a:off x="3582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139716</xdr:rowOff>
    </xdr:from>
    <xdr:ext cx="405111" cy="259045"/>
    <xdr:sp macro="" textlink="">
      <xdr:nvSpPr>
        <xdr:cNvPr id="423" name="n_2aveValue【市民会館】&#10;有形固定資産減価償却率"/>
        <xdr:cNvSpPr txBox="1"/>
      </xdr:nvSpPr>
      <xdr:spPr>
        <a:xfrm>
          <a:off x="2705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24" name="n_3aveValue【市民会館】&#10;有形固定資産減価償却率"/>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78757</xdr:rowOff>
    </xdr:from>
    <xdr:ext cx="405111" cy="259045"/>
    <xdr:sp macro="" textlink="">
      <xdr:nvSpPr>
        <xdr:cNvPr id="425" name="n_4aveValue【市民会館】&#10;有形固定資産減価償却率"/>
        <xdr:cNvSpPr txBox="1"/>
      </xdr:nvSpPr>
      <xdr:spPr>
        <a:xfrm>
          <a:off x="927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426" name="n_1mainValue【市民会館】&#10;有形固定資産減価償却率"/>
        <xdr:cNvSpPr txBox="1"/>
      </xdr:nvSpPr>
      <xdr:spPr>
        <a:xfrm>
          <a:off x="3582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104791</xdr:rowOff>
    </xdr:from>
    <xdr:ext cx="405111" cy="259045"/>
    <xdr:sp macro="" textlink="">
      <xdr:nvSpPr>
        <xdr:cNvPr id="427" name="n_2mainValue【市民会館】&#10;有形固定資産減価償却率"/>
        <xdr:cNvSpPr txBox="1"/>
      </xdr:nvSpPr>
      <xdr:spPr>
        <a:xfrm>
          <a:off x="2705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64788</xdr:rowOff>
    </xdr:from>
    <xdr:ext cx="405111" cy="259045"/>
    <xdr:sp macro="" textlink="">
      <xdr:nvSpPr>
        <xdr:cNvPr id="428" name="n_3mainValue【市民会館】&#10;有形固定資産減価償却率"/>
        <xdr:cNvSpPr txBox="1"/>
      </xdr:nvSpPr>
      <xdr:spPr>
        <a:xfrm>
          <a:off x="1816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24782</xdr:rowOff>
    </xdr:from>
    <xdr:ext cx="405111" cy="259045"/>
    <xdr:sp macro="" textlink="">
      <xdr:nvSpPr>
        <xdr:cNvPr id="429" name="n_4mainValue【市民会館】&#10;有形固定資産減価償却率"/>
        <xdr:cNvSpPr txBox="1"/>
      </xdr:nvSpPr>
      <xdr:spPr>
        <a:xfrm>
          <a:off x="927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453" name="直線コネクタ 452"/>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54"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55" name="直線コネクタ 454"/>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456" name="【市民会館】&#10;一人当たり面積最大値テキスト"/>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457" name="直線コネクタ 456"/>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458" name="【市民会館】&#10;一人当たり面積平均値テキスト"/>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459" name="フローチャート: 判断 458"/>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460" name="フローチャート: 判断 459"/>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461" name="フローチャート: 判断 460"/>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462" name="フローチャート: 判断 461"/>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463" name="フローチャート: 判断 462"/>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87630</xdr:rowOff>
    </xdr:from>
    <xdr:to>
      <xdr:col>55</xdr:col>
      <xdr:colOff>50800</xdr:colOff>
      <xdr:row>106</xdr:row>
      <xdr:rowOff>17780</xdr:rowOff>
    </xdr:to>
    <xdr:sp macro="" textlink="">
      <xdr:nvSpPr>
        <xdr:cNvPr id="469" name="楕円 468"/>
        <xdr:cNvSpPr/>
      </xdr:nvSpPr>
      <xdr:spPr>
        <a:xfrm>
          <a:off x="104267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66057</xdr:rowOff>
    </xdr:from>
    <xdr:ext cx="469744" cy="259045"/>
    <xdr:sp macro="" textlink="">
      <xdr:nvSpPr>
        <xdr:cNvPr id="470" name="【市民会館】&#10;一人当たり面積該当値テキスト"/>
        <xdr:cNvSpPr txBox="1"/>
      </xdr:nvSpPr>
      <xdr:spPr>
        <a:xfrm>
          <a:off x="10515600"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100330</xdr:rowOff>
    </xdr:from>
    <xdr:to>
      <xdr:col>50</xdr:col>
      <xdr:colOff>165100</xdr:colOff>
      <xdr:row>106</xdr:row>
      <xdr:rowOff>30480</xdr:rowOff>
    </xdr:to>
    <xdr:sp macro="" textlink="">
      <xdr:nvSpPr>
        <xdr:cNvPr id="471" name="楕円 470"/>
        <xdr:cNvSpPr/>
      </xdr:nvSpPr>
      <xdr:spPr>
        <a:xfrm>
          <a:off x="9588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138430</xdr:rowOff>
    </xdr:from>
    <xdr:to>
      <xdr:col>55</xdr:col>
      <xdr:colOff>0</xdr:colOff>
      <xdr:row>105</xdr:row>
      <xdr:rowOff>151130</xdr:rowOff>
    </xdr:to>
    <xdr:cxnSp macro="">
      <xdr:nvCxnSpPr>
        <xdr:cNvPr id="472" name="直線コネクタ 471"/>
        <xdr:cNvCxnSpPr/>
      </xdr:nvCxnSpPr>
      <xdr:spPr>
        <a:xfrm flipV="1">
          <a:off x="9639300" y="181406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111761</xdr:rowOff>
    </xdr:from>
    <xdr:to>
      <xdr:col>46</xdr:col>
      <xdr:colOff>38100</xdr:colOff>
      <xdr:row>106</xdr:row>
      <xdr:rowOff>41911</xdr:rowOff>
    </xdr:to>
    <xdr:sp macro="" textlink="">
      <xdr:nvSpPr>
        <xdr:cNvPr id="473" name="楕円 472"/>
        <xdr:cNvSpPr/>
      </xdr:nvSpPr>
      <xdr:spPr>
        <a:xfrm>
          <a:off x="86995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151130</xdr:rowOff>
    </xdr:from>
    <xdr:to>
      <xdr:col>50</xdr:col>
      <xdr:colOff>114300</xdr:colOff>
      <xdr:row>105</xdr:row>
      <xdr:rowOff>162561</xdr:rowOff>
    </xdr:to>
    <xdr:cxnSp macro="">
      <xdr:nvCxnSpPr>
        <xdr:cNvPr id="474" name="直線コネクタ 473"/>
        <xdr:cNvCxnSpPr/>
      </xdr:nvCxnSpPr>
      <xdr:spPr>
        <a:xfrm flipV="1">
          <a:off x="8750300" y="1815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121920</xdr:rowOff>
    </xdr:from>
    <xdr:to>
      <xdr:col>41</xdr:col>
      <xdr:colOff>101600</xdr:colOff>
      <xdr:row>106</xdr:row>
      <xdr:rowOff>52070</xdr:rowOff>
    </xdr:to>
    <xdr:sp macro="" textlink="">
      <xdr:nvSpPr>
        <xdr:cNvPr id="475" name="楕円 474"/>
        <xdr:cNvSpPr/>
      </xdr:nvSpPr>
      <xdr:spPr>
        <a:xfrm>
          <a:off x="7810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162561</xdr:rowOff>
    </xdr:from>
    <xdr:to>
      <xdr:col>45</xdr:col>
      <xdr:colOff>177800</xdr:colOff>
      <xdr:row>106</xdr:row>
      <xdr:rowOff>1270</xdr:rowOff>
    </xdr:to>
    <xdr:cxnSp macro="">
      <xdr:nvCxnSpPr>
        <xdr:cNvPr id="476" name="直線コネクタ 475"/>
        <xdr:cNvCxnSpPr/>
      </xdr:nvCxnSpPr>
      <xdr:spPr>
        <a:xfrm flipV="1">
          <a:off x="7861300" y="181648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132080</xdr:rowOff>
    </xdr:from>
    <xdr:to>
      <xdr:col>36</xdr:col>
      <xdr:colOff>165100</xdr:colOff>
      <xdr:row>106</xdr:row>
      <xdr:rowOff>62230</xdr:rowOff>
    </xdr:to>
    <xdr:sp macro="" textlink="">
      <xdr:nvSpPr>
        <xdr:cNvPr id="477" name="楕円 476"/>
        <xdr:cNvSpPr/>
      </xdr:nvSpPr>
      <xdr:spPr>
        <a:xfrm>
          <a:off x="692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1270</xdr:rowOff>
    </xdr:from>
    <xdr:to>
      <xdr:col>41</xdr:col>
      <xdr:colOff>50800</xdr:colOff>
      <xdr:row>106</xdr:row>
      <xdr:rowOff>11430</xdr:rowOff>
    </xdr:to>
    <xdr:cxnSp macro="">
      <xdr:nvCxnSpPr>
        <xdr:cNvPr id="478" name="直線コネクタ 477"/>
        <xdr:cNvCxnSpPr/>
      </xdr:nvCxnSpPr>
      <xdr:spPr>
        <a:xfrm flipV="1">
          <a:off x="6972300" y="181749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479" name="n_1aveValue【市民会館】&#10;一人当たり面積"/>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480" name="n_2aveValue【市民会館】&#10;一人当たり面積"/>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74947</xdr:rowOff>
    </xdr:from>
    <xdr:ext cx="469744" cy="259045"/>
    <xdr:sp macro="" textlink="">
      <xdr:nvSpPr>
        <xdr:cNvPr id="481" name="n_3aveValue【市民会館】&#10;一人当たり面積"/>
        <xdr:cNvSpPr txBox="1"/>
      </xdr:nvSpPr>
      <xdr:spPr>
        <a:xfrm>
          <a:off x="7626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482" name="n_4aveValue【市民会館】&#10;一人当たり面積"/>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21607</xdr:rowOff>
    </xdr:from>
    <xdr:ext cx="469744" cy="259045"/>
    <xdr:sp macro="" textlink="">
      <xdr:nvSpPr>
        <xdr:cNvPr id="483" name="n_1mainValue【市民会館】&#10;一人当たり面積"/>
        <xdr:cNvSpPr txBox="1"/>
      </xdr:nvSpPr>
      <xdr:spPr>
        <a:xfrm>
          <a:off x="93917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33038</xdr:rowOff>
    </xdr:from>
    <xdr:ext cx="469744" cy="259045"/>
    <xdr:sp macro="" textlink="">
      <xdr:nvSpPr>
        <xdr:cNvPr id="484" name="n_2mainValue【市民会館】&#10;一人当たり面積"/>
        <xdr:cNvSpPr txBox="1"/>
      </xdr:nvSpPr>
      <xdr:spPr>
        <a:xfrm>
          <a:off x="8515427" y="1820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68597</xdr:rowOff>
    </xdr:from>
    <xdr:ext cx="469744" cy="259045"/>
    <xdr:sp macro="" textlink="">
      <xdr:nvSpPr>
        <xdr:cNvPr id="485" name="n_3mainValue【市民会館】&#10;一人当たり面積"/>
        <xdr:cNvSpPr txBox="1"/>
      </xdr:nvSpPr>
      <xdr:spPr>
        <a:xfrm>
          <a:off x="76264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53357</xdr:rowOff>
    </xdr:from>
    <xdr:ext cx="469744" cy="259045"/>
    <xdr:sp macro="" textlink="">
      <xdr:nvSpPr>
        <xdr:cNvPr id="486" name="n_4mainValue【市民会館】&#10;一人当たり面積"/>
        <xdr:cNvSpPr txBox="1"/>
      </xdr:nvSpPr>
      <xdr:spPr>
        <a:xfrm>
          <a:off x="6737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512" name="直線コネクタ 511"/>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513"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514" name="直線コネクタ 513"/>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515"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516" name="直線コネクタ 515"/>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7"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8" name="フローチャート: 判断 517"/>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519" name="フローチャート: 判断 518"/>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520" name="フローチャート: 判断 519"/>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521" name="フローチャート: 判断 520"/>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522" name="フローチャート: 判断 521"/>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528" name="楕円 527"/>
        <xdr:cNvSpPr/>
      </xdr:nvSpPr>
      <xdr:spPr>
        <a:xfrm>
          <a:off x="16268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529" name="【一般廃棄物処理施設】&#10;有形固定資産減価償却率該当値テキスト"/>
        <xdr:cNvSpPr txBox="1"/>
      </xdr:nvSpPr>
      <xdr:spPr>
        <a:xfrm>
          <a:off x="16357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530" name="楕円 529"/>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39</xdr:row>
      <xdr:rowOff>149678</xdr:rowOff>
    </xdr:to>
    <xdr:cxnSp macro="">
      <xdr:nvCxnSpPr>
        <xdr:cNvPr id="531" name="直線コネクタ 530"/>
        <xdr:cNvCxnSpPr/>
      </xdr:nvCxnSpPr>
      <xdr:spPr>
        <a:xfrm>
          <a:off x="15481300" y="680520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35197</xdr:rowOff>
    </xdr:from>
    <xdr:to>
      <xdr:col>76</xdr:col>
      <xdr:colOff>165100</xdr:colOff>
      <xdr:row>39</xdr:row>
      <xdr:rowOff>136797</xdr:rowOff>
    </xdr:to>
    <xdr:sp macro="" textlink="">
      <xdr:nvSpPr>
        <xdr:cNvPr id="532" name="楕円 531"/>
        <xdr:cNvSpPr/>
      </xdr:nvSpPr>
      <xdr:spPr>
        <a:xfrm>
          <a:off x="14541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85997</xdr:rowOff>
    </xdr:from>
    <xdr:to>
      <xdr:col>81</xdr:col>
      <xdr:colOff>50800</xdr:colOff>
      <xdr:row>39</xdr:row>
      <xdr:rowOff>118654</xdr:rowOff>
    </xdr:to>
    <xdr:cxnSp macro="">
      <xdr:nvCxnSpPr>
        <xdr:cNvPr id="533" name="直線コネクタ 532"/>
        <xdr:cNvCxnSpPr/>
      </xdr:nvCxnSpPr>
      <xdr:spPr>
        <a:xfrm>
          <a:off x="14592300" y="677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534" name="楕円 533"/>
        <xdr:cNvSpPr/>
      </xdr:nvSpPr>
      <xdr:spPr>
        <a:xfrm>
          <a:off x="1365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48441</xdr:rowOff>
    </xdr:from>
    <xdr:to>
      <xdr:col>76</xdr:col>
      <xdr:colOff>114300</xdr:colOff>
      <xdr:row>39</xdr:row>
      <xdr:rowOff>85997</xdr:rowOff>
    </xdr:to>
    <xdr:cxnSp macro="">
      <xdr:nvCxnSpPr>
        <xdr:cNvPr id="535" name="直線コネクタ 534"/>
        <xdr:cNvCxnSpPr/>
      </xdr:nvCxnSpPr>
      <xdr:spPr>
        <a:xfrm>
          <a:off x="13703300" y="67349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131535</xdr:rowOff>
    </xdr:from>
    <xdr:to>
      <xdr:col>67</xdr:col>
      <xdr:colOff>101600</xdr:colOff>
      <xdr:row>39</xdr:row>
      <xdr:rowOff>61685</xdr:rowOff>
    </xdr:to>
    <xdr:sp macro="" textlink="">
      <xdr:nvSpPr>
        <xdr:cNvPr id="536" name="楕円 535"/>
        <xdr:cNvSpPr/>
      </xdr:nvSpPr>
      <xdr:spPr>
        <a:xfrm>
          <a:off x="12763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xdr:rowOff>
    </xdr:from>
    <xdr:to>
      <xdr:col>71</xdr:col>
      <xdr:colOff>177800</xdr:colOff>
      <xdr:row>39</xdr:row>
      <xdr:rowOff>48441</xdr:rowOff>
    </xdr:to>
    <xdr:cxnSp macro="">
      <xdr:nvCxnSpPr>
        <xdr:cNvPr id="537" name="直線コネクタ 536"/>
        <xdr:cNvCxnSpPr/>
      </xdr:nvCxnSpPr>
      <xdr:spPr>
        <a:xfrm>
          <a:off x="12814300" y="66974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538" name="n_1aveValue【一般廃棄物処理施設】&#10;有形固定資産減価償却率"/>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539" name="n_2aveValue【一般廃棄物処理施設】&#10;有形固定資産減価償却率"/>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540" name="n_3aveValue【一般廃棄物処理施設】&#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1"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160581</xdr:rowOff>
    </xdr:from>
    <xdr:ext cx="405111" cy="259045"/>
    <xdr:sp macro="" textlink="">
      <xdr:nvSpPr>
        <xdr:cNvPr id="542" name="n_1mainValue【一般廃棄物処理施設】&#10;有形固定資産減価償却率"/>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127924</xdr:rowOff>
    </xdr:from>
    <xdr:ext cx="405111" cy="259045"/>
    <xdr:sp macro="" textlink="">
      <xdr:nvSpPr>
        <xdr:cNvPr id="543" name="n_2mainValue【一般廃棄物処理施設】&#10;有形固定資産減価償却率"/>
        <xdr:cNvSpPr txBox="1"/>
      </xdr:nvSpPr>
      <xdr:spPr>
        <a:xfrm>
          <a:off x="14389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544" name="n_3mainValue【一般廃棄物処理施設】&#10;有形固定資産減価償却率"/>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52812</xdr:rowOff>
    </xdr:from>
    <xdr:ext cx="405111" cy="259045"/>
    <xdr:sp macro="" textlink="">
      <xdr:nvSpPr>
        <xdr:cNvPr id="545" name="n_4mainValue【一般廃棄物処理施設】&#10;有形固定資産減価償却率"/>
        <xdr:cNvSpPr txBox="1"/>
      </xdr:nvSpPr>
      <xdr:spPr>
        <a:xfrm>
          <a:off x="12611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9" name="テキスト ボックス 55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7" name="テキスト ボックス 56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569" name="直線コネクタ 568"/>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570"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571" name="直線コネクタ 570"/>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572"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573" name="直線コネクタ 572"/>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574" name="【一般廃棄物処理施設】&#10;一人当たり有形固定資産（償却資産）額平均値テキスト"/>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575" name="フローチャート: 判断 574"/>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576" name="フローチャート: 判断 575"/>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577" name="フローチャート: 判断 576"/>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578" name="フローチャート: 判断 577"/>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579" name="フローチャート: 判断 578"/>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101743</xdr:rowOff>
    </xdr:from>
    <xdr:to>
      <xdr:col>116</xdr:col>
      <xdr:colOff>114300</xdr:colOff>
      <xdr:row>41</xdr:row>
      <xdr:rowOff>31893</xdr:rowOff>
    </xdr:to>
    <xdr:sp macro="" textlink="">
      <xdr:nvSpPr>
        <xdr:cNvPr id="585" name="楕円 584"/>
        <xdr:cNvSpPr/>
      </xdr:nvSpPr>
      <xdr:spPr>
        <a:xfrm>
          <a:off x="22110700" y="69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80170</xdr:rowOff>
    </xdr:from>
    <xdr:ext cx="599010" cy="259045"/>
    <xdr:sp macro="" textlink="">
      <xdr:nvSpPr>
        <xdr:cNvPr id="586" name="【一般廃棄物処理施設】&#10;一人当たり有形固定資産（償却資産）額該当値テキスト"/>
        <xdr:cNvSpPr txBox="1"/>
      </xdr:nvSpPr>
      <xdr:spPr>
        <a:xfrm>
          <a:off x="22199600" y="69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106902</xdr:rowOff>
    </xdr:from>
    <xdr:to>
      <xdr:col>112</xdr:col>
      <xdr:colOff>38100</xdr:colOff>
      <xdr:row>41</xdr:row>
      <xdr:rowOff>37052</xdr:rowOff>
    </xdr:to>
    <xdr:sp macro="" textlink="">
      <xdr:nvSpPr>
        <xdr:cNvPr id="587" name="楕円 586"/>
        <xdr:cNvSpPr/>
      </xdr:nvSpPr>
      <xdr:spPr>
        <a:xfrm>
          <a:off x="21272500" y="69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152543</xdr:rowOff>
    </xdr:from>
    <xdr:to>
      <xdr:col>116</xdr:col>
      <xdr:colOff>63500</xdr:colOff>
      <xdr:row>40</xdr:row>
      <xdr:rowOff>157702</xdr:rowOff>
    </xdr:to>
    <xdr:cxnSp macro="">
      <xdr:nvCxnSpPr>
        <xdr:cNvPr id="588" name="直線コネクタ 587"/>
        <xdr:cNvCxnSpPr/>
      </xdr:nvCxnSpPr>
      <xdr:spPr>
        <a:xfrm flipV="1">
          <a:off x="21323300" y="7010543"/>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112470</xdr:rowOff>
    </xdr:from>
    <xdr:to>
      <xdr:col>107</xdr:col>
      <xdr:colOff>101600</xdr:colOff>
      <xdr:row>41</xdr:row>
      <xdr:rowOff>42620</xdr:rowOff>
    </xdr:to>
    <xdr:sp macro="" textlink="">
      <xdr:nvSpPr>
        <xdr:cNvPr id="589" name="楕円 588"/>
        <xdr:cNvSpPr/>
      </xdr:nvSpPr>
      <xdr:spPr>
        <a:xfrm>
          <a:off x="20383500" y="69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157702</xdr:rowOff>
    </xdr:from>
    <xdr:to>
      <xdr:col>111</xdr:col>
      <xdr:colOff>177800</xdr:colOff>
      <xdr:row>40</xdr:row>
      <xdr:rowOff>163270</xdr:rowOff>
    </xdr:to>
    <xdr:cxnSp macro="">
      <xdr:nvCxnSpPr>
        <xdr:cNvPr id="590" name="直線コネクタ 589"/>
        <xdr:cNvCxnSpPr/>
      </xdr:nvCxnSpPr>
      <xdr:spPr>
        <a:xfrm flipV="1">
          <a:off x="20434300" y="7015702"/>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116766</xdr:rowOff>
    </xdr:from>
    <xdr:to>
      <xdr:col>102</xdr:col>
      <xdr:colOff>165100</xdr:colOff>
      <xdr:row>41</xdr:row>
      <xdr:rowOff>46916</xdr:rowOff>
    </xdr:to>
    <xdr:sp macro="" textlink="">
      <xdr:nvSpPr>
        <xdr:cNvPr id="591" name="楕円 590"/>
        <xdr:cNvSpPr/>
      </xdr:nvSpPr>
      <xdr:spPr>
        <a:xfrm>
          <a:off x="19494500" y="69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163270</xdr:rowOff>
    </xdr:from>
    <xdr:to>
      <xdr:col>107</xdr:col>
      <xdr:colOff>50800</xdr:colOff>
      <xdr:row>40</xdr:row>
      <xdr:rowOff>167566</xdr:rowOff>
    </xdr:to>
    <xdr:cxnSp macro="">
      <xdr:nvCxnSpPr>
        <xdr:cNvPr id="592" name="直線コネクタ 591"/>
        <xdr:cNvCxnSpPr/>
      </xdr:nvCxnSpPr>
      <xdr:spPr>
        <a:xfrm flipV="1">
          <a:off x="19545300" y="702127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120894</xdr:rowOff>
    </xdr:from>
    <xdr:to>
      <xdr:col>98</xdr:col>
      <xdr:colOff>38100</xdr:colOff>
      <xdr:row>41</xdr:row>
      <xdr:rowOff>51044</xdr:rowOff>
    </xdr:to>
    <xdr:sp macro="" textlink="">
      <xdr:nvSpPr>
        <xdr:cNvPr id="593" name="楕円 592"/>
        <xdr:cNvSpPr/>
      </xdr:nvSpPr>
      <xdr:spPr>
        <a:xfrm>
          <a:off x="18605500" y="697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167566</xdr:rowOff>
    </xdr:from>
    <xdr:to>
      <xdr:col>102</xdr:col>
      <xdr:colOff>114300</xdr:colOff>
      <xdr:row>41</xdr:row>
      <xdr:rowOff>244</xdr:rowOff>
    </xdr:to>
    <xdr:cxnSp macro="">
      <xdr:nvCxnSpPr>
        <xdr:cNvPr id="594" name="直線コネクタ 593"/>
        <xdr:cNvCxnSpPr/>
      </xdr:nvCxnSpPr>
      <xdr:spPr>
        <a:xfrm flipV="1">
          <a:off x="18656300" y="7025566"/>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595" name="n_1aveValue【一般廃棄物処理施設】&#10;一人当たり有形固定資産（償却資産）額"/>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596" name="n_2aveValue【一般廃棄物処理施設】&#10;一人当たり有形固定資産（償却資産）額"/>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597" name="n_3aveValue【一般廃棄物処理施設】&#10;一人当たり有形固定資産（償却資産）額"/>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598" name="n_4aveValue【一般廃棄物処理施設】&#10;一人当たり有形固定資産（償却資産）額"/>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28179</xdr:rowOff>
    </xdr:from>
    <xdr:ext cx="599010" cy="259045"/>
    <xdr:sp macro="" textlink="">
      <xdr:nvSpPr>
        <xdr:cNvPr id="599" name="n_1mainValue【一般廃棄物処理施設】&#10;一人当たり有形固定資産（償却資産）額"/>
        <xdr:cNvSpPr txBox="1"/>
      </xdr:nvSpPr>
      <xdr:spPr>
        <a:xfrm>
          <a:off x="21011095" y="705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33747</xdr:rowOff>
    </xdr:from>
    <xdr:ext cx="599010" cy="259045"/>
    <xdr:sp macro="" textlink="">
      <xdr:nvSpPr>
        <xdr:cNvPr id="600" name="n_2mainValue【一般廃棄物処理施設】&#10;一人当たり有形固定資産（償却資産）額"/>
        <xdr:cNvSpPr txBox="1"/>
      </xdr:nvSpPr>
      <xdr:spPr>
        <a:xfrm>
          <a:off x="20134795" y="706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38043</xdr:rowOff>
    </xdr:from>
    <xdr:ext cx="599010" cy="259045"/>
    <xdr:sp macro="" textlink="">
      <xdr:nvSpPr>
        <xdr:cNvPr id="601" name="n_3mainValue【一般廃棄物処理施設】&#10;一人当たり有形固定資産（償却資産）額"/>
        <xdr:cNvSpPr txBox="1"/>
      </xdr:nvSpPr>
      <xdr:spPr>
        <a:xfrm>
          <a:off x="19245795" y="706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42171</xdr:rowOff>
    </xdr:from>
    <xdr:ext cx="599010" cy="259045"/>
    <xdr:sp macro="" textlink="">
      <xdr:nvSpPr>
        <xdr:cNvPr id="602" name="n_4mainValue【一般廃棄物処理施設】&#10;一人当たり有形固定資産（償却資産）額"/>
        <xdr:cNvSpPr txBox="1"/>
      </xdr:nvSpPr>
      <xdr:spPr>
        <a:xfrm>
          <a:off x="18356795" y="707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627" name="直線コネクタ 626"/>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630" name="【保健センター・保健所】&#10;有形固定資産減価償却率最大値テキスト"/>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631" name="直線コネクタ 630"/>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632" name="【保健センター・保健所】&#10;有形固定資産減価償却率平均値テキスト"/>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633" name="フローチャート: 判断 63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634" name="フローチャート: 判断 633"/>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35" name="フローチャート: 判断 634"/>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636" name="フローチャート: 判断 635"/>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637" name="フローチャート: 判断 636"/>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643" name="楕円 642"/>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78757</xdr:rowOff>
    </xdr:from>
    <xdr:ext cx="405111" cy="259045"/>
    <xdr:sp macro="" textlink="">
      <xdr:nvSpPr>
        <xdr:cNvPr id="644" name="【保健センター・保健所】&#10;有形固定資産減価償却率該当値テキスト"/>
        <xdr:cNvSpPr txBox="1"/>
      </xdr:nvSpPr>
      <xdr:spPr>
        <a:xfrm>
          <a:off x="16357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46355</xdr:rowOff>
    </xdr:from>
    <xdr:to>
      <xdr:col>81</xdr:col>
      <xdr:colOff>101600</xdr:colOff>
      <xdr:row>58</xdr:row>
      <xdr:rowOff>147955</xdr:rowOff>
    </xdr:to>
    <xdr:sp macro="" textlink="">
      <xdr:nvSpPr>
        <xdr:cNvPr id="645" name="楕円 644"/>
        <xdr:cNvSpPr/>
      </xdr:nvSpPr>
      <xdr:spPr>
        <a:xfrm>
          <a:off x="15430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58</xdr:row>
      <xdr:rowOff>97155</xdr:rowOff>
    </xdr:to>
    <xdr:cxnSp macro="">
      <xdr:nvCxnSpPr>
        <xdr:cNvPr id="646" name="直線コネクタ 645"/>
        <xdr:cNvCxnSpPr/>
      </xdr:nvCxnSpPr>
      <xdr:spPr>
        <a:xfrm flipV="1">
          <a:off x="15481300" y="987933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57785</xdr:rowOff>
    </xdr:from>
    <xdr:to>
      <xdr:col>76</xdr:col>
      <xdr:colOff>165100</xdr:colOff>
      <xdr:row>58</xdr:row>
      <xdr:rowOff>159385</xdr:rowOff>
    </xdr:to>
    <xdr:sp macro="" textlink="">
      <xdr:nvSpPr>
        <xdr:cNvPr id="647" name="楕円 646"/>
        <xdr:cNvSpPr/>
      </xdr:nvSpPr>
      <xdr:spPr>
        <a:xfrm>
          <a:off x="14541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97155</xdr:rowOff>
    </xdr:from>
    <xdr:to>
      <xdr:col>81</xdr:col>
      <xdr:colOff>50800</xdr:colOff>
      <xdr:row>58</xdr:row>
      <xdr:rowOff>108585</xdr:rowOff>
    </xdr:to>
    <xdr:cxnSp macro="">
      <xdr:nvCxnSpPr>
        <xdr:cNvPr id="648" name="直線コネクタ 647"/>
        <xdr:cNvCxnSpPr/>
      </xdr:nvCxnSpPr>
      <xdr:spPr>
        <a:xfrm flipV="1">
          <a:off x="14592300" y="10041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49" name="楕円 648"/>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108585</xdr:rowOff>
    </xdr:to>
    <xdr:cxnSp macro="">
      <xdr:nvCxnSpPr>
        <xdr:cNvPr id="650" name="直線コネクタ 649"/>
        <xdr:cNvCxnSpPr/>
      </xdr:nvCxnSpPr>
      <xdr:spPr>
        <a:xfrm>
          <a:off x="13703300" y="10012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151130</xdr:rowOff>
    </xdr:from>
    <xdr:to>
      <xdr:col>67</xdr:col>
      <xdr:colOff>101600</xdr:colOff>
      <xdr:row>58</xdr:row>
      <xdr:rowOff>81280</xdr:rowOff>
    </xdr:to>
    <xdr:sp macro="" textlink="">
      <xdr:nvSpPr>
        <xdr:cNvPr id="651" name="楕円 650"/>
        <xdr:cNvSpPr/>
      </xdr:nvSpPr>
      <xdr:spPr>
        <a:xfrm>
          <a:off x="12763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30480</xdr:rowOff>
    </xdr:from>
    <xdr:to>
      <xdr:col>71</xdr:col>
      <xdr:colOff>177800</xdr:colOff>
      <xdr:row>58</xdr:row>
      <xdr:rowOff>68580</xdr:rowOff>
    </xdr:to>
    <xdr:cxnSp macro="">
      <xdr:nvCxnSpPr>
        <xdr:cNvPr id="652" name="直線コネクタ 651"/>
        <xdr:cNvCxnSpPr/>
      </xdr:nvCxnSpPr>
      <xdr:spPr>
        <a:xfrm>
          <a:off x="12814300" y="997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653" name="n_1aveValue【保健センター・保健所】&#10;有形固定資産減価償却率"/>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654" name="n_2aveValue【保健センター・保健所】&#10;有形固定資産減価償却率"/>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655" name="n_3aveValue【保健センター・保健所】&#10;有形固定資産減価償却率"/>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656" name="n_4aveValue【保健センター・保健所】&#10;有形固定資産減価償却率"/>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164482</xdr:rowOff>
    </xdr:from>
    <xdr:ext cx="405111" cy="259045"/>
    <xdr:sp macro="" textlink="">
      <xdr:nvSpPr>
        <xdr:cNvPr id="657" name="n_1mainValue【保健センター・保健所】&#10;有形固定資産減価償却率"/>
        <xdr:cNvSpPr txBox="1"/>
      </xdr:nvSpPr>
      <xdr:spPr>
        <a:xfrm>
          <a:off x="15266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658" name="n_2mainValue【保健センター・保健所】&#10;有形固定資産減価償却率"/>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59" name="n_3mainValue【保健センター・保健所】&#10;有形固定資産減価償却率"/>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660" name="n_4mainValue【保健センター・保健所】&#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682" name="直線コネクタ 681"/>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683" name="【保健センター・保健所】&#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684" name="直線コネクタ 683"/>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685"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686" name="直線コネクタ 685"/>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687" name="【保健センター・保健所】&#10;一人当たり面積平均値テキスト"/>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88" name="フローチャート: 判断 687"/>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89" name="フローチャート: 判断 688"/>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90" name="フローチャート: 判断 689"/>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91" name="フローチャート: 判断 690"/>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92" name="フローチャート: 判断 691"/>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98" name="楕円 697"/>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699" name="【保健センター・保健所】&#10;一人当たり面積該当値テキスト"/>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700" name="楕円 699"/>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22860</xdr:rowOff>
    </xdr:to>
    <xdr:cxnSp macro="">
      <xdr:nvCxnSpPr>
        <xdr:cNvPr id="701" name="直線コネクタ 700"/>
        <xdr:cNvCxnSpPr/>
      </xdr:nvCxnSpPr>
      <xdr:spPr>
        <a:xfrm flipV="1">
          <a:off x="21323300" y="104698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702" name="楕円 701"/>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22860</xdr:rowOff>
    </xdr:from>
    <xdr:to>
      <xdr:col>111</xdr:col>
      <xdr:colOff>177800</xdr:colOff>
      <xdr:row>61</xdr:row>
      <xdr:rowOff>34290</xdr:rowOff>
    </xdr:to>
    <xdr:cxnSp macro="">
      <xdr:nvCxnSpPr>
        <xdr:cNvPr id="703" name="直線コネクタ 702"/>
        <xdr:cNvCxnSpPr/>
      </xdr:nvCxnSpPr>
      <xdr:spPr>
        <a:xfrm flipV="1">
          <a:off x="20434300" y="10481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164084</xdr:rowOff>
    </xdr:from>
    <xdr:to>
      <xdr:col>102</xdr:col>
      <xdr:colOff>165100</xdr:colOff>
      <xdr:row>61</xdr:row>
      <xdr:rowOff>94234</xdr:rowOff>
    </xdr:to>
    <xdr:sp macro="" textlink="">
      <xdr:nvSpPr>
        <xdr:cNvPr id="704" name="楕円 703"/>
        <xdr:cNvSpPr/>
      </xdr:nvSpPr>
      <xdr:spPr>
        <a:xfrm>
          <a:off x="19494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43434</xdr:rowOff>
    </xdr:to>
    <xdr:cxnSp macro="">
      <xdr:nvCxnSpPr>
        <xdr:cNvPr id="705" name="直線コネクタ 704"/>
        <xdr:cNvCxnSpPr/>
      </xdr:nvCxnSpPr>
      <xdr:spPr>
        <a:xfrm flipV="1">
          <a:off x="19545300" y="1049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1778</xdr:rowOff>
    </xdr:from>
    <xdr:to>
      <xdr:col>98</xdr:col>
      <xdr:colOff>38100</xdr:colOff>
      <xdr:row>61</xdr:row>
      <xdr:rowOff>103378</xdr:rowOff>
    </xdr:to>
    <xdr:sp macro="" textlink="">
      <xdr:nvSpPr>
        <xdr:cNvPr id="706" name="楕円 705"/>
        <xdr:cNvSpPr/>
      </xdr:nvSpPr>
      <xdr:spPr>
        <a:xfrm>
          <a:off x="18605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43434</xdr:rowOff>
    </xdr:from>
    <xdr:to>
      <xdr:col>102</xdr:col>
      <xdr:colOff>114300</xdr:colOff>
      <xdr:row>61</xdr:row>
      <xdr:rowOff>52578</xdr:rowOff>
    </xdr:to>
    <xdr:cxnSp macro="">
      <xdr:nvCxnSpPr>
        <xdr:cNvPr id="707" name="直線コネクタ 706"/>
        <xdr:cNvCxnSpPr/>
      </xdr:nvCxnSpPr>
      <xdr:spPr>
        <a:xfrm flipV="1">
          <a:off x="18656300" y="1050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708" name="n_1ave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709" name="n_2aveValue【保健センター・保健所】&#10;一人当たり面積"/>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710" name="n_3aveValue【保健センター・保健所】&#10;一人当たり面積"/>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711" name="n_4aveValue【保健センター・保健所】&#10;一人当たり面積"/>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90187</xdr:rowOff>
    </xdr:from>
    <xdr:ext cx="469744" cy="259045"/>
    <xdr:sp macro="" textlink="">
      <xdr:nvSpPr>
        <xdr:cNvPr id="712" name="n_1mainValue【保健センター・保健所】&#10;一人当たり面積"/>
        <xdr:cNvSpPr txBox="1"/>
      </xdr:nvSpPr>
      <xdr:spPr>
        <a:xfrm>
          <a:off x="21075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713" name="n_2mainValue【保健センター・保健所】&#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110761</xdr:rowOff>
    </xdr:from>
    <xdr:ext cx="469744" cy="259045"/>
    <xdr:sp macro="" textlink="">
      <xdr:nvSpPr>
        <xdr:cNvPr id="714" name="n_3mainValue【保健センター・保健所】&#10;一人当たり面積"/>
        <xdr:cNvSpPr txBox="1"/>
      </xdr:nvSpPr>
      <xdr:spPr>
        <a:xfrm>
          <a:off x="19310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119905</xdr:rowOff>
    </xdr:from>
    <xdr:ext cx="469744" cy="259045"/>
    <xdr:sp macro="" textlink="">
      <xdr:nvSpPr>
        <xdr:cNvPr id="715" name="n_4mainValue【保健センター・保健所】&#10;一人当たり面積"/>
        <xdr:cNvSpPr txBox="1"/>
      </xdr:nvSpPr>
      <xdr:spPr>
        <a:xfrm>
          <a:off x="18421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741" name="直線コネクタ 74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5" name="直線コネクタ 74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746" name="【消防施設】&#10;有形固定資産減価償却率平均値テキスト"/>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47" name="フローチャート: 判断 746"/>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748" name="フローチャート: 判断 747"/>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749" name="フローチャート: 判断 74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750" name="フローチャート: 判断 749"/>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751" name="フローチャート: 判断 750"/>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82006</xdr:rowOff>
    </xdr:from>
    <xdr:to>
      <xdr:col>85</xdr:col>
      <xdr:colOff>177800</xdr:colOff>
      <xdr:row>81</xdr:row>
      <xdr:rowOff>12156</xdr:rowOff>
    </xdr:to>
    <xdr:sp macro="" textlink="">
      <xdr:nvSpPr>
        <xdr:cNvPr id="757" name="楕円 756"/>
        <xdr:cNvSpPr/>
      </xdr:nvSpPr>
      <xdr:spPr>
        <a:xfrm>
          <a:off x="162687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104883</xdr:rowOff>
    </xdr:from>
    <xdr:ext cx="405111" cy="259045"/>
    <xdr:sp macro="" textlink="">
      <xdr:nvSpPr>
        <xdr:cNvPr id="758" name="【消防施設】&#10;有形固定資産減価償却率該当値テキスト"/>
        <xdr:cNvSpPr txBox="1"/>
      </xdr:nvSpPr>
      <xdr:spPr>
        <a:xfrm>
          <a:off x="16357600" y="136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759" name="楕円 758"/>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132806</xdr:rowOff>
    </xdr:to>
    <xdr:cxnSp macro="">
      <xdr:nvCxnSpPr>
        <xdr:cNvPr id="760" name="直線コネクタ 759"/>
        <xdr:cNvCxnSpPr/>
      </xdr:nvCxnSpPr>
      <xdr:spPr>
        <a:xfrm>
          <a:off x="15481300" y="138030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5262</xdr:rowOff>
    </xdr:from>
    <xdr:to>
      <xdr:col>76</xdr:col>
      <xdr:colOff>165100</xdr:colOff>
      <xdr:row>80</xdr:row>
      <xdr:rowOff>106862</xdr:rowOff>
    </xdr:to>
    <xdr:sp macro="" textlink="">
      <xdr:nvSpPr>
        <xdr:cNvPr id="761" name="楕円 760"/>
        <xdr:cNvSpPr/>
      </xdr:nvSpPr>
      <xdr:spPr>
        <a:xfrm>
          <a:off x="14541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87086</xdr:rowOff>
    </xdr:to>
    <xdr:cxnSp macro="">
      <xdr:nvCxnSpPr>
        <xdr:cNvPr id="762" name="直線コネクタ 761"/>
        <xdr:cNvCxnSpPr/>
      </xdr:nvCxnSpPr>
      <xdr:spPr>
        <a:xfrm>
          <a:off x="14592300" y="137720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160382</xdr:rowOff>
    </xdr:from>
    <xdr:to>
      <xdr:col>72</xdr:col>
      <xdr:colOff>38100</xdr:colOff>
      <xdr:row>80</xdr:row>
      <xdr:rowOff>90532</xdr:rowOff>
    </xdr:to>
    <xdr:sp macro="" textlink="">
      <xdr:nvSpPr>
        <xdr:cNvPr id="763" name="楕円 762"/>
        <xdr:cNvSpPr/>
      </xdr:nvSpPr>
      <xdr:spPr>
        <a:xfrm>
          <a:off x="13652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39732</xdr:rowOff>
    </xdr:from>
    <xdr:to>
      <xdr:col>76</xdr:col>
      <xdr:colOff>114300</xdr:colOff>
      <xdr:row>80</xdr:row>
      <xdr:rowOff>56062</xdr:rowOff>
    </xdr:to>
    <xdr:cxnSp macro="">
      <xdr:nvCxnSpPr>
        <xdr:cNvPr id="764" name="直線コネクタ 763"/>
        <xdr:cNvCxnSpPr/>
      </xdr:nvCxnSpPr>
      <xdr:spPr>
        <a:xfrm>
          <a:off x="13703300" y="1375573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765" name="楕円 764"/>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39732</xdr:rowOff>
    </xdr:to>
    <xdr:cxnSp macro="">
      <xdr:nvCxnSpPr>
        <xdr:cNvPr id="766" name="直線コネクタ 765"/>
        <xdr:cNvCxnSpPr/>
      </xdr:nvCxnSpPr>
      <xdr:spPr>
        <a:xfrm>
          <a:off x="12814300" y="137426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767"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768" name="n_2ave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769" name="n_3aveValue【消防施設】&#10;有形固定資産減価償却率"/>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770" name="n_4aveValue【消防施設】&#10;有形固定資産減価償却率"/>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771" name="n_1mainValue【消防施設】&#10;有形固定資産減価償却率"/>
        <xdr:cNvSpPr txBox="1"/>
      </xdr:nvSpPr>
      <xdr:spPr>
        <a:xfrm>
          <a:off x="15266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123389</xdr:rowOff>
    </xdr:from>
    <xdr:ext cx="405111" cy="259045"/>
    <xdr:sp macro="" textlink="">
      <xdr:nvSpPr>
        <xdr:cNvPr id="772" name="n_2mainValue【消防施設】&#10;有形固定資産減価償却率"/>
        <xdr:cNvSpPr txBox="1"/>
      </xdr:nvSpPr>
      <xdr:spPr>
        <a:xfrm>
          <a:off x="14389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107059</xdr:rowOff>
    </xdr:from>
    <xdr:ext cx="405111" cy="259045"/>
    <xdr:sp macro="" textlink="">
      <xdr:nvSpPr>
        <xdr:cNvPr id="773" name="n_3mainValue【消防施設】&#10;有形固定資産減価償却率"/>
        <xdr:cNvSpPr txBox="1"/>
      </xdr:nvSpPr>
      <xdr:spPr>
        <a:xfrm>
          <a:off x="13500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774" name="n_4mainValue【消防施設】&#10;有形固定資産減価償却率"/>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5" name="直線コネクタ 7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6" name="テキスト ボックス 7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7" name="直線コネクタ 7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8" name="テキスト ボックス 7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9" name="直線コネクタ 7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0" name="テキスト ボックス 7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1" name="直線コネクタ 7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2" name="テキスト ボックス 7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3" name="直線コネクタ 7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4" name="テキスト ボックス 7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5" name="直線コネクタ 7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6" name="テキスト ボックス 7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800" name="直線コネクタ 799"/>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801"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802" name="直線コネクタ 801"/>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803"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804" name="直線コネクタ 803"/>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805" name="【消防施設】&#10;一人当たり面積平均値テキスト"/>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806" name="フローチャート: 判断 805"/>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807" name="フローチャート: 判断 806"/>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808" name="フローチャート: 判断 807"/>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809" name="フローチャート: 判断 808"/>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810" name="フローチャート: 判断 809"/>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61868</xdr:rowOff>
    </xdr:from>
    <xdr:to>
      <xdr:col>116</xdr:col>
      <xdr:colOff>114300</xdr:colOff>
      <xdr:row>81</xdr:row>
      <xdr:rowOff>163468</xdr:rowOff>
    </xdr:to>
    <xdr:sp macro="" textlink="">
      <xdr:nvSpPr>
        <xdr:cNvPr id="816" name="楕円 815"/>
        <xdr:cNvSpPr/>
      </xdr:nvSpPr>
      <xdr:spPr>
        <a:xfrm>
          <a:off x="22110700" y="139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84745</xdr:rowOff>
    </xdr:from>
    <xdr:ext cx="469744" cy="259045"/>
    <xdr:sp macro="" textlink="">
      <xdr:nvSpPr>
        <xdr:cNvPr id="817" name="【消防施設】&#10;一人当たり面積該当値テキスト"/>
        <xdr:cNvSpPr txBox="1"/>
      </xdr:nvSpPr>
      <xdr:spPr>
        <a:xfrm>
          <a:off x="22199600" y="1380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87993</xdr:rowOff>
    </xdr:from>
    <xdr:to>
      <xdr:col>112</xdr:col>
      <xdr:colOff>38100</xdr:colOff>
      <xdr:row>82</xdr:row>
      <xdr:rowOff>18143</xdr:rowOff>
    </xdr:to>
    <xdr:sp macro="" textlink="">
      <xdr:nvSpPr>
        <xdr:cNvPr id="818" name="楕円 817"/>
        <xdr:cNvSpPr/>
      </xdr:nvSpPr>
      <xdr:spPr>
        <a:xfrm>
          <a:off x="21272500" y="139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112668</xdr:rowOff>
    </xdr:from>
    <xdr:to>
      <xdr:col>116</xdr:col>
      <xdr:colOff>63500</xdr:colOff>
      <xdr:row>81</xdr:row>
      <xdr:rowOff>138793</xdr:rowOff>
    </xdr:to>
    <xdr:cxnSp macro="">
      <xdr:nvCxnSpPr>
        <xdr:cNvPr id="819" name="直線コネクタ 818"/>
        <xdr:cNvCxnSpPr/>
      </xdr:nvCxnSpPr>
      <xdr:spPr>
        <a:xfrm flipV="1">
          <a:off x="21323300" y="140001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108676</xdr:rowOff>
    </xdr:from>
    <xdr:to>
      <xdr:col>107</xdr:col>
      <xdr:colOff>101600</xdr:colOff>
      <xdr:row>82</xdr:row>
      <xdr:rowOff>38826</xdr:rowOff>
    </xdr:to>
    <xdr:sp macro="" textlink="">
      <xdr:nvSpPr>
        <xdr:cNvPr id="820" name="楕円 819"/>
        <xdr:cNvSpPr/>
      </xdr:nvSpPr>
      <xdr:spPr>
        <a:xfrm>
          <a:off x="20383500" y="139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138793</xdr:rowOff>
    </xdr:from>
    <xdr:to>
      <xdr:col>111</xdr:col>
      <xdr:colOff>177800</xdr:colOff>
      <xdr:row>81</xdr:row>
      <xdr:rowOff>159476</xdr:rowOff>
    </xdr:to>
    <xdr:cxnSp macro="">
      <xdr:nvCxnSpPr>
        <xdr:cNvPr id="821" name="直線コネクタ 820"/>
        <xdr:cNvCxnSpPr/>
      </xdr:nvCxnSpPr>
      <xdr:spPr>
        <a:xfrm flipV="1">
          <a:off x="20434300" y="140262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111942</xdr:rowOff>
    </xdr:from>
    <xdr:to>
      <xdr:col>102</xdr:col>
      <xdr:colOff>165100</xdr:colOff>
      <xdr:row>82</xdr:row>
      <xdr:rowOff>42092</xdr:rowOff>
    </xdr:to>
    <xdr:sp macro="" textlink="">
      <xdr:nvSpPr>
        <xdr:cNvPr id="822" name="楕円 821"/>
        <xdr:cNvSpPr/>
      </xdr:nvSpPr>
      <xdr:spPr>
        <a:xfrm>
          <a:off x="19494500" y="139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159476</xdr:rowOff>
    </xdr:from>
    <xdr:to>
      <xdr:col>107</xdr:col>
      <xdr:colOff>50800</xdr:colOff>
      <xdr:row>81</xdr:row>
      <xdr:rowOff>162742</xdr:rowOff>
    </xdr:to>
    <xdr:cxnSp macro="">
      <xdr:nvCxnSpPr>
        <xdr:cNvPr id="823" name="直線コネクタ 822"/>
        <xdr:cNvCxnSpPr/>
      </xdr:nvCxnSpPr>
      <xdr:spPr>
        <a:xfrm flipV="1">
          <a:off x="19545300" y="140469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128270</xdr:rowOff>
    </xdr:from>
    <xdr:to>
      <xdr:col>98</xdr:col>
      <xdr:colOff>38100</xdr:colOff>
      <xdr:row>82</xdr:row>
      <xdr:rowOff>58420</xdr:rowOff>
    </xdr:to>
    <xdr:sp macro="" textlink="">
      <xdr:nvSpPr>
        <xdr:cNvPr id="824" name="楕円 823"/>
        <xdr:cNvSpPr/>
      </xdr:nvSpPr>
      <xdr:spPr>
        <a:xfrm>
          <a:off x="18605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162742</xdr:rowOff>
    </xdr:from>
    <xdr:to>
      <xdr:col>102</xdr:col>
      <xdr:colOff>114300</xdr:colOff>
      <xdr:row>82</xdr:row>
      <xdr:rowOff>7620</xdr:rowOff>
    </xdr:to>
    <xdr:cxnSp macro="">
      <xdr:nvCxnSpPr>
        <xdr:cNvPr id="825" name="直線コネクタ 824"/>
        <xdr:cNvCxnSpPr/>
      </xdr:nvCxnSpPr>
      <xdr:spPr>
        <a:xfrm flipV="1">
          <a:off x="18656300" y="140501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826" name="n_1aveValue【消防施設】&#10;一人当たり面積"/>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827" name="n_2aveValue【消防施設】&#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828" name="n_3aveValue【消防施設】&#10;一人当たり面積"/>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829" name="n_4aveValue【消防施設】&#10;一人当たり面積"/>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34670</xdr:rowOff>
    </xdr:from>
    <xdr:ext cx="469744" cy="259045"/>
    <xdr:sp macro="" textlink="">
      <xdr:nvSpPr>
        <xdr:cNvPr id="830" name="n_1mainValue【消防施設】&#10;一人当たり面積"/>
        <xdr:cNvSpPr txBox="1"/>
      </xdr:nvSpPr>
      <xdr:spPr>
        <a:xfrm>
          <a:off x="21075727" y="137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55353</xdr:rowOff>
    </xdr:from>
    <xdr:ext cx="469744" cy="259045"/>
    <xdr:sp macro="" textlink="">
      <xdr:nvSpPr>
        <xdr:cNvPr id="831" name="n_2mainValue【消防施設】&#10;一人当たり面積"/>
        <xdr:cNvSpPr txBox="1"/>
      </xdr:nvSpPr>
      <xdr:spPr>
        <a:xfrm>
          <a:off x="20199427" y="137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58619</xdr:rowOff>
    </xdr:from>
    <xdr:ext cx="469744" cy="259045"/>
    <xdr:sp macro="" textlink="">
      <xdr:nvSpPr>
        <xdr:cNvPr id="832" name="n_3mainValue【消防施設】&#10;一人当たり面積"/>
        <xdr:cNvSpPr txBox="1"/>
      </xdr:nvSpPr>
      <xdr:spPr>
        <a:xfrm>
          <a:off x="19310427" y="137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74947</xdr:rowOff>
    </xdr:from>
    <xdr:ext cx="469744" cy="259045"/>
    <xdr:sp macro="" textlink="">
      <xdr:nvSpPr>
        <xdr:cNvPr id="833" name="n_4mainValue【消防施設】&#10;一人当たり面積"/>
        <xdr:cNvSpPr txBox="1"/>
      </xdr:nvSpPr>
      <xdr:spPr>
        <a:xfrm>
          <a:off x="18421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9" name="直線コネクタ 8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63" name="直線コネクタ 8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864"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865" name="フローチャート: 判断 86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6" name="フローチャート: 判断 86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7" name="フローチャート: 判断 86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868" name="フローチャート: 判断 867"/>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869" name="フローチャート: 判断 868"/>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875" name="楕円 874"/>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876" name="【庁舎】&#10;有形固定資産減価償却率該当値テキスト"/>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877" name="楕円 876"/>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95794</xdr:rowOff>
    </xdr:to>
    <xdr:cxnSp macro="">
      <xdr:nvCxnSpPr>
        <xdr:cNvPr id="878" name="直線コネクタ 877"/>
        <xdr:cNvCxnSpPr/>
      </xdr:nvCxnSpPr>
      <xdr:spPr>
        <a:xfrm>
          <a:off x="15481300" y="178906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879" name="楕円 878"/>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59871</xdr:rowOff>
    </xdr:to>
    <xdr:cxnSp macro="">
      <xdr:nvCxnSpPr>
        <xdr:cNvPr id="880" name="直線コネクタ 879"/>
        <xdr:cNvCxnSpPr/>
      </xdr:nvCxnSpPr>
      <xdr:spPr>
        <a:xfrm>
          <a:off x="14592300" y="178710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881" name="楕円 880"/>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40277</xdr:rowOff>
    </xdr:to>
    <xdr:cxnSp macro="">
      <xdr:nvCxnSpPr>
        <xdr:cNvPr id="882" name="直線コネクタ 881"/>
        <xdr:cNvCxnSpPr/>
      </xdr:nvCxnSpPr>
      <xdr:spPr>
        <a:xfrm>
          <a:off x="13703300" y="1783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97245</xdr:rowOff>
    </xdr:from>
    <xdr:to>
      <xdr:col>67</xdr:col>
      <xdr:colOff>101600</xdr:colOff>
      <xdr:row>104</xdr:row>
      <xdr:rowOff>27395</xdr:rowOff>
    </xdr:to>
    <xdr:sp macro="" textlink="">
      <xdr:nvSpPr>
        <xdr:cNvPr id="883" name="楕円 882"/>
        <xdr:cNvSpPr/>
      </xdr:nvSpPr>
      <xdr:spPr>
        <a:xfrm>
          <a:off x="12763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148045</xdr:rowOff>
    </xdr:from>
    <xdr:to>
      <xdr:col>71</xdr:col>
      <xdr:colOff>177800</xdr:colOff>
      <xdr:row>104</xdr:row>
      <xdr:rowOff>7620</xdr:rowOff>
    </xdr:to>
    <xdr:cxnSp macro="">
      <xdr:nvCxnSpPr>
        <xdr:cNvPr id="884" name="直線コネクタ 883"/>
        <xdr:cNvCxnSpPr/>
      </xdr:nvCxnSpPr>
      <xdr:spPr>
        <a:xfrm>
          <a:off x="12814300" y="178073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85"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86"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887"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888"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889" name="n_1main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107604</xdr:rowOff>
    </xdr:from>
    <xdr:ext cx="405111" cy="259045"/>
    <xdr:sp macro="" textlink="">
      <xdr:nvSpPr>
        <xdr:cNvPr id="890" name="n_2mainValue【庁舎】&#10;有形固定資産減価償却率"/>
        <xdr:cNvSpPr txBox="1"/>
      </xdr:nvSpPr>
      <xdr:spPr>
        <a:xfrm>
          <a:off x="14389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891" name="n_3main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43922</xdr:rowOff>
    </xdr:from>
    <xdr:ext cx="405111" cy="259045"/>
    <xdr:sp macro="" textlink="">
      <xdr:nvSpPr>
        <xdr:cNvPr id="892" name="n_4mainValue【庁舎】&#10;有形固定資産減価償却率"/>
        <xdr:cNvSpPr txBox="1"/>
      </xdr:nvSpPr>
      <xdr:spPr>
        <a:xfrm>
          <a:off x="12611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914" name="直線コネクタ 913"/>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915"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916" name="直線コネクタ 915"/>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917"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918" name="直線コネクタ 917"/>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919" name="【庁舎】&#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20" name="フローチャート: 判断 919"/>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921" name="フローチャート: 判断 920"/>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922" name="フローチャート: 判断 921"/>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923" name="フローチャート: 判断 922"/>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924" name="フローチャート: 判断 923"/>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15342</xdr:rowOff>
    </xdr:from>
    <xdr:to>
      <xdr:col>116</xdr:col>
      <xdr:colOff>114300</xdr:colOff>
      <xdr:row>106</xdr:row>
      <xdr:rowOff>116942</xdr:rowOff>
    </xdr:to>
    <xdr:sp macro="" textlink="">
      <xdr:nvSpPr>
        <xdr:cNvPr id="930" name="楕円 929"/>
        <xdr:cNvSpPr/>
      </xdr:nvSpPr>
      <xdr:spPr>
        <a:xfrm>
          <a:off x="22110700" y="1818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38219</xdr:rowOff>
    </xdr:from>
    <xdr:ext cx="469744" cy="259045"/>
    <xdr:sp macro="" textlink="">
      <xdr:nvSpPr>
        <xdr:cNvPr id="931" name="【庁舎】&#10;一人当たり面積該当値テキスト"/>
        <xdr:cNvSpPr txBox="1"/>
      </xdr:nvSpPr>
      <xdr:spPr>
        <a:xfrm>
          <a:off x="22199600" y="1804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23113</xdr:rowOff>
    </xdr:from>
    <xdr:to>
      <xdr:col>112</xdr:col>
      <xdr:colOff>38100</xdr:colOff>
      <xdr:row>106</xdr:row>
      <xdr:rowOff>124713</xdr:rowOff>
    </xdr:to>
    <xdr:sp macro="" textlink="">
      <xdr:nvSpPr>
        <xdr:cNvPr id="932" name="楕円 931"/>
        <xdr:cNvSpPr/>
      </xdr:nvSpPr>
      <xdr:spPr>
        <a:xfrm>
          <a:off x="21272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66142</xdr:rowOff>
    </xdr:from>
    <xdr:to>
      <xdr:col>116</xdr:col>
      <xdr:colOff>63500</xdr:colOff>
      <xdr:row>106</xdr:row>
      <xdr:rowOff>73913</xdr:rowOff>
    </xdr:to>
    <xdr:cxnSp macro="">
      <xdr:nvCxnSpPr>
        <xdr:cNvPr id="933" name="直線コネクタ 932"/>
        <xdr:cNvCxnSpPr/>
      </xdr:nvCxnSpPr>
      <xdr:spPr>
        <a:xfrm flipV="1">
          <a:off x="21323300" y="18239842"/>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31344</xdr:rowOff>
    </xdr:from>
    <xdr:to>
      <xdr:col>107</xdr:col>
      <xdr:colOff>101600</xdr:colOff>
      <xdr:row>106</xdr:row>
      <xdr:rowOff>132944</xdr:rowOff>
    </xdr:to>
    <xdr:sp macro="" textlink="">
      <xdr:nvSpPr>
        <xdr:cNvPr id="934" name="楕円 933"/>
        <xdr:cNvSpPr/>
      </xdr:nvSpPr>
      <xdr:spPr>
        <a:xfrm>
          <a:off x="20383500" y="182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73913</xdr:rowOff>
    </xdr:from>
    <xdr:to>
      <xdr:col>111</xdr:col>
      <xdr:colOff>177800</xdr:colOff>
      <xdr:row>106</xdr:row>
      <xdr:rowOff>82144</xdr:rowOff>
    </xdr:to>
    <xdr:cxnSp macro="">
      <xdr:nvCxnSpPr>
        <xdr:cNvPr id="935" name="直線コネクタ 934"/>
        <xdr:cNvCxnSpPr/>
      </xdr:nvCxnSpPr>
      <xdr:spPr>
        <a:xfrm flipV="1">
          <a:off x="20434300" y="18247613"/>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38202</xdr:rowOff>
    </xdr:from>
    <xdr:to>
      <xdr:col>102</xdr:col>
      <xdr:colOff>165100</xdr:colOff>
      <xdr:row>106</xdr:row>
      <xdr:rowOff>139802</xdr:rowOff>
    </xdr:to>
    <xdr:sp macro="" textlink="">
      <xdr:nvSpPr>
        <xdr:cNvPr id="936" name="楕円 935"/>
        <xdr:cNvSpPr/>
      </xdr:nvSpPr>
      <xdr:spPr>
        <a:xfrm>
          <a:off x="19494500" y="182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82144</xdr:rowOff>
    </xdr:from>
    <xdr:to>
      <xdr:col>107</xdr:col>
      <xdr:colOff>50800</xdr:colOff>
      <xdr:row>106</xdr:row>
      <xdr:rowOff>89002</xdr:rowOff>
    </xdr:to>
    <xdr:cxnSp macro="">
      <xdr:nvCxnSpPr>
        <xdr:cNvPr id="937" name="直線コネクタ 936"/>
        <xdr:cNvCxnSpPr/>
      </xdr:nvCxnSpPr>
      <xdr:spPr>
        <a:xfrm flipV="1">
          <a:off x="19545300" y="182558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44602</xdr:rowOff>
    </xdr:from>
    <xdr:to>
      <xdr:col>98</xdr:col>
      <xdr:colOff>38100</xdr:colOff>
      <xdr:row>106</xdr:row>
      <xdr:rowOff>146202</xdr:rowOff>
    </xdr:to>
    <xdr:sp macro="" textlink="">
      <xdr:nvSpPr>
        <xdr:cNvPr id="938" name="楕円 937"/>
        <xdr:cNvSpPr/>
      </xdr:nvSpPr>
      <xdr:spPr>
        <a:xfrm>
          <a:off x="18605500" y="182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89002</xdr:rowOff>
    </xdr:from>
    <xdr:to>
      <xdr:col>102</xdr:col>
      <xdr:colOff>114300</xdr:colOff>
      <xdr:row>106</xdr:row>
      <xdr:rowOff>95402</xdr:rowOff>
    </xdr:to>
    <xdr:cxnSp macro="">
      <xdr:nvCxnSpPr>
        <xdr:cNvPr id="939" name="直線コネクタ 938"/>
        <xdr:cNvCxnSpPr/>
      </xdr:nvCxnSpPr>
      <xdr:spPr>
        <a:xfrm flipV="1">
          <a:off x="18656300" y="1826270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940" name="n_1aveValue【庁舎】&#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941" name="n_2aveValue【庁舎】&#10;一人当たり面積"/>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942" name="n_3aveValue【庁舎】&#10;一人当たり面積"/>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943" name="n_4aveValue【庁舎】&#10;一人当たり面積"/>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141240</xdr:rowOff>
    </xdr:from>
    <xdr:ext cx="469744" cy="259045"/>
    <xdr:sp macro="" textlink="">
      <xdr:nvSpPr>
        <xdr:cNvPr id="944" name="n_1mainValue【庁舎】&#10;一人当たり面積"/>
        <xdr:cNvSpPr txBox="1"/>
      </xdr:nvSpPr>
      <xdr:spPr>
        <a:xfrm>
          <a:off x="21075727" y="1797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149471</xdr:rowOff>
    </xdr:from>
    <xdr:ext cx="469744" cy="259045"/>
    <xdr:sp macro="" textlink="">
      <xdr:nvSpPr>
        <xdr:cNvPr id="945" name="n_2mainValue【庁舎】&#10;一人当たり面積"/>
        <xdr:cNvSpPr txBox="1"/>
      </xdr:nvSpPr>
      <xdr:spPr>
        <a:xfrm>
          <a:off x="20199427" y="1798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156329</xdr:rowOff>
    </xdr:from>
    <xdr:ext cx="469744" cy="259045"/>
    <xdr:sp macro="" textlink="">
      <xdr:nvSpPr>
        <xdr:cNvPr id="946" name="n_3mainValue【庁舎】&#10;一人当たり面積"/>
        <xdr:cNvSpPr txBox="1"/>
      </xdr:nvSpPr>
      <xdr:spPr>
        <a:xfrm>
          <a:off x="19310427" y="1798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162729</xdr:rowOff>
    </xdr:from>
    <xdr:ext cx="469744" cy="259045"/>
    <xdr:sp macro="" textlink="">
      <xdr:nvSpPr>
        <xdr:cNvPr id="947" name="n_4mainValue【庁舎】&#10;一人当たり面積"/>
        <xdr:cNvSpPr txBox="1"/>
      </xdr:nvSpPr>
      <xdr:spPr>
        <a:xfrm>
          <a:off x="18421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類似団体と比較して有形固定資産減価償却率が特に高くなっている施設は、市民会館が</a:t>
          </a:r>
          <a:r>
            <a:rPr kumimoji="1" lang="en-US" altLang="ja-JP" sz="1100">
              <a:solidFill>
                <a:schemeClr val="dk1"/>
              </a:solidFill>
              <a:effectLst/>
              <a:latin typeface="+mn-lt"/>
              <a:ea typeface="+mn-ea"/>
              <a:cs typeface="+mn-cs"/>
            </a:rPr>
            <a:t>72.5</a:t>
          </a:r>
          <a:r>
            <a:rPr kumimoji="1" lang="ja-JP" altLang="ja-JP" sz="1100">
              <a:solidFill>
                <a:schemeClr val="dk1"/>
              </a:solidFill>
              <a:effectLst/>
              <a:latin typeface="+mn-lt"/>
              <a:ea typeface="+mn-ea"/>
              <a:cs typeface="+mn-cs"/>
            </a:rPr>
            <a:t>％、福祉施設が</a:t>
          </a:r>
          <a:r>
            <a:rPr kumimoji="1" lang="en-US" altLang="ja-JP" sz="1100">
              <a:solidFill>
                <a:schemeClr val="dk1"/>
              </a:solidFill>
              <a:effectLst/>
              <a:latin typeface="+mn-lt"/>
              <a:ea typeface="+mn-ea"/>
              <a:cs typeface="+mn-cs"/>
            </a:rPr>
            <a:t>72.0</a:t>
          </a:r>
          <a:r>
            <a:rPr kumimoji="1" lang="ja-JP" altLang="ja-JP" sz="1100">
              <a:solidFill>
                <a:schemeClr val="dk1"/>
              </a:solidFill>
              <a:effectLst/>
              <a:latin typeface="+mn-lt"/>
              <a:ea typeface="+mn-ea"/>
              <a:cs typeface="+mn-cs"/>
            </a:rPr>
            <a:t>％、一般廃棄物処理施設が</a:t>
          </a:r>
          <a:r>
            <a:rPr kumimoji="1" lang="en-US" altLang="ja-JP" sz="1100">
              <a:solidFill>
                <a:schemeClr val="dk1"/>
              </a:solidFill>
              <a:effectLst/>
              <a:latin typeface="+mn-lt"/>
              <a:ea typeface="+mn-ea"/>
              <a:cs typeface="+mn-cs"/>
            </a:rPr>
            <a:t>72.0</a:t>
          </a:r>
          <a:r>
            <a:rPr kumimoji="1" lang="ja-JP" altLang="ja-JP" sz="1100">
              <a:solidFill>
                <a:schemeClr val="dk1"/>
              </a:solidFill>
              <a:effectLst/>
              <a:latin typeface="+mn-lt"/>
              <a:ea typeface="+mn-ea"/>
              <a:cs typeface="+mn-cs"/>
            </a:rPr>
            <a:t>％であり、特に低くなっている施設は、消防施設が</a:t>
          </a:r>
          <a:r>
            <a:rPr kumimoji="1" lang="en-US" altLang="ja-JP" sz="1100">
              <a:solidFill>
                <a:schemeClr val="dk1"/>
              </a:solidFill>
              <a:effectLst/>
              <a:latin typeface="+mn-lt"/>
              <a:ea typeface="+mn-ea"/>
              <a:cs typeface="+mn-cs"/>
            </a:rPr>
            <a:t>34.8</a:t>
          </a:r>
          <a:r>
            <a:rPr kumimoji="1" lang="ja-JP" altLang="ja-JP" sz="1100">
              <a:solidFill>
                <a:schemeClr val="dk1"/>
              </a:solidFill>
              <a:effectLst/>
              <a:latin typeface="+mn-lt"/>
              <a:ea typeface="+mn-ea"/>
              <a:cs typeface="+mn-cs"/>
            </a:rPr>
            <a:t>％、保健センター・保健所が</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消防施設については、町の面積が広く、多くの消防団組織、消防施設があるため、一人当たり面積が高くなっている。</a:t>
          </a:r>
          <a:endParaRPr lang="ja-JP" altLang="ja-JP" sz="1400">
            <a:effectLst/>
          </a:endParaRPr>
        </a:p>
        <a:p>
          <a:r>
            <a:rPr kumimoji="1" lang="ja-JP" altLang="ja-JP" sz="1100">
              <a:solidFill>
                <a:schemeClr val="dk1"/>
              </a:solidFill>
              <a:effectLst/>
              <a:latin typeface="+mn-lt"/>
              <a:ea typeface="+mn-ea"/>
              <a:cs typeface="+mn-cs"/>
            </a:rPr>
            <a:t>　各施設、公共施設等総合管理計画に基づき、老朽化対策を行っていくが、庁舎、保健センター・保健所、福祉施設、図書館、一般廃棄物処理施設はそれぞれ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施設しかないため、人口動向等を踏まえ、必要に応じて適正規模の検証を行なう。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8,916
8,812
271.37
9,638,369
8,703,500
630,686
4,432,023
5,430,678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となり、前年度と比較して増減なしとなった。これは、基準財政収入額が</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、新設費目等により増額とな</a:t>
          </a:r>
          <a:r>
            <a:rPr kumimoji="1" lang="ja-JP" altLang="en-US" sz="1100">
              <a:solidFill>
                <a:schemeClr val="dk1"/>
              </a:solidFill>
              <a:effectLst/>
              <a:latin typeface="+mn-lt"/>
              <a:ea typeface="+mn-ea"/>
              <a:cs typeface="+mn-cs"/>
            </a:rPr>
            <a:t>り、単年度で見ると</a:t>
          </a:r>
          <a:r>
            <a:rPr kumimoji="1" lang="en-US" altLang="ja-JP" sz="1100">
              <a:solidFill>
                <a:schemeClr val="dk1"/>
              </a:solidFill>
              <a:effectLst/>
              <a:latin typeface="+mn-lt"/>
              <a:ea typeface="+mn-ea"/>
              <a:cs typeface="+mn-cs"/>
            </a:rPr>
            <a:t>0.33</a:t>
          </a:r>
          <a:r>
            <a:rPr kumimoji="1" lang="ja-JP" altLang="en-US" sz="1100">
              <a:solidFill>
                <a:schemeClr val="dk1"/>
              </a:solidFill>
              <a:effectLst/>
              <a:latin typeface="+mn-lt"/>
              <a:ea typeface="+mn-ea"/>
              <a:cs typeface="+mn-cs"/>
            </a:rPr>
            <a:t>となるが、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カ年平均により増減なしとなった。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町税の徴収率が</a:t>
          </a:r>
          <a:r>
            <a:rPr kumimoji="1" lang="en-US" altLang="ja-JP" sz="1100">
              <a:solidFill>
                <a:schemeClr val="dk1"/>
              </a:solidFill>
              <a:effectLst/>
              <a:latin typeface="+mn-lt"/>
              <a:ea typeface="+mn-ea"/>
              <a:cs typeface="+mn-cs"/>
            </a:rPr>
            <a:t>93.5</a:t>
          </a:r>
          <a:r>
            <a:rPr kumimoji="1" lang="ja-JP" altLang="ja-JP" sz="1100">
              <a:solidFill>
                <a:schemeClr val="dk1"/>
              </a:solidFill>
              <a:effectLst/>
              <a:latin typeface="+mn-lt"/>
              <a:ea typeface="+mn-ea"/>
              <a:cs typeface="+mn-cs"/>
            </a:rPr>
            <a:t>％と前年度と比較して</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ポイント改善したものの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依然として低い水準にあるため</a:t>
          </a:r>
          <a:r>
            <a:rPr kumimoji="1" lang="ja-JP" altLang="ja-JP" sz="1100">
              <a:solidFill>
                <a:schemeClr val="dk1"/>
              </a:solidFill>
              <a:effectLst/>
              <a:latin typeface="+mn-lt"/>
              <a:ea typeface="+mn-ea"/>
              <a:cs typeface="+mn-cs"/>
            </a:rPr>
            <a:t>徴収強化を行い歳入の確保に努める。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8" name="直線コネクタ 67"/>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1" name="直線コネクタ 70"/>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4" name="直線コネクタ 73"/>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7" name="直線コネクタ 76"/>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22172</xdr:rowOff>
    </xdr:from>
    <xdr:ext cx="736600" cy="259045"/>
    <xdr:sp macro="" textlink="">
      <xdr:nvSpPr>
        <xdr:cNvPr id="90" name="テキスト ボックス 89"/>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1" name="楕円 90"/>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22172</xdr:rowOff>
    </xdr:from>
    <xdr:ext cx="762000" cy="259045"/>
    <xdr:sp macro="" textlink="">
      <xdr:nvSpPr>
        <xdr:cNvPr id="92" name="テキスト ボックス 91"/>
        <xdr:cNvSpPr txBox="1"/>
      </xdr:nvSpPr>
      <xdr:spPr>
        <a:xfrm>
          <a:off x="2844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5" name="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48982</xdr:rowOff>
    </xdr:from>
    <xdr:ext cx="762000" cy="259045"/>
    <xdr:sp macro="" textlink="">
      <xdr:nvSpPr>
        <xdr:cNvPr id="96" name="テキスト ボックス 95"/>
        <xdr:cNvSpPr txBox="1"/>
      </xdr:nvSpPr>
      <xdr:spPr>
        <a:xfrm>
          <a:off x="1066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ポイントの改善、類似団体と比較して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ポイント低い結果となった。</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普通交付税が対前年度比で</a:t>
          </a:r>
          <a:r>
            <a:rPr kumimoji="1" lang="en-US" altLang="ja-JP" sz="1100">
              <a:solidFill>
                <a:schemeClr val="dk1"/>
              </a:solidFill>
              <a:effectLst/>
              <a:latin typeface="+mn-lt"/>
              <a:ea typeface="+mn-ea"/>
              <a:cs typeface="+mn-cs"/>
            </a:rPr>
            <a:t>235.187</a:t>
          </a:r>
          <a:r>
            <a:rPr kumimoji="1" lang="ja-JP" altLang="en-US" sz="1100">
              <a:solidFill>
                <a:schemeClr val="dk1"/>
              </a:solidFill>
              <a:effectLst/>
              <a:latin typeface="+mn-lt"/>
              <a:ea typeface="+mn-ea"/>
              <a:cs typeface="+mn-cs"/>
            </a:rPr>
            <a:t>千円の増、地方消費税交付金が</a:t>
          </a:r>
          <a:r>
            <a:rPr kumimoji="1" lang="en-US" altLang="ja-JP" sz="1100">
              <a:solidFill>
                <a:schemeClr val="dk1"/>
              </a:solidFill>
              <a:effectLst/>
              <a:latin typeface="+mn-lt"/>
              <a:ea typeface="+mn-ea"/>
              <a:cs typeface="+mn-cs"/>
            </a:rPr>
            <a:t>14,084</a:t>
          </a:r>
          <a:r>
            <a:rPr kumimoji="1" lang="ja-JP" altLang="en-US" sz="1100">
              <a:solidFill>
                <a:schemeClr val="dk1"/>
              </a:solidFill>
              <a:effectLst/>
              <a:latin typeface="+mn-lt"/>
              <a:ea typeface="+mn-ea"/>
              <a:cs typeface="+mn-cs"/>
            </a:rPr>
            <a:t>千円の増</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経常一般財源が大幅に増額となったこと</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しかしなが</a:t>
          </a:r>
          <a:r>
            <a:rPr kumimoji="1" lang="ja-JP" altLang="en-US" sz="1100">
              <a:solidFill>
                <a:schemeClr val="dk1"/>
              </a:solidFill>
              <a:effectLst/>
              <a:latin typeface="+mn-lt"/>
              <a:ea typeface="+mn-ea"/>
              <a:cs typeface="+mn-cs"/>
            </a:rPr>
            <a:t>ら</a:t>
          </a:r>
          <a:r>
            <a:rPr kumimoji="1" lang="ja-JP" altLang="ja-JP" sz="1100">
              <a:solidFill>
                <a:schemeClr val="dk1"/>
              </a:solidFill>
              <a:effectLst/>
              <a:latin typeface="+mn-lt"/>
              <a:ea typeface="+mn-ea"/>
              <a:cs typeface="+mn-cs"/>
            </a:rPr>
            <a:t>、経常経費に占める物件費の割合が高いため、各種システム等の保守委託などの見直しが必要である。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63</xdr:row>
      <xdr:rowOff>75692</xdr:rowOff>
    </xdr:to>
    <xdr:cxnSp macro="">
      <xdr:nvCxnSpPr>
        <xdr:cNvPr id="129" name="直線コネクタ 128"/>
        <xdr:cNvCxnSpPr/>
      </xdr:nvCxnSpPr>
      <xdr:spPr>
        <a:xfrm flipV="1">
          <a:off x="4114800" y="1065987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65</xdr:row>
      <xdr:rowOff>41656</xdr:rowOff>
    </xdr:to>
    <xdr:cxnSp macro="">
      <xdr:nvCxnSpPr>
        <xdr:cNvPr id="132" name="直線コネクタ 131"/>
        <xdr:cNvCxnSpPr/>
      </xdr:nvCxnSpPr>
      <xdr:spPr>
        <a:xfrm flipV="1">
          <a:off x="3225800" y="1087704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41656</xdr:rowOff>
    </xdr:to>
    <xdr:cxnSp macro="">
      <xdr:nvCxnSpPr>
        <xdr:cNvPr id="135" name="直線コネクタ 134"/>
        <xdr:cNvCxnSpPr/>
      </xdr:nvCxnSpPr>
      <xdr:spPr>
        <a:xfrm>
          <a:off x="2336800" y="11137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164846</xdr:rowOff>
    </xdr:to>
    <xdr:cxnSp macro="">
      <xdr:nvCxnSpPr>
        <xdr:cNvPr id="138" name="直線コネクタ 137"/>
        <xdr:cNvCxnSpPr/>
      </xdr:nvCxnSpPr>
      <xdr:spPr>
        <a:xfrm>
          <a:off x="1447800" y="1096873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48" name="楕円 147"/>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49"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0" name="楕円 149"/>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1" name="テキスト ボックス 150"/>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2" name="楕円 151"/>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3" name="テキスト ボックス 152"/>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4" name="楕円 153"/>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5" name="テキスト ボックス 154"/>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6" name="楕円 155"/>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7" name="テキスト ボックス 156"/>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12,033</a:t>
          </a:r>
          <a:r>
            <a:rPr kumimoji="1" lang="ja-JP" altLang="ja-JP" sz="1100">
              <a:solidFill>
                <a:schemeClr val="dk1"/>
              </a:solidFill>
              <a:effectLst/>
              <a:latin typeface="+mn-lt"/>
              <a:ea typeface="+mn-ea"/>
              <a:cs typeface="+mn-cs"/>
            </a:rPr>
            <a:t>円の増となった。要因は、人件費については、</a:t>
          </a:r>
          <a:r>
            <a:rPr kumimoji="1" lang="ja-JP" altLang="en-US" sz="1100">
              <a:solidFill>
                <a:schemeClr val="dk1"/>
              </a:solidFill>
              <a:effectLst/>
              <a:latin typeface="+mn-lt"/>
              <a:ea typeface="+mn-ea"/>
              <a:cs typeface="+mn-cs"/>
            </a:rPr>
            <a:t>職員数の減により</a:t>
          </a:r>
          <a:r>
            <a:rPr kumimoji="1" lang="ja-JP" altLang="ja-JP" sz="1100">
              <a:solidFill>
                <a:schemeClr val="dk1"/>
              </a:solidFill>
              <a:effectLst/>
              <a:latin typeface="+mn-lt"/>
              <a:ea typeface="+mn-ea"/>
              <a:cs typeface="+mn-cs"/>
            </a:rPr>
            <a:t>減額となったものの、物件費について、</a:t>
          </a:r>
          <a:r>
            <a:rPr kumimoji="1" lang="ja-JP" altLang="en-US" sz="1100">
              <a:solidFill>
                <a:schemeClr val="dk1"/>
              </a:solidFill>
              <a:effectLst/>
              <a:latin typeface="+mn-lt"/>
              <a:ea typeface="+mn-ea"/>
              <a:cs typeface="+mn-cs"/>
            </a:rPr>
            <a:t>新型コロナウイルスワクチン接種関連業務</a:t>
          </a:r>
          <a:r>
            <a:rPr kumimoji="1" lang="ja-JP" altLang="ja-JP" sz="1100">
              <a:solidFill>
                <a:schemeClr val="dk1"/>
              </a:solidFill>
              <a:effectLst/>
              <a:latin typeface="+mn-lt"/>
              <a:ea typeface="+mn-ea"/>
              <a:cs typeface="+mn-cs"/>
            </a:rPr>
            <a:t>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が全体として増額となった要因である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人件費は定員管理等に則り、総人件費の抑制を図るとともに、自律推進計画に基づいた歳出削減に努める。物件費についても、上記欄にもあるが、経常的な委託が増加傾向にあるため、事業の見直しを行うとともに歳出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105656</xdr:rowOff>
    </xdr:from>
    <xdr:to>
      <xdr:col>23</xdr:col>
      <xdr:colOff>133350</xdr:colOff>
      <xdr:row>82</xdr:row>
      <xdr:rowOff>134691</xdr:rowOff>
    </xdr:to>
    <xdr:cxnSp macro="">
      <xdr:nvCxnSpPr>
        <xdr:cNvPr id="190" name="直線コネクタ 189"/>
        <xdr:cNvCxnSpPr/>
      </xdr:nvCxnSpPr>
      <xdr:spPr>
        <a:xfrm>
          <a:off x="4114800" y="14164556"/>
          <a:ext cx="838200" cy="2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16126</xdr:rowOff>
    </xdr:from>
    <xdr:to>
      <xdr:col>19</xdr:col>
      <xdr:colOff>133350</xdr:colOff>
      <xdr:row>82</xdr:row>
      <xdr:rowOff>105656</xdr:rowOff>
    </xdr:to>
    <xdr:cxnSp macro="">
      <xdr:nvCxnSpPr>
        <xdr:cNvPr id="193" name="直線コネクタ 192"/>
        <xdr:cNvCxnSpPr/>
      </xdr:nvCxnSpPr>
      <xdr:spPr>
        <a:xfrm>
          <a:off x="3225800" y="14075026"/>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150233</xdr:rowOff>
    </xdr:from>
    <xdr:to>
      <xdr:col>15</xdr:col>
      <xdr:colOff>82550</xdr:colOff>
      <xdr:row>82</xdr:row>
      <xdr:rowOff>16126</xdr:rowOff>
    </xdr:to>
    <xdr:cxnSp macro="">
      <xdr:nvCxnSpPr>
        <xdr:cNvPr id="196" name="直線コネクタ 195"/>
        <xdr:cNvCxnSpPr/>
      </xdr:nvCxnSpPr>
      <xdr:spPr>
        <a:xfrm>
          <a:off x="2336800" y="14037683"/>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138548</xdr:rowOff>
    </xdr:from>
    <xdr:to>
      <xdr:col>11</xdr:col>
      <xdr:colOff>31750</xdr:colOff>
      <xdr:row>81</xdr:row>
      <xdr:rowOff>150233</xdr:rowOff>
    </xdr:to>
    <xdr:cxnSp macro="">
      <xdr:nvCxnSpPr>
        <xdr:cNvPr id="199" name="直線コネクタ 198"/>
        <xdr:cNvCxnSpPr/>
      </xdr:nvCxnSpPr>
      <xdr:spPr>
        <a:xfrm>
          <a:off x="1447800" y="14025998"/>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83891</xdr:rowOff>
    </xdr:from>
    <xdr:to>
      <xdr:col>23</xdr:col>
      <xdr:colOff>184150</xdr:colOff>
      <xdr:row>83</xdr:row>
      <xdr:rowOff>14041</xdr:rowOff>
    </xdr:to>
    <xdr:sp macro="" textlink="">
      <xdr:nvSpPr>
        <xdr:cNvPr id="209" name="楕円 208"/>
        <xdr:cNvSpPr/>
      </xdr:nvSpPr>
      <xdr:spPr>
        <a:xfrm>
          <a:off x="4902200" y="141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100418</xdr:rowOff>
    </xdr:from>
    <xdr:ext cx="762000" cy="259045"/>
    <xdr:sp macro="" textlink="">
      <xdr:nvSpPr>
        <xdr:cNvPr id="210" name="人件費・物件費等の状況該当値テキスト"/>
        <xdr:cNvSpPr txBox="1"/>
      </xdr:nvSpPr>
      <xdr:spPr>
        <a:xfrm>
          <a:off x="5041900" y="139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54856</xdr:rowOff>
    </xdr:from>
    <xdr:to>
      <xdr:col>19</xdr:col>
      <xdr:colOff>184150</xdr:colOff>
      <xdr:row>82</xdr:row>
      <xdr:rowOff>156456</xdr:rowOff>
    </xdr:to>
    <xdr:sp macro="" textlink="">
      <xdr:nvSpPr>
        <xdr:cNvPr id="211" name="楕円 210"/>
        <xdr:cNvSpPr/>
      </xdr:nvSpPr>
      <xdr:spPr>
        <a:xfrm>
          <a:off x="4064000" y="14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166633</xdr:rowOff>
    </xdr:from>
    <xdr:ext cx="736600" cy="259045"/>
    <xdr:sp macro="" textlink="">
      <xdr:nvSpPr>
        <xdr:cNvPr id="212" name="テキスト ボックス 211"/>
        <xdr:cNvSpPr txBox="1"/>
      </xdr:nvSpPr>
      <xdr:spPr>
        <a:xfrm>
          <a:off x="3733800" y="13882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136776</xdr:rowOff>
    </xdr:from>
    <xdr:to>
      <xdr:col>15</xdr:col>
      <xdr:colOff>133350</xdr:colOff>
      <xdr:row>82</xdr:row>
      <xdr:rowOff>66926</xdr:rowOff>
    </xdr:to>
    <xdr:sp macro="" textlink="">
      <xdr:nvSpPr>
        <xdr:cNvPr id="213" name="楕円 212"/>
        <xdr:cNvSpPr/>
      </xdr:nvSpPr>
      <xdr:spPr>
        <a:xfrm>
          <a:off x="3175000" y="140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77103</xdr:rowOff>
    </xdr:from>
    <xdr:ext cx="762000" cy="259045"/>
    <xdr:sp macro="" textlink="">
      <xdr:nvSpPr>
        <xdr:cNvPr id="214" name="テキスト ボックス 213"/>
        <xdr:cNvSpPr txBox="1"/>
      </xdr:nvSpPr>
      <xdr:spPr>
        <a:xfrm>
          <a:off x="2844800" y="1379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99433</xdr:rowOff>
    </xdr:from>
    <xdr:to>
      <xdr:col>11</xdr:col>
      <xdr:colOff>82550</xdr:colOff>
      <xdr:row>82</xdr:row>
      <xdr:rowOff>29583</xdr:rowOff>
    </xdr:to>
    <xdr:sp macro="" textlink="">
      <xdr:nvSpPr>
        <xdr:cNvPr id="215" name="楕円 214"/>
        <xdr:cNvSpPr/>
      </xdr:nvSpPr>
      <xdr:spPr>
        <a:xfrm>
          <a:off x="2286000" y="139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39760</xdr:rowOff>
    </xdr:from>
    <xdr:ext cx="762000" cy="259045"/>
    <xdr:sp macro="" textlink="">
      <xdr:nvSpPr>
        <xdr:cNvPr id="216" name="テキスト ボックス 215"/>
        <xdr:cNvSpPr txBox="1"/>
      </xdr:nvSpPr>
      <xdr:spPr>
        <a:xfrm>
          <a:off x="1955800" y="1375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87748</xdr:rowOff>
    </xdr:from>
    <xdr:to>
      <xdr:col>7</xdr:col>
      <xdr:colOff>31750</xdr:colOff>
      <xdr:row>82</xdr:row>
      <xdr:rowOff>17898</xdr:rowOff>
    </xdr:to>
    <xdr:sp macro="" textlink="">
      <xdr:nvSpPr>
        <xdr:cNvPr id="217" name="楕円 216"/>
        <xdr:cNvSpPr/>
      </xdr:nvSpPr>
      <xdr:spPr>
        <a:xfrm>
          <a:off x="1397000" y="139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28075</xdr:rowOff>
    </xdr:from>
    <xdr:ext cx="762000" cy="259045"/>
    <xdr:sp macro="" textlink="">
      <xdr:nvSpPr>
        <xdr:cNvPr id="218" name="テキスト ボックス 217"/>
        <xdr:cNvSpPr txBox="1"/>
      </xdr:nvSpPr>
      <xdr:spPr>
        <a:xfrm>
          <a:off x="1066800" y="1374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と増減なかった。しかし、</a:t>
          </a:r>
          <a:r>
            <a:rPr kumimoji="1" lang="ja-JP" altLang="ja-JP" sz="1100">
              <a:solidFill>
                <a:schemeClr val="dk1"/>
              </a:solidFill>
              <a:effectLst/>
              <a:latin typeface="+mn-lt"/>
              <a:ea typeface="+mn-ea"/>
              <a:cs typeface="+mn-cs"/>
            </a:rPr>
            <a:t>類似団体に比較して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ポイント高い状況にあり、類似団体内でも下位となった。年齢構成上の問題もあるが、給与費のカット及び給与構造の中長期的な抜本改革に取り組み、その是正を図る。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58843</xdr:rowOff>
    </xdr:to>
    <xdr:cxnSp macro="">
      <xdr:nvCxnSpPr>
        <xdr:cNvPr id="252" name="直線コネクタ 251"/>
        <xdr:cNvCxnSpPr/>
      </xdr:nvCxnSpPr>
      <xdr:spPr>
        <a:xfrm>
          <a:off x="16179800" y="14974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74930</xdr:rowOff>
    </xdr:to>
    <xdr:cxnSp macro="">
      <xdr:nvCxnSpPr>
        <xdr:cNvPr id="255" name="直線コネクタ 254"/>
        <xdr:cNvCxnSpPr/>
      </xdr:nvCxnSpPr>
      <xdr:spPr>
        <a:xfrm flipV="1">
          <a:off x="15290800" y="149749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74930</xdr:rowOff>
    </xdr:to>
    <xdr:cxnSp macro="">
      <xdr:nvCxnSpPr>
        <xdr:cNvPr id="258" name="直線コネクタ 257"/>
        <xdr:cNvCxnSpPr/>
      </xdr:nvCxnSpPr>
      <xdr:spPr>
        <a:xfrm>
          <a:off x="14401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66887</xdr:rowOff>
    </xdr:to>
    <xdr:cxnSp macro="">
      <xdr:nvCxnSpPr>
        <xdr:cNvPr id="261" name="直線コネクタ 260"/>
        <xdr:cNvCxnSpPr/>
      </xdr:nvCxnSpPr>
      <xdr:spPr>
        <a:xfrm flipV="1">
          <a:off x="13512800" y="1496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xdr:rowOff>
    </xdr:from>
    <xdr:to>
      <xdr:col>81</xdr:col>
      <xdr:colOff>95250</xdr:colOff>
      <xdr:row>87</xdr:row>
      <xdr:rowOff>109643</xdr:rowOff>
    </xdr:to>
    <xdr:sp macro="" textlink="">
      <xdr:nvSpPr>
        <xdr:cNvPr id="271" name="楕円 270"/>
        <xdr:cNvSpPr/>
      </xdr:nvSpPr>
      <xdr:spPr>
        <a:xfrm>
          <a:off x="169672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151570</xdr:rowOff>
    </xdr:from>
    <xdr:ext cx="762000" cy="259045"/>
    <xdr:sp macro="" textlink="">
      <xdr:nvSpPr>
        <xdr:cNvPr id="272" name="給与水準   （国との比較）該当値テキスト"/>
        <xdr:cNvSpPr txBox="1"/>
      </xdr:nvSpPr>
      <xdr:spPr>
        <a:xfrm>
          <a:off x="17106900" y="148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3" name="楕円 272"/>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74" name="テキスト ボックス 273"/>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5" name="楕円 274"/>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6" name="テキスト ボックス 275"/>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7" name="楕円 276"/>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8" name="テキスト ボックス 277"/>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79" name="楕円 278"/>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102464</xdr:rowOff>
    </xdr:from>
    <xdr:ext cx="762000" cy="259045"/>
    <xdr:sp macro="" textlink="">
      <xdr:nvSpPr>
        <xdr:cNvPr id="280" name="テキスト ボックス 279"/>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人増加した。要因としては、人口減少の影響である。</a:t>
          </a:r>
          <a:endParaRPr lang="ja-JP" altLang="ja-JP" sz="1400">
            <a:effectLst/>
          </a:endParaRPr>
        </a:p>
        <a:p>
          <a:r>
            <a:rPr kumimoji="1" lang="ja-JP" altLang="ja-JP" sz="1100">
              <a:solidFill>
                <a:schemeClr val="dk1"/>
              </a:solidFill>
              <a:effectLst/>
              <a:latin typeface="+mn-lt"/>
              <a:ea typeface="+mn-ea"/>
              <a:cs typeface="+mn-cs"/>
            </a:rPr>
            <a:t>　本町は面積が広い中で、こども園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、小中学校</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と教育施設が多いこと等による行政効率が悪いことから、自律推進計画に基づき、組織機構の再編や施設の民間委託など職員数の削減に努める。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56038</xdr:rowOff>
    </xdr:from>
    <xdr:to>
      <xdr:col>81</xdr:col>
      <xdr:colOff>44450</xdr:colOff>
      <xdr:row>61</xdr:row>
      <xdr:rowOff>77153</xdr:rowOff>
    </xdr:to>
    <xdr:cxnSp macro="">
      <xdr:nvCxnSpPr>
        <xdr:cNvPr id="311" name="直線コネクタ 310"/>
        <xdr:cNvCxnSpPr/>
      </xdr:nvCxnSpPr>
      <xdr:spPr>
        <a:xfrm>
          <a:off x="16179800" y="10514488"/>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56038</xdr:rowOff>
    </xdr:to>
    <xdr:cxnSp macro="">
      <xdr:nvCxnSpPr>
        <xdr:cNvPr id="314" name="直線コネクタ 313"/>
        <xdr:cNvCxnSpPr/>
      </xdr:nvCxnSpPr>
      <xdr:spPr>
        <a:xfrm>
          <a:off x="15290800" y="10486136"/>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3556</xdr:rowOff>
    </xdr:from>
    <xdr:to>
      <xdr:col>72</xdr:col>
      <xdr:colOff>203200</xdr:colOff>
      <xdr:row>61</xdr:row>
      <xdr:rowOff>27686</xdr:rowOff>
    </xdr:to>
    <xdr:cxnSp macro="">
      <xdr:nvCxnSpPr>
        <xdr:cNvPr id="317" name="直線コネクタ 316"/>
        <xdr:cNvCxnSpPr/>
      </xdr:nvCxnSpPr>
      <xdr:spPr>
        <a:xfrm>
          <a:off x="14401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61</xdr:row>
      <xdr:rowOff>3556</xdr:rowOff>
    </xdr:to>
    <xdr:cxnSp macro="">
      <xdr:nvCxnSpPr>
        <xdr:cNvPr id="320" name="直線コネクタ 319"/>
        <xdr:cNvCxnSpPr/>
      </xdr:nvCxnSpPr>
      <xdr:spPr>
        <a:xfrm>
          <a:off x="13512800" y="1044511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26353</xdr:rowOff>
    </xdr:from>
    <xdr:to>
      <xdr:col>81</xdr:col>
      <xdr:colOff>95250</xdr:colOff>
      <xdr:row>61</xdr:row>
      <xdr:rowOff>127953</xdr:rowOff>
    </xdr:to>
    <xdr:sp macro="" textlink="">
      <xdr:nvSpPr>
        <xdr:cNvPr id="330" name="楕円 329"/>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42880</xdr:rowOff>
    </xdr:from>
    <xdr:ext cx="762000" cy="259045"/>
    <xdr:sp macro="" textlink="">
      <xdr:nvSpPr>
        <xdr:cNvPr id="331" name="定員管理の状況該当値テキスト"/>
        <xdr:cNvSpPr txBox="1"/>
      </xdr:nvSpPr>
      <xdr:spPr>
        <a:xfrm>
          <a:off x="17106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5238</xdr:rowOff>
    </xdr:from>
    <xdr:to>
      <xdr:col>77</xdr:col>
      <xdr:colOff>95250</xdr:colOff>
      <xdr:row>61</xdr:row>
      <xdr:rowOff>106838</xdr:rowOff>
    </xdr:to>
    <xdr:sp macro="" textlink="">
      <xdr:nvSpPr>
        <xdr:cNvPr id="332" name="楕円 331"/>
        <xdr:cNvSpPr/>
      </xdr:nvSpPr>
      <xdr:spPr>
        <a:xfrm>
          <a:off x="16129000" y="104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33" name="テキスト ボックス 332"/>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148336</xdr:rowOff>
    </xdr:from>
    <xdr:to>
      <xdr:col>73</xdr:col>
      <xdr:colOff>44450</xdr:colOff>
      <xdr:row>61</xdr:row>
      <xdr:rowOff>78486</xdr:rowOff>
    </xdr:to>
    <xdr:sp macro="" textlink="">
      <xdr:nvSpPr>
        <xdr:cNvPr id="334" name="楕円 333"/>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88663</xdr:rowOff>
    </xdr:from>
    <xdr:ext cx="762000" cy="259045"/>
    <xdr:sp macro="" textlink="">
      <xdr:nvSpPr>
        <xdr:cNvPr id="335" name="テキスト ボックス 334"/>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124206</xdr:rowOff>
    </xdr:from>
    <xdr:to>
      <xdr:col>68</xdr:col>
      <xdr:colOff>203200</xdr:colOff>
      <xdr:row>61</xdr:row>
      <xdr:rowOff>54356</xdr:rowOff>
    </xdr:to>
    <xdr:sp macro="" textlink="">
      <xdr:nvSpPr>
        <xdr:cNvPr id="336" name="楕円 335"/>
        <xdr:cNvSpPr/>
      </xdr:nvSpPr>
      <xdr:spPr>
        <a:xfrm>
          <a:off x="14351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64533</xdr:rowOff>
    </xdr:from>
    <xdr:ext cx="762000" cy="259045"/>
    <xdr:sp macro="" textlink="">
      <xdr:nvSpPr>
        <xdr:cNvPr id="337" name="テキスト ボックス 336"/>
        <xdr:cNvSpPr txBox="1"/>
      </xdr:nvSpPr>
      <xdr:spPr>
        <a:xfrm>
          <a:off x="14020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8" name="楕円 337"/>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9" name="テキスト ボックス 338"/>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ポイントの改善、類似団体に比較して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ポイント低い結果となった。これは、普通交付税に算入される地方債の割合が高く、結果として比率が全国的にも低い状況にあることに起因する。</a:t>
          </a:r>
          <a:endParaRPr lang="ja-JP" altLang="ja-JP" sz="1400">
            <a:effectLst/>
          </a:endParaRPr>
        </a:p>
        <a:p>
          <a:r>
            <a:rPr kumimoji="1" lang="ja-JP" altLang="ja-JP" sz="1100">
              <a:solidFill>
                <a:schemeClr val="dk1"/>
              </a:solidFill>
              <a:effectLst/>
              <a:latin typeface="+mn-lt"/>
              <a:ea typeface="+mn-ea"/>
              <a:cs typeface="+mn-cs"/>
            </a:rPr>
            <a:t>　今後は、令和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月豪雨災害に係る起債が増えることから状況を注視していく必要がある。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124037</xdr:rowOff>
    </xdr:to>
    <xdr:cxnSp macro="">
      <xdr:nvCxnSpPr>
        <xdr:cNvPr id="373" name="直線コネクタ 372"/>
        <xdr:cNvCxnSpPr/>
      </xdr:nvCxnSpPr>
      <xdr:spPr>
        <a:xfrm flipV="1">
          <a:off x="16179800" y="65908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38</xdr:row>
      <xdr:rowOff>132080</xdr:rowOff>
    </xdr:to>
    <xdr:cxnSp macro="">
      <xdr:nvCxnSpPr>
        <xdr:cNvPr id="376" name="直線コネクタ 375"/>
        <xdr:cNvCxnSpPr/>
      </xdr:nvCxnSpPr>
      <xdr:spPr>
        <a:xfrm flipV="1">
          <a:off x="15290800" y="663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132080</xdr:rowOff>
    </xdr:to>
    <xdr:cxnSp macro="">
      <xdr:nvCxnSpPr>
        <xdr:cNvPr id="379" name="直線コネクタ 378"/>
        <xdr:cNvCxnSpPr/>
      </xdr:nvCxnSpPr>
      <xdr:spPr>
        <a:xfrm>
          <a:off x="14401800" y="661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99906</xdr:rowOff>
    </xdr:to>
    <xdr:cxnSp macro="">
      <xdr:nvCxnSpPr>
        <xdr:cNvPr id="382" name="直線コネクタ 381"/>
        <xdr:cNvCxnSpPr/>
      </xdr:nvCxnSpPr>
      <xdr:spPr>
        <a:xfrm>
          <a:off x="13512800" y="65587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392" name="楕円 391"/>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393"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394" name="楕円 393"/>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395" name="テキスト ボックス 394"/>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396" name="楕円 395"/>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97" name="テキスト ボックス 396"/>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398" name="楕円 397"/>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399" name="テキスト ボックス 398"/>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00" name="楕円 399"/>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01" name="テキスト ボックス 400"/>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今年度も将来負担比率はマイナスとなったが、大型事業や災害関連の起債が予定されており、状況を注視していく必要がある。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13607</xdr:rowOff>
    </xdr:from>
    <xdr:ext cx="9099176" cy="748393"/>
    <xdr:sp macro="" textlink="">
      <xdr:nvSpPr>
        <xdr:cNvPr id="448" name="テキスト ボックス 447">
          <a:extLst>
            <a:ext uri="{FF2B5EF4-FFF2-40B4-BE49-F238E27FC236}">
              <a16:creationId xmlns:a16="http://schemas.microsoft.com/office/drawing/2014/main" id="{B7833EC5-7802-49C9-93AF-5F55205E114C}"/>
            </a:ext>
          </a:extLst>
        </xdr:cNvPr>
        <xdr:cNvSpPr txBox="1"/>
      </xdr:nvSpPr>
      <xdr:spPr>
        <a:xfrm>
          <a:off x="734786" y="4612821"/>
          <a:ext cx="9099176" cy="748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8,916
8,812
271.37
9,638,369
8,703,500
630,686
4,432,023
5,430,678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、類似団体と比較しても中位ではある。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の要因は、</a:t>
          </a:r>
          <a:r>
            <a:rPr kumimoji="1" lang="ja-JP" altLang="en-US" sz="1100">
              <a:solidFill>
                <a:schemeClr val="dk1"/>
              </a:solidFill>
              <a:effectLst/>
              <a:latin typeface="+mn-lt"/>
              <a:ea typeface="+mn-ea"/>
              <a:cs typeface="+mn-cs"/>
            </a:rPr>
            <a:t>職員数の減及び災害復旧事業に伴う支弁人件費の増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今後についても引き続き、計画に基づく採用等により、職員数の削減及び総人件費の削減に努める。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69850</xdr:rowOff>
    </xdr:to>
    <xdr:cxnSp macro="">
      <xdr:nvCxnSpPr>
        <xdr:cNvPr id="64" name="直線コネクタ 63"/>
        <xdr:cNvCxnSpPr/>
      </xdr:nvCxnSpPr>
      <xdr:spPr>
        <a:xfrm flipV="1">
          <a:off x="3987800" y="6340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69850</xdr:rowOff>
    </xdr:to>
    <xdr:cxnSp macro="">
      <xdr:nvCxnSpPr>
        <xdr:cNvPr id="67" name="直線コネクタ 66"/>
        <xdr:cNvCxnSpPr/>
      </xdr:nvCxnSpPr>
      <xdr:spPr>
        <a:xfrm>
          <a:off x="3098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168148</xdr:rowOff>
    </xdr:to>
    <xdr:cxnSp macro="">
      <xdr:nvCxnSpPr>
        <xdr:cNvPr id="70" name="直線コネクタ 69"/>
        <xdr:cNvCxnSpPr/>
      </xdr:nvCxnSpPr>
      <xdr:spPr>
        <a:xfrm>
          <a:off x="2209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36</xdr:row>
      <xdr:rowOff>159004</xdr:rowOff>
    </xdr:to>
    <xdr:cxnSp macro="">
      <xdr:nvCxnSpPr>
        <xdr:cNvPr id="73" name="直線コネクタ 72"/>
        <xdr:cNvCxnSpPr/>
      </xdr:nvCxnSpPr>
      <xdr:spPr>
        <a:xfrm>
          <a:off x="1320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イントの減少となった。要因としては、</a:t>
          </a:r>
          <a:r>
            <a:rPr kumimoji="1" lang="ja-JP" altLang="en-US" sz="1100">
              <a:solidFill>
                <a:schemeClr val="dk1"/>
              </a:solidFill>
              <a:effectLst/>
              <a:latin typeface="+mn-lt"/>
              <a:ea typeface="+mn-ea"/>
              <a:cs typeface="+mn-cs"/>
            </a:rPr>
            <a:t>分子である歳出決算額は会計年度任用職員の増等により増額となっているものの、普通交付税の増等により経常一般財源が増となったため減となっている</a:t>
          </a:r>
          <a:r>
            <a:rPr kumimoji="1" lang="ja-JP" altLang="ja-JP" sz="1100">
              <a:solidFill>
                <a:schemeClr val="dk1"/>
              </a:solidFill>
              <a:effectLst/>
              <a:latin typeface="+mn-lt"/>
              <a:ea typeface="+mn-ea"/>
              <a:cs typeface="+mn-cs"/>
            </a:rPr>
            <a:t>。依然として類似団体と比べても高い数値となっている。経常的な電算システム等の保守委託が占める割合が大きく、今後も</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委託料の増が懸念されることから、見直しも含め引き続き経常経費の削減に努める。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xdr:rowOff>
    </xdr:from>
    <xdr:to>
      <xdr:col>82</xdr:col>
      <xdr:colOff>107950</xdr:colOff>
      <xdr:row>18</xdr:row>
      <xdr:rowOff>17272</xdr:rowOff>
    </xdr:to>
    <xdr:cxnSp macro="">
      <xdr:nvCxnSpPr>
        <xdr:cNvPr id="122" name="直線コネクタ 121"/>
        <xdr:cNvCxnSpPr/>
      </xdr:nvCxnSpPr>
      <xdr:spPr>
        <a:xfrm flipV="1">
          <a:off x="15671800" y="30896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19</xdr:row>
      <xdr:rowOff>51562</xdr:rowOff>
    </xdr:to>
    <xdr:cxnSp macro="">
      <xdr:nvCxnSpPr>
        <xdr:cNvPr id="125" name="直線コネクタ 124"/>
        <xdr:cNvCxnSpPr/>
      </xdr:nvCxnSpPr>
      <xdr:spPr>
        <a:xfrm flipV="1">
          <a:off x="14782800" y="310337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51562</xdr:rowOff>
    </xdr:from>
    <xdr:to>
      <xdr:col>73</xdr:col>
      <xdr:colOff>180975</xdr:colOff>
      <xdr:row>19</xdr:row>
      <xdr:rowOff>51562</xdr:rowOff>
    </xdr:to>
    <xdr:cxnSp macro="">
      <xdr:nvCxnSpPr>
        <xdr:cNvPr id="128" name="直線コネクタ 127"/>
        <xdr:cNvCxnSpPr/>
      </xdr:nvCxnSpPr>
      <xdr:spPr>
        <a:xfrm>
          <a:off x="13893800" y="3309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51562</xdr:rowOff>
    </xdr:to>
    <xdr:cxnSp macro="">
      <xdr:nvCxnSpPr>
        <xdr:cNvPr id="131" name="直線コネクタ 130"/>
        <xdr:cNvCxnSpPr/>
      </xdr:nvCxnSpPr>
      <xdr:spPr>
        <a:xfrm>
          <a:off x="13004800" y="32588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124206</xdr:rowOff>
    </xdr:from>
    <xdr:to>
      <xdr:col>82</xdr:col>
      <xdr:colOff>158750</xdr:colOff>
      <xdr:row>18</xdr:row>
      <xdr:rowOff>54356</xdr:rowOff>
    </xdr:to>
    <xdr:sp macro="" textlink="">
      <xdr:nvSpPr>
        <xdr:cNvPr id="141" name="楕円 140"/>
        <xdr:cNvSpPr/>
      </xdr:nvSpPr>
      <xdr:spPr>
        <a:xfrm>
          <a:off x="164592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96283</xdr:rowOff>
    </xdr:from>
    <xdr:ext cx="762000" cy="259045"/>
    <xdr:sp macro="" textlink="">
      <xdr:nvSpPr>
        <xdr:cNvPr id="142" name="物件費該当値テキスト"/>
        <xdr:cNvSpPr txBox="1"/>
      </xdr:nvSpPr>
      <xdr:spPr>
        <a:xfrm>
          <a:off x="165989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3" name="楕円 142"/>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4" name="テキスト ボックス 143"/>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762</xdr:rowOff>
    </xdr:from>
    <xdr:to>
      <xdr:col>74</xdr:col>
      <xdr:colOff>31750</xdr:colOff>
      <xdr:row>19</xdr:row>
      <xdr:rowOff>102362</xdr:rowOff>
    </xdr:to>
    <xdr:sp macro="" textlink="">
      <xdr:nvSpPr>
        <xdr:cNvPr id="145" name="楕円 144"/>
        <xdr:cNvSpPr/>
      </xdr:nvSpPr>
      <xdr:spPr>
        <a:xfrm>
          <a:off x="14732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87139</xdr:rowOff>
    </xdr:from>
    <xdr:ext cx="762000" cy="259045"/>
    <xdr:sp macro="" textlink="">
      <xdr:nvSpPr>
        <xdr:cNvPr id="146" name="テキスト ボックス 145"/>
        <xdr:cNvSpPr txBox="1"/>
      </xdr:nvSpPr>
      <xdr:spPr>
        <a:xfrm>
          <a:off x="14401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xdr:rowOff>
    </xdr:from>
    <xdr:to>
      <xdr:col>69</xdr:col>
      <xdr:colOff>142875</xdr:colOff>
      <xdr:row>19</xdr:row>
      <xdr:rowOff>102362</xdr:rowOff>
    </xdr:to>
    <xdr:sp macro="" textlink="">
      <xdr:nvSpPr>
        <xdr:cNvPr id="147" name="楕円 146"/>
        <xdr:cNvSpPr/>
      </xdr:nvSpPr>
      <xdr:spPr>
        <a:xfrm>
          <a:off x="13843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87139</xdr:rowOff>
    </xdr:from>
    <xdr:ext cx="762000" cy="259045"/>
    <xdr:sp macro="" textlink="">
      <xdr:nvSpPr>
        <xdr:cNvPr id="148" name="テキスト ボックス 147"/>
        <xdr:cNvSpPr txBox="1"/>
      </xdr:nvSpPr>
      <xdr:spPr>
        <a:xfrm>
          <a:off x="13512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増減なく、</a:t>
          </a:r>
          <a:r>
            <a:rPr kumimoji="1" lang="ja-JP" altLang="ja-JP" sz="1100">
              <a:solidFill>
                <a:schemeClr val="dk1"/>
              </a:solidFill>
              <a:effectLst/>
              <a:latin typeface="+mn-lt"/>
              <a:ea typeface="+mn-ea"/>
              <a:cs typeface="+mn-cs"/>
            </a:rPr>
            <a:t>類似団体と比較しても平均数値であった。年々、障害者介護・訓練給付費をはじめとした障害者福祉費は増加しており、今後も社会保障費の伸びが見込まれ、予防事業に力を注ぐ必要がある。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45357</xdr:rowOff>
    </xdr:to>
    <xdr:cxnSp macro="">
      <xdr:nvCxnSpPr>
        <xdr:cNvPr id="184" name="直線コネクタ 183"/>
        <xdr:cNvCxnSpPr/>
      </xdr:nvCxnSpPr>
      <xdr:spPr>
        <a:xfrm>
          <a:off x="3987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143328</xdr:rowOff>
    </xdr:to>
    <xdr:cxnSp macro="">
      <xdr:nvCxnSpPr>
        <xdr:cNvPr id="187" name="直線コネクタ 186"/>
        <xdr:cNvCxnSpPr/>
      </xdr:nvCxnSpPr>
      <xdr:spPr>
        <a:xfrm flipV="1">
          <a:off x="3098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56</xdr:row>
      <xdr:rowOff>143328</xdr:rowOff>
    </xdr:to>
    <xdr:cxnSp macro="">
      <xdr:nvCxnSpPr>
        <xdr:cNvPr id="190" name="直線コネクタ 189"/>
        <xdr:cNvCxnSpPr/>
      </xdr:nvCxnSpPr>
      <xdr:spPr>
        <a:xfrm>
          <a:off x="2209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143328</xdr:rowOff>
    </xdr:to>
    <xdr:cxnSp macro="">
      <xdr:nvCxnSpPr>
        <xdr:cNvPr id="193" name="直線コネクタ 192"/>
        <xdr:cNvCxnSpPr/>
      </xdr:nvCxnSpPr>
      <xdr:spPr>
        <a:xfrm>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3" name="楕円 202"/>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4"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5" name="楕円 20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06" name="テキスト ボックス 20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07" name="楕円 206"/>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08" name="テキスト ボックス 207"/>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09" name="楕円 208"/>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0" name="テキスト ボックス 209"/>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2" name="テキスト ボックス 211"/>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ポイント減少し、類似団体と比較しても平均数値であった。</a:t>
          </a:r>
          <a:r>
            <a:rPr kumimoji="1" lang="ja-JP" altLang="en-US" sz="1100">
              <a:solidFill>
                <a:schemeClr val="dk1"/>
              </a:solidFill>
              <a:effectLst/>
              <a:latin typeface="+mn-lt"/>
              <a:ea typeface="+mn-ea"/>
              <a:cs typeface="+mn-cs"/>
            </a:rPr>
            <a:t>介護保険特別会計への繰出金が給付費の減等により減少となったことが要因である。</a:t>
          </a:r>
          <a:r>
            <a:rPr kumimoji="1" lang="ja-JP" altLang="ja-JP" sz="1100">
              <a:solidFill>
                <a:schemeClr val="dk1"/>
              </a:solidFill>
              <a:effectLst/>
              <a:latin typeface="+mn-lt"/>
              <a:ea typeface="+mn-ea"/>
              <a:cs typeface="+mn-cs"/>
            </a:rPr>
            <a:t>特別会計における繰出金は、水道特別会計への災害復旧事業に係る償還金に係る基準外の繰出を除いて、いずれも法定内での繰出しである。今後においても適正化に努める。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12700</xdr:rowOff>
    </xdr:to>
    <xdr:cxnSp macro="">
      <xdr:nvCxnSpPr>
        <xdr:cNvPr id="245" name="直線コネクタ 244"/>
        <xdr:cNvCxnSpPr/>
      </xdr:nvCxnSpPr>
      <xdr:spPr>
        <a:xfrm flipV="1">
          <a:off x="15671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35560</xdr:rowOff>
    </xdr:to>
    <xdr:cxnSp macro="">
      <xdr:nvCxnSpPr>
        <xdr:cNvPr id="248" name="直線コネクタ 247"/>
        <xdr:cNvCxnSpPr/>
      </xdr:nvCxnSpPr>
      <xdr:spPr>
        <a:xfrm flipV="1">
          <a:off x="14782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35560</xdr:rowOff>
    </xdr:to>
    <xdr:cxnSp macro="">
      <xdr:nvCxnSpPr>
        <xdr:cNvPr id="251" name="直線コネクタ 250"/>
        <xdr:cNvCxnSpPr/>
      </xdr:nvCxnSpPr>
      <xdr:spPr>
        <a:xfrm>
          <a:off x="13893800" y="9575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153670</xdr:rowOff>
    </xdr:to>
    <xdr:cxnSp macro="">
      <xdr:nvCxnSpPr>
        <xdr:cNvPr id="254" name="直線コネクタ 253"/>
        <xdr:cNvCxnSpPr/>
      </xdr:nvCxnSpPr>
      <xdr:spPr>
        <a:xfrm flipV="1">
          <a:off x="13004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4" name="楕円 263"/>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5"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6" name="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7" name="テキスト ボックス 26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8" name="楕円 267"/>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69" name="テキスト ボックス 26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0" name="楕円 269"/>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1" name="テキスト ボックス 270"/>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3" name="テキスト ボックス 272"/>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増加と</a:t>
          </a:r>
          <a:r>
            <a:rPr kumimoji="1" lang="ja-JP" altLang="ja-JP" sz="1100">
              <a:solidFill>
                <a:schemeClr val="dk1"/>
              </a:solidFill>
              <a:effectLst/>
              <a:latin typeface="+mn-lt"/>
              <a:ea typeface="+mn-ea"/>
              <a:cs typeface="+mn-cs"/>
            </a:rPr>
            <a:t>なった。類似団体に比較して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ポイント低い状況にある。</a:t>
          </a:r>
          <a:r>
            <a:rPr kumimoji="1" lang="ja-JP" altLang="en-US" sz="1100">
              <a:solidFill>
                <a:schemeClr val="dk1"/>
              </a:solidFill>
              <a:effectLst/>
              <a:latin typeface="+mn-lt"/>
              <a:ea typeface="+mn-ea"/>
              <a:cs typeface="+mn-cs"/>
            </a:rPr>
            <a:t>要因としては一部事務組合の負担金増であるが、</a:t>
          </a:r>
          <a:r>
            <a:rPr kumimoji="1" lang="ja-JP" altLang="ja-JP" sz="1100">
              <a:solidFill>
                <a:schemeClr val="dk1"/>
              </a:solidFill>
              <a:effectLst/>
              <a:latin typeface="+mn-lt"/>
              <a:ea typeface="+mn-ea"/>
              <a:cs typeface="+mn-cs"/>
            </a:rPr>
            <a:t>今後について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、一部事務組合の施設老朽化に伴う負担金の増が見込まれることから、適宜補助・交付金についても見直しを行い、削減に努める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03" name="直線コネクタ 302"/>
        <xdr:cNvCxnSpPr/>
      </xdr:nvCxnSpPr>
      <xdr:spPr>
        <a:xfrm>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140716</xdr:rowOff>
    </xdr:to>
    <xdr:cxnSp macro="">
      <xdr:nvCxnSpPr>
        <xdr:cNvPr id="306" name="直線コネクタ 305"/>
        <xdr:cNvCxnSpPr/>
      </xdr:nvCxnSpPr>
      <xdr:spPr>
        <a:xfrm flipV="1">
          <a:off x="14782800" y="62717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140716</xdr:rowOff>
    </xdr:to>
    <xdr:cxnSp macro="">
      <xdr:nvCxnSpPr>
        <xdr:cNvPr id="309" name="直線コネクタ 308"/>
        <xdr:cNvCxnSpPr/>
      </xdr:nvCxnSpPr>
      <xdr:spPr>
        <a:xfrm>
          <a:off x="13893800" y="631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140716</xdr:rowOff>
    </xdr:to>
    <xdr:cxnSp macro="">
      <xdr:nvCxnSpPr>
        <xdr:cNvPr id="312" name="直線コネクタ 311"/>
        <xdr:cNvCxnSpPr/>
      </xdr:nvCxnSpPr>
      <xdr:spPr>
        <a:xfrm>
          <a:off x="13004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2" name="楕円 32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3"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4" name="楕円 323"/>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5" name="テキスト ボックス 324"/>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7" name="テキスト ボックス 326"/>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1" name="テキスト ボックス 330"/>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ポイントの減少となった。定時償還に係る公債費は、</a:t>
          </a:r>
          <a:r>
            <a:rPr kumimoji="1" lang="en-US" altLang="ja-JP" sz="1100">
              <a:solidFill>
                <a:schemeClr val="dk1"/>
              </a:solidFill>
              <a:effectLst/>
              <a:latin typeface="+mn-lt"/>
              <a:ea typeface="+mn-ea"/>
              <a:cs typeface="+mn-cs"/>
            </a:rPr>
            <a:t>668,929</a:t>
          </a:r>
          <a:r>
            <a:rPr kumimoji="1" lang="ja-JP" altLang="ja-JP" sz="1100">
              <a:solidFill>
                <a:schemeClr val="dk1"/>
              </a:solidFill>
              <a:effectLst/>
              <a:latin typeface="+mn-lt"/>
              <a:ea typeface="+mn-ea"/>
              <a:cs typeface="+mn-cs"/>
            </a:rPr>
            <a:t>千円となっており、</a:t>
          </a:r>
          <a:r>
            <a:rPr kumimoji="1" lang="en-US" altLang="ja-JP" sz="1100">
              <a:solidFill>
                <a:schemeClr val="dk1"/>
              </a:solidFill>
              <a:effectLst/>
              <a:latin typeface="+mn-lt"/>
              <a:ea typeface="+mn-ea"/>
              <a:cs typeface="+mn-cs"/>
            </a:rPr>
            <a:t>H20</a:t>
          </a:r>
          <a:r>
            <a:rPr kumimoji="1" lang="ja-JP" altLang="en-US" sz="1100">
              <a:solidFill>
                <a:schemeClr val="dk1"/>
              </a:solidFill>
              <a:effectLst/>
              <a:latin typeface="+mn-lt"/>
              <a:ea typeface="+mn-ea"/>
              <a:cs typeface="+mn-cs"/>
            </a:rPr>
            <a:t>許可分</a:t>
          </a:r>
          <a:r>
            <a:rPr kumimoji="1" lang="en-US" altLang="ja-JP" sz="1100">
              <a:solidFill>
                <a:schemeClr val="dk1"/>
              </a:solidFill>
              <a:effectLst/>
              <a:latin typeface="+mn-lt"/>
              <a:ea typeface="+mn-ea"/>
              <a:cs typeface="+mn-cs"/>
            </a:rPr>
            <a:t>940,000</a:t>
          </a:r>
          <a:r>
            <a:rPr kumimoji="1" lang="ja-JP" altLang="en-US" sz="1100">
              <a:solidFill>
                <a:schemeClr val="dk1"/>
              </a:solidFill>
              <a:effectLst/>
              <a:latin typeface="+mn-lt"/>
              <a:ea typeface="+mn-ea"/>
              <a:cs typeface="+mn-cs"/>
            </a:rPr>
            <a:t>千円（うち地域情報通信基盤施設　</a:t>
          </a:r>
          <a:r>
            <a:rPr kumimoji="1" lang="en-US" altLang="ja-JP" sz="1100">
              <a:solidFill>
                <a:schemeClr val="dk1"/>
              </a:solidFill>
              <a:effectLst/>
              <a:latin typeface="+mn-lt"/>
              <a:ea typeface="+mn-ea"/>
              <a:cs typeface="+mn-cs"/>
            </a:rPr>
            <a:t>880,000</a:t>
          </a:r>
          <a:r>
            <a:rPr kumimoji="1" lang="ja-JP" altLang="en-US" sz="1100">
              <a:solidFill>
                <a:schemeClr val="dk1"/>
              </a:solidFill>
              <a:effectLst/>
              <a:latin typeface="+mn-lt"/>
              <a:ea typeface="+mn-ea"/>
              <a:cs typeface="+mn-cs"/>
            </a:rPr>
            <a:t>千円、宝泉寺栗原線　</a:t>
          </a:r>
          <a:r>
            <a:rPr kumimoji="1" lang="en-US" altLang="ja-JP" sz="1100">
              <a:solidFill>
                <a:schemeClr val="dk1"/>
              </a:solidFill>
              <a:effectLst/>
              <a:latin typeface="+mn-lt"/>
              <a:ea typeface="+mn-ea"/>
              <a:cs typeface="+mn-cs"/>
            </a:rPr>
            <a:t>60,000</a:t>
          </a:r>
          <a:r>
            <a:rPr kumimoji="1" lang="ja-JP" altLang="en-US" sz="1100">
              <a:solidFill>
                <a:schemeClr val="dk1"/>
              </a:solidFill>
              <a:effectLst/>
              <a:latin typeface="+mn-lt"/>
              <a:ea typeface="+mn-ea"/>
              <a:cs typeface="+mn-cs"/>
            </a:rPr>
            <a:t>千円）の</a:t>
          </a:r>
          <a:r>
            <a:rPr kumimoji="1" lang="ja-JP" altLang="ja-JP" sz="1100">
              <a:solidFill>
                <a:schemeClr val="dk1"/>
              </a:solidFill>
              <a:effectLst/>
              <a:latin typeface="+mn-lt"/>
              <a:ea typeface="+mn-ea"/>
              <a:cs typeface="+mn-cs"/>
            </a:rPr>
            <a:t>償還が終了したことに伴い、前年よりも減額となった。</a:t>
          </a:r>
          <a:r>
            <a:rPr kumimoji="1" lang="ja-JP" altLang="en-US" sz="1100">
              <a:solidFill>
                <a:schemeClr val="dk1"/>
              </a:solidFill>
              <a:effectLst/>
              <a:latin typeface="+mn-lt"/>
              <a:ea typeface="+mn-ea"/>
              <a:cs typeface="+mn-cs"/>
            </a:rPr>
            <a:t>一旦</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は過ぎた</a:t>
          </a:r>
          <a:r>
            <a:rPr kumimoji="1" lang="ja-JP" altLang="ja-JP" sz="1100">
              <a:solidFill>
                <a:schemeClr val="dk1"/>
              </a:solidFill>
              <a:effectLst/>
              <a:latin typeface="+mn-lt"/>
              <a:ea typeface="+mn-ea"/>
              <a:cs typeface="+mn-cs"/>
            </a:rPr>
            <a:t>ものの、今後災害復旧事業等での起債が増えるため、プライマリーバランス等を考慮した財政運営を行う必要がある。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104139</xdr:rowOff>
    </xdr:to>
    <xdr:cxnSp macro="">
      <xdr:nvCxnSpPr>
        <xdr:cNvPr id="363" name="直線コネクタ 362"/>
        <xdr:cNvCxnSpPr/>
      </xdr:nvCxnSpPr>
      <xdr:spPr>
        <a:xfrm flipV="1">
          <a:off x="3987800" y="130657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168911</xdr:rowOff>
    </xdr:to>
    <xdr:cxnSp macro="">
      <xdr:nvCxnSpPr>
        <xdr:cNvPr id="366" name="直線コネクタ 365"/>
        <xdr:cNvCxnSpPr/>
      </xdr:nvCxnSpPr>
      <xdr:spPr>
        <a:xfrm flipV="1">
          <a:off x="3098800" y="13134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168911</xdr:rowOff>
    </xdr:from>
    <xdr:to>
      <xdr:col>15</xdr:col>
      <xdr:colOff>98425</xdr:colOff>
      <xdr:row>76</xdr:row>
      <xdr:rowOff>168911</xdr:rowOff>
    </xdr:to>
    <xdr:cxnSp macro="">
      <xdr:nvCxnSpPr>
        <xdr:cNvPr id="369" name="直線コネクタ 368"/>
        <xdr:cNvCxnSpPr/>
      </xdr:nvCxnSpPr>
      <xdr:spPr>
        <a:xfrm>
          <a:off x="2209800" y="13199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168911</xdr:rowOff>
    </xdr:to>
    <xdr:cxnSp macro="">
      <xdr:nvCxnSpPr>
        <xdr:cNvPr id="372" name="直線コネクタ 371"/>
        <xdr:cNvCxnSpPr/>
      </xdr:nvCxnSpPr>
      <xdr:spPr>
        <a:xfrm>
          <a:off x="1320800" y="131267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2" name="楕円 38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6" name="楕円 385"/>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87" name="テキスト ボックス 386"/>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8" name="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0" name="楕円 38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1" name="テキスト ボックス 39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前年度に比較して、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ポイント減少したが、類似団体と比較して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ポイント高い状況にある。主な要因としては、物件費であり、事業の見直し等を行い、経常経費の削減に努める。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140715</xdr:rowOff>
    </xdr:to>
    <xdr:cxnSp macro="">
      <xdr:nvCxnSpPr>
        <xdr:cNvPr id="422" name="直線コネクタ 421"/>
        <xdr:cNvCxnSpPr/>
      </xdr:nvCxnSpPr>
      <xdr:spPr>
        <a:xfrm flipV="1">
          <a:off x="15671800" y="13390372"/>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80</xdr:row>
      <xdr:rowOff>12700</xdr:rowOff>
    </xdr:to>
    <xdr:cxnSp macro="">
      <xdr:nvCxnSpPr>
        <xdr:cNvPr id="425" name="直線コネクタ 424"/>
        <xdr:cNvCxnSpPr/>
      </xdr:nvCxnSpPr>
      <xdr:spPr>
        <a:xfrm flipV="1">
          <a:off x="14782800" y="13513815"/>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12700</xdr:rowOff>
    </xdr:to>
    <xdr:cxnSp macro="">
      <xdr:nvCxnSpPr>
        <xdr:cNvPr id="428" name="直線コネクタ 427"/>
        <xdr:cNvCxnSpPr/>
      </xdr:nvCxnSpPr>
      <xdr:spPr>
        <a:xfrm>
          <a:off x="13893800" y="1368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79</xdr:row>
      <xdr:rowOff>138430</xdr:rowOff>
    </xdr:to>
    <xdr:cxnSp macro="">
      <xdr:nvCxnSpPr>
        <xdr:cNvPr id="431" name="直線コネクタ 430"/>
        <xdr:cNvCxnSpPr/>
      </xdr:nvCxnSpPr>
      <xdr:spPr>
        <a:xfrm>
          <a:off x="13004800" y="13609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1" name="楕円 440"/>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2"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3" name="楕円 442"/>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44" name="テキスト ボックス 443"/>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45" name="楕円 444"/>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46" name="テキスト ボックス 445"/>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7" name="楕円 446"/>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8" name="テキスト ボックス 447"/>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49" name="楕円 448"/>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50" name="テキスト ボックス 449"/>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18537</xdr:rowOff>
    </xdr:from>
    <xdr:to>
      <xdr:col>29</xdr:col>
      <xdr:colOff>127000</xdr:colOff>
      <xdr:row>17</xdr:row>
      <xdr:rowOff>21995</xdr:rowOff>
    </xdr:to>
    <xdr:cxnSp macro="">
      <xdr:nvCxnSpPr>
        <xdr:cNvPr id="46" name="直線コネクタ 45"/>
        <xdr:cNvCxnSpPr/>
      </xdr:nvCxnSpPr>
      <xdr:spPr bwMode="auto">
        <a:xfrm flipV="1">
          <a:off x="5003800" y="2980812"/>
          <a:ext cx="647700" cy="3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21995</xdr:rowOff>
    </xdr:from>
    <xdr:to>
      <xdr:col>26</xdr:col>
      <xdr:colOff>50800</xdr:colOff>
      <xdr:row>17</xdr:row>
      <xdr:rowOff>64034</xdr:rowOff>
    </xdr:to>
    <xdr:cxnSp macro="">
      <xdr:nvCxnSpPr>
        <xdr:cNvPr id="49" name="直線コネクタ 48"/>
        <xdr:cNvCxnSpPr/>
      </xdr:nvCxnSpPr>
      <xdr:spPr bwMode="auto">
        <a:xfrm flipV="1">
          <a:off x="4305300" y="2984270"/>
          <a:ext cx="698500" cy="4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64034</xdr:rowOff>
    </xdr:from>
    <xdr:to>
      <xdr:col>22</xdr:col>
      <xdr:colOff>114300</xdr:colOff>
      <xdr:row>17</xdr:row>
      <xdr:rowOff>91306</xdr:rowOff>
    </xdr:to>
    <xdr:cxnSp macro="">
      <xdr:nvCxnSpPr>
        <xdr:cNvPr id="52" name="直線コネクタ 51"/>
        <xdr:cNvCxnSpPr/>
      </xdr:nvCxnSpPr>
      <xdr:spPr bwMode="auto">
        <a:xfrm flipV="1">
          <a:off x="3606800" y="3026309"/>
          <a:ext cx="698500" cy="2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91306</xdr:rowOff>
    </xdr:from>
    <xdr:to>
      <xdr:col>18</xdr:col>
      <xdr:colOff>177800</xdr:colOff>
      <xdr:row>17</xdr:row>
      <xdr:rowOff>99958</xdr:rowOff>
    </xdr:to>
    <xdr:cxnSp macro="">
      <xdr:nvCxnSpPr>
        <xdr:cNvPr id="55" name="直線コネクタ 54"/>
        <xdr:cNvCxnSpPr/>
      </xdr:nvCxnSpPr>
      <xdr:spPr bwMode="auto">
        <a:xfrm flipV="1">
          <a:off x="2908300" y="3053581"/>
          <a:ext cx="698500" cy="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139187</xdr:rowOff>
    </xdr:from>
    <xdr:to>
      <xdr:col>29</xdr:col>
      <xdr:colOff>177800</xdr:colOff>
      <xdr:row>17</xdr:row>
      <xdr:rowOff>69337</xdr:rowOff>
    </xdr:to>
    <xdr:sp macro="" textlink="">
      <xdr:nvSpPr>
        <xdr:cNvPr id="65" name="楕円 64"/>
        <xdr:cNvSpPr/>
      </xdr:nvSpPr>
      <xdr:spPr bwMode="auto">
        <a:xfrm>
          <a:off x="5600700" y="293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111264</xdr:rowOff>
    </xdr:from>
    <xdr:ext cx="762000" cy="259045"/>
    <xdr:sp macro="" textlink="">
      <xdr:nvSpPr>
        <xdr:cNvPr id="66" name="人口1人当たり決算額の推移該当値テキスト130"/>
        <xdr:cNvSpPr txBox="1"/>
      </xdr:nvSpPr>
      <xdr:spPr>
        <a:xfrm>
          <a:off x="5740400" y="2902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142645</xdr:rowOff>
    </xdr:from>
    <xdr:to>
      <xdr:col>26</xdr:col>
      <xdr:colOff>101600</xdr:colOff>
      <xdr:row>17</xdr:row>
      <xdr:rowOff>72795</xdr:rowOff>
    </xdr:to>
    <xdr:sp macro="" textlink="">
      <xdr:nvSpPr>
        <xdr:cNvPr id="67" name="楕円 66"/>
        <xdr:cNvSpPr/>
      </xdr:nvSpPr>
      <xdr:spPr bwMode="auto">
        <a:xfrm>
          <a:off x="4953000" y="2933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57572</xdr:rowOff>
    </xdr:from>
    <xdr:ext cx="736600" cy="259045"/>
    <xdr:sp macro="" textlink="">
      <xdr:nvSpPr>
        <xdr:cNvPr id="68" name="テキスト ボックス 67"/>
        <xdr:cNvSpPr txBox="1"/>
      </xdr:nvSpPr>
      <xdr:spPr>
        <a:xfrm>
          <a:off x="4622800" y="3019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13234</xdr:rowOff>
    </xdr:from>
    <xdr:to>
      <xdr:col>22</xdr:col>
      <xdr:colOff>165100</xdr:colOff>
      <xdr:row>17</xdr:row>
      <xdr:rowOff>114834</xdr:rowOff>
    </xdr:to>
    <xdr:sp macro="" textlink="">
      <xdr:nvSpPr>
        <xdr:cNvPr id="69" name="楕円 68"/>
        <xdr:cNvSpPr/>
      </xdr:nvSpPr>
      <xdr:spPr bwMode="auto">
        <a:xfrm>
          <a:off x="4254500" y="297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99611</xdr:rowOff>
    </xdr:from>
    <xdr:ext cx="762000" cy="259045"/>
    <xdr:sp macro="" textlink="">
      <xdr:nvSpPr>
        <xdr:cNvPr id="70" name="テキスト ボックス 69"/>
        <xdr:cNvSpPr txBox="1"/>
      </xdr:nvSpPr>
      <xdr:spPr>
        <a:xfrm>
          <a:off x="3924300" y="306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40506</xdr:rowOff>
    </xdr:from>
    <xdr:to>
      <xdr:col>19</xdr:col>
      <xdr:colOff>38100</xdr:colOff>
      <xdr:row>17</xdr:row>
      <xdr:rowOff>142106</xdr:rowOff>
    </xdr:to>
    <xdr:sp macro="" textlink="">
      <xdr:nvSpPr>
        <xdr:cNvPr id="71" name="楕円 70"/>
        <xdr:cNvSpPr/>
      </xdr:nvSpPr>
      <xdr:spPr bwMode="auto">
        <a:xfrm>
          <a:off x="3556000" y="300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126883</xdr:rowOff>
    </xdr:from>
    <xdr:ext cx="762000" cy="259045"/>
    <xdr:sp macro="" textlink="">
      <xdr:nvSpPr>
        <xdr:cNvPr id="72" name="テキスト ボックス 71"/>
        <xdr:cNvSpPr txBox="1"/>
      </xdr:nvSpPr>
      <xdr:spPr>
        <a:xfrm>
          <a:off x="3225800" y="30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49158</xdr:rowOff>
    </xdr:from>
    <xdr:to>
      <xdr:col>15</xdr:col>
      <xdr:colOff>101600</xdr:colOff>
      <xdr:row>17</xdr:row>
      <xdr:rowOff>150758</xdr:rowOff>
    </xdr:to>
    <xdr:sp macro="" textlink="">
      <xdr:nvSpPr>
        <xdr:cNvPr id="73" name="楕円 72"/>
        <xdr:cNvSpPr/>
      </xdr:nvSpPr>
      <xdr:spPr bwMode="auto">
        <a:xfrm>
          <a:off x="2857500" y="301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135535</xdr:rowOff>
    </xdr:from>
    <xdr:ext cx="762000" cy="259045"/>
    <xdr:sp macro="" textlink="">
      <xdr:nvSpPr>
        <xdr:cNvPr id="74" name="テキスト ボックス 73"/>
        <xdr:cNvSpPr txBox="1"/>
      </xdr:nvSpPr>
      <xdr:spPr>
        <a:xfrm>
          <a:off x="2527300" y="309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148962</xdr:rowOff>
    </xdr:from>
    <xdr:to>
      <xdr:col>29</xdr:col>
      <xdr:colOff>127000</xdr:colOff>
      <xdr:row>37</xdr:row>
      <xdr:rowOff>172214</xdr:rowOff>
    </xdr:to>
    <xdr:cxnSp macro="">
      <xdr:nvCxnSpPr>
        <xdr:cNvPr id="110" name="直線コネクタ 109"/>
        <xdr:cNvCxnSpPr/>
      </xdr:nvCxnSpPr>
      <xdr:spPr bwMode="auto">
        <a:xfrm flipV="1">
          <a:off x="5003800" y="7273662"/>
          <a:ext cx="647700" cy="2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132911</xdr:rowOff>
    </xdr:from>
    <xdr:to>
      <xdr:col>26</xdr:col>
      <xdr:colOff>50800</xdr:colOff>
      <xdr:row>37</xdr:row>
      <xdr:rowOff>172214</xdr:rowOff>
    </xdr:to>
    <xdr:cxnSp macro="">
      <xdr:nvCxnSpPr>
        <xdr:cNvPr id="113" name="直線コネクタ 112"/>
        <xdr:cNvCxnSpPr/>
      </xdr:nvCxnSpPr>
      <xdr:spPr bwMode="auto">
        <a:xfrm>
          <a:off x="4305300" y="7257611"/>
          <a:ext cx="698500" cy="39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113399</xdr:rowOff>
    </xdr:from>
    <xdr:to>
      <xdr:col>22</xdr:col>
      <xdr:colOff>114300</xdr:colOff>
      <xdr:row>37</xdr:row>
      <xdr:rowOff>132911</xdr:rowOff>
    </xdr:to>
    <xdr:cxnSp macro="">
      <xdr:nvCxnSpPr>
        <xdr:cNvPr id="116" name="直線コネクタ 115"/>
        <xdr:cNvCxnSpPr/>
      </xdr:nvCxnSpPr>
      <xdr:spPr bwMode="auto">
        <a:xfrm>
          <a:off x="3606800" y="7238099"/>
          <a:ext cx="698500" cy="1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113399</xdr:rowOff>
    </xdr:from>
    <xdr:to>
      <xdr:col>18</xdr:col>
      <xdr:colOff>177800</xdr:colOff>
      <xdr:row>37</xdr:row>
      <xdr:rowOff>185391</xdr:rowOff>
    </xdr:to>
    <xdr:cxnSp macro="">
      <xdr:nvCxnSpPr>
        <xdr:cNvPr id="119" name="直線コネクタ 118"/>
        <xdr:cNvCxnSpPr/>
      </xdr:nvCxnSpPr>
      <xdr:spPr bwMode="auto">
        <a:xfrm flipV="1">
          <a:off x="2908300" y="7238099"/>
          <a:ext cx="698500" cy="7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98162</xdr:rowOff>
    </xdr:from>
    <xdr:to>
      <xdr:col>29</xdr:col>
      <xdr:colOff>177800</xdr:colOff>
      <xdr:row>37</xdr:row>
      <xdr:rowOff>199762</xdr:rowOff>
    </xdr:to>
    <xdr:sp macro="" textlink="">
      <xdr:nvSpPr>
        <xdr:cNvPr id="129" name="楕円 128"/>
        <xdr:cNvSpPr/>
      </xdr:nvSpPr>
      <xdr:spPr bwMode="auto">
        <a:xfrm>
          <a:off x="5600700" y="722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70239</xdr:rowOff>
    </xdr:from>
    <xdr:ext cx="762000" cy="259045"/>
    <xdr:sp macro="" textlink="">
      <xdr:nvSpPr>
        <xdr:cNvPr id="130" name="人口1人当たり決算額の推移該当値テキスト445"/>
        <xdr:cNvSpPr txBox="1"/>
      </xdr:nvSpPr>
      <xdr:spPr>
        <a:xfrm>
          <a:off x="5740400" y="719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121414</xdr:rowOff>
    </xdr:from>
    <xdr:to>
      <xdr:col>26</xdr:col>
      <xdr:colOff>101600</xdr:colOff>
      <xdr:row>37</xdr:row>
      <xdr:rowOff>223014</xdr:rowOff>
    </xdr:to>
    <xdr:sp macro="" textlink="">
      <xdr:nvSpPr>
        <xdr:cNvPr id="131" name="楕円 130"/>
        <xdr:cNvSpPr/>
      </xdr:nvSpPr>
      <xdr:spPr bwMode="auto">
        <a:xfrm>
          <a:off x="4953000" y="724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207791</xdr:rowOff>
    </xdr:from>
    <xdr:ext cx="736600" cy="259045"/>
    <xdr:sp macro="" textlink="">
      <xdr:nvSpPr>
        <xdr:cNvPr id="132" name="テキスト ボックス 131"/>
        <xdr:cNvSpPr txBox="1"/>
      </xdr:nvSpPr>
      <xdr:spPr>
        <a:xfrm>
          <a:off x="4622800" y="733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82111</xdr:rowOff>
    </xdr:from>
    <xdr:to>
      <xdr:col>22</xdr:col>
      <xdr:colOff>165100</xdr:colOff>
      <xdr:row>37</xdr:row>
      <xdr:rowOff>183711</xdr:rowOff>
    </xdr:to>
    <xdr:sp macro="" textlink="">
      <xdr:nvSpPr>
        <xdr:cNvPr id="133" name="楕円 132"/>
        <xdr:cNvSpPr/>
      </xdr:nvSpPr>
      <xdr:spPr bwMode="auto">
        <a:xfrm>
          <a:off x="4254500" y="720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168488</xdr:rowOff>
    </xdr:from>
    <xdr:ext cx="762000" cy="259045"/>
    <xdr:sp macro="" textlink="">
      <xdr:nvSpPr>
        <xdr:cNvPr id="134" name="テキスト ボックス 133"/>
        <xdr:cNvSpPr txBox="1"/>
      </xdr:nvSpPr>
      <xdr:spPr>
        <a:xfrm>
          <a:off x="3924300" y="729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62599</xdr:rowOff>
    </xdr:from>
    <xdr:to>
      <xdr:col>19</xdr:col>
      <xdr:colOff>38100</xdr:colOff>
      <xdr:row>37</xdr:row>
      <xdr:rowOff>164199</xdr:rowOff>
    </xdr:to>
    <xdr:sp macro="" textlink="">
      <xdr:nvSpPr>
        <xdr:cNvPr id="135" name="楕円 134"/>
        <xdr:cNvSpPr/>
      </xdr:nvSpPr>
      <xdr:spPr bwMode="auto">
        <a:xfrm>
          <a:off x="3556000" y="71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148976</xdr:rowOff>
    </xdr:from>
    <xdr:ext cx="762000" cy="259045"/>
    <xdr:sp macro="" textlink="">
      <xdr:nvSpPr>
        <xdr:cNvPr id="136" name="テキスト ボックス 135"/>
        <xdr:cNvSpPr txBox="1"/>
      </xdr:nvSpPr>
      <xdr:spPr>
        <a:xfrm>
          <a:off x="3225800" y="72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134591</xdr:rowOff>
    </xdr:from>
    <xdr:to>
      <xdr:col>15</xdr:col>
      <xdr:colOff>101600</xdr:colOff>
      <xdr:row>37</xdr:row>
      <xdr:rowOff>236191</xdr:rowOff>
    </xdr:to>
    <xdr:sp macro="" textlink="">
      <xdr:nvSpPr>
        <xdr:cNvPr id="137" name="楕円 136"/>
        <xdr:cNvSpPr/>
      </xdr:nvSpPr>
      <xdr:spPr bwMode="auto">
        <a:xfrm>
          <a:off x="2857500" y="725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220968</xdr:rowOff>
    </xdr:from>
    <xdr:ext cx="762000" cy="259045"/>
    <xdr:sp macro="" textlink="">
      <xdr:nvSpPr>
        <xdr:cNvPr id="138" name="テキスト ボックス 137"/>
        <xdr:cNvSpPr txBox="1"/>
      </xdr:nvSpPr>
      <xdr:spPr>
        <a:xfrm>
          <a:off x="2527300" y="734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8,916
8,812
271.37
9,638,369
8,703,500
630,686
4,432,023
5,430,678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121183</xdr:rowOff>
    </xdr:from>
    <xdr:to>
      <xdr:col>24</xdr:col>
      <xdr:colOff>63500</xdr:colOff>
      <xdr:row>36</xdr:row>
      <xdr:rowOff>129944</xdr:rowOff>
    </xdr:to>
    <xdr:cxnSp macro="">
      <xdr:nvCxnSpPr>
        <xdr:cNvPr id="57" name="直線コネクタ 56"/>
        <xdr:cNvCxnSpPr/>
      </xdr:nvCxnSpPr>
      <xdr:spPr>
        <a:xfrm flipV="1">
          <a:off x="3797300" y="6293383"/>
          <a:ext cx="8382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129944</xdr:rowOff>
    </xdr:from>
    <xdr:to>
      <xdr:col>19</xdr:col>
      <xdr:colOff>177800</xdr:colOff>
      <xdr:row>37</xdr:row>
      <xdr:rowOff>69537</xdr:rowOff>
    </xdr:to>
    <xdr:cxnSp macro="">
      <xdr:nvCxnSpPr>
        <xdr:cNvPr id="60" name="直線コネクタ 59"/>
        <xdr:cNvCxnSpPr/>
      </xdr:nvCxnSpPr>
      <xdr:spPr>
        <a:xfrm flipV="1">
          <a:off x="2908300" y="6302144"/>
          <a:ext cx="889000" cy="1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69537</xdr:rowOff>
    </xdr:from>
    <xdr:to>
      <xdr:col>15</xdr:col>
      <xdr:colOff>50800</xdr:colOff>
      <xdr:row>37</xdr:row>
      <xdr:rowOff>89688</xdr:rowOff>
    </xdr:to>
    <xdr:cxnSp macro="">
      <xdr:nvCxnSpPr>
        <xdr:cNvPr id="63" name="直線コネクタ 62"/>
        <xdr:cNvCxnSpPr/>
      </xdr:nvCxnSpPr>
      <xdr:spPr>
        <a:xfrm flipV="1">
          <a:off x="2019300" y="6413187"/>
          <a:ext cx="8890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89688</xdr:rowOff>
    </xdr:from>
    <xdr:to>
      <xdr:col>10</xdr:col>
      <xdr:colOff>114300</xdr:colOff>
      <xdr:row>37</xdr:row>
      <xdr:rowOff>91751</xdr:rowOff>
    </xdr:to>
    <xdr:cxnSp macro="">
      <xdr:nvCxnSpPr>
        <xdr:cNvPr id="66" name="直線コネクタ 65"/>
        <xdr:cNvCxnSpPr/>
      </xdr:nvCxnSpPr>
      <xdr:spPr>
        <a:xfrm flipV="1">
          <a:off x="1130300" y="6433338"/>
          <a:ext cx="889000" cy="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70383</xdr:rowOff>
    </xdr:from>
    <xdr:to>
      <xdr:col>24</xdr:col>
      <xdr:colOff>114300</xdr:colOff>
      <xdr:row>37</xdr:row>
      <xdr:rowOff>533</xdr:rowOff>
    </xdr:to>
    <xdr:sp macro="" textlink="">
      <xdr:nvSpPr>
        <xdr:cNvPr id="76" name="楕円 75"/>
        <xdr:cNvSpPr/>
      </xdr:nvSpPr>
      <xdr:spPr>
        <a:xfrm>
          <a:off x="4584700" y="62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48810</xdr:rowOff>
    </xdr:from>
    <xdr:ext cx="599010" cy="259045"/>
    <xdr:sp macro="" textlink="">
      <xdr:nvSpPr>
        <xdr:cNvPr id="77" name="人件費該当値テキスト"/>
        <xdr:cNvSpPr txBox="1"/>
      </xdr:nvSpPr>
      <xdr:spPr>
        <a:xfrm>
          <a:off x="4686300" y="622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79144</xdr:rowOff>
    </xdr:from>
    <xdr:to>
      <xdr:col>20</xdr:col>
      <xdr:colOff>38100</xdr:colOff>
      <xdr:row>37</xdr:row>
      <xdr:rowOff>9294</xdr:rowOff>
    </xdr:to>
    <xdr:sp macro="" textlink="">
      <xdr:nvSpPr>
        <xdr:cNvPr id="78" name="楕円 77"/>
        <xdr:cNvSpPr/>
      </xdr:nvSpPr>
      <xdr:spPr>
        <a:xfrm>
          <a:off x="3746500" y="62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421</xdr:rowOff>
    </xdr:from>
    <xdr:ext cx="599010" cy="259045"/>
    <xdr:sp macro="" textlink="">
      <xdr:nvSpPr>
        <xdr:cNvPr id="79" name="テキスト ボックス 78"/>
        <xdr:cNvSpPr txBox="1"/>
      </xdr:nvSpPr>
      <xdr:spPr>
        <a:xfrm>
          <a:off x="3497795" y="634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18737</xdr:rowOff>
    </xdr:from>
    <xdr:to>
      <xdr:col>15</xdr:col>
      <xdr:colOff>101600</xdr:colOff>
      <xdr:row>37</xdr:row>
      <xdr:rowOff>120337</xdr:rowOff>
    </xdr:to>
    <xdr:sp macro="" textlink="">
      <xdr:nvSpPr>
        <xdr:cNvPr id="80" name="楕円 79"/>
        <xdr:cNvSpPr/>
      </xdr:nvSpPr>
      <xdr:spPr>
        <a:xfrm>
          <a:off x="2857500" y="6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111464</xdr:rowOff>
    </xdr:from>
    <xdr:ext cx="599010" cy="259045"/>
    <xdr:sp macro="" textlink="">
      <xdr:nvSpPr>
        <xdr:cNvPr id="81" name="テキスト ボックス 80"/>
        <xdr:cNvSpPr txBox="1"/>
      </xdr:nvSpPr>
      <xdr:spPr>
        <a:xfrm>
          <a:off x="2608795" y="645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38888</xdr:rowOff>
    </xdr:from>
    <xdr:to>
      <xdr:col>10</xdr:col>
      <xdr:colOff>165100</xdr:colOff>
      <xdr:row>37</xdr:row>
      <xdr:rowOff>140488</xdr:rowOff>
    </xdr:to>
    <xdr:sp macro="" textlink="">
      <xdr:nvSpPr>
        <xdr:cNvPr id="82" name="楕円 81"/>
        <xdr:cNvSpPr/>
      </xdr:nvSpPr>
      <xdr:spPr>
        <a:xfrm>
          <a:off x="1968500" y="6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131615</xdr:rowOff>
    </xdr:from>
    <xdr:ext cx="599010" cy="259045"/>
    <xdr:sp macro="" textlink="">
      <xdr:nvSpPr>
        <xdr:cNvPr id="83" name="テキスト ボックス 82"/>
        <xdr:cNvSpPr txBox="1"/>
      </xdr:nvSpPr>
      <xdr:spPr>
        <a:xfrm>
          <a:off x="1719795" y="64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40951</xdr:rowOff>
    </xdr:from>
    <xdr:to>
      <xdr:col>6</xdr:col>
      <xdr:colOff>38100</xdr:colOff>
      <xdr:row>37</xdr:row>
      <xdr:rowOff>142551</xdr:rowOff>
    </xdr:to>
    <xdr:sp macro="" textlink="">
      <xdr:nvSpPr>
        <xdr:cNvPr id="84" name="楕円 83"/>
        <xdr:cNvSpPr/>
      </xdr:nvSpPr>
      <xdr:spPr>
        <a:xfrm>
          <a:off x="1079500" y="63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133678</xdr:rowOff>
    </xdr:from>
    <xdr:ext cx="599010" cy="259045"/>
    <xdr:sp macro="" textlink="">
      <xdr:nvSpPr>
        <xdr:cNvPr id="85" name="テキスト ボックス 84"/>
        <xdr:cNvSpPr txBox="1"/>
      </xdr:nvSpPr>
      <xdr:spPr>
        <a:xfrm>
          <a:off x="830795" y="647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35904</xdr:rowOff>
    </xdr:from>
    <xdr:to>
      <xdr:col>24</xdr:col>
      <xdr:colOff>63500</xdr:colOff>
      <xdr:row>57</xdr:row>
      <xdr:rowOff>56423</xdr:rowOff>
    </xdr:to>
    <xdr:cxnSp macro="">
      <xdr:nvCxnSpPr>
        <xdr:cNvPr id="114" name="直線コネクタ 113"/>
        <xdr:cNvCxnSpPr/>
      </xdr:nvCxnSpPr>
      <xdr:spPr>
        <a:xfrm flipV="1">
          <a:off x="3797300" y="9808554"/>
          <a:ext cx="8382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56423</xdr:rowOff>
    </xdr:from>
    <xdr:to>
      <xdr:col>19</xdr:col>
      <xdr:colOff>177800</xdr:colOff>
      <xdr:row>57</xdr:row>
      <xdr:rowOff>73553</xdr:rowOff>
    </xdr:to>
    <xdr:cxnSp macro="">
      <xdr:nvCxnSpPr>
        <xdr:cNvPr id="117" name="直線コネクタ 116"/>
        <xdr:cNvCxnSpPr/>
      </xdr:nvCxnSpPr>
      <xdr:spPr>
        <a:xfrm flipV="1">
          <a:off x="2908300" y="9829073"/>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73553</xdr:rowOff>
    </xdr:from>
    <xdr:to>
      <xdr:col>15</xdr:col>
      <xdr:colOff>50800</xdr:colOff>
      <xdr:row>57</xdr:row>
      <xdr:rowOff>96839</xdr:rowOff>
    </xdr:to>
    <xdr:cxnSp macro="">
      <xdr:nvCxnSpPr>
        <xdr:cNvPr id="120" name="直線コネクタ 119"/>
        <xdr:cNvCxnSpPr/>
      </xdr:nvCxnSpPr>
      <xdr:spPr>
        <a:xfrm flipV="1">
          <a:off x="2019300" y="9846203"/>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96839</xdr:rowOff>
    </xdr:from>
    <xdr:to>
      <xdr:col>10</xdr:col>
      <xdr:colOff>114300</xdr:colOff>
      <xdr:row>57</xdr:row>
      <xdr:rowOff>106125</xdr:rowOff>
    </xdr:to>
    <xdr:cxnSp macro="">
      <xdr:nvCxnSpPr>
        <xdr:cNvPr id="123" name="直線コネクタ 122"/>
        <xdr:cNvCxnSpPr/>
      </xdr:nvCxnSpPr>
      <xdr:spPr>
        <a:xfrm flipV="1">
          <a:off x="1130300" y="9869489"/>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156554</xdr:rowOff>
    </xdr:from>
    <xdr:to>
      <xdr:col>24</xdr:col>
      <xdr:colOff>114300</xdr:colOff>
      <xdr:row>57</xdr:row>
      <xdr:rowOff>86704</xdr:rowOff>
    </xdr:to>
    <xdr:sp macro="" textlink="">
      <xdr:nvSpPr>
        <xdr:cNvPr id="133" name="楕円 132"/>
        <xdr:cNvSpPr/>
      </xdr:nvSpPr>
      <xdr:spPr>
        <a:xfrm>
          <a:off x="4584700" y="97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7981</xdr:rowOff>
    </xdr:from>
    <xdr:ext cx="599010" cy="259045"/>
    <xdr:sp macro="" textlink="">
      <xdr:nvSpPr>
        <xdr:cNvPr id="134" name="物件費該当値テキスト"/>
        <xdr:cNvSpPr txBox="1"/>
      </xdr:nvSpPr>
      <xdr:spPr>
        <a:xfrm>
          <a:off x="4686300" y="960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5623</xdr:rowOff>
    </xdr:from>
    <xdr:to>
      <xdr:col>20</xdr:col>
      <xdr:colOff>38100</xdr:colOff>
      <xdr:row>57</xdr:row>
      <xdr:rowOff>107223</xdr:rowOff>
    </xdr:to>
    <xdr:sp macro="" textlink="">
      <xdr:nvSpPr>
        <xdr:cNvPr id="135" name="楕円 134"/>
        <xdr:cNvSpPr/>
      </xdr:nvSpPr>
      <xdr:spPr>
        <a:xfrm>
          <a:off x="3746500" y="97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123750</xdr:rowOff>
    </xdr:from>
    <xdr:ext cx="599010" cy="259045"/>
    <xdr:sp macro="" textlink="">
      <xdr:nvSpPr>
        <xdr:cNvPr id="136" name="テキスト ボックス 135"/>
        <xdr:cNvSpPr txBox="1"/>
      </xdr:nvSpPr>
      <xdr:spPr>
        <a:xfrm>
          <a:off x="3497795" y="955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22753</xdr:rowOff>
    </xdr:from>
    <xdr:to>
      <xdr:col>15</xdr:col>
      <xdr:colOff>101600</xdr:colOff>
      <xdr:row>57</xdr:row>
      <xdr:rowOff>124353</xdr:rowOff>
    </xdr:to>
    <xdr:sp macro="" textlink="">
      <xdr:nvSpPr>
        <xdr:cNvPr id="137" name="楕円 136"/>
        <xdr:cNvSpPr/>
      </xdr:nvSpPr>
      <xdr:spPr>
        <a:xfrm>
          <a:off x="2857500" y="97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140880</xdr:rowOff>
    </xdr:from>
    <xdr:ext cx="599010" cy="259045"/>
    <xdr:sp macro="" textlink="">
      <xdr:nvSpPr>
        <xdr:cNvPr id="138" name="テキスト ボックス 137"/>
        <xdr:cNvSpPr txBox="1"/>
      </xdr:nvSpPr>
      <xdr:spPr>
        <a:xfrm>
          <a:off x="2608795" y="957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46039</xdr:rowOff>
    </xdr:from>
    <xdr:to>
      <xdr:col>10</xdr:col>
      <xdr:colOff>165100</xdr:colOff>
      <xdr:row>57</xdr:row>
      <xdr:rowOff>147639</xdr:rowOff>
    </xdr:to>
    <xdr:sp macro="" textlink="">
      <xdr:nvSpPr>
        <xdr:cNvPr id="139" name="楕円 138"/>
        <xdr:cNvSpPr/>
      </xdr:nvSpPr>
      <xdr:spPr>
        <a:xfrm>
          <a:off x="1968500" y="98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164166</xdr:rowOff>
    </xdr:from>
    <xdr:ext cx="599010" cy="259045"/>
    <xdr:sp macro="" textlink="">
      <xdr:nvSpPr>
        <xdr:cNvPr id="140" name="テキスト ボックス 139"/>
        <xdr:cNvSpPr txBox="1"/>
      </xdr:nvSpPr>
      <xdr:spPr>
        <a:xfrm>
          <a:off x="1719795" y="959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55325</xdr:rowOff>
    </xdr:from>
    <xdr:to>
      <xdr:col>6</xdr:col>
      <xdr:colOff>38100</xdr:colOff>
      <xdr:row>57</xdr:row>
      <xdr:rowOff>156925</xdr:rowOff>
    </xdr:to>
    <xdr:sp macro="" textlink="">
      <xdr:nvSpPr>
        <xdr:cNvPr id="141" name="楕円 140"/>
        <xdr:cNvSpPr/>
      </xdr:nvSpPr>
      <xdr:spPr>
        <a:xfrm>
          <a:off x="1079500" y="98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2002</xdr:rowOff>
    </xdr:from>
    <xdr:ext cx="599010" cy="259045"/>
    <xdr:sp macro="" textlink="">
      <xdr:nvSpPr>
        <xdr:cNvPr id="142" name="テキスト ボックス 141"/>
        <xdr:cNvSpPr txBox="1"/>
      </xdr:nvSpPr>
      <xdr:spPr>
        <a:xfrm>
          <a:off x="830795" y="960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71028</xdr:rowOff>
    </xdr:from>
    <xdr:to>
      <xdr:col>24</xdr:col>
      <xdr:colOff>63500</xdr:colOff>
      <xdr:row>78</xdr:row>
      <xdr:rowOff>74664</xdr:rowOff>
    </xdr:to>
    <xdr:cxnSp macro="">
      <xdr:nvCxnSpPr>
        <xdr:cNvPr id="169" name="直線コネクタ 168"/>
        <xdr:cNvCxnSpPr/>
      </xdr:nvCxnSpPr>
      <xdr:spPr>
        <a:xfrm flipV="1">
          <a:off x="3797300" y="13444128"/>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74664</xdr:rowOff>
    </xdr:from>
    <xdr:to>
      <xdr:col>19</xdr:col>
      <xdr:colOff>177800</xdr:colOff>
      <xdr:row>78</xdr:row>
      <xdr:rowOff>76081</xdr:rowOff>
    </xdr:to>
    <xdr:cxnSp macro="">
      <xdr:nvCxnSpPr>
        <xdr:cNvPr id="172" name="直線コネクタ 171"/>
        <xdr:cNvCxnSpPr/>
      </xdr:nvCxnSpPr>
      <xdr:spPr>
        <a:xfrm flipV="1">
          <a:off x="2908300" y="1344776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76081</xdr:rowOff>
    </xdr:from>
    <xdr:to>
      <xdr:col>15</xdr:col>
      <xdr:colOff>50800</xdr:colOff>
      <xdr:row>78</xdr:row>
      <xdr:rowOff>80493</xdr:rowOff>
    </xdr:to>
    <xdr:cxnSp macro="">
      <xdr:nvCxnSpPr>
        <xdr:cNvPr id="175" name="直線コネクタ 174"/>
        <xdr:cNvCxnSpPr/>
      </xdr:nvCxnSpPr>
      <xdr:spPr>
        <a:xfrm flipV="1">
          <a:off x="2019300" y="13449181"/>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74755</xdr:rowOff>
    </xdr:from>
    <xdr:to>
      <xdr:col>10</xdr:col>
      <xdr:colOff>114300</xdr:colOff>
      <xdr:row>78</xdr:row>
      <xdr:rowOff>80493</xdr:rowOff>
    </xdr:to>
    <xdr:cxnSp macro="">
      <xdr:nvCxnSpPr>
        <xdr:cNvPr id="178" name="直線コネクタ 177"/>
        <xdr:cNvCxnSpPr/>
      </xdr:nvCxnSpPr>
      <xdr:spPr>
        <a:xfrm>
          <a:off x="1130300" y="13447855"/>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20228</xdr:rowOff>
    </xdr:from>
    <xdr:to>
      <xdr:col>24</xdr:col>
      <xdr:colOff>114300</xdr:colOff>
      <xdr:row>78</xdr:row>
      <xdr:rowOff>121828</xdr:rowOff>
    </xdr:to>
    <xdr:sp macro="" textlink="">
      <xdr:nvSpPr>
        <xdr:cNvPr id="188" name="楕円 187"/>
        <xdr:cNvSpPr/>
      </xdr:nvSpPr>
      <xdr:spPr>
        <a:xfrm>
          <a:off x="45847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106605</xdr:rowOff>
    </xdr:from>
    <xdr:ext cx="469744" cy="259045"/>
    <xdr:sp macro="" textlink="">
      <xdr:nvSpPr>
        <xdr:cNvPr id="189" name="維持補修費該当値テキスト"/>
        <xdr:cNvSpPr txBox="1"/>
      </xdr:nvSpPr>
      <xdr:spPr>
        <a:xfrm>
          <a:off x="4686300" y="133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23864</xdr:rowOff>
    </xdr:from>
    <xdr:to>
      <xdr:col>20</xdr:col>
      <xdr:colOff>38100</xdr:colOff>
      <xdr:row>78</xdr:row>
      <xdr:rowOff>125464</xdr:rowOff>
    </xdr:to>
    <xdr:sp macro="" textlink="">
      <xdr:nvSpPr>
        <xdr:cNvPr id="190" name="楕円 189"/>
        <xdr:cNvSpPr/>
      </xdr:nvSpPr>
      <xdr:spPr>
        <a:xfrm>
          <a:off x="3746500" y="133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116591</xdr:rowOff>
    </xdr:from>
    <xdr:ext cx="469744" cy="259045"/>
    <xdr:sp macro="" textlink="">
      <xdr:nvSpPr>
        <xdr:cNvPr id="191" name="テキスト ボックス 190"/>
        <xdr:cNvSpPr txBox="1"/>
      </xdr:nvSpPr>
      <xdr:spPr>
        <a:xfrm>
          <a:off x="3562428" y="134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25281</xdr:rowOff>
    </xdr:from>
    <xdr:to>
      <xdr:col>15</xdr:col>
      <xdr:colOff>101600</xdr:colOff>
      <xdr:row>78</xdr:row>
      <xdr:rowOff>126881</xdr:rowOff>
    </xdr:to>
    <xdr:sp macro="" textlink="">
      <xdr:nvSpPr>
        <xdr:cNvPr id="192" name="楕円 191"/>
        <xdr:cNvSpPr/>
      </xdr:nvSpPr>
      <xdr:spPr>
        <a:xfrm>
          <a:off x="2857500" y="1339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118008</xdr:rowOff>
    </xdr:from>
    <xdr:ext cx="469744" cy="259045"/>
    <xdr:sp macro="" textlink="">
      <xdr:nvSpPr>
        <xdr:cNvPr id="193" name="テキスト ボックス 192"/>
        <xdr:cNvSpPr txBox="1"/>
      </xdr:nvSpPr>
      <xdr:spPr>
        <a:xfrm>
          <a:off x="2673428" y="1349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29693</xdr:rowOff>
    </xdr:from>
    <xdr:to>
      <xdr:col>10</xdr:col>
      <xdr:colOff>165100</xdr:colOff>
      <xdr:row>78</xdr:row>
      <xdr:rowOff>131293</xdr:rowOff>
    </xdr:to>
    <xdr:sp macro="" textlink="">
      <xdr:nvSpPr>
        <xdr:cNvPr id="194" name="楕円 193"/>
        <xdr:cNvSpPr/>
      </xdr:nvSpPr>
      <xdr:spPr>
        <a:xfrm>
          <a:off x="1968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122420</xdr:rowOff>
    </xdr:from>
    <xdr:ext cx="469744" cy="259045"/>
    <xdr:sp macro="" textlink="">
      <xdr:nvSpPr>
        <xdr:cNvPr id="195" name="テキスト ボックス 194"/>
        <xdr:cNvSpPr txBox="1"/>
      </xdr:nvSpPr>
      <xdr:spPr>
        <a:xfrm>
          <a:off x="1784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23955</xdr:rowOff>
    </xdr:from>
    <xdr:to>
      <xdr:col>6</xdr:col>
      <xdr:colOff>38100</xdr:colOff>
      <xdr:row>78</xdr:row>
      <xdr:rowOff>125555</xdr:rowOff>
    </xdr:to>
    <xdr:sp macro="" textlink="">
      <xdr:nvSpPr>
        <xdr:cNvPr id="196" name="楕円 195"/>
        <xdr:cNvSpPr/>
      </xdr:nvSpPr>
      <xdr:spPr>
        <a:xfrm>
          <a:off x="1079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116682</xdr:rowOff>
    </xdr:from>
    <xdr:ext cx="469744" cy="259045"/>
    <xdr:sp macro="" textlink="">
      <xdr:nvSpPr>
        <xdr:cNvPr id="197" name="テキスト ボックス 196"/>
        <xdr:cNvSpPr txBox="1"/>
      </xdr:nvSpPr>
      <xdr:spPr>
        <a:xfrm>
          <a:off x="895428"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166131</xdr:rowOff>
    </xdr:from>
    <xdr:to>
      <xdr:col>24</xdr:col>
      <xdr:colOff>63500</xdr:colOff>
      <xdr:row>99</xdr:row>
      <xdr:rowOff>125178</xdr:rowOff>
    </xdr:to>
    <xdr:cxnSp macro="">
      <xdr:nvCxnSpPr>
        <xdr:cNvPr id="229" name="直線コネクタ 228"/>
        <xdr:cNvCxnSpPr/>
      </xdr:nvCxnSpPr>
      <xdr:spPr>
        <a:xfrm flipV="1">
          <a:off x="3797300" y="16796781"/>
          <a:ext cx="838200" cy="30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125178</xdr:rowOff>
    </xdr:from>
    <xdr:to>
      <xdr:col>19</xdr:col>
      <xdr:colOff>177800</xdr:colOff>
      <xdr:row>99</xdr:row>
      <xdr:rowOff>143641</xdr:rowOff>
    </xdr:to>
    <xdr:cxnSp macro="">
      <xdr:nvCxnSpPr>
        <xdr:cNvPr id="232" name="直線コネクタ 231"/>
        <xdr:cNvCxnSpPr/>
      </xdr:nvCxnSpPr>
      <xdr:spPr>
        <a:xfrm flipV="1">
          <a:off x="2908300" y="17098728"/>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140996</xdr:rowOff>
    </xdr:from>
    <xdr:to>
      <xdr:col>15</xdr:col>
      <xdr:colOff>50800</xdr:colOff>
      <xdr:row>99</xdr:row>
      <xdr:rowOff>143641</xdr:rowOff>
    </xdr:to>
    <xdr:cxnSp macro="">
      <xdr:nvCxnSpPr>
        <xdr:cNvPr id="235" name="直線コネクタ 234"/>
        <xdr:cNvCxnSpPr/>
      </xdr:nvCxnSpPr>
      <xdr:spPr>
        <a:xfrm>
          <a:off x="2019300" y="17114546"/>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109111</xdr:rowOff>
    </xdr:from>
    <xdr:to>
      <xdr:col>10</xdr:col>
      <xdr:colOff>114300</xdr:colOff>
      <xdr:row>99</xdr:row>
      <xdr:rowOff>140996</xdr:rowOff>
    </xdr:to>
    <xdr:cxnSp macro="">
      <xdr:nvCxnSpPr>
        <xdr:cNvPr id="238" name="直線コネクタ 237"/>
        <xdr:cNvCxnSpPr/>
      </xdr:nvCxnSpPr>
      <xdr:spPr>
        <a:xfrm>
          <a:off x="1130300" y="17082661"/>
          <a:ext cx="8890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115331</xdr:rowOff>
    </xdr:from>
    <xdr:to>
      <xdr:col>24</xdr:col>
      <xdr:colOff>114300</xdr:colOff>
      <xdr:row>98</xdr:row>
      <xdr:rowOff>45481</xdr:rowOff>
    </xdr:to>
    <xdr:sp macro="" textlink="">
      <xdr:nvSpPr>
        <xdr:cNvPr id="248" name="楕円 247"/>
        <xdr:cNvSpPr/>
      </xdr:nvSpPr>
      <xdr:spPr>
        <a:xfrm>
          <a:off x="4584700" y="167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93758</xdr:rowOff>
    </xdr:from>
    <xdr:ext cx="534377" cy="259045"/>
    <xdr:sp macro="" textlink="">
      <xdr:nvSpPr>
        <xdr:cNvPr id="249" name="扶助費該当値テキスト"/>
        <xdr:cNvSpPr txBox="1"/>
      </xdr:nvSpPr>
      <xdr:spPr>
        <a:xfrm>
          <a:off x="4686300" y="167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74378</xdr:rowOff>
    </xdr:from>
    <xdr:to>
      <xdr:col>20</xdr:col>
      <xdr:colOff>38100</xdr:colOff>
      <xdr:row>100</xdr:row>
      <xdr:rowOff>4528</xdr:rowOff>
    </xdr:to>
    <xdr:sp macro="" textlink="">
      <xdr:nvSpPr>
        <xdr:cNvPr id="250" name="楕円 249"/>
        <xdr:cNvSpPr/>
      </xdr:nvSpPr>
      <xdr:spPr>
        <a:xfrm>
          <a:off x="3746500" y="170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167105</xdr:rowOff>
    </xdr:from>
    <xdr:ext cx="534377" cy="259045"/>
    <xdr:sp macro="" textlink="">
      <xdr:nvSpPr>
        <xdr:cNvPr id="251" name="テキスト ボックス 250"/>
        <xdr:cNvSpPr txBox="1"/>
      </xdr:nvSpPr>
      <xdr:spPr>
        <a:xfrm>
          <a:off x="3530111" y="171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92841</xdr:rowOff>
    </xdr:from>
    <xdr:to>
      <xdr:col>15</xdr:col>
      <xdr:colOff>101600</xdr:colOff>
      <xdr:row>100</xdr:row>
      <xdr:rowOff>22991</xdr:rowOff>
    </xdr:to>
    <xdr:sp macro="" textlink="">
      <xdr:nvSpPr>
        <xdr:cNvPr id="252" name="楕円 251"/>
        <xdr:cNvSpPr/>
      </xdr:nvSpPr>
      <xdr:spPr>
        <a:xfrm>
          <a:off x="2857500" y="170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14118</xdr:rowOff>
    </xdr:from>
    <xdr:ext cx="534377" cy="259045"/>
    <xdr:sp macro="" textlink="">
      <xdr:nvSpPr>
        <xdr:cNvPr id="253" name="テキスト ボックス 252"/>
        <xdr:cNvSpPr txBox="1"/>
      </xdr:nvSpPr>
      <xdr:spPr>
        <a:xfrm>
          <a:off x="2641111" y="1715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90196</xdr:rowOff>
    </xdr:from>
    <xdr:to>
      <xdr:col>10</xdr:col>
      <xdr:colOff>165100</xdr:colOff>
      <xdr:row>100</xdr:row>
      <xdr:rowOff>20346</xdr:rowOff>
    </xdr:to>
    <xdr:sp macro="" textlink="">
      <xdr:nvSpPr>
        <xdr:cNvPr id="254" name="楕円 253"/>
        <xdr:cNvSpPr/>
      </xdr:nvSpPr>
      <xdr:spPr>
        <a:xfrm>
          <a:off x="1968500" y="170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11473</xdr:rowOff>
    </xdr:from>
    <xdr:ext cx="534377" cy="259045"/>
    <xdr:sp macro="" textlink="">
      <xdr:nvSpPr>
        <xdr:cNvPr id="255" name="テキスト ボックス 254"/>
        <xdr:cNvSpPr txBox="1"/>
      </xdr:nvSpPr>
      <xdr:spPr>
        <a:xfrm>
          <a:off x="1752111" y="1715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58311</xdr:rowOff>
    </xdr:from>
    <xdr:to>
      <xdr:col>6</xdr:col>
      <xdr:colOff>38100</xdr:colOff>
      <xdr:row>99</xdr:row>
      <xdr:rowOff>159911</xdr:rowOff>
    </xdr:to>
    <xdr:sp macro="" textlink="">
      <xdr:nvSpPr>
        <xdr:cNvPr id="256" name="楕円 255"/>
        <xdr:cNvSpPr/>
      </xdr:nvSpPr>
      <xdr:spPr>
        <a:xfrm>
          <a:off x="1079500" y="170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151038</xdr:rowOff>
    </xdr:from>
    <xdr:ext cx="534377" cy="259045"/>
    <xdr:sp macro="" textlink="">
      <xdr:nvSpPr>
        <xdr:cNvPr id="257" name="テキスト ボックス 256"/>
        <xdr:cNvSpPr txBox="1"/>
      </xdr:nvSpPr>
      <xdr:spPr>
        <a:xfrm>
          <a:off x="863111" y="171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130983</xdr:rowOff>
    </xdr:from>
    <xdr:to>
      <xdr:col>55</xdr:col>
      <xdr:colOff>0</xdr:colOff>
      <xdr:row>39</xdr:row>
      <xdr:rowOff>23990</xdr:rowOff>
    </xdr:to>
    <xdr:cxnSp macro="">
      <xdr:nvCxnSpPr>
        <xdr:cNvPr id="287" name="直線コネクタ 286"/>
        <xdr:cNvCxnSpPr/>
      </xdr:nvCxnSpPr>
      <xdr:spPr>
        <a:xfrm>
          <a:off x="9639300" y="6303183"/>
          <a:ext cx="838200" cy="40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130983</xdr:rowOff>
    </xdr:from>
    <xdr:to>
      <xdr:col>50</xdr:col>
      <xdr:colOff>114300</xdr:colOff>
      <xdr:row>39</xdr:row>
      <xdr:rowOff>80459</xdr:rowOff>
    </xdr:to>
    <xdr:cxnSp macro="">
      <xdr:nvCxnSpPr>
        <xdr:cNvPr id="290" name="直線コネクタ 289"/>
        <xdr:cNvCxnSpPr/>
      </xdr:nvCxnSpPr>
      <xdr:spPr>
        <a:xfrm flipV="1">
          <a:off x="8750300" y="6303183"/>
          <a:ext cx="889000" cy="46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80459</xdr:rowOff>
    </xdr:from>
    <xdr:to>
      <xdr:col>45</xdr:col>
      <xdr:colOff>177800</xdr:colOff>
      <xdr:row>39</xdr:row>
      <xdr:rowOff>90974</xdr:rowOff>
    </xdr:to>
    <xdr:cxnSp macro="">
      <xdr:nvCxnSpPr>
        <xdr:cNvPr id="293" name="直線コネクタ 292"/>
        <xdr:cNvCxnSpPr/>
      </xdr:nvCxnSpPr>
      <xdr:spPr>
        <a:xfrm flipV="1">
          <a:off x="7861300" y="676700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90974</xdr:rowOff>
    </xdr:from>
    <xdr:to>
      <xdr:col>41</xdr:col>
      <xdr:colOff>50800</xdr:colOff>
      <xdr:row>39</xdr:row>
      <xdr:rowOff>104184</xdr:rowOff>
    </xdr:to>
    <xdr:cxnSp macro="">
      <xdr:nvCxnSpPr>
        <xdr:cNvPr id="296" name="直線コネクタ 295"/>
        <xdr:cNvCxnSpPr/>
      </xdr:nvCxnSpPr>
      <xdr:spPr>
        <a:xfrm flipV="1">
          <a:off x="6972300" y="6777524"/>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144640</xdr:rowOff>
    </xdr:from>
    <xdr:to>
      <xdr:col>55</xdr:col>
      <xdr:colOff>50800</xdr:colOff>
      <xdr:row>39</xdr:row>
      <xdr:rowOff>74790</xdr:rowOff>
    </xdr:to>
    <xdr:sp macro="" textlink="">
      <xdr:nvSpPr>
        <xdr:cNvPr id="306" name="楕円 305"/>
        <xdr:cNvSpPr/>
      </xdr:nvSpPr>
      <xdr:spPr>
        <a:xfrm>
          <a:off x="10426700" y="66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59567</xdr:rowOff>
    </xdr:from>
    <xdr:ext cx="599010" cy="259045"/>
    <xdr:sp macro="" textlink="">
      <xdr:nvSpPr>
        <xdr:cNvPr id="307" name="補助費等該当値テキスト"/>
        <xdr:cNvSpPr txBox="1"/>
      </xdr:nvSpPr>
      <xdr:spPr>
        <a:xfrm>
          <a:off x="10528300" y="657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80183</xdr:rowOff>
    </xdr:from>
    <xdr:to>
      <xdr:col>50</xdr:col>
      <xdr:colOff>165100</xdr:colOff>
      <xdr:row>37</xdr:row>
      <xdr:rowOff>10333</xdr:rowOff>
    </xdr:to>
    <xdr:sp macro="" textlink="">
      <xdr:nvSpPr>
        <xdr:cNvPr id="308" name="楕円 307"/>
        <xdr:cNvSpPr/>
      </xdr:nvSpPr>
      <xdr:spPr>
        <a:xfrm>
          <a:off x="9588500" y="62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1460</xdr:rowOff>
    </xdr:from>
    <xdr:ext cx="599010" cy="259045"/>
    <xdr:sp macro="" textlink="">
      <xdr:nvSpPr>
        <xdr:cNvPr id="309" name="テキスト ボックス 308"/>
        <xdr:cNvSpPr txBox="1"/>
      </xdr:nvSpPr>
      <xdr:spPr>
        <a:xfrm>
          <a:off x="9339795" y="634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29659</xdr:rowOff>
    </xdr:from>
    <xdr:to>
      <xdr:col>46</xdr:col>
      <xdr:colOff>38100</xdr:colOff>
      <xdr:row>39</xdr:row>
      <xdr:rowOff>131259</xdr:rowOff>
    </xdr:to>
    <xdr:sp macro="" textlink="">
      <xdr:nvSpPr>
        <xdr:cNvPr id="310" name="楕円 309"/>
        <xdr:cNvSpPr/>
      </xdr:nvSpPr>
      <xdr:spPr>
        <a:xfrm>
          <a:off x="8699500" y="6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122386</xdr:rowOff>
    </xdr:from>
    <xdr:ext cx="534377" cy="259045"/>
    <xdr:sp macro="" textlink="">
      <xdr:nvSpPr>
        <xdr:cNvPr id="311" name="テキスト ボックス 310"/>
        <xdr:cNvSpPr txBox="1"/>
      </xdr:nvSpPr>
      <xdr:spPr>
        <a:xfrm>
          <a:off x="8483111" y="68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40174</xdr:rowOff>
    </xdr:from>
    <xdr:to>
      <xdr:col>41</xdr:col>
      <xdr:colOff>101600</xdr:colOff>
      <xdr:row>39</xdr:row>
      <xdr:rowOff>141774</xdr:rowOff>
    </xdr:to>
    <xdr:sp macro="" textlink="">
      <xdr:nvSpPr>
        <xdr:cNvPr id="312" name="楕円 311"/>
        <xdr:cNvSpPr/>
      </xdr:nvSpPr>
      <xdr:spPr>
        <a:xfrm>
          <a:off x="7810500" y="672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132901</xdr:rowOff>
    </xdr:from>
    <xdr:ext cx="534377" cy="259045"/>
    <xdr:sp macro="" textlink="">
      <xdr:nvSpPr>
        <xdr:cNvPr id="313" name="テキスト ボックス 312"/>
        <xdr:cNvSpPr txBox="1"/>
      </xdr:nvSpPr>
      <xdr:spPr>
        <a:xfrm>
          <a:off x="7594111" y="68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53384</xdr:rowOff>
    </xdr:from>
    <xdr:to>
      <xdr:col>36</xdr:col>
      <xdr:colOff>165100</xdr:colOff>
      <xdr:row>39</xdr:row>
      <xdr:rowOff>154984</xdr:rowOff>
    </xdr:to>
    <xdr:sp macro="" textlink="">
      <xdr:nvSpPr>
        <xdr:cNvPr id="314" name="楕円 313"/>
        <xdr:cNvSpPr/>
      </xdr:nvSpPr>
      <xdr:spPr>
        <a:xfrm>
          <a:off x="6921500" y="67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146111</xdr:rowOff>
    </xdr:from>
    <xdr:ext cx="534377" cy="259045"/>
    <xdr:sp macro="" textlink="">
      <xdr:nvSpPr>
        <xdr:cNvPr id="315" name="テキスト ボックス 314"/>
        <xdr:cNvSpPr txBox="1"/>
      </xdr:nvSpPr>
      <xdr:spPr>
        <a:xfrm>
          <a:off x="6705111" y="68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61623</xdr:rowOff>
    </xdr:from>
    <xdr:to>
      <xdr:col>55</xdr:col>
      <xdr:colOff>0</xdr:colOff>
      <xdr:row>58</xdr:row>
      <xdr:rowOff>35275</xdr:rowOff>
    </xdr:to>
    <xdr:cxnSp macro="">
      <xdr:nvCxnSpPr>
        <xdr:cNvPr id="344" name="直線コネクタ 343"/>
        <xdr:cNvCxnSpPr/>
      </xdr:nvCxnSpPr>
      <xdr:spPr>
        <a:xfrm flipV="1">
          <a:off x="9639300" y="9834273"/>
          <a:ext cx="838200" cy="14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1429</xdr:rowOff>
    </xdr:from>
    <xdr:to>
      <xdr:col>50</xdr:col>
      <xdr:colOff>114300</xdr:colOff>
      <xdr:row>58</xdr:row>
      <xdr:rowOff>35275</xdr:rowOff>
    </xdr:to>
    <xdr:cxnSp macro="">
      <xdr:nvCxnSpPr>
        <xdr:cNvPr id="347" name="直線コネクタ 346"/>
        <xdr:cNvCxnSpPr/>
      </xdr:nvCxnSpPr>
      <xdr:spPr>
        <a:xfrm>
          <a:off x="8750300" y="9945529"/>
          <a:ext cx="889000" cy="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140957</xdr:rowOff>
    </xdr:from>
    <xdr:to>
      <xdr:col>45</xdr:col>
      <xdr:colOff>177800</xdr:colOff>
      <xdr:row>58</xdr:row>
      <xdr:rowOff>1429</xdr:rowOff>
    </xdr:to>
    <xdr:cxnSp macro="">
      <xdr:nvCxnSpPr>
        <xdr:cNvPr id="350" name="直線コネクタ 349"/>
        <xdr:cNvCxnSpPr/>
      </xdr:nvCxnSpPr>
      <xdr:spPr>
        <a:xfrm>
          <a:off x="7861300" y="9913607"/>
          <a:ext cx="8890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140957</xdr:rowOff>
    </xdr:from>
    <xdr:to>
      <xdr:col>41</xdr:col>
      <xdr:colOff>50800</xdr:colOff>
      <xdr:row>57</xdr:row>
      <xdr:rowOff>155032</xdr:rowOff>
    </xdr:to>
    <xdr:cxnSp macro="">
      <xdr:nvCxnSpPr>
        <xdr:cNvPr id="353" name="直線コネクタ 352"/>
        <xdr:cNvCxnSpPr/>
      </xdr:nvCxnSpPr>
      <xdr:spPr>
        <a:xfrm flipV="1">
          <a:off x="6972300" y="991360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10823</xdr:rowOff>
    </xdr:from>
    <xdr:to>
      <xdr:col>55</xdr:col>
      <xdr:colOff>50800</xdr:colOff>
      <xdr:row>57</xdr:row>
      <xdr:rowOff>112423</xdr:rowOff>
    </xdr:to>
    <xdr:sp macro="" textlink="">
      <xdr:nvSpPr>
        <xdr:cNvPr id="363" name="楕円 362"/>
        <xdr:cNvSpPr/>
      </xdr:nvSpPr>
      <xdr:spPr>
        <a:xfrm>
          <a:off x="10426700" y="978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160700</xdr:rowOff>
    </xdr:from>
    <xdr:ext cx="599010" cy="259045"/>
    <xdr:sp macro="" textlink="">
      <xdr:nvSpPr>
        <xdr:cNvPr id="364" name="普通建設事業費該当値テキスト"/>
        <xdr:cNvSpPr txBox="1"/>
      </xdr:nvSpPr>
      <xdr:spPr>
        <a:xfrm>
          <a:off x="10528300" y="976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155925</xdr:rowOff>
    </xdr:from>
    <xdr:to>
      <xdr:col>50</xdr:col>
      <xdr:colOff>165100</xdr:colOff>
      <xdr:row>58</xdr:row>
      <xdr:rowOff>86075</xdr:rowOff>
    </xdr:to>
    <xdr:sp macro="" textlink="">
      <xdr:nvSpPr>
        <xdr:cNvPr id="365" name="楕円 364"/>
        <xdr:cNvSpPr/>
      </xdr:nvSpPr>
      <xdr:spPr>
        <a:xfrm>
          <a:off x="9588500" y="992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77202</xdr:rowOff>
    </xdr:from>
    <xdr:ext cx="534377" cy="259045"/>
    <xdr:sp macro="" textlink="">
      <xdr:nvSpPr>
        <xdr:cNvPr id="366" name="テキスト ボックス 365"/>
        <xdr:cNvSpPr txBox="1"/>
      </xdr:nvSpPr>
      <xdr:spPr>
        <a:xfrm>
          <a:off x="9372111" y="100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122079</xdr:rowOff>
    </xdr:from>
    <xdr:to>
      <xdr:col>46</xdr:col>
      <xdr:colOff>38100</xdr:colOff>
      <xdr:row>58</xdr:row>
      <xdr:rowOff>52229</xdr:rowOff>
    </xdr:to>
    <xdr:sp macro="" textlink="">
      <xdr:nvSpPr>
        <xdr:cNvPr id="367" name="楕円 366"/>
        <xdr:cNvSpPr/>
      </xdr:nvSpPr>
      <xdr:spPr>
        <a:xfrm>
          <a:off x="8699500" y="9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43356</xdr:rowOff>
    </xdr:from>
    <xdr:ext cx="599010" cy="259045"/>
    <xdr:sp macro="" textlink="">
      <xdr:nvSpPr>
        <xdr:cNvPr id="368" name="テキスト ボックス 367"/>
        <xdr:cNvSpPr txBox="1"/>
      </xdr:nvSpPr>
      <xdr:spPr>
        <a:xfrm>
          <a:off x="8450795" y="998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90157</xdr:rowOff>
    </xdr:from>
    <xdr:to>
      <xdr:col>41</xdr:col>
      <xdr:colOff>101600</xdr:colOff>
      <xdr:row>58</xdr:row>
      <xdr:rowOff>20307</xdr:rowOff>
    </xdr:to>
    <xdr:sp macro="" textlink="">
      <xdr:nvSpPr>
        <xdr:cNvPr id="369" name="楕円 368"/>
        <xdr:cNvSpPr/>
      </xdr:nvSpPr>
      <xdr:spPr>
        <a:xfrm>
          <a:off x="7810500" y="98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11434</xdr:rowOff>
    </xdr:from>
    <xdr:ext cx="599010" cy="259045"/>
    <xdr:sp macro="" textlink="">
      <xdr:nvSpPr>
        <xdr:cNvPr id="370" name="テキスト ボックス 369"/>
        <xdr:cNvSpPr txBox="1"/>
      </xdr:nvSpPr>
      <xdr:spPr>
        <a:xfrm>
          <a:off x="7561795" y="995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104232</xdr:rowOff>
    </xdr:from>
    <xdr:to>
      <xdr:col>36</xdr:col>
      <xdr:colOff>165100</xdr:colOff>
      <xdr:row>58</xdr:row>
      <xdr:rowOff>34382</xdr:rowOff>
    </xdr:to>
    <xdr:sp macro="" textlink="">
      <xdr:nvSpPr>
        <xdr:cNvPr id="371" name="楕円 370"/>
        <xdr:cNvSpPr/>
      </xdr:nvSpPr>
      <xdr:spPr>
        <a:xfrm>
          <a:off x="6921500" y="9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25509</xdr:rowOff>
    </xdr:from>
    <xdr:ext cx="599010" cy="259045"/>
    <xdr:sp macro="" textlink="">
      <xdr:nvSpPr>
        <xdr:cNvPr id="372" name="テキスト ボックス 371"/>
        <xdr:cNvSpPr txBox="1"/>
      </xdr:nvSpPr>
      <xdr:spPr>
        <a:xfrm>
          <a:off x="6672795" y="996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111919</xdr:rowOff>
    </xdr:from>
    <xdr:to>
      <xdr:col>55</xdr:col>
      <xdr:colOff>0</xdr:colOff>
      <xdr:row>77</xdr:row>
      <xdr:rowOff>120069</xdr:rowOff>
    </xdr:to>
    <xdr:cxnSp macro="">
      <xdr:nvCxnSpPr>
        <xdr:cNvPr id="397" name="直線コネクタ 396"/>
        <xdr:cNvCxnSpPr/>
      </xdr:nvCxnSpPr>
      <xdr:spPr>
        <a:xfrm>
          <a:off x="9639300" y="13313569"/>
          <a:ext cx="8382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48112</xdr:rowOff>
    </xdr:from>
    <xdr:to>
      <xdr:col>50</xdr:col>
      <xdr:colOff>114300</xdr:colOff>
      <xdr:row>77</xdr:row>
      <xdr:rowOff>111919</xdr:rowOff>
    </xdr:to>
    <xdr:cxnSp macro="">
      <xdr:nvCxnSpPr>
        <xdr:cNvPr id="400" name="直線コネクタ 399"/>
        <xdr:cNvCxnSpPr/>
      </xdr:nvCxnSpPr>
      <xdr:spPr>
        <a:xfrm>
          <a:off x="8750300" y="13249762"/>
          <a:ext cx="889000" cy="6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48112</xdr:rowOff>
    </xdr:from>
    <xdr:to>
      <xdr:col>45</xdr:col>
      <xdr:colOff>177800</xdr:colOff>
      <xdr:row>77</xdr:row>
      <xdr:rowOff>132859</xdr:rowOff>
    </xdr:to>
    <xdr:cxnSp macro="">
      <xdr:nvCxnSpPr>
        <xdr:cNvPr id="403" name="直線コネクタ 402"/>
        <xdr:cNvCxnSpPr/>
      </xdr:nvCxnSpPr>
      <xdr:spPr>
        <a:xfrm flipV="1">
          <a:off x="7861300" y="13249762"/>
          <a:ext cx="889000" cy="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130659</xdr:rowOff>
    </xdr:from>
    <xdr:to>
      <xdr:col>41</xdr:col>
      <xdr:colOff>50800</xdr:colOff>
      <xdr:row>77</xdr:row>
      <xdr:rowOff>132859</xdr:rowOff>
    </xdr:to>
    <xdr:cxnSp macro="">
      <xdr:nvCxnSpPr>
        <xdr:cNvPr id="406" name="直線コネクタ 405"/>
        <xdr:cNvCxnSpPr/>
      </xdr:nvCxnSpPr>
      <xdr:spPr>
        <a:xfrm>
          <a:off x="6972300" y="13332309"/>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69269</xdr:rowOff>
    </xdr:from>
    <xdr:to>
      <xdr:col>55</xdr:col>
      <xdr:colOff>50800</xdr:colOff>
      <xdr:row>77</xdr:row>
      <xdr:rowOff>170869</xdr:rowOff>
    </xdr:to>
    <xdr:sp macro="" textlink="">
      <xdr:nvSpPr>
        <xdr:cNvPr id="416" name="楕円 415"/>
        <xdr:cNvSpPr/>
      </xdr:nvSpPr>
      <xdr:spPr>
        <a:xfrm>
          <a:off x="10426700" y="132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155646</xdr:rowOff>
    </xdr:from>
    <xdr:ext cx="534377" cy="259045"/>
    <xdr:sp macro="" textlink="">
      <xdr:nvSpPr>
        <xdr:cNvPr id="417" name="普通建設事業費 （ うち新規整備　）該当値テキスト"/>
        <xdr:cNvSpPr txBox="1"/>
      </xdr:nvSpPr>
      <xdr:spPr>
        <a:xfrm>
          <a:off x="10528300" y="1318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61119</xdr:rowOff>
    </xdr:from>
    <xdr:to>
      <xdr:col>50</xdr:col>
      <xdr:colOff>165100</xdr:colOff>
      <xdr:row>77</xdr:row>
      <xdr:rowOff>162719</xdr:rowOff>
    </xdr:to>
    <xdr:sp macro="" textlink="">
      <xdr:nvSpPr>
        <xdr:cNvPr id="418" name="楕円 417"/>
        <xdr:cNvSpPr/>
      </xdr:nvSpPr>
      <xdr:spPr>
        <a:xfrm>
          <a:off x="9588500" y="132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153846</xdr:rowOff>
    </xdr:from>
    <xdr:ext cx="534377" cy="259045"/>
    <xdr:sp macro="" textlink="">
      <xdr:nvSpPr>
        <xdr:cNvPr id="419" name="テキスト ボックス 418"/>
        <xdr:cNvSpPr txBox="1"/>
      </xdr:nvSpPr>
      <xdr:spPr>
        <a:xfrm>
          <a:off x="9372111" y="133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168762</xdr:rowOff>
    </xdr:from>
    <xdr:to>
      <xdr:col>46</xdr:col>
      <xdr:colOff>38100</xdr:colOff>
      <xdr:row>77</xdr:row>
      <xdr:rowOff>98912</xdr:rowOff>
    </xdr:to>
    <xdr:sp macro="" textlink="">
      <xdr:nvSpPr>
        <xdr:cNvPr id="420" name="楕円 419"/>
        <xdr:cNvSpPr/>
      </xdr:nvSpPr>
      <xdr:spPr>
        <a:xfrm>
          <a:off x="8699500" y="131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90039</xdr:rowOff>
    </xdr:from>
    <xdr:ext cx="534377" cy="259045"/>
    <xdr:sp macro="" textlink="">
      <xdr:nvSpPr>
        <xdr:cNvPr id="421" name="テキスト ボックス 420"/>
        <xdr:cNvSpPr txBox="1"/>
      </xdr:nvSpPr>
      <xdr:spPr>
        <a:xfrm>
          <a:off x="8483111" y="132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82059</xdr:rowOff>
    </xdr:from>
    <xdr:to>
      <xdr:col>41</xdr:col>
      <xdr:colOff>101600</xdr:colOff>
      <xdr:row>78</xdr:row>
      <xdr:rowOff>12209</xdr:rowOff>
    </xdr:to>
    <xdr:sp macro="" textlink="">
      <xdr:nvSpPr>
        <xdr:cNvPr id="422" name="楕円 421"/>
        <xdr:cNvSpPr/>
      </xdr:nvSpPr>
      <xdr:spPr>
        <a:xfrm>
          <a:off x="7810500" y="132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3336</xdr:rowOff>
    </xdr:from>
    <xdr:ext cx="534377" cy="259045"/>
    <xdr:sp macro="" textlink="">
      <xdr:nvSpPr>
        <xdr:cNvPr id="423" name="テキスト ボックス 422"/>
        <xdr:cNvSpPr txBox="1"/>
      </xdr:nvSpPr>
      <xdr:spPr>
        <a:xfrm>
          <a:off x="7594111" y="1337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79859</xdr:rowOff>
    </xdr:from>
    <xdr:to>
      <xdr:col>36</xdr:col>
      <xdr:colOff>165100</xdr:colOff>
      <xdr:row>78</xdr:row>
      <xdr:rowOff>10009</xdr:rowOff>
    </xdr:to>
    <xdr:sp macro="" textlink="">
      <xdr:nvSpPr>
        <xdr:cNvPr id="424" name="楕円 423"/>
        <xdr:cNvSpPr/>
      </xdr:nvSpPr>
      <xdr:spPr>
        <a:xfrm>
          <a:off x="6921500" y="132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1136</xdr:rowOff>
    </xdr:from>
    <xdr:ext cx="534377" cy="259045"/>
    <xdr:sp macro="" textlink="">
      <xdr:nvSpPr>
        <xdr:cNvPr id="425" name="テキスト ボックス 424"/>
        <xdr:cNvSpPr txBox="1"/>
      </xdr:nvSpPr>
      <xdr:spPr>
        <a:xfrm>
          <a:off x="6705111" y="133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161511</xdr:rowOff>
    </xdr:from>
    <xdr:to>
      <xdr:col>55</xdr:col>
      <xdr:colOff>0</xdr:colOff>
      <xdr:row>98</xdr:row>
      <xdr:rowOff>20155</xdr:rowOff>
    </xdr:to>
    <xdr:cxnSp macro="">
      <xdr:nvCxnSpPr>
        <xdr:cNvPr id="452" name="直線コネクタ 451"/>
        <xdr:cNvCxnSpPr/>
      </xdr:nvCxnSpPr>
      <xdr:spPr>
        <a:xfrm flipV="1">
          <a:off x="9639300" y="16620711"/>
          <a:ext cx="838200" cy="2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155876</xdr:rowOff>
    </xdr:from>
    <xdr:to>
      <xdr:col>50</xdr:col>
      <xdr:colOff>114300</xdr:colOff>
      <xdr:row>98</xdr:row>
      <xdr:rowOff>20155</xdr:rowOff>
    </xdr:to>
    <xdr:cxnSp macro="">
      <xdr:nvCxnSpPr>
        <xdr:cNvPr id="455" name="直線コネクタ 454"/>
        <xdr:cNvCxnSpPr/>
      </xdr:nvCxnSpPr>
      <xdr:spPr>
        <a:xfrm>
          <a:off x="8750300" y="16786526"/>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80020</xdr:rowOff>
    </xdr:from>
    <xdr:to>
      <xdr:col>45</xdr:col>
      <xdr:colOff>177800</xdr:colOff>
      <xdr:row>97</xdr:row>
      <xdr:rowOff>155876</xdr:rowOff>
    </xdr:to>
    <xdr:cxnSp macro="">
      <xdr:nvCxnSpPr>
        <xdr:cNvPr id="458" name="直線コネクタ 457"/>
        <xdr:cNvCxnSpPr/>
      </xdr:nvCxnSpPr>
      <xdr:spPr>
        <a:xfrm>
          <a:off x="7861300" y="16710670"/>
          <a:ext cx="889000" cy="7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80020</xdr:rowOff>
    </xdr:from>
    <xdr:to>
      <xdr:col>41</xdr:col>
      <xdr:colOff>50800</xdr:colOff>
      <xdr:row>97</xdr:row>
      <xdr:rowOff>99414</xdr:rowOff>
    </xdr:to>
    <xdr:cxnSp macro="">
      <xdr:nvCxnSpPr>
        <xdr:cNvPr id="461" name="直線コネクタ 460"/>
        <xdr:cNvCxnSpPr/>
      </xdr:nvCxnSpPr>
      <xdr:spPr>
        <a:xfrm flipV="1">
          <a:off x="6972300" y="16710670"/>
          <a:ext cx="889000" cy="1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110711</xdr:rowOff>
    </xdr:from>
    <xdr:to>
      <xdr:col>55</xdr:col>
      <xdr:colOff>50800</xdr:colOff>
      <xdr:row>97</xdr:row>
      <xdr:rowOff>40861</xdr:rowOff>
    </xdr:to>
    <xdr:sp macro="" textlink="">
      <xdr:nvSpPr>
        <xdr:cNvPr id="471" name="楕円 470"/>
        <xdr:cNvSpPr/>
      </xdr:nvSpPr>
      <xdr:spPr>
        <a:xfrm>
          <a:off x="10426700" y="165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133588</xdr:rowOff>
    </xdr:from>
    <xdr:ext cx="599010" cy="259045"/>
    <xdr:sp macro="" textlink="">
      <xdr:nvSpPr>
        <xdr:cNvPr id="472" name="普通建設事業費 （ うち更新整備　）該当値テキスト"/>
        <xdr:cNvSpPr txBox="1"/>
      </xdr:nvSpPr>
      <xdr:spPr>
        <a:xfrm>
          <a:off x="10528300" y="1642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140805</xdr:rowOff>
    </xdr:from>
    <xdr:to>
      <xdr:col>50</xdr:col>
      <xdr:colOff>165100</xdr:colOff>
      <xdr:row>98</xdr:row>
      <xdr:rowOff>70955</xdr:rowOff>
    </xdr:to>
    <xdr:sp macro="" textlink="">
      <xdr:nvSpPr>
        <xdr:cNvPr id="473" name="楕円 472"/>
        <xdr:cNvSpPr/>
      </xdr:nvSpPr>
      <xdr:spPr>
        <a:xfrm>
          <a:off x="9588500" y="167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62082</xdr:rowOff>
    </xdr:from>
    <xdr:ext cx="534377" cy="259045"/>
    <xdr:sp macro="" textlink="">
      <xdr:nvSpPr>
        <xdr:cNvPr id="474" name="テキスト ボックス 473"/>
        <xdr:cNvSpPr txBox="1"/>
      </xdr:nvSpPr>
      <xdr:spPr>
        <a:xfrm>
          <a:off x="9372111" y="168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105076</xdr:rowOff>
    </xdr:from>
    <xdr:to>
      <xdr:col>46</xdr:col>
      <xdr:colOff>38100</xdr:colOff>
      <xdr:row>98</xdr:row>
      <xdr:rowOff>35226</xdr:rowOff>
    </xdr:to>
    <xdr:sp macro="" textlink="">
      <xdr:nvSpPr>
        <xdr:cNvPr id="475" name="楕円 474"/>
        <xdr:cNvSpPr/>
      </xdr:nvSpPr>
      <xdr:spPr>
        <a:xfrm>
          <a:off x="8699500" y="167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26353</xdr:rowOff>
    </xdr:from>
    <xdr:ext cx="534377" cy="259045"/>
    <xdr:sp macro="" textlink="">
      <xdr:nvSpPr>
        <xdr:cNvPr id="476" name="テキスト ボックス 475"/>
        <xdr:cNvSpPr txBox="1"/>
      </xdr:nvSpPr>
      <xdr:spPr>
        <a:xfrm>
          <a:off x="8483111" y="168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29220</xdr:rowOff>
    </xdr:from>
    <xdr:to>
      <xdr:col>41</xdr:col>
      <xdr:colOff>101600</xdr:colOff>
      <xdr:row>97</xdr:row>
      <xdr:rowOff>130820</xdr:rowOff>
    </xdr:to>
    <xdr:sp macro="" textlink="">
      <xdr:nvSpPr>
        <xdr:cNvPr id="477" name="楕円 476"/>
        <xdr:cNvSpPr/>
      </xdr:nvSpPr>
      <xdr:spPr>
        <a:xfrm>
          <a:off x="7810500" y="166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147347</xdr:rowOff>
    </xdr:from>
    <xdr:ext cx="599010" cy="259045"/>
    <xdr:sp macro="" textlink="">
      <xdr:nvSpPr>
        <xdr:cNvPr id="478" name="テキスト ボックス 477"/>
        <xdr:cNvSpPr txBox="1"/>
      </xdr:nvSpPr>
      <xdr:spPr>
        <a:xfrm>
          <a:off x="7561795" y="1643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48614</xdr:rowOff>
    </xdr:from>
    <xdr:to>
      <xdr:col>36</xdr:col>
      <xdr:colOff>165100</xdr:colOff>
      <xdr:row>97</xdr:row>
      <xdr:rowOff>150214</xdr:rowOff>
    </xdr:to>
    <xdr:sp macro="" textlink="">
      <xdr:nvSpPr>
        <xdr:cNvPr id="479" name="楕円 478"/>
        <xdr:cNvSpPr/>
      </xdr:nvSpPr>
      <xdr:spPr>
        <a:xfrm>
          <a:off x="6921500" y="166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141341</xdr:rowOff>
    </xdr:from>
    <xdr:ext cx="534377" cy="259045"/>
    <xdr:sp macro="" textlink="">
      <xdr:nvSpPr>
        <xdr:cNvPr id="480" name="テキスト ボックス 479"/>
        <xdr:cNvSpPr txBox="1"/>
      </xdr:nvSpPr>
      <xdr:spPr>
        <a:xfrm>
          <a:off x="6705111" y="167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123277</xdr:rowOff>
    </xdr:from>
    <xdr:to>
      <xdr:col>85</xdr:col>
      <xdr:colOff>127000</xdr:colOff>
      <xdr:row>33</xdr:row>
      <xdr:rowOff>129760</xdr:rowOff>
    </xdr:to>
    <xdr:cxnSp macro="">
      <xdr:nvCxnSpPr>
        <xdr:cNvPr id="507" name="直線コネクタ 506"/>
        <xdr:cNvCxnSpPr/>
      </xdr:nvCxnSpPr>
      <xdr:spPr>
        <a:xfrm>
          <a:off x="15481300" y="5781127"/>
          <a:ext cx="8382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123277</xdr:rowOff>
    </xdr:from>
    <xdr:to>
      <xdr:col>81</xdr:col>
      <xdr:colOff>50800</xdr:colOff>
      <xdr:row>38</xdr:row>
      <xdr:rowOff>22282</xdr:rowOff>
    </xdr:to>
    <xdr:cxnSp macro="">
      <xdr:nvCxnSpPr>
        <xdr:cNvPr id="510" name="直線コネクタ 509"/>
        <xdr:cNvCxnSpPr/>
      </xdr:nvCxnSpPr>
      <xdr:spPr>
        <a:xfrm flipV="1">
          <a:off x="14592300" y="5781127"/>
          <a:ext cx="889000" cy="75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12" name="テキスト ボックス 511"/>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22282</xdr:rowOff>
    </xdr:from>
    <xdr:to>
      <xdr:col>76</xdr:col>
      <xdr:colOff>114300</xdr:colOff>
      <xdr:row>38</xdr:row>
      <xdr:rowOff>56060</xdr:rowOff>
    </xdr:to>
    <xdr:cxnSp macro="">
      <xdr:nvCxnSpPr>
        <xdr:cNvPr id="513" name="直線コネクタ 512"/>
        <xdr:cNvCxnSpPr/>
      </xdr:nvCxnSpPr>
      <xdr:spPr>
        <a:xfrm flipV="1">
          <a:off x="13703300" y="6537382"/>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36830</xdr:rowOff>
    </xdr:from>
    <xdr:to>
      <xdr:col>71</xdr:col>
      <xdr:colOff>177800</xdr:colOff>
      <xdr:row>38</xdr:row>
      <xdr:rowOff>56060</xdr:rowOff>
    </xdr:to>
    <xdr:cxnSp macro="">
      <xdr:nvCxnSpPr>
        <xdr:cNvPr id="516" name="直線コネクタ 515"/>
        <xdr:cNvCxnSpPr/>
      </xdr:nvCxnSpPr>
      <xdr:spPr>
        <a:xfrm>
          <a:off x="12814300" y="6551930"/>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78960</xdr:rowOff>
    </xdr:from>
    <xdr:to>
      <xdr:col>85</xdr:col>
      <xdr:colOff>177800</xdr:colOff>
      <xdr:row>34</xdr:row>
      <xdr:rowOff>9110</xdr:rowOff>
    </xdr:to>
    <xdr:sp macro="" textlink="">
      <xdr:nvSpPr>
        <xdr:cNvPr id="526" name="楕円 525"/>
        <xdr:cNvSpPr/>
      </xdr:nvSpPr>
      <xdr:spPr>
        <a:xfrm>
          <a:off x="16268700" y="57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101837</xdr:rowOff>
    </xdr:from>
    <xdr:ext cx="534377" cy="259045"/>
    <xdr:sp macro="" textlink="">
      <xdr:nvSpPr>
        <xdr:cNvPr id="527" name="災害復旧事業費該当値テキスト"/>
        <xdr:cNvSpPr txBox="1"/>
      </xdr:nvSpPr>
      <xdr:spPr>
        <a:xfrm>
          <a:off x="16370300" y="55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72477</xdr:rowOff>
    </xdr:from>
    <xdr:to>
      <xdr:col>81</xdr:col>
      <xdr:colOff>101600</xdr:colOff>
      <xdr:row>34</xdr:row>
      <xdr:rowOff>2627</xdr:rowOff>
    </xdr:to>
    <xdr:sp macro="" textlink="">
      <xdr:nvSpPr>
        <xdr:cNvPr id="528" name="楕円 527"/>
        <xdr:cNvSpPr/>
      </xdr:nvSpPr>
      <xdr:spPr>
        <a:xfrm>
          <a:off x="15430500" y="57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19154</xdr:rowOff>
    </xdr:from>
    <xdr:ext cx="534377" cy="259045"/>
    <xdr:sp macro="" textlink="">
      <xdr:nvSpPr>
        <xdr:cNvPr id="529" name="テキスト ボックス 528"/>
        <xdr:cNvSpPr txBox="1"/>
      </xdr:nvSpPr>
      <xdr:spPr>
        <a:xfrm>
          <a:off x="15214111" y="55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142932</xdr:rowOff>
    </xdr:from>
    <xdr:to>
      <xdr:col>76</xdr:col>
      <xdr:colOff>165100</xdr:colOff>
      <xdr:row>38</xdr:row>
      <xdr:rowOff>73082</xdr:rowOff>
    </xdr:to>
    <xdr:sp macro="" textlink="">
      <xdr:nvSpPr>
        <xdr:cNvPr id="530" name="楕円 529"/>
        <xdr:cNvSpPr/>
      </xdr:nvSpPr>
      <xdr:spPr>
        <a:xfrm>
          <a:off x="14541500" y="648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64209</xdr:rowOff>
    </xdr:from>
    <xdr:ext cx="534377" cy="259045"/>
    <xdr:sp macro="" textlink="">
      <xdr:nvSpPr>
        <xdr:cNvPr id="531" name="テキスト ボックス 530"/>
        <xdr:cNvSpPr txBox="1"/>
      </xdr:nvSpPr>
      <xdr:spPr>
        <a:xfrm>
          <a:off x="14325111" y="657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5260</xdr:rowOff>
    </xdr:from>
    <xdr:to>
      <xdr:col>72</xdr:col>
      <xdr:colOff>38100</xdr:colOff>
      <xdr:row>38</xdr:row>
      <xdr:rowOff>106860</xdr:rowOff>
    </xdr:to>
    <xdr:sp macro="" textlink="">
      <xdr:nvSpPr>
        <xdr:cNvPr id="532" name="楕円 531"/>
        <xdr:cNvSpPr/>
      </xdr:nvSpPr>
      <xdr:spPr>
        <a:xfrm>
          <a:off x="13652500" y="65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97987</xdr:rowOff>
    </xdr:from>
    <xdr:ext cx="469744" cy="259045"/>
    <xdr:sp macro="" textlink="">
      <xdr:nvSpPr>
        <xdr:cNvPr id="533" name="テキスト ボックス 532"/>
        <xdr:cNvSpPr txBox="1"/>
      </xdr:nvSpPr>
      <xdr:spPr>
        <a:xfrm>
          <a:off x="13468428" y="66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157480</xdr:rowOff>
    </xdr:from>
    <xdr:to>
      <xdr:col>67</xdr:col>
      <xdr:colOff>101600</xdr:colOff>
      <xdr:row>38</xdr:row>
      <xdr:rowOff>87630</xdr:rowOff>
    </xdr:to>
    <xdr:sp macro="" textlink="">
      <xdr:nvSpPr>
        <xdr:cNvPr id="534" name="楕円 533"/>
        <xdr:cNvSpPr/>
      </xdr:nvSpPr>
      <xdr:spPr>
        <a:xfrm>
          <a:off x="12763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78757</xdr:rowOff>
    </xdr:from>
    <xdr:ext cx="534377" cy="259045"/>
    <xdr:sp macro="" textlink="">
      <xdr:nvSpPr>
        <xdr:cNvPr id="535" name="テキスト ボックス 534"/>
        <xdr:cNvSpPr txBox="1"/>
      </xdr:nvSpPr>
      <xdr:spPr>
        <a:xfrm>
          <a:off x="12547111" y="65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118390</xdr:rowOff>
    </xdr:from>
    <xdr:to>
      <xdr:col>85</xdr:col>
      <xdr:colOff>127000</xdr:colOff>
      <xdr:row>76</xdr:row>
      <xdr:rowOff>131704</xdr:rowOff>
    </xdr:to>
    <xdr:cxnSp macro="">
      <xdr:nvCxnSpPr>
        <xdr:cNvPr id="615" name="直線コネクタ 614"/>
        <xdr:cNvCxnSpPr/>
      </xdr:nvCxnSpPr>
      <xdr:spPr>
        <a:xfrm>
          <a:off x="15481300" y="13148590"/>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104011</xdr:rowOff>
    </xdr:from>
    <xdr:to>
      <xdr:col>81</xdr:col>
      <xdr:colOff>50800</xdr:colOff>
      <xdr:row>76</xdr:row>
      <xdr:rowOff>118390</xdr:rowOff>
    </xdr:to>
    <xdr:cxnSp macro="">
      <xdr:nvCxnSpPr>
        <xdr:cNvPr id="618" name="直線コネクタ 617"/>
        <xdr:cNvCxnSpPr/>
      </xdr:nvCxnSpPr>
      <xdr:spPr>
        <a:xfrm>
          <a:off x="14592300" y="1313421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104011</xdr:rowOff>
    </xdr:from>
    <xdr:to>
      <xdr:col>76</xdr:col>
      <xdr:colOff>114300</xdr:colOff>
      <xdr:row>76</xdr:row>
      <xdr:rowOff>112305</xdr:rowOff>
    </xdr:to>
    <xdr:cxnSp macro="">
      <xdr:nvCxnSpPr>
        <xdr:cNvPr id="621" name="直線コネクタ 620"/>
        <xdr:cNvCxnSpPr/>
      </xdr:nvCxnSpPr>
      <xdr:spPr>
        <a:xfrm flipV="1">
          <a:off x="13703300" y="1313421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112305</xdr:rowOff>
    </xdr:from>
    <xdr:to>
      <xdr:col>71</xdr:col>
      <xdr:colOff>177800</xdr:colOff>
      <xdr:row>76</xdr:row>
      <xdr:rowOff>152364</xdr:rowOff>
    </xdr:to>
    <xdr:cxnSp macro="">
      <xdr:nvCxnSpPr>
        <xdr:cNvPr id="624" name="直線コネクタ 623"/>
        <xdr:cNvCxnSpPr/>
      </xdr:nvCxnSpPr>
      <xdr:spPr>
        <a:xfrm flipV="1">
          <a:off x="12814300" y="13142505"/>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80904</xdr:rowOff>
    </xdr:from>
    <xdr:to>
      <xdr:col>85</xdr:col>
      <xdr:colOff>177800</xdr:colOff>
      <xdr:row>77</xdr:row>
      <xdr:rowOff>11054</xdr:rowOff>
    </xdr:to>
    <xdr:sp macro="" textlink="">
      <xdr:nvSpPr>
        <xdr:cNvPr id="634" name="楕円 633"/>
        <xdr:cNvSpPr/>
      </xdr:nvSpPr>
      <xdr:spPr>
        <a:xfrm>
          <a:off x="16268700" y="131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59331</xdr:rowOff>
    </xdr:from>
    <xdr:ext cx="534377" cy="259045"/>
    <xdr:sp macro="" textlink="">
      <xdr:nvSpPr>
        <xdr:cNvPr id="635" name="公債費該当値テキスト"/>
        <xdr:cNvSpPr txBox="1"/>
      </xdr:nvSpPr>
      <xdr:spPr>
        <a:xfrm>
          <a:off x="16370300" y="130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67590</xdr:rowOff>
    </xdr:from>
    <xdr:to>
      <xdr:col>81</xdr:col>
      <xdr:colOff>101600</xdr:colOff>
      <xdr:row>76</xdr:row>
      <xdr:rowOff>169190</xdr:rowOff>
    </xdr:to>
    <xdr:sp macro="" textlink="">
      <xdr:nvSpPr>
        <xdr:cNvPr id="636" name="楕円 635"/>
        <xdr:cNvSpPr/>
      </xdr:nvSpPr>
      <xdr:spPr>
        <a:xfrm>
          <a:off x="15430500" y="130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160317</xdr:rowOff>
    </xdr:from>
    <xdr:ext cx="534377" cy="259045"/>
    <xdr:sp macro="" textlink="">
      <xdr:nvSpPr>
        <xdr:cNvPr id="637" name="テキスト ボックス 636"/>
        <xdr:cNvSpPr txBox="1"/>
      </xdr:nvSpPr>
      <xdr:spPr>
        <a:xfrm>
          <a:off x="15214111" y="131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53211</xdr:rowOff>
    </xdr:from>
    <xdr:to>
      <xdr:col>76</xdr:col>
      <xdr:colOff>165100</xdr:colOff>
      <xdr:row>76</xdr:row>
      <xdr:rowOff>154811</xdr:rowOff>
    </xdr:to>
    <xdr:sp macro="" textlink="">
      <xdr:nvSpPr>
        <xdr:cNvPr id="638" name="楕円 637"/>
        <xdr:cNvSpPr/>
      </xdr:nvSpPr>
      <xdr:spPr>
        <a:xfrm>
          <a:off x="14541500" y="130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145938</xdr:rowOff>
    </xdr:from>
    <xdr:ext cx="534377" cy="259045"/>
    <xdr:sp macro="" textlink="">
      <xdr:nvSpPr>
        <xdr:cNvPr id="639" name="テキスト ボックス 638"/>
        <xdr:cNvSpPr txBox="1"/>
      </xdr:nvSpPr>
      <xdr:spPr>
        <a:xfrm>
          <a:off x="14325111" y="131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61505</xdr:rowOff>
    </xdr:from>
    <xdr:to>
      <xdr:col>72</xdr:col>
      <xdr:colOff>38100</xdr:colOff>
      <xdr:row>76</xdr:row>
      <xdr:rowOff>163105</xdr:rowOff>
    </xdr:to>
    <xdr:sp macro="" textlink="">
      <xdr:nvSpPr>
        <xdr:cNvPr id="640" name="楕円 639"/>
        <xdr:cNvSpPr/>
      </xdr:nvSpPr>
      <xdr:spPr>
        <a:xfrm>
          <a:off x="13652500" y="130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154232</xdr:rowOff>
    </xdr:from>
    <xdr:ext cx="534377" cy="259045"/>
    <xdr:sp macro="" textlink="">
      <xdr:nvSpPr>
        <xdr:cNvPr id="641" name="テキスト ボックス 640"/>
        <xdr:cNvSpPr txBox="1"/>
      </xdr:nvSpPr>
      <xdr:spPr>
        <a:xfrm>
          <a:off x="13436111" y="1318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101564</xdr:rowOff>
    </xdr:from>
    <xdr:to>
      <xdr:col>67</xdr:col>
      <xdr:colOff>101600</xdr:colOff>
      <xdr:row>77</xdr:row>
      <xdr:rowOff>31714</xdr:rowOff>
    </xdr:to>
    <xdr:sp macro="" textlink="">
      <xdr:nvSpPr>
        <xdr:cNvPr id="642" name="楕円 641"/>
        <xdr:cNvSpPr/>
      </xdr:nvSpPr>
      <xdr:spPr>
        <a:xfrm>
          <a:off x="12763500" y="131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22841</xdr:rowOff>
    </xdr:from>
    <xdr:ext cx="534377" cy="259045"/>
    <xdr:sp macro="" textlink="">
      <xdr:nvSpPr>
        <xdr:cNvPr id="643" name="テキスト ボックス 642"/>
        <xdr:cNvSpPr txBox="1"/>
      </xdr:nvSpPr>
      <xdr:spPr>
        <a:xfrm>
          <a:off x="12547111" y="132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51949</xdr:rowOff>
    </xdr:from>
    <xdr:to>
      <xdr:col>85</xdr:col>
      <xdr:colOff>127000</xdr:colOff>
      <xdr:row>99</xdr:row>
      <xdr:rowOff>75622</xdr:rowOff>
    </xdr:to>
    <xdr:cxnSp macro="">
      <xdr:nvCxnSpPr>
        <xdr:cNvPr id="674" name="直線コネクタ 673"/>
        <xdr:cNvCxnSpPr/>
      </xdr:nvCxnSpPr>
      <xdr:spPr>
        <a:xfrm flipV="1">
          <a:off x="15481300" y="17025499"/>
          <a:ext cx="8382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52138</xdr:rowOff>
    </xdr:from>
    <xdr:to>
      <xdr:col>81</xdr:col>
      <xdr:colOff>50800</xdr:colOff>
      <xdr:row>99</xdr:row>
      <xdr:rowOff>75622</xdr:rowOff>
    </xdr:to>
    <xdr:cxnSp macro="">
      <xdr:nvCxnSpPr>
        <xdr:cNvPr id="677" name="直線コネクタ 676"/>
        <xdr:cNvCxnSpPr/>
      </xdr:nvCxnSpPr>
      <xdr:spPr>
        <a:xfrm>
          <a:off x="14592300" y="17025688"/>
          <a:ext cx="889000" cy="2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34038</xdr:rowOff>
    </xdr:from>
    <xdr:to>
      <xdr:col>76</xdr:col>
      <xdr:colOff>114300</xdr:colOff>
      <xdr:row>99</xdr:row>
      <xdr:rowOff>52138</xdr:rowOff>
    </xdr:to>
    <xdr:cxnSp macro="">
      <xdr:nvCxnSpPr>
        <xdr:cNvPr id="680" name="直線コネクタ 679"/>
        <xdr:cNvCxnSpPr/>
      </xdr:nvCxnSpPr>
      <xdr:spPr>
        <a:xfrm>
          <a:off x="13703300" y="17007588"/>
          <a:ext cx="889000" cy="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21537</xdr:rowOff>
    </xdr:from>
    <xdr:to>
      <xdr:col>71</xdr:col>
      <xdr:colOff>177800</xdr:colOff>
      <xdr:row>99</xdr:row>
      <xdr:rowOff>34038</xdr:rowOff>
    </xdr:to>
    <xdr:cxnSp macro="">
      <xdr:nvCxnSpPr>
        <xdr:cNvPr id="683" name="直線コネクタ 682"/>
        <xdr:cNvCxnSpPr/>
      </xdr:nvCxnSpPr>
      <xdr:spPr>
        <a:xfrm>
          <a:off x="12814300" y="16995087"/>
          <a:ext cx="889000" cy="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1149</xdr:rowOff>
    </xdr:from>
    <xdr:to>
      <xdr:col>85</xdr:col>
      <xdr:colOff>177800</xdr:colOff>
      <xdr:row>99</xdr:row>
      <xdr:rowOff>102749</xdr:rowOff>
    </xdr:to>
    <xdr:sp macro="" textlink="">
      <xdr:nvSpPr>
        <xdr:cNvPr id="693" name="楕円 692"/>
        <xdr:cNvSpPr/>
      </xdr:nvSpPr>
      <xdr:spPr>
        <a:xfrm>
          <a:off x="16268700" y="1697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87526</xdr:rowOff>
    </xdr:from>
    <xdr:ext cx="534377" cy="259045"/>
    <xdr:sp macro="" textlink="">
      <xdr:nvSpPr>
        <xdr:cNvPr id="694" name="積立金該当値テキスト"/>
        <xdr:cNvSpPr txBox="1"/>
      </xdr:nvSpPr>
      <xdr:spPr>
        <a:xfrm>
          <a:off x="16370300" y="168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24822</xdr:rowOff>
    </xdr:from>
    <xdr:to>
      <xdr:col>81</xdr:col>
      <xdr:colOff>101600</xdr:colOff>
      <xdr:row>99</xdr:row>
      <xdr:rowOff>126422</xdr:rowOff>
    </xdr:to>
    <xdr:sp macro="" textlink="">
      <xdr:nvSpPr>
        <xdr:cNvPr id="695" name="楕円 694"/>
        <xdr:cNvSpPr/>
      </xdr:nvSpPr>
      <xdr:spPr>
        <a:xfrm>
          <a:off x="15430500" y="169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117549</xdr:rowOff>
    </xdr:from>
    <xdr:ext cx="534377" cy="259045"/>
    <xdr:sp macro="" textlink="">
      <xdr:nvSpPr>
        <xdr:cNvPr id="696" name="テキスト ボックス 695"/>
        <xdr:cNvSpPr txBox="1"/>
      </xdr:nvSpPr>
      <xdr:spPr>
        <a:xfrm>
          <a:off x="15214111" y="170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1338</xdr:rowOff>
    </xdr:from>
    <xdr:to>
      <xdr:col>76</xdr:col>
      <xdr:colOff>165100</xdr:colOff>
      <xdr:row>99</xdr:row>
      <xdr:rowOff>102938</xdr:rowOff>
    </xdr:to>
    <xdr:sp macro="" textlink="">
      <xdr:nvSpPr>
        <xdr:cNvPr id="697" name="楕円 696"/>
        <xdr:cNvSpPr/>
      </xdr:nvSpPr>
      <xdr:spPr>
        <a:xfrm>
          <a:off x="14541500" y="1697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94065</xdr:rowOff>
    </xdr:from>
    <xdr:ext cx="534377" cy="259045"/>
    <xdr:sp macro="" textlink="">
      <xdr:nvSpPr>
        <xdr:cNvPr id="698" name="テキスト ボックス 697"/>
        <xdr:cNvSpPr txBox="1"/>
      </xdr:nvSpPr>
      <xdr:spPr>
        <a:xfrm>
          <a:off x="14325111" y="1706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154688</xdr:rowOff>
    </xdr:from>
    <xdr:to>
      <xdr:col>72</xdr:col>
      <xdr:colOff>38100</xdr:colOff>
      <xdr:row>99</xdr:row>
      <xdr:rowOff>84838</xdr:rowOff>
    </xdr:to>
    <xdr:sp macro="" textlink="">
      <xdr:nvSpPr>
        <xdr:cNvPr id="699" name="楕円 698"/>
        <xdr:cNvSpPr/>
      </xdr:nvSpPr>
      <xdr:spPr>
        <a:xfrm>
          <a:off x="13652500" y="169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101365</xdr:rowOff>
    </xdr:from>
    <xdr:ext cx="534377" cy="259045"/>
    <xdr:sp macro="" textlink="">
      <xdr:nvSpPr>
        <xdr:cNvPr id="700" name="テキスト ボックス 699"/>
        <xdr:cNvSpPr txBox="1"/>
      </xdr:nvSpPr>
      <xdr:spPr>
        <a:xfrm>
          <a:off x="13436111" y="167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142187</xdr:rowOff>
    </xdr:from>
    <xdr:to>
      <xdr:col>67</xdr:col>
      <xdr:colOff>101600</xdr:colOff>
      <xdr:row>99</xdr:row>
      <xdr:rowOff>72337</xdr:rowOff>
    </xdr:to>
    <xdr:sp macro="" textlink="">
      <xdr:nvSpPr>
        <xdr:cNvPr id="701" name="楕円 700"/>
        <xdr:cNvSpPr/>
      </xdr:nvSpPr>
      <xdr:spPr>
        <a:xfrm>
          <a:off x="12763500" y="169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88864</xdr:rowOff>
    </xdr:from>
    <xdr:ext cx="534377" cy="259045"/>
    <xdr:sp macro="" textlink="">
      <xdr:nvSpPr>
        <xdr:cNvPr id="702" name="テキスト ボックス 701"/>
        <xdr:cNvSpPr txBox="1"/>
      </xdr:nvSpPr>
      <xdr:spPr>
        <a:xfrm>
          <a:off x="12547111" y="1671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18314</xdr:rowOff>
    </xdr:from>
    <xdr:to>
      <xdr:col>102</xdr:col>
      <xdr:colOff>114300</xdr:colOff>
      <xdr:row>39</xdr:row>
      <xdr:rowOff>44450</xdr:rowOff>
    </xdr:to>
    <xdr:cxnSp macro="">
      <xdr:nvCxnSpPr>
        <xdr:cNvPr id="740" name="直線コネクタ 739"/>
        <xdr:cNvCxnSpPr/>
      </xdr:nvCxnSpPr>
      <xdr:spPr>
        <a:xfrm>
          <a:off x="18656300" y="6704864"/>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138964</xdr:rowOff>
    </xdr:from>
    <xdr:to>
      <xdr:col>98</xdr:col>
      <xdr:colOff>38100</xdr:colOff>
      <xdr:row>39</xdr:row>
      <xdr:rowOff>69114</xdr:rowOff>
    </xdr:to>
    <xdr:sp macro="" textlink="">
      <xdr:nvSpPr>
        <xdr:cNvPr id="758" name="楕円 757"/>
        <xdr:cNvSpPr/>
      </xdr:nvSpPr>
      <xdr:spPr>
        <a:xfrm>
          <a:off x="18605500" y="66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60241</xdr:rowOff>
    </xdr:from>
    <xdr:ext cx="469744" cy="259045"/>
    <xdr:sp macro="" textlink="">
      <xdr:nvSpPr>
        <xdr:cNvPr id="759" name="テキスト ボックス 758"/>
        <xdr:cNvSpPr txBox="1"/>
      </xdr:nvSpPr>
      <xdr:spPr>
        <a:xfrm>
          <a:off x="18421428" y="67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0" name="直線コネクタ 78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3" name="直線コネクタ 79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1" name="楕円 81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2" name="テキスト ボックス 811"/>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62636</xdr:rowOff>
    </xdr:from>
    <xdr:to>
      <xdr:col>116</xdr:col>
      <xdr:colOff>63500</xdr:colOff>
      <xdr:row>76</xdr:row>
      <xdr:rowOff>62737</xdr:rowOff>
    </xdr:to>
    <xdr:cxnSp macro="">
      <xdr:nvCxnSpPr>
        <xdr:cNvPr id="848" name="直線コネクタ 847"/>
        <xdr:cNvCxnSpPr/>
      </xdr:nvCxnSpPr>
      <xdr:spPr>
        <a:xfrm>
          <a:off x="21323300" y="13092836"/>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62636</xdr:rowOff>
    </xdr:from>
    <xdr:to>
      <xdr:col>111</xdr:col>
      <xdr:colOff>177800</xdr:colOff>
      <xdr:row>76</xdr:row>
      <xdr:rowOff>97904</xdr:rowOff>
    </xdr:to>
    <xdr:cxnSp macro="">
      <xdr:nvCxnSpPr>
        <xdr:cNvPr id="851" name="直線コネクタ 850"/>
        <xdr:cNvCxnSpPr/>
      </xdr:nvCxnSpPr>
      <xdr:spPr>
        <a:xfrm flipV="1">
          <a:off x="20434300" y="1309283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97904</xdr:rowOff>
    </xdr:from>
    <xdr:to>
      <xdr:col>107</xdr:col>
      <xdr:colOff>50800</xdr:colOff>
      <xdr:row>76</xdr:row>
      <xdr:rowOff>170638</xdr:rowOff>
    </xdr:to>
    <xdr:cxnSp macro="">
      <xdr:nvCxnSpPr>
        <xdr:cNvPr id="854" name="直線コネクタ 853"/>
        <xdr:cNvCxnSpPr/>
      </xdr:nvCxnSpPr>
      <xdr:spPr>
        <a:xfrm flipV="1">
          <a:off x="19545300" y="13128104"/>
          <a:ext cx="889000" cy="7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170638</xdr:rowOff>
    </xdr:from>
    <xdr:to>
      <xdr:col>102</xdr:col>
      <xdr:colOff>114300</xdr:colOff>
      <xdr:row>77</xdr:row>
      <xdr:rowOff>9030</xdr:rowOff>
    </xdr:to>
    <xdr:cxnSp macro="">
      <xdr:nvCxnSpPr>
        <xdr:cNvPr id="857" name="直線コネクタ 856"/>
        <xdr:cNvCxnSpPr/>
      </xdr:nvCxnSpPr>
      <xdr:spPr>
        <a:xfrm flipV="1">
          <a:off x="18656300" y="13200838"/>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11937</xdr:rowOff>
    </xdr:from>
    <xdr:to>
      <xdr:col>116</xdr:col>
      <xdr:colOff>114300</xdr:colOff>
      <xdr:row>76</xdr:row>
      <xdr:rowOff>113537</xdr:rowOff>
    </xdr:to>
    <xdr:sp macro="" textlink="">
      <xdr:nvSpPr>
        <xdr:cNvPr id="867" name="楕円 866"/>
        <xdr:cNvSpPr/>
      </xdr:nvSpPr>
      <xdr:spPr>
        <a:xfrm>
          <a:off x="22110700" y="13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161814</xdr:rowOff>
    </xdr:from>
    <xdr:ext cx="534377" cy="259045"/>
    <xdr:sp macro="" textlink="">
      <xdr:nvSpPr>
        <xdr:cNvPr id="868" name="繰出金該当値テキスト"/>
        <xdr:cNvSpPr txBox="1"/>
      </xdr:nvSpPr>
      <xdr:spPr>
        <a:xfrm>
          <a:off x="22212300" y="130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11836</xdr:rowOff>
    </xdr:from>
    <xdr:to>
      <xdr:col>112</xdr:col>
      <xdr:colOff>38100</xdr:colOff>
      <xdr:row>76</xdr:row>
      <xdr:rowOff>113436</xdr:rowOff>
    </xdr:to>
    <xdr:sp macro="" textlink="">
      <xdr:nvSpPr>
        <xdr:cNvPr id="869" name="楕円 868"/>
        <xdr:cNvSpPr/>
      </xdr:nvSpPr>
      <xdr:spPr>
        <a:xfrm>
          <a:off x="21272500" y="130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104563</xdr:rowOff>
    </xdr:from>
    <xdr:ext cx="534377" cy="259045"/>
    <xdr:sp macro="" textlink="">
      <xdr:nvSpPr>
        <xdr:cNvPr id="870" name="テキスト ボックス 869"/>
        <xdr:cNvSpPr txBox="1"/>
      </xdr:nvSpPr>
      <xdr:spPr>
        <a:xfrm>
          <a:off x="21056111" y="131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47104</xdr:rowOff>
    </xdr:from>
    <xdr:to>
      <xdr:col>107</xdr:col>
      <xdr:colOff>101600</xdr:colOff>
      <xdr:row>76</xdr:row>
      <xdr:rowOff>148704</xdr:rowOff>
    </xdr:to>
    <xdr:sp macro="" textlink="">
      <xdr:nvSpPr>
        <xdr:cNvPr id="871" name="楕円 870"/>
        <xdr:cNvSpPr/>
      </xdr:nvSpPr>
      <xdr:spPr>
        <a:xfrm>
          <a:off x="20383500" y="130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139831</xdr:rowOff>
    </xdr:from>
    <xdr:ext cx="534377" cy="259045"/>
    <xdr:sp macro="" textlink="">
      <xdr:nvSpPr>
        <xdr:cNvPr id="872" name="テキスト ボックス 871"/>
        <xdr:cNvSpPr txBox="1"/>
      </xdr:nvSpPr>
      <xdr:spPr>
        <a:xfrm>
          <a:off x="20167111" y="131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119838</xdr:rowOff>
    </xdr:from>
    <xdr:to>
      <xdr:col>102</xdr:col>
      <xdr:colOff>165100</xdr:colOff>
      <xdr:row>77</xdr:row>
      <xdr:rowOff>49988</xdr:rowOff>
    </xdr:to>
    <xdr:sp macro="" textlink="">
      <xdr:nvSpPr>
        <xdr:cNvPr id="873" name="楕円 872"/>
        <xdr:cNvSpPr/>
      </xdr:nvSpPr>
      <xdr:spPr>
        <a:xfrm>
          <a:off x="19494500" y="131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41115</xdr:rowOff>
    </xdr:from>
    <xdr:ext cx="534377" cy="259045"/>
    <xdr:sp macro="" textlink="">
      <xdr:nvSpPr>
        <xdr:cNvPr id="874" name="テキスト ボックス 873"/>
        <xdr:cNvSpPr txBox="1"/>
      </xdr:nvSpPr>
      <xdr:spPr>
        <a:xfrm>
          <a:off x="19278111" y="132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129680</xdr:rowOff>
    </xdr:from>
    <xdr:to>
      <xdr:col>98</xdr:col>
      <xdr:colOff>38100</xdr:colOff>
      <xdr:row>77</xdr:row>
      <xdr:rowOff>59830</xdr:rowOff>
    </xdr:to>
    <xdr:sp macro="" textlink="">
      <xdr:nvSpPr>
        <xdr:cNvPr id="875" name="楕円 874"/>
        <xdr:cNvSpPr/>
      </xdr:nvSpPr>
      <xdr:spPr>
        <a:xfrm>
          <a:off x="18605500" y="131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50957</xdr:rowOff>
    </xdr:from>
    <xdr:ext cx="534377" cy="259045"/>
    <xdr:sp macro="" textlink="">
      <xdr:nvSpPr>
        <xdr:cNvPr id="876" name="テキスト ボックス 875"/>
        <xdr:cNvSpPr txBox="1"/>
      </xdr:nvSpPr>
      <xdr:spPr>
        <a:xfrm>
          <a:off x="18389111" y="132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976,166</a:t>
          </a:r>
          <a:r>
            <a:rPr kumimoji="1" lang="ja-JP" altLang="ja-JP" sz="1100">
              <a:solidFill>
                <a:schemeClr val="dk1"/>
              </a:solidFill>
              <a:effectLst/>
              <a:latin typeface="+mn-lt"/>
              <a:ea typeface="+mn-ea"/>
              <a:cs typeface="+mn-cs"/>
            </a:rPr>
            <a:t>円となっている。主要な構成項目である人件費は住民一人当たり</a:t>
          </a:r>
          <a:r>
            <a:rPr kumimoji="1" lang="en-US" altLang="ja-JP" sz="1100">
              <a:solidFill>
                <a:schemeClr val="dk1"/>
              </a:solidFill>
              <a:effectLst/>
              <a:latin typeface="+mn-lt"/>
              <a:ea typeface="+mn-ea"/>
              <a:cs typeface="+mn-cs"/>
            </a:rPr>
            <a:t>143,240</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184,486</a:t>
          </a:r>
          <a:r>
            <a:rPr kumimoji="1" lang="ja-JP" altLang="ja-JP" sz="1100">
              <a:solidFill>
                <a:schemeClr val="dk1"/>
              </a:solidFill>
              <a:effectLst/>
              <a:latin typeface="+mn-lt"/>
              <a:ea typeface="+mn-ea"/>
              <a:cs typeface="+mn-cs"/>
            </a:rPr>
            <a:t>円となっている。物件費は、類似団体と比較して一人当たりコストが高い状況が続いている。人口減少はあるもの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、民間委託、</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機器の導入や電子化・システム化に伴う保守等により委託料が増大しているためである。引き続き、事業の見直しを行うとともに徹底した歳出削減に努める。</a:t>
          </a:r>
          <a:r>
            <a:rPr kumimoji="1" lang="ja-JP" altLang="en-US" sz="1100">
              <a:solidFill>
                <a:schemeClr val="dk1"/>
              </a:solidFill>
              <a:effectLst/>
              <a:latin typeface="+mn-lt"/>
              <a:ea typeface="+mn-ea"/>
              <a:cs typeface="+mn-cs"/>
            </a:rPr>
            <a:t>補助費等については、特別定額給付金の終了に伴い大きく減額となっている。</a:t>
          </a:r>
          <a:r>
            <a:rPr kumimoji="1" lang="ja-JP" altLang="ja-JP" sz="1100">
              <a:solidFill>
                <a:schemeClr val="dk1"/>
              </a:solidFill>
              <a:effectLst/>
              <a:latin typeface="+mn-lt"/>
              <a:ea typeface="+mn-ea"/>
              <a:cs typeface="+mn-cs"/>
            </a:rPr>
            <a:t>また、災害復旧事業費は住民一人当たり</a:t>
          </a:r>
          <a:r>
            <a:rPr kumimoji="1" lang="en-US" altLang="ja-JP" sz="1100">
              <a:solidFill>
                <a:schemeClr val="dk1"/>
              </a:solidFill>
              <a:effectLst/>
              <a:latin typeface="+mn-lt"/>
              <a:ea typeface="+mn-ea"/>
              <a:cs typeface="+mn-cs"/>
            </a:rPr>
            <a:t>94,837</a:t>
          </a:r>
          <a:r>
            <a:rPr kumimoji="1" lang="ja-JP" altLang="ja-JP" sz="1100">
              <a:solidFill>
                <a:schemeClr val="dk1"/>
              </a:solidFill>
              <a:effectLst/>
              <a:latin typeface="+mn-lt"/>
              <a:ea typeface="+mn-ea"/>
              <a:cs typeface="+mn-cs"/>
            </a:rPr>
            <a:t>円となっており、類似団体と比較して一人当たりコストが高い状況になっている。これは、令和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月豪雨災害復旧事業に係るものであり、今後も同災害に係る復旧事業費に多くの費用を費やすことから、今まで以上に事業の選択と集中を行い、財政状況を勘案しながら、事業を実施していく必要がある。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8,916
8,812
271.37
9,638,369
8,703,500
630,686
4,432,023
5,430,678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133169</xdr:rowOff>
    </xdr:from>
    <xdr:to>
      <xdr:col>24</xdr:col>
      <xdr:colOff>63500</xdr:colOff>
      <xdr:row>36</xdr:row>
      <xdr:rowOff>149007</xdr:rowOff>
    </xdr:to>
    <xdr:cxnSp macro="">
      <xdr:nvCxnSpPr>
        <xdr:cNvPr id="63" name="直線コネクタ 62"/>
        <xdr:cNvCxnSpPr/>
      </xdr:nvCxnSpPr>
      <xdr:spPr>
        <a:xfrm>
          <a:off x="3797300" y="6305369"/>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85326</xdr:rowOff>
    </xdr:from>
    <xdr:to>
      <xdr:col>19</xdr:col>
      <xdr:colOff>177800</xdr:colOff>
      <xdr:row>36</xdr:row>
      <xdr:rowOff>133169</xdr:rowOff>
    </xdr:to>
    <xdr:cxnSp macro="">
      <xdr:nvCxnSpPr>
        <xdr:cNvPr id="66" name="直線コネクタ 65"/>
        <xdr:cNvCxnSpPr/>
      </xdr:nvCxnSpPr>
      <xdr:spPr>
        <a:xfrm>
          <a:off x="2908300" y="6257526"/>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35850</xdr:rowOff>
    </xdr:from>
    <xdr:to>
      <xdr:col>15</xdr:col>
      <xdr:colOff>50800</xdr:colOff>
      <xdr:row>36</xdr:row>
      <xdr:rowOff>85326</xdr:rowOff>
    </xdr:to>
    <xdr:cxnSp macro="">
      <xdr:nvCxnSpPr>
        <xdr:cNvPr id="69" name="直線コネクタ 68"/>
        <xdr:cNvCxnSpPr/>
      </xdr:nvCxnSpPr>
      <xdr:spPr>
        <a:xfrm>
          <a:off x="2019300" y="6208050"/>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6296</xdr:rowOff>
    </xdr:from>
    <xdr:to>
      <xdr:col>10</xdr:col>
      <xdr:colOff>114300</xdr:colOff>
      <xdr:row>36</xdr:row>
      <xdr:rowOff>35850</xdr:rowOff>
    </xdr:to>
    <xdr:cxnSp macro="">
      <xdr:nvCxnSpPr>
        <xdr:cNvPr id="72" name="直線コネクタ 71"/>
        <xdr:cNvCxnSpPr/>
      </xdr:nvCxnSpPr>
      <xdr:spPr>
        <a:xfrm>
          <a:off x="1130300" y="6178496"/>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98207</xdr:rowOff>
    </xdr:from>
    <xdr:to>
      <xdr:col>24</xdr:col>
      <xdr:colOff>114300</xdr:colOff>
      <xdr:row>37</xdr:row>
      <xdr:rowOff>28357</xdr:rowOff>
    </xdr:to>
    <xdr:sp macro="" textlink="">
      <xdr:nvSpPr>
        <xdr:cNvPr id="82" name="楕円 81"/>
        <xdr:cNvSpPr/>
      </xdr:nvSpPr>
      <xdr:spPr>
        <a:xfrm>
          <a:off x="4584700" y="62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76634</xdr:rowOff>
    </xdr:from>
    <xdr:ext cx="469744" cy="259045"/>
    <xdr:sp macro="" textlink="">
      <xdr:nvSpPr>
        <xdr:cNvPr id="83" name="議会費該当値テキスト"/>
        <xdr:cNvSpPr txBox="1"/>
      </xdr:nvSpPr>
      <xdr:spPr>
        <a:xfrm>
          <a:off x="4686300" y="62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82369</xdr:rowOff>
    </xdr:from>
    <xdr:to>
      <xdr:col>20</xdr:col>
      <xdr:colOff>38100</xdr:colOff>
      <xdr:row>37</xdr:row>
      <xdr:rowOff>12519</xdr:rowOff>
    </xdr:to>
    <xdr:sp macro="" textlink="">
      <xdr:nvSpPr>
        <xdr:cNvPr id="84" name="楕円 83"/>
        <xdr:cNvSpPr/>
      </xdr:nvSpPr>
      <xdr:spPr>
        <a:xfrm>
          <a:off x="3746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3646</xdr:rowOff>
    </xdr:from>
    <xdr:ext cx="469744" cy="259045"/>
    <xdr:sp macro="" textlink="">
      <xdr:nvSpPr>
        <xdr:cNvPr id="85" name="テキスト ボックス 84"/>
        <xdr:cNvSpPr txBox="1"/>
      </xdr:nvSpPr>
      <xdr:spPr>
        <a:xfrm>
          <a:off x="3562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34526</xdr:rowOff>
    </xdr:from>
    <xdr:to>
      <xdr:col>15</xdr:col>
      <xdr:colOff>101600</xdr:colOff>
      <xdr:row>36</xdr:row>
      <xdr:rowOff>136126</xdr:rowOff>
    </xdr:to>
    <xdr:sp macro="" textlink="">
      <xdr:nvSpPr>
        <xdr:cNvPr id="86" name="楕円 85"/>
        <xdr:cNvSpPr/>
      </xdr:nvSpPr>
      <xdr:spPr>
        <a:xfrm>
          <a:off x="2857500" y="620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127253</xdr:rowOff>
    </xdr:from>
    <xdr:ext cx="469744" cy="259045"/>
    <xdr:sp macro="" textlink="">
      <xdr:nvSpPr>
        <xdr:cNvPr id="87" name="テキスト ボックス 86"/>
        <xdr:cNvSpPr txBox="1"/>
      </xdr:nvSpPr>
      <xdr:spPr>
        <a:xfrm>
          <a:off x="2673428" y="62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156500</xdr:rowOff>
    </xdr:from>
    <xdr:to>
      <xdr:col>10</xdr:col>
      <xdr:colOff>165100</xdr:colOff>
      <xdr:row>36</xdr:row>
      <xdr:rowOff>86650</xdr:rowOff>
    </xdr:to>
    <xdr:sp macro="" textlink="">
      <xdr:nvSpPr>
        <xdr:cNvPr id="88" name="楕円 87"/>
        <xdr:cNvSpPr/>
      </xdr:nvSpPr>
      <xdr:spPr>
        <a:xfrm>
          <a:off x="19685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77777</xdr:rowOff>
    </xdr:from>
    <xdr:ext cx="469744" cy="259045"/>
    <xdr:sp macro="" textlink="">
      <xdr:nvSpPr>
        <xdr:cNvPr id="89" name="テキスト ボックス 88"/>
        <xdr:cNvSpPr txBox="1"/>
      </xdr:nvSpPr>
      <xdr:spPr>
        <a:xfrm>
          <a:off x="1784428" y="62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126946</xdr:rowOff>
    </xdr:from>
    <xdr:to>
      <xdr:col>6</xdr:col>
      <xdr:colOff>38100</xdr:colOff>
      <xdr:row>36</xdr:row>
      <xdr:rowOff>57096</xdr:rowOff>
    </xdr:to>
    <xdr:sp macro="" textlink="">
      <xdr:nvSpPr>
        <xdr:cNvPr id="90" name="楕円 89"/>
        <xdr:cNvSpPr/>
      </xdr:nvSpPr>
      <xdr:spPr>
        <a:xfrm>
          <a:off x="1079500" y="612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48223</xdr:rowOff>
    </xdr:from>
    <xdr:ext cx="469744" cy="259045"/>
    <xdr:sp macro="" textlink="">
      <xdr:nvSpPr>
        <xdr:cNvPr id="91" name="テキスト ボックス 90"/>
        <xdr:cNvSpPr txBox="1"/>
      </xdr:nvSpPr>
      <xdr:spPr>
        <a:xfrm>
          <a:off x="895428" y="622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20142</xdr:rowOff>
    </xdr:from>
    <xdr:to>
      <xdr:col>24</xdr:col>
      <xdr:colOff>63500</xdr:colOff>
      <xdr:row>58</xdr:row>
      <xdr:rowOff>82684</xdr:rowOff>
    </xdr:to>
    <xdr:cxnSp macro="">
      <xdr:nvCxnSpPr>
        <xdr:cNvPr id="120" name="直線コネクタ 119"/>
        <xdr:cNvCxnSpPr/>
      </xdr:nvCxnSpPr>
      <xdr:spPr>
        <a:xfrm>
          <a:off x="3797300" y="9964242"/>
          <a:ext cx="838200" cy="6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20142</xdr:rowOff>
    </xdr:from>
    <xdr:to>
      <xdr:col>19</xdr:col>
      <xdr:colOff>177800</xdr:colOff>
      <xdr:row>58</xdr:row>
      <xdr:rowOff>85309</xdr:rowOff>
    </xdr:to>
    <xdr:cxnSp macro="">
      <xdr:nvCxnSpPr>
        <xdr:cNvPr id="123" name="直線コネクタ 122"/>
        <xdr:cNvCxnSpPr/>
      </xdr:nvCxnSpPr>
      <xdr:spPr>
        <a:xfrm flipV="1">
          <a:off x="2908300" y="9964242"/>
          <a:ext cx="889000" cy="6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77061</xdr:rowOff>
    </xdr:from>
    <xdr:to>
      <xdr:col>15</xdr:col>
      <xdr:colOff>50800</xdr:colOff>
      <xdr:row>58</xdr:row>
      <xdr:rowOff>85309</xdr:rowOff>
    </xdr:to>
    <xdr:cxnSp macro="">
      <xdr:nvCxnSpPr>
        <xdr:cNvPr id="126" name="直線コネクタ 125"/>
        <xdr:cNvCxnSpPr/>
      </xdr:nvCxnSpPr>
      <xdr:spPr>
        <a:xfrm>
          <a:off x="2019300" y="10021161"/>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77061</xdr:rowOff>
    </xdr:from>
    <xdr:to>
      <xdr:col>10</xdr:col>
      <xdr:colOff>114300</xdr:colOff>
      <xdr:row>58</xdr:row>
      <xdr:rowOff>80160</xdr:rowOff>
    </xdr:to>
    <xdr:cxnSp macro="">
      <xdr:nvCxnSpPr>
        <xdr:cNvPr id="129" name="直線コネクタ 128"/>
        <xdr:cNvCxnSpPr/>
      </xdr:nvCxnSpPr>
      <xdr:spPr>
        <a:xfrm flipV="1">
          <a:off x="1130300" y="10021161"/>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31884</xdr:rowOff>
    </xdr:from>
    <xdr:to>
      <xdr:col>24</xdr:col>
      <xdr:colOff>114300</xdr:colOff>
      <xdr:row>58</xdr:row>
      <xdr:rowOff>133484</xdr:rowOff>
    </xdr:to>
    <xdr:sp macro="" textlink="">
      <xdr:nvSpPr>
        <xdr:cNvPr id="139" name="楕円 138"/>
        <xdr:cNvSpPr/>
      </xdr:nvSpPr>
      <xdr:spPr>
        <a:xfrm>
          <a:off x="4584700" y="99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118261</xdr:rowOff>
    </xdr:from>
    <xdr:ext cx="599010" cy="259045"/>
    <xdr:sp macro="" textlink="">
      <xdr:nvSpPr>
        <xdr:cNvPr id="140" name="総務費該当値テキスト"/>
        <xdr:cNvSpPr txBox="1"/>
      </xdr:nvSpPr>
      <xdr:spPr>
        <a:xfrm>
          <a:off x="4686300"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140792</xdr:rowOff>
    </xdr:from>
    <xdr:to>
      <xdr:col>20</xdr:col>
      <xdr:colOff>38100</xdr:colOff>
      <xdr:row>58</xdr:row>
      <xdr:rowOff>70942</xdr:rowOff>
    </xdr:to>
    <xdr:sp macro="" textlink="">
      <xdr:nvSpPr>
        <xdr:cNvPr id="141" name="楕円 140"/>
        <xdr:cNvSpPr/>
      </xdr:nvSpPr>
      <xdr:spPr>
        <a:xfrm>
          <a:off x="3746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62069</xdr:rowOff>
    </xdr:from>
    <xdr:ext cx="599010" cy="259045"/>
    <xdr:sp macro="" textlink="">
      <xdr:nvSpPr>
        <xdr:cNvPr id="142" name="テキスト ボックス 141"/>
        <xdr:cNvSpPr txBox="1"/>
      </xdr:nvSpPr>
      <xdr:spPr>
        <a:xfrm>
          <a:off x="3497795" y="100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34509</xdr:rowOff>
    </xdr:from>
    <xdr:to>
      <xdr:col>15</xdr:col>
      <xdr:colOff>101600</xdr:colOff>
      <xdr:row>58</xdr:row>
      <xdr:rowOff>136109</xdr:rowOff>
    </xdr:to>
    <xdr:sp macro="" textlink="">
      <xdr:nvSpPr>
        <xdr:cNvPr id="143" name="楕円 142"/>
        <xdr:cNvSpPr/>
      </xdr:nvSpPr>
      <xdr:spPr>
        <a:xfrm>
          <a:off x="2857500" y="99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127236</xdr:rowOff>
    </xdr:from>
    <xdr:ext cx="599010" cy="259045"/>
    <xdr:sp macro="" textlink="">
      <xdr:nvSpPr>
        <xdr:cNvPr id="144" name="テキスト ボックス 143"/>
        <xdr:cNvSpPr txBox="1"/>
      </xdr:nvSpPr>
      <xdr:spPr>
        <a:xfrm>
          <a:off x="2608795" y="1007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26261</xdr:rowOff>
    </xdr:from>
    <xdr:to>
      <xdr:col>10</xdr:col>
      <xdr:colOff>165100</xdr:colOff>
      <xdr:row>58</xdr:row>
      <xdr:rowOff>127861</xdr:rowOff>
    </xdr:to>
    <xdr:sp macro="" textlink="">
      <xdr:nvSpPr>
        <xdr:cNvPr id="145" name="楕円 144"/>
        <xdr:cNvSpPr/>
      </xdr:nvSpPr>
      <xdr:spPr>
        <a:xfrm>
          <a:off x="1968500" y="99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144388</xdr:rowOff>
    </xdr:from>
    <xdr:ext cx="599010" cy="259045"/>
    <xdr:sp macro="" textlink="">
      <xdr:nvSpPr>
        <xdr:cNvPr id="146" name="テキスト ボックス 145"/>
        <xdr:cNvSpPr txBox="1"/>
      </xdr:nvSpPr>
      <xdr:spPr>
        <a:xfrm>
          <a:off x="1719795" y="974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29360</xdr:rowOff>
    </xdr:from>
    <xdr:to>
      <xdr:col>6</xdr:col>
      <xdr:colOff>38100</xdr:colOff>
      <xdr:row>58</xdr:row>
      <xdr:rowOff>130960</xdr:rowOff>
    </xdr:to>
    <xdr:sp macro="" textlink="">
      <xdr:nvSpPr>
        <xdr:cNvPr id="147" name="楕円 146"/>
        <xdr:cNvSpPr/>
      </xdr:nvSpPr>
      <xdr:spPr>
        <a:xfrm>
          <a:off x="1079500" y="99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147487</xdr:rowOff>
    </xdr:from>
    <xdr:ext cx="599010" cy="259045"/>
    <xdr:sp macro="" textlink="">
      <xdr:nvSpPr>
        <xdr:cNvPr id="148" name="テキスト ボックス 147"/>
        <xdr:cNvSpPr txBox="1"/>
      </xdr:nvSpPr>
      <xdr:spPr>
        <a:xfrm>
          <a:off x="830795" y="97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120738</xdr:rowOff>
    </xdr:from>
    <xdr:to>
      <xdr:col>24</xdr:col>
      <xdr:colOff>63500</xdr:colOff>
      <xdr:row>77</xdr:row>
      <xdr:rowOff>65813</xdr:rowOff>
    </xdr:to>
    <xdr:cxnSp macro="">
      <xdr:nvCxnSpPr>
        <xdr:cNvPr id="178" name="直線コネクタ 177"/>
        <xdr:cNvCxnSpPr/>
      </xdr:nvCxnSpPr>
      <xdr:spPr>
        <a:xfrm flipV="1">
          <a:off x="3797300" y="13150938"/>
          <a:ext cx="838200" cy="1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65813</xdr:rowOff>
    </xdr:from>
    <xdr:to>
      <xdr:col>19</xdr:col>
      <xdr:colOff>177800</xdr:colOff>
      <xdr:row>77</xdr:row>
      <xdr:rowOff>113354</xdr:rowOff>
    </xdr:to>
    <xdr:cxnSp macro="">
      <xdr:nvCxnSpPr>
        <xdr:cNvPr id="181" name="直線コネクタ 180"/>
        <xdr:cNvCxnSpPr/>
      </xdr:nvCxnSpPr>
      <xdr:spPr>
        <a:xfrm flipV="1">
          <a:off x="2908300" y="13267463"/>
          <a:ext cx="889000" cy="4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113354</xdr:rowOff>
    </xdr:from>
    <xdr:to>
      <xdr:col>15</xdr:col>
      <xdr:colOff>50800</xdr:colOff>
      <xdr:row>77</xdr:row>
      <xdr:rowOff>122898</xdr:rowOff>
    </xdr:to>
    <xdr:cxnSp macro="">
      <xdr:nvCxnSpPr>
        <xdr:cNvPr id="184" name="直線コネクタ 183"/>
        <xdr:cNvCxnSpPr/>
      </xdr:nvCxnSpPr>
      <xdr:spPr>
        <a:xfrm flipV="1">
          <a:off x="2019300" y="13315004"/>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106809</xdr:rowOff>
    </xdr:from>
    <xdr:to>
      <xdr:col>10</xdr:col>
      <xdr:colOff>114300</xdr:colOff>
      <xdr:row>77</xdr:row>
      <xdr:rowOff>122898</xdr:rowOff>
    </xdr:to>
    <xdr:cxnSp macro="">
      <xdr:nvCxnSpPr>
        <xdr:cNvPr id="187" name="直線コネクタ 186"/>
        <xdr:cNvCxnSpPr/>
      </xdr:nvCxnSpPr>
      <xdr:spPr>
        <a:xfrm>
          <a:off x="1130300" y="13308459"/>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69938</xdr:rowOff>
    </xdr:from>
    <xdr:to>
      <xdr:col>24</xdr:col>
      <xdr:colOff>114300</xdr:colOff>
      <xdr:row>77</xdr:row>
      <xdr:rowOff>88</xdr:rowOff>
    </xdr:to>
    <xdr:sp macro="" textlink="">
      <xdr:nvSpPr>
        <xdr:cNvPr id="197" name="楕円 196"/>
        <xdr:cNvSpPr/>
      </xdr:nvSpPr>
      <xdr:spPr>
        <a:xfrm>
          <a:off x="4584700" y="131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48365</xdr:rowOff>
    </xdr:from>
    <xdr:ext cx="599010" cy="259045"/>
    <xdr:sp macro="" textlink="">
      <xdr:nvSpPr>
        <xdr:cNvPr id="198" name="民生費該当値テキスト"/>
        <xdr:cNvSpPr txBox="1"/>
      </xdr:nvSpPr>
      <xdr:spPr>
        <a:xfrm>
          <a:off x="4686300" y="1307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15013</xdr:rowOff>
    </xdr:from>
    <xdr:to>
      <xdr:col>20</xdr:col>
      <xdr:colOff>38100</xdr:colOff>
      <xdr:row>77</xdr:row>
      <xdr:rowOff>116613</xdr:rowOff>
    </xdr:to>
    <xdr:sp macro="" textlink="">
      <xdr:nvSpPr>
        <xdr:cNvPr id="199" name="楕円 198"/>
        <xdr:cNvSpPr/>
      </xdr:nvSpPr>
      <xdr:spPr>
        <a:xfrm>
          <a:off x="3746500" y="132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107740</xdr:rowOff>
    </xdr:from>
    <xdr:ext cx="599010" cy="259045"/>
    <xdr:sp macro="" textlink="">
      <xdr:nvSpPr>
        <xdr:cNvPr id="200" name="テキスト ボックス 199"/>
        <xdr:cNvSpPr txBox="1"/>
      </xdr:nvSpPr>
      <xdr:spPr>
        <a:xfrm>
          <a:off x="3497795" y="1330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62554</xdr:rowOff>
    </xdr:from>
    <xdr:to>
      <xdr:col>15</xdr:col>
      <xdr:colOff>101600</xdr:colOff>
      <xdr:row>77</xdr:row>
      <xdr:rowOff>164154</xdr:rowOff>
    </xdr:to>
    <xdr:sp macro="" textlink="">
      <xdr:nvSpPr>
        <xdr:cNvPr id="201" name="楕円 200"/>
        <xdr:cNvSpPr/>
      </xdr:nvSpPr>
      <xdr:spPr>
        <a:xfrm>
          <a:off x="2857500" y="132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155281</xdr:rowOff>
    </xdr:from>
    <xdr:ext cx="599010" cy="259045"/>
    <xdr:sp macro="" textlink="">
      <xdr:nvSpPr>
        <xdr:cNvPr id="202" name="テキスト ボックス 201"/>
        <xdr:cNvSpPr txBox="1"/>
      </xdr:nvSpPr>
      <xdr:spPr>
        <a:xfrm>
          <a:off x="2608795" y="1335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72098</xdr:rowOff>
    </xdr:from>
    <xdr:to>
      <xdr:col>10</xdr:col>
      <xdr:colOff>165100</xdr:colOff>
      <xdr:row>78</xdr:row>
      <xdr:rowOff>2248</xdr:rowOff>
    </xdr:to>
    <xdr:sp macro="" textlink="">
      <xdr:nvSpPr>
        <xdr:cNvPr id="203" name="楕円 202"/>
        <xdr:cNvSpPr/>
      </xdr:nvSpPr>
      <xdr:spPr>
        <a:xfrm>
          <a:off x="1968500" y="132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164825</xdr:rowOff>
    </xdr:from>
    <xdr:ext cx="599010" cy="259045"/>
    <xdr:sp macro="" textlink="">
      <xdr:nvSpPr>
        <xdr:cNvPr id="204" name="テキスト ボックス 203"/>
        <xdr:cNvSpPr txBox="1"/>
      </xdr:nvSpPr>
      <xdr:spPr>
        <a:xfrm>
          <a:off x="1719795" y="1336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56009</xdr:rowOff>
    </xdr:from>
    <xdr:to>
      <xdr:col>6</xdr:col>
      <xdr:colOff>38100</xdr:colOff>
      <xdr:row>77</xdr:row>
      <xdr:rowOff>157609</xdr:rowOff>
    </xdr:to>
    <xdr:sp macro="" textlink="">
      <xdr:nvSpPr>
        <xdr:cNvPr id="205" name="楕円 204"/>
        <xdr:cNvSpPr/>
      </xdr:nvSpPr>
      <xdr:spPr>
        <a:xfrm>
          <a:off x="1079500" y="132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148736</xdr:rowOff>
    </xdr:from>
    <xdr:ext cx="599010" cy="259045"/>
    <xdr:sp macro="" textlink="">
      <xdr:nvSpPr>
        <xdr:cNvPr id="206" name="テキスト ボックス 205"/>
        <xdr:cNvSpPr txBox="1"/>
      </xdr:nvSpPr>
      <xdr:spPr>
        <a:xfrm>
          <a:off x="830795" y="1335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169157</xdr:rowOff>
    </xdr:from>
    <xdr:to>
      <xdr:col>24</xdr:col>
      <xdr:colOff>63500</xdr:colOff>
      <xdr:row>96</xdr:row>
      <xdr:rowOff>106394</xdr:rowOff>
    </xdr:to>
    <xdr:cxnSp macro="">
      <xdr:nvCxnSpPr>
        <xdr:cNvPr id="233" name="直線コネクタ 232"/>
        <xdr:cNvCxnSpPr/>
      </xdr:nvCxnSpPr>
      <xdr:spPr>
        <a:xfrm flipV="1">
          <a:off x="3797300" y="16456907"/>
          <a:ext cx="838200" cy="10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106394</xdr:rowOff>
    </xdr:from>
    <xdr:to>
      <xdr:col>19</xdr:col>
      <xdr:colOff>177800</xdr:colOff>
      <xdr:row>97</xdr:row>
      <xdr:rowOff>41512</xdr:rowOff>
    </xdr:to>
    <xdr:cxnSp macro="">
      <xdr:nvCxnSpPr>
        <xdr:cNvPr id="236" name="直線コネクタ 235"/>
        <xdr:cNvCxnSpPr/>
      </xdr:nvCxnSpPr>
      <xdr:spPr>
        <a:xfrm flipV="1">
          <a:off x="2908300" y="16565594"/>
          <a:ext cx="889000" cy="10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41512</xdr:rowOff>
    </xdr:from>
    <xdr:to>
      <xdr:col>15</xdr:col>
      <xdr:colOff>50800</xdr:colOff>
      <xdr:row>97</xdr:row>
      <xdr:rowOff>78006</xdr:rowOff>
    </xdr:to>
    <xdr:cxnSp macro="">
      <xdr:nvCxnSpPr>
        <xdr:cNvPr id="239" name="直線コネクタ 238"/>
        <xdr:cNvCxnSpPr/>
      </xdr:nvCxnSpPr>
      <xdr:spPr>
        <a:xfrm flipV="1">
          <a:off x="2019300" y="16672162"/>
          <a:ext cx="889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78006</xdr:rowOff>
    </xdr:from>
    <xdr:to>
      <xdr:col>10</xdr:col>
      <xdr:colOff>114300</xdr:colOff>
      <xdr:row>97</xdr:row>
      <xdr:rowOff>89934</xdr:rowOff>
    </xdr:to>
    <xdr:cxnSp macro="">
      <xdr:nvCxnSpPr>
        <xdr:cNvPr id="242" name="直線コネクタ 241"/>
        <xdr:cNvCxnSpPr/>
      </xdr:nvCxnSpPr>
      <xdr:spPr>
        <a:xfrm flipV="1">
          <a:off x="1130300" y="16708656"/>
          <a:ext cx="8890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118357</xdr:rowOff>
    </xdr:from>
    <xdr:to>
      <xdr:col>24</xdr:col>
      <xdr:colOff>114300</xdr:colOff>
      <xdr:row>96</xdr:row>
      <xdr:rowOff>48507</xdr:rowOff>
    </xdr:to>
    <xdr:sp macro="" textlink="">
      <xdr:nvSpPr>
        <xdr:cNvPr id="252" name="楕円 251"/>
        <xdr:cNvSpPr/>
      </xdr:nvSpPr>
      <xdr:spPr>
        <a:xfrm>
          <a:off x="4584700" y="16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141234</xdr:rowOff>
    </xdr:from>
    <xdr:ext cx="599010" cy="259045"/>
    <xdr:sp macro="" textlink="">
      <xdr:nvSpPr>
        <xdr:cNvPr id="253" name="衛生費該当値テキスト"/>
        <xdr:cNvSpPr txBox="1"/>
      </xdr:nvSpPr>
      <xdr:spPr>
        <a:xfrm>
          <a:off x="4686300" y="1625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55594</xdr:rowOff>
    </xdr:from>
    <xdr:to>
      <xdr:col>20</xdr:col>
      <xdr:colOff>38100</xdr:colOff>
      <xdr:row>96</xdr:row>
      <xdr:rowOff>157194</xdr:rowOff>
    </xdr:to>
    <xdr:sp macro="" textlink="">
      <xdr:nvSpPr>
        <xdr:cNvPr id="254" name="楕円 253"/>
        <xdr:cNvSpPr/>
      </xdr:nvSpPr>
      <xdr:spPr>
        <a:xfrm>
          <a:off x="3746500" y="16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148321</xdr:rowOff>
    </xdr:from>
    <xdr:ext cx="534377" cy="259045"/>
    <xdr:sp macro="" textlink="">
      <xdr:nvSpPr>
        <xdr:cNvPr id="255" name="テキスト ボックス 254"/>
        <xdr:cNvSpPr txBox="1"/>
      </xdr:nvSpPr>
      <xdr:spPr>
        <a:xfrm>
          <a:off x="3530111" y="166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162162</xdr:rowOff>
    </xdr:from>
    <xdr:to>
      <xdr:col>15</xdr:col>
      <xdr:colOff>101600</xdr:colOff>
      <xdr:row>97</xdr:row>
      <xdr:rowOff>92312</xdr:rowOff>
    </xdr:to>
    <xdr:sp macro="" textlink="">
      <xdr:nvSpPr>
        <xdr:cNvPr id="256" name="楕円 255"/>
        <xdr:cNvSpPr/>
      </xdr:nvSpPr>
      <xdr:spPr>
        <a:xfrm>
          <a:off x="2857500" y="166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83439</xdr:rowOff>
    </xdr:from>
    <xdr:ext cx="534377" cy="259045"/>
    <xdr:sp macro="" textlink="">
      <xdr:nvSpPr>
        <xdr:cNvPr id="257" name="テキスト ボックス 256"/>
        <xdr:cNvSpPr txBox="1"/>
      </xdr:nvSpPr>
      <xdr:spPr>
        <a:xfrm>
          <a:off x="2641111" y="167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27206</xdr:rowOff>
    </xdr:from>
    <xdr:to>
      <xdr:col>10</xdr:col>
      <xdr:colOff>165100</xdr:colOff>
      <xdr:row>97</xdr:row>
      <xdr:rowOff>128806</xdr:rowOff>
    </xdr:to>
    <xdr:sp macro="" textlink="">
      <xdr:nvSpPr>
        <xdr:cNvPr id="258" name="楕円 257"/>
        <xdr:cNvSpPr/>
      </xdr:nvSpPr>
      <xdr:spPr>
        <a:xfrm>
          <a:off x="1968500" y="166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119933</xdr:rowOff>
    </xdr:from>
    <xdr:ext cx="534377" cy="259045"/>
    <xdr:sp macro="" textlink="">
      <xdr:nvSpPr>
        <xdr:cNvPr id="259" name="テキスト ボックス 258"/>
        <xdr:cNvSpPr txBox="1"/>
      </xdr:nvSpPr>
      <xdr:spPr>
        <a:xfrm>
          <a:off x="1752111" y="167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39134</xdr:rowOff>
    </xdr:from>
    <xdr:to>
      <xdr:col>6</xdr:col>
      <xdr:colOff>38100</xdr:colOff>
      <xdr:row>97</xdr:row>
      <xdr:rowOff>140734</xdr:rowOff>
    </xdr:to>
    <xdr:sp macro="" textlink="">
      <xdr:nvSpPr>
        <xdr:cNvPr id="260" name="楕円 259"/>
        <xdr:cNvSpPr/>
      </xdr:nvSpPr>
      <xdr:spPr>
        <a:xfrm>
          <a:off x="1079500" y="166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131861</xdr:rowOff>
    </xdr:from>
    <xdr:ext cx="534377" cy="259045"/>
    <xdr:sp macro="" textlink="">
      <xdr:nvSpPr>
        <xdr:cNvPr id="261" name="テキスト ボックス 260"/>
        <xdr:cNvSpPr txBox="1"/>
      </xdr:nvSpPr>
      <xdr:spPr>
        <a:xfrm>
          <a:off x="863111" y="167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85217</xdr:rowOff>
    </xdr:from>
    <xdr:to>
      <xdr:col>55</xdr:col>
      <xdr:colOff>0</xdr:colOff>
      <xdr:row>38</xdr:row>
      <xdr:rowOff>90170</xdr:rowOff>
    </xdr:to>
    <xdr:cxnSp macro="">
      <xdr:nvCxnSpPr>
        <xdr:cNvPr id="290" name="直線コネクタ 289"/>
        <xdr:cNvCxnSpPr/>
      </xdr:nvCxnSpPr>
      <xdr:spPr>
        <a:xfrm>
          <a:off x="9639300" y="660031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85217</xdr:rowOff>
    </xdr:from>
    <xdr:to>
      <xdr:col>50</xdr:col>
      <xdr:colOff>114300</xdr:colOff>
      <xdr:row>38</xdr:row>
      <xdr:rowOff>91313</xdr:rowOff>
    </xdr:to>
    <xdr:cxnSp macro="">
      <xdr:nvCxnSpPr>
        <xdr:cNvPr id="293" name="直線コネクタ 292"/>
        <xdr:cNvCxnSpPr/>
      </xdr:nvCxnSpPr>
      <xdr:spPr>
        <a:xfrm flipV="1">
          <a:off x="8750300" y="660031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17399</xdr:rowOff>
    </xdr:from>
    <xdr:to>
      <xdr:col>45</xdr:col>
      <xdr:colOff>177800</xdr:colOff>
      <xdr:row>38</xdr:row>
      <xdr:rowOff>91313</xdr:rowOff>
    </xdr:to>
    <xdr:cxnSp macro="">
      <xdr:nvCxnSpPr>
        <xdr:cNvPr id="296" name="直線コネクタ 295"/>
        <xdr:cNvCxnSpPr/>
      </xdr:nvCxnSpPr>
      <xdr:spPr>
        <a:xfrm>
          <a:off x="7861300" y="6532499"/>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118364</xdr:rowOff>
    </xdr:from>
    <xdr:to>
      <xdr:col>41</xdr:col>
      <xdr:colOff>50800</xdr:colOff>
      <xdr:row>38</xdr:row>
      <xdr:rowOff>17399</xdr:rowOff>
    </xdr:to>
    <xdr:cxnSp macro="">
      <xdr:nvCxnSpPr>
        <xdr:cNvPr id="299" name="直線コネクタ 298"/>
        <xdr:cNvCxnSpPr/>
      </xdr:nvCxnSpPr>
      <xdr:spPr>
        <a:xfrm>
          <a:off x="6972300" y="6119114"/>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39370</xdr:rowOff>
    </xdr:from>
    <xdr:to>
      <xdr:col>55</xdr:col>
      <xdr:colOff>50800</xdr:colOff>
      <xdr:row>38</xdr:row>
      <xdr:rowOff>140970</xdr:rowOff>
    </xdr:to>
    <xdr:sp macro="" textlink="">
      <xdr:nvSpPr>
        <xdr:cNvPr id="309" name="楕円 308"/>
        <xdr:cNvSpPr/>
      </xdr:nvSpPr>
      <xdr:spPr>
        <a:xfrm>
          <a:off x="104267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158005</xdr:rowOff>
    </xdr:from>
    <xdr:ext cx="378565" cy="259045"/>
    <xdr:sp macro="" textlink="">
      <xdr:nvSpPr>
        <xdr:cNvPr id="310" name="労働費該当値テキスト"/>
        <xdr:cNvSpPr txBox="1"/>
      </xdr:nvSpPr>
      <xdr:spPr>
        <a:xfrm>
          <a:off x="10528300" y="65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34417</xdr:rowOff>
    </xdr:from>
    <xdr:to>
      <xdr:col>50</xdr:col>
      <xdr:colOff>165100</xdr:colOff>
      <xdr:row>38</xdr:row>
      <xdr:rowOff>136017</xdr:rowOff>
    </xdr:to>
    <xdr:sp macro="" textlink="">
      <xdr:nvSpPr>
        <xdr:cNvPr id="311" name="楕円 310"/>
        <xdr:cNvSpPr/>
      </xdr:nvSpPr>
      <xdr:spPr>
        <a:xfrm>
          <a:off x="9588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127144</xdr:rowOff>
    </xdr:from>
    <xdr:ext cx="378565" cy="259045"/>
    <xdr:sp macro="" textlink="">
      <xdr:nvSpPr>
        <xdr:cNvPr id="312" name="テキスト ボックス 311"/>
        <xdr:cNvSpPr txBox="1"/>
      </xdr:nvSpPr>
      <xdr:spPr>
        <a:xfrm>
          <a:off x="9450017" y="664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40513</xdr:rowOff>
    </xdr:from>
    <xdr:to>
      <xdr:col>46</xdr:col>
      <xdr:colOff>38100</xdr:colOff>
      <xdr:row>38</xdr:row>
      <xdr:rowOff>142113</xdr:rowOff>
    </xdr:to>
    <xdr:sp macro="" textlink="">
      <xdr:nvSpPr>
        <xdr:cNvPr id="313" name="楕円 312"/>
        <xdr:cNvSpPr/>
      </xdr:nvSpPr>
      <xdr:spPr>
        <a:xfrm>
          <a:off x="8699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133240</xdr:rowOff>
    </xdr:from>
    <xdr:ext cx="378565" cy="259045"/>
    <xdr:sp macro="" textlink="">
      <xdr:nvSpPr>
        <xdr:cNvPr id="314" name="テキスト ボックス 313"/>
        <xdr:cNvSpPr txBox="1"/>
      </xdr:nvSpPr>
      <xdr:spPr>
        <a:xfrm>
          <a:off x="8561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138049</xdr:rowOff>
    </xdr:from>
    <xdr:to>
      <xdr:col>41</xdr:col>
      <xdr:colOff>101600</xdr:colOff>
      <xdr:row>38</xdr:row>
      <xdr:rowOff>68199</xdr:rowOff>
    </xdr:to>
    <xdr:sp macro="" textlink="">
      <xdr:nvSpPr>
        <xdr:cNvPr id="315" name="楕円 314"/>
        <xdr:cNvSpPr/>
      </xdr:nvSpPr>
      <xdr:spPr>
        <a:xfrm>
          <a:off x="781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59326</xdr:rowOff>
    </xdr:from>
    <xdr:ext cx="378565" cy="259045"/>
    <xdr:sp macro="" textlink="">
      <xdr:nvSpPr>
        <xdr:cNvPr id="316" name="テキスト ボックス 315"/>
        <xdr:cNvSpPr txBox="1"/>
      </xdr:nvSpPr>
      <xdr:spPr>
        <a:xfrm>
          <a:off x="7672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17" name="楕円 316"/>
        <xdr:cNvSpPr/>
      </xdr:nvSpPr>
      <xdr:spPr>
        <a:xfrm>
          <a:off x="69215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18" name="テキスト ボックス 317"/>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11303</xdr:rowOff>
    </xdr:from>
    <xdr:to>
      <xdr:col>55</xdr:col>
      <xdr:colOff>0</xdr:colOff>
      <xdr:row>58</xdr:row>
      <xdr:rowOff>23488</xdr:rowOff>
    </xdr:to>
    <xdr:cxnSp macro="">
      <xdr:nvCxnSpPr>
        <xdr:cNvPr id="347" name="直線コネクタ 346"/>
        <xdr:cNvCxnSpPr/>
      </xdr:nvCxnSpPr>
      <xdr:spPr>
        <a:xfrm>
          <a:off x="9639300" y="9955403"/>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11303</xdr:rowOff>
    </xdr:from>
    <xdr:to>
      <xdr:col>50</xdr:col>
      <xdr:colOff>114300</xdr:colOff>
      <xdr:row>58</xdr:row>
      <xdr:rowOff>46077</xdr:rowOff>
    </xdr:to>
    <xdr:cxnSp macro="">
      <xdr:nvCxnSpPr>
        <xdr:cNvPr id="350" name="直線コネクタ 349"/>
        <xdr:cNvCxnSpPr/>
      </xdr:nvCxnSpPr>
      <xdr:spPr>
        <a:xfrm flipV="1">
          <a:off x="8750300" y="9955403"/>
          <a:ext cx="889000" cy="3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43368</xdr:rowOff>
    </xdr:from>
    <xdr:to>
      <xdr:col>45</xdr:col>
      <xdr:colOff>177800</xdr:colOff>
      <xdr:row>58</xdr:row>
      <xdr:rowOff>46077</xdr:rowOff>
    </xdr:to>
    <xdr:cxnSp macro="">
      <xdr:nvCxnSpPr>
        <xdr:cNvPr id="353" name="直線コネクタ 352"/>
        <xdr:cNvCxnSpPr/>
      </xdr:nvCxnSpPr>
      <xdr:spPr>
        <a:xfrm>
          <a:off x="7861300" y="9987468"/>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5847</xdr:rowOff>
    </xdr:from>
    <xdr:to>
      <xdr:col>41</xdr:col>
      <xdr:colOff>50800</xdr:colOff>
      <xdr:row>58</xdr:row>
      <xdr:rowOff>43368</xdr:rowOff>
    </xdr:to>
    <xdr:cxnSp macro="">
      <xdr:nvCxnSpPr>
        <xdr:cNvPr id="356" name="直線コネクタ 355"/>
        <xdr:cNvCxnSpPr/>
      </xdr:nvCxnSpPr>
      <xdr:spPr>
        <a:xfrm>
          <a:off x="6972300" y="9949947"/>
          <a:ext cx="889000" cy="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144138</xdr:rowOff>
    </xdr:from>
    <xdr:to>
      <xdr:col>55</xdr:col>
      <xdr:colOff>50800</xdr:colOff>
      <xdr:row>58</xdr:row>
      <xdr:rowOff>74288</xdr:rowOff>
    </xdr:to>
    <xdr:sp macro="" textlink="">
      <xdr:nvSpPr>
        <xdr:cNvPr id="366" name="楕円 365"/>
        <xdr:cNvSpPr/>
      </xdr:nvSpPr>
      <xdr:spPr>
        <a:xfrm>
          <a:off x="10426700" y="99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122565</xdr:rowOff>
    </xdr:from>
    <xdr:ext cx="534377" cy="259045"/>
    <xdr:sp macro="" textlink="">
      <xdr:nvSpPr>
        <xdr:cNvPr id="367" name="農林水産業費該当値テキスト"/>
        <xdr:cNvSpPr txBox="1"/>
      </xdr:nvSpPr>
      <xdr:spPr>
        <a:xfrm>
          <a:off x="10528300" y="98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131953</xdr:rowOff>
    </xdr:from>
    <xdr:to>
      <xdr:col>50</xdr:col>
      <xdr:colOff>165100</xdr:colOff>
      <xdr:row>58</xdr:row>
      <xdr:rowOff>62103</xdr:rowOff>
    </xdr:to>
    <xdr:sp macro="" textlink="">
      <xdr:nvSpPr>
        <xdr:cNvPr id="368" name="楕円 367"/>
        <xdr:cNvSpPr/>
      </xdr:nvSpPr>
      <xdr:spPr>
        <a:xfrm>
          <a:off x="9588500" y="99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53230</xdr:rowOff>
    </xdr:from>
    <xdr:ext cx="534377" cy="259045"/>
    <xdr:sp macro="" textlink="">
      <xdr:nvSpPr>
        <xdr:cNvPr id="369" name="テキスト ボックス 368"/>
        <xdr:cNvSpPr txBox="1"/>
      </xdr:nvSpPr>
      <xdr:spPr>
        <a:xfrm>
          <a:off x="9372111" y="99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166727</xdr:rowOff>
    </xdr:from>
    <xdr:to>
      <xdr:col>46</xdr:col>
      <xdr:colOff>38100</xdr:colOff>
      <xdr:row>58</xdr:row>
      <xdr:rowOff>96877</xdr:rowOff>
    </xdr:to>
    <xdr:sp macro="" textlink="">
      <xdr:nvSpPr>
        <xdr:cNvPr id="370" name="楕円 369"/>
        <xdr:cNvSpPr/>
      </xdr:nvSpPr>
      <xdr:spPr>
        <a:xfrm>
          <a:off x="8699500" y="99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88004</xdr:rowOff>
    </xdr:from>
    <xdr:ext cx="534377" cy="259045"/>
    <xdr:sp macro="" textlink="">
      <xdr:nvSpPr>
        <xdr:cNvPr id="371" name="テキスト ボックス 370"/>
        <xdr:cNvSpPr txBox="1"/>
      </xdr:nvSpPr>
      <xdr:spPr>
        <a:xfrm>
          <a:off x="8483111" y="100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164018</xdr:rowOff>
    </xdr:from>
    <xdr:to>
      <xdr:col>41</xdr:col>
      <xdr:colOff>101600</xdr:colOff>
      <xdr:row>58</xdr:row>
      <xdr:rowOff>94168</xdr:rowOff>
    </xdr:to>
    <xdr:sp macro="" textlink="">
      <xdr:nvSpPr>
        <xdr:cNvPr id="372" name="楕円 371"/>
        <xdr:cNvSpPr/>
      </xdr:nvSpPr>
      <xdr:spPr>
        <a:xfrm>
          <a:off x="7810500" y="9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85295</xdr:rowOff>
    </xdr:from>
    <xdr:ext cx="534377" cy="259045"/>
    <xdr:sp macro="" textlink="">
      <xdr:nvSpPr>
        <xdr:cNvPr id="373" name="テキスト ボックス 372"/>
        <xdr:cNvSpPr txBox="1"/>
      </xdr:nvSpPr>
      <xdr:spPr>
        <a:xfrm>
          <a:off x="7594111" y="100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126497</xdr:rowOff>
    </xdr:from>
    <xdr:to>
      <xdr:col>36</xdr:col>
      <xdr:colOff>165100</xdr:colOff>
      <xdr:row>58</xdr:row>
      <xdr:rowOff>56647</xdr:rowOff>
    </xdr:to>
    <xdr:sp macro="" textlink="">
      <xdr:nvSpPr>
        <xdr:cNvPr id="374" name="楕円 373"/>
        <xdr:cNvSpPr/>
      </xdr:nvSpPr>
      <xdr:spPr>
        <a:xfrm>
          <a:off x="6921500" y="98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47774</xdr:rowOff>
    </xdr:from>
    <xdr:ext cx="534377" cy="259045"/>
    <xdr:sp macro="" textlink="">
      <xdr:nvSpPr>
        <xdr:cNvPr id="375" name="テキスト ボックス 374"/>
        <xdr:cNvSpPr txBox="1"/>
      </xdr:nvSpPr>
      <xdr:spPr>
        <a:xfrm>
          <a:off x="6705111" y="99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112359</xdr:rowOff>
    </xdr:from>
    <xdr:to>
      <xdr:col>55</xdr:col>
      <xdr:colOff>0</xdr:colOff>
      <xdr:row>77</xdr:row>
      <xdr:rowOff>137117</xdr:rowOff>
    </xdr:to>
    <xdr:cxnSp macro="">
      <xdr:nvCxnSpPr>
        <xdr:cNvPr id="404" name="直線コネクタ 403"/>
        <xdr:cNvCxnSpPr/>
      </xdr:nvCxnSpPr>
      <xdr:spPr>
        <a:xfrm>
          <a:off x="9639300" y="13314009"/>
          <a:ext cx="8382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112359</xdr:rowOff>
    </xdr:from>
    <xdr:to>
      <xdr:col>50</xdr:col>
      <xdr:colOff>114300</xdr:colOff>
      <xdr:row>77</xdr:row>
      <xdr:rowOff>160792</xdr:rowOff>
    </xdr:to>
    <xdr:cxnSp macro="">
      <xdr:nvCxnSpPr>
        <xdr:cNvPr id="407" name="直線コネクタ 406"/>
        <xdr:cNvCxnSpPr/>
      </xdr:nvCxnSpPr>
      <xdr:spPr>
        <a:xfrm flipV="1">
          <a:off x="8750300" y="13314009"/>
          <a:ext cx="889000" cy="4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160792</xdr:rowOff>
    </xdr:from>
    <xdr:to>
      <xdr:col>45</xdr:col>
      <xdr:colOff>177800</xdr:colOff>
      <xdr:row>78</xdr:row>
      <xdr:rowOff>19738</xdr:rowOff>
    </xdr:to>
    <xdr:cxnSp macro="">
      <xdr:nvCxnSpPr>
        <xdr:cNvPr id="410" name="直線コネクタ 409"/>
        <xdr:cNvCxnSpPr/>
      </xdr:nvCxnSpPr>
      <xdr:spPr>
        <a:xfrm flipV="1">
          <a:off x="7861300" y="13362442"/>
          <a:ext cx="889000" cy="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171216</xdr:rowOff>
    </xdr:from>
    <xdr:to>
      <xdr:col>41</xdr:col>
      <xdr:colOff>50800</xdr:colOff>
      <xdr:row>78</xdr:row>
      <xdr:rowOff>19738</xdr:rowOff>
    </xdr:to>
    <xdr:cxnSp macro="">
      <xdr:nvCxnSpPr>
        <xdr:cNvPr id="413" name="直線コネクタ 412"/>
        <xdr:cNvCxnSpPr/>
      </xdr:nvCxnSpPr>
      <xdr:spPr>
        <a:xfrm>
          <a:off x="6972300" y="13372866"/>
          <a:ext cx="889000" cy="1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86317</xdr:rowOff>
    </xdr:from>
    <xdr:to>
      <xdr:col>55</xdr:col>
      <xdr:colOff>50800</xdr:colOff>
      <xdr:row>78</xdr:row>
      <xdr:rowOff>16467</xdr:rowOff>
    </xdr:to>
    <xdr:sp macro="" textlink="">
      <xdr:nvSpPr>
        <xdr:cNvPr id="423" name="楕円 422"/>
        <xdr:cNvSpPr/>
      </xdr:nvSpPr>
      <xdr:spPr>
        <a:xfrm>
          <a:off x="10426700" y="132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64744</xdr:rowOff>
    </xdr:from>
    <xdr:ext cx="534377" cy="259045"/>
    <xdr:sp macro="" textlink="">
      <xdr:nvSpPr>
        <xdr:cNvPr id="424" name="商工費該当値テキスト"/>
        <xdr:cNvSpPr txBox="1"/>
      </xdr:nvSpPr>
      <xdr:spPr>
        <a:xfrm>
          <a:off x="10528300" y="132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61559</xdr:rowOff>
    </xdr:from>
    <xdr:to>
      <xdr:col>50</xdr:col>
      <xdr:colOff>165100</xdr:colOff>
      <xdr:row>77</xdr:row>
      <xdr:rowOff>163159</xdr:rowOff>
    </xdr:to>
    <xdr:sp macro="" textlink="">
      <xdr:nvSpPr>
        <xdr:cNvPr id="425" name="楕円 424"/>
        <xdr:cNvSpPr/>
      </xdr:nvSpPr>
      <xdr:spPr>
        <a:xfrm>
          <a:off x="9588500" y="132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154286</xdr:rowOff>
    </xdr:from>
    <xdr:ext cx="534377" cy="259045"/>
    <xdr:sp macro="" textlink="">
      <xdr:nvSpPr>
        <xdr:cNvPr id="426" name="テキスト ボックス 425"/>
        <xdr:cNvSpPr txBox="1"/>
      </xdr:nvSpPr>
      <xdr:spPr>
        <a:xfrm>
          <a:off x="9372111" y="133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109992</xdr:rowOff>
    </xdr:from>
    <xdr:to>
      <xdr:col>46</xdr:col>
      <xdr:colOff>38100</xdr:colOff>
      <xdr:row>78</xdr:row>
      <xdr:rowOff>40142</xdr:rowOff>
    </xdr:to>
    <xdr:sp macro="" textlink="">
      <xdr:nvSpPr>
        <xdr:cNvPr id="427" name="楕円 426"/>
        <xdr:cNvSpPr/>
      </xdr:nvSpPr>
      <xdr:spPr>
        <a:xfrm>
          <a:off x="8699500" y="133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56669</xdr:rowOff>
    </xdr:from>
    <xdr:ext cx="534377" cy="259045"/>
    <xdr:sp macro="" textlink="">
      <xdr:nvSpPr>
        <xdr:cNvPr id="428" name="テキスト ボックス 427"/>
        <xdr:cNvSpPr txBox="1"/>
      </xdr:nvSpPr>
      <xdr:spPr>
        <a:xfrm>
          <a:off x="8483111" y="130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140388</xdr:rowOff>
    </xdr:from>
    <xdr:to>
      <xdr:col>41</xdr:col>
      <xdr:colOff>101600</xdr:colOff>
      <xdr:row>78</xdr:row>
      <xdr:rowOff>70538</xdr:rowOff>
    </xdr:to>
    <xdr:sp macro="" textlink="">
      <xdr:nvSpPr>
        <xdr:cNvPr id="429" name="楕円 428"/>
        <xdr:cNvSpPr/>
      </xdr:nvSpPr>
      <xdr:spPr>
        <a:xfrm>
          <a:off x="7810500" y="133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61665</xdr:rowOff>
    </xdr:from>
    <xdr:ext cx="534377" cy="259045"/>
    <xdr:sp macro="" textlink="">
      <xdr:nvSpPr>
        <xdr:cNvPr id="430" name="テキスト ボックス 429"/>
        <xdr:cNvSpPr txBox="1"/>
      </xdr:nvSpPr>
      <xdr:spPr>
        <a:xfrm>
          <a:off x="7594111" y="13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120416</xdr:rowOff>
    </xdr:from>
    <xdr:to>
      <xdr:col>36</xdr:col>
      <xdr:colOff>165100</xdr:colOff>
      <xdr:row>78</xdr:row>
      <xdr:rowOff>50566</xdr:rowOff>
    </xdr:to>
    <xdr:sp macro="" textlink="">
      <xdr:nvSpPr>
        <xdr:cNvPr id="431" name="楕円 430"/>
        <xdr:cNvSpPr/>
      </xdr:nvSpPr>
      <xdr:spPr>
        <a:xfrm>
          <a:off x="6921500" y="1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67093</xdr:rowOff>
    </xdr:from>
    <xdr:ext cx="534377" cy="259045"/>
    <xdr:sp macro="" textlink="">
      <xdr:nvSpPr>
        <xdr:cNvPr id="432" name="テキスト ボックス 431"/>
        <xdr:cNvSpPr txBox="1"/>
      </xdr:nvSpPr>
      <xdr:spPr>
        <a:xfrm>
          <a:off x="6705111" y="130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127381</xdr:rowOff>
    </xdr:from>
    <xdr:to>
      <xdr:col>55</xdr:col>
      <xdr:colOff>0</xdr:colOff>
      <xdr:row>98</xdr:row>
      <xdr:rowOff>81792</xdr:rowOff>
    </xdr:to>
    <xdr:cxnSp macro="">
      <xdr:nvCxnSpPr>
        <xdr:cNvPr id="463" name="直線コネクタ 462"/>
        <xdr:cNvCxnSpPr/>
      </xdr:nvCxnSpPr>
      <xdr:spPr>
        <a:xfrm flipV="1">
          <a:off x="9639300" y="16758031"/>
          <a:ext cx="838200" cy="1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18222</xdr:rowOff>
    </xdr:from>
    <xdr:to>
      <xdr:col>50</xdr:col>
      <xdr:colOff>114300</xdr:colOff>
      <xdr:row>98</xdr:row>
      <xdr:rowOff>81792</xdr:rowOff>
    </xdr:to>
    <xdr:cxnSp macro="">
      <xdr:nvCxnSpPr>
        <xdr:cNvPr id="466" name="直線コネクタ 465"/>
        <xdr:cNvCxnSpPr/>
      </xdr:nvCxnSpPr>
      <xdr:spPr>
        <a:xfrm>
          <a:off x="8750300" y="16648872"/>
          <a:ext cx="889000" cy="2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18222</xdr:rowOff>
    </xdr:from>
    <xdr:to>
      <xdr:col>45</xdr:col>
      <xdr:colOff>177800</xdr:colOff>
      <xdr:row>97</xdr:row>
      <xdr:rowOff>116573</xdr:rowOff>
    </xdr:to>
    <xdr:cxnSp macro="">
      <xdr:nvCxnSpPr>
        <xdr:cNvPr id="469" name="直線コネクタ 468"/>
        <xdr:cNvCxnSpPr/>
      </xdr:nvCxnSpPr>
      <xdr:spPr>
        <a:xfrm flipV="1">
          <a:off x="7861300" y="16648872"/>
          <a:ext cx="889000" cy="9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116573</xdr:rowOff>
    </xdr:from>
    <xdr:to>
      <xdr:col>41</xdr:col>
      <xdr:colOff>50800</xdr:colOff>
      <xdr:row>98</xdr:row>
      <xdr:rowOff>7875</xdr:rowOff>
    </xdr:to>
    <xdr:cxnSp macro="">
      <xdr:nvCxnSpPr>
        <xdr:cNvPr id="472" name="直線コネクタ 471"/>
        <xdr:cNvCxnSpPr/>
      </xdr:nvCxnSpPr>
      <xdr:spPr>
        <a:xfrm flipV="1">
          <a:off x="6972300" y="16747223"/>
          <a:ext cx="889000" cy="6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76581</xdr:rowOff>
    </xdr:from>
    <xdr:to>
      <xdr:col>55</xdr:col>
      <xdr:colOff>50800</xdr:colOff>
      <xdr:row>98</xdr:row>
      <xdr:rowOff>6731</xdr:rowOff>
    </xdr:to>
    <xdr:sp macro="" textlink="">
      <xdr:nvSpPr>
        <xdr:cNvPr id="482" name="楕円 481"/>
        <xdr:cNvSpPr/>
      </xdr:nvSpPr>
      <xdr:spPr>
        <a:xfrm>
          <a:off x="10426700" y="167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162958</xdr:rowOff>
    </xdr:from>
    <xdr:ext cx="534377" cy="259045"/>
    <xdr:sp macro="" textlink="">
      <xdr:nvSpPr>
        <xdr:cNvPr id="483" name="土木費該当値テキスト"/>
        <xdr:cNvSpPr txBox="1"/>
      </xdr:nvSpPr>
      <xdr:spPr>
        <a:xfrm>
          <a:off x="10528300" y="166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30992</xdr:rowOff>
    </xdr:from>
    <xdr:to>
      <xdr:col>50</xdr:col>
      <xdr:colOff>165100</xdr:colOff>
      <xdr:row>98</xdr:row>
      <xdr:rowOff>132592</xdr:rowOff>
    </xdr:to>
    <xdr:sp macro="" textlink="">
      <xdr:nvSpPr>
        <xdr:cNvPr id="484" name="楕円 483"/>
        <xdr:cNvSpPr/>
      </xdr:nvSpPr>
      <xdr:spPr>
        <a:xfrm>
          <a:off x="9588500" y="168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123719</xdr:rowOff>
    </xdr:from>
    <xdr:ext cx="534377" cy="259045"/>
    <xdr:sp macro="" textlink="">
      <xdr:nvSpPr>
        <xdr:cNvPr id="485" name="テキスト ボックス 484"/>
        <xdr:cNvSpPr txBox="1"/>
      </xdr:nvSpPr>
      <xdr:spPr>
        <a:xfrm>
          <a:off x="9372111" y="169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138872</xdr:rowOff>
    </xdr:from>
    <xdr:to>
      <xdr:col>46</xdr:col>
      <xdr:colOff>38100</xdr:colOff>
      <xdr:row>97</xdr:row>
      <xdr:rowOff>69022</xdr:rowOff>
    </xdr:to>
    <xdr:sp macro="" textlink="">
      <xdr:nvSpPr>
        <xdr:cNvPr id="486" name="楕円 485"/>
        <xdr:cNvSpPr/>
      </xdr:nvSpPr>
      <xdr:spPr>
        <a:xfrm>
          <a:off x="8699500" y="16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60149</xdr:rowOff>
    </xdr:from>
    <xdr:ext cx="534377" cy="259045"/>
    <xdr:sp macro="" textlink="">
      <xdr:nvSpPr>
        <xdr:cNvPr id="487" name="テキスト ボックス 486"/>
        <xdr:cNvSpPr txBox="1"/>
      </xdr:nvSpPr>
      <xdr:spPr>
        <a:xfrm>
          <a:off x="8483111" y="166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65773</xdr:rowOff>
    </xdr:from>
    <xdr:to>
      <xdr:col>41</xdr:col>
      <xdr:colOff>101600</xdr:colOff>
      <xdr:row>97</xdr:row>
      <xdr:rowOff>167373</xdr:rowOff>
    </xdr:to>
    <xdr:sp macro="" textlink="">
      <xdr:nvSpPr>
        <xdr:cNvPr id="488" name="楕円 487"/>
        <xdr:cNvSpPr/>
      </xdr:nvSpPr>
      <xdr:spPr>
        <a:xfrm>
          <a:off x="7810500" y="166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158500</xdr:rowOff>
    </xdr:from>
    <xdr:ext cx="534377" cy="259045"/>
    <xdr:sp macro="" textlink="">
      <xdr:nvSpPr>
        <xdr:cNvPr id="489" name="テキスト ボックス 488"/>
        <xdr:cNvSpPr txBox="1"/>
      </xdr:nvSpPr>
      <xdr:spPr>
        <a:xfrm>
          <a:off x="7594111" y="1678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128525</xdr:rowOff>
    </xdr:from>
    <xdr:to>
      <xdr:col>36</xdr:col>
      <xdr:colOff>165100</xdr:colOff>
      <xdr:row>98</xdr:row>
      <xdr:rowOff>58675</xdr:rowOff>
    </xdr:to>
    <xdr:sp macro="" textlink="">
      <xdr:nvSpPr>
        <xdr:cNvPr id="490" name="楕円 489"/>
        <xdr:cNvSpPr/>
      </xdr:nvSpPr>
      <xdr:spPr>
        <a:xfrm>
          <a:off x="6921500" y="167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49802</xdr:rowOff>
    </xdr:from>
    <xdr:ext cx="534377" cy="259045"/>
    <xdr:sp macro="" textlink="">
      <xdr:nvSpPr>
        <xdr:cNvPr id="491" name="テキスト ボックス 490"/>
        <xdr:cNvSpPr txBox="1"/>
      </xdr:nvSpPr>
      <xdr:spPr>
        <a:xfrm>
          <a:off x="6705111" y="168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120748</xdr:rowOff>
    </xdr:from>
    <xdr:to>
      <xdr:col>85</xdr:col>
      <xdr:colOff>127000</xdr:colOff>
      <xdr:row>37</xdr:row>
      <xdr:rowOff>29428</xdr:rowOff>
    </xdr:to>
    <xdr:cxnSp macro="">
      <xdr:nvCxnSpPr>
        <xdr:cNvPr id="522" name="直線コネクタ 521"/>
        <xdr:cNvCxnSpPr/>
      </xdr:nvCxnSpPr>
      <xdr:spPr>
        <a:xfrm flipV="1">
          <a:off x="15481300" y="6121498"/>
          <a:ext cx="838200" cy="25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29428</xdr:rowOff>
    </xdr:from>
    <xdr:to>
      <xdr:col>81</xdr:col>
      <xdr:colOff>50800</xdr:colOff>
      <xdr:row>37</xdr:row>
      <xdr:rowOff>157194</xdr:rowOff>
    </xdr:to>
    <xdr:cxnSp macro="">
      <xdr:nvCxnSpPr>
        <xdr:cNvPr id="525" name="直線コネクタ 524"/>
        <xdr:cNvCxnSpPr/>
      </xdr:nvCxnSpPr>
      <xdr:spPr>
        <a:xfrm flipV="1">
          <a:off x="14592300" y="6373078"/>
          <a:ext cx="889000" cy="1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157194</xdr:rowOff>
    </xdr:from>
    <xdr:to>
      <xdr:col>76</xdr:col>
      <xdr:colOff>114300</xdr:colOff>
      <xdr:row>38</xdr:row>
      <xdr:rowOff>33727</xdr:rowOff>
    </xdr:to>
    <xdr:cxnSp macro="">
      <xdr:nvCxnSpPr>
        <xdr:cNvPr id="528" name="直線コネクタ 527"/>
        <xdr:cNvCxnSpPr/>
      </xdr:nvCxnSpPr>
      <xdr:spPr>
        <a:xfrm flipV="1">
          <a:off x="13703300" y="6500844"/>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19674</xdr:rowOff>
    </xdr:from>
    <xdr:to>
      <xdr:col>71</xdr:col>
      <xdr:colOff>177800</xdr:colOff>
      <xdr:row>38</xdr:row>
      <xdr:rowOff>33727</xdr:rowOff>
    </xdr:to>
    <xdr:cxnSp macro="">
      <xdr:nvCxnSpPr>
        <xdr:cNvPr id="531" name="直線コネクタ 530"/>
        <xdr:cNvCxnSpPr/>
      </xdr:nvCxnSpPr>
      <xdr:spPr>
        <a:xfrm>
          <a:off x="12814300" y="6534774"/>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69948</xdr:rowOff>
    </xdr:from>
    <xdr:to>
      <xdr:col>85</xdr:col>
      <xdr:colOff>177800</xdr:colOff>
      <xdr:row>36</xdr:row>
      <xdr:rowOff>98</xdr:rowOff>
    </xdr:to>
    <xdr:sp macro="" textlink="">
      <xdr:nvSpPr>
        <xdr:cNvPr id="541" name="楕円 540"/>
        <xdr:cNvSpPr/>
      </xdr:nvSpPr>
      <xdr:spPr>
        <a:xfrm>
          <a:off x="16268700" y="607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92825</xdr:rowOff>
    </xdr:from>
    <xdr:ext cx="534377" cy="259045"/>
    <xdr:sp macro="" textlink="">
      <xdr:nvSpPr>
        <xdr:cNvPr id="542" name="消防費該当値テキスト"/>
        <xdr:cNvSpPr txBox="1"/>
      </xdr:nvSpPr>
      <xdr:spPr>
        <a:xfrm>
          <a:off x="16370300" y="5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150078</xdr:rowOff>
    </xdr:from>
    <xdr:to>
      <xdr:col>81</xdr:col>
      <xdr:colOff>101600</xdr:colOff>
      <xdr:row>37</xdr:row>
      <xdr:rowOff>80228</xdr:rowOff>
    </xdr:to>
    <xdr:sp macro="" textlink="">
      <xdr:nvSpPr>
        <xdr:cNvPr id="543" name="楕円 542"/>
        <xdr:cNvSpPr/>
      </xdr:nvSpPr>
      <xdr:spPr>
        <a:xfrm>
          <a:off x="15430500" y="63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71355</xdr:rowOff>
    </xdr:from>
    <xdr:ext cx="534377" cy="259045"/>
    <xdr:sp macro="" textlink="">
      <xdr:nvSpPr>
        <xdr:cNvPr id="544" name="テキスト ボックス 543"/>
        <xdr:cNvSpPr txBox="1"/>
      </xdr:nvSpPr>
      <xdr:spPr>
        <a:xfrm>
          <a:off x="15214111" y="64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106394</xdr:rowOff>
    </xdr:from>
    <xdr:to>
      <xdr:col>76</xdr:col>
      <xdr:colOff>165100</xdr:colOff>
      <xdr:row>38</xdr:row>
      <xdr:rowOff>36544</xdr:rowOff>
    </xdr:to>
    <xdr:sp macro="" textlink="">
      <xdr:nvSpPr>
        <xdr:cNvPr id="545" name="楕円 544"/>
        <xdr:cNvSpPr/>
      </xdr:nvSpPr>
      <xdr:spPr>
        <a:xfrm>
          <a:off x="14541500" y="6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27671</xdr:rowOff>
    </xdr:from>
    <xdr:ext cx="534377" cy="259045"/>
    <xdr:sp macro="" textlink="">
      <xdr:nvSpPr>
        <xdr:cNvPr id="546" name="テキスト ボックス 545"/>
        <xdr:cNvSpPr txBox="1"/>
      </xdr:nvSpPr>
      <xdr:spPr>
        <a:xfrm>
          <a:off x="14325111" y="65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154377</xdr:rowOff>
    </xdr:from>
    <xdr:to>
      <xdr:col>72</xdr:col>
      <xdr:colOff>38100</xdr:colOff>
      <xdr:row>38</xdr:row>
      <xdr:rowOff>84527</xdr:rowOff>
    </xdr:to>
    <xdr:sp macro="" textlink="">
      <xdr:nvSpPr>
        <xdr:cNvPr id="547" name="楕円 546"/>
        <xdr:cNvSpPr/>
      </xdr:nvSpPr>
      <xdr:spPr>
        <a:xfrm>
          <a:off x="136525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75654</xdr:rowOff>
    </xdr:from>
    <xdr:ext cx="534377" cy="259045"/>
    <xdr:sp macro="" textlink="">
      <xdr:nvSpPr>
        <xdr:cNvPr id="548" name="テキスト ボックス 547"/>
        <xdr:cNvSpPr txBox="1"/>
      </xdr:nvSpPr>
      <xdr:spPr>
        <a:xfrm>
          <a:off x="13436111" y="65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140324</xdr:rowOff>
    </xdr:from>
    <xdr:to>
      <xdr:col>67</xdr:col>
      <xdr:colOff>101600</xdr:colOff>
      <xdr:row>38</xdr:row>
      <xdr:rowOff>70474</xdr:rowOff>
    </xdr:to>
    <xdr:sp macro="" textlink="">
      <xdr:nvSpPr>
        <xdr:cNvPr id="549" name="楕円 548"/>
        <xdr:cNvSpPr/>
      </xdr:nvSpPr>
      <xdr:spPr>
        <a:xfrm>
          <a:off x="12763500" y="64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61601</xdr:rowOff>
    </xdr:from>
    <xdr:ext cx="534377" cy="259045"/>
    <xdr:sp macro="" textlink="">
      <xdr:nvSpPr>
        <xdr:cNvPr id="550" name="テキスト ボックス 549"/>
        <xdr:cNvSpPr txBox="1"/>
      </xdr:nvSpPr>
      <xdr:spPr>
        <a:xfrm>
          <a:off x="12547111" y="657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164467</xdr:rowOff>
    </xdr:from>
    <xdr:to>
      <xdr:col>85</xdr:col>
      <xdr:colOff>127000</xdr:colOff>
      <xdr:row>56</xdr:row>
      <xdr:rowOff>98584</xdr:rowOff>
    </xdr:to>
    <xdr:cxnSp macro="">
      <xdr:nvCxnSpPr>
        <xdr:cNvPr id="577" name="直線コネクタ 576"/>
        <xdr:cNvCxnSpPr/>
      </xdr:nvCxnSpPr>
      <xdr:spPr>
        <a:xfrm flipV="1">
          <a:off x="15481300" y="9594217"/>
          <a:ext cx="838200" cy="10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98584</xdr:rowOff>
    </xdr:from>
    <xdr:to>
      <xdr:col>81</xdr:col>
      <xdr:colOff>50800</xdr:colOff>
      <xdr:row>56</xdr:row>
      <xdr:rowOff>112707</xdr:rowOff>
    </xdr:to>
    <xdr:cxnSp macro="">
      <xdr:nvCxnSpPr>
        <xdr:cNvPr id="580" name="直線コネクタ 579"/>
        <xdr:cNvCxnSpPr/>
      </xdr:nvCxnSpPr>
      <xdr:spPr>
        <a:xfrm flipV="1">
          <a:off x="14592300" y="9699784"/>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141945</xdr:rowOff>
    </xdr:from>
    <xdr:to>
      <xdr:col>76</xdr:col>
      <xdr:colOff>114300</xdr:colOff>
      <xdr:row>56</xdr:row>
      <xdr:rowOff>112707</xdr:rowOff>
    </xdr:to>
    <xdr:cxnSp macro="">
      <xdr:nvCxnSpPr>
        <xdr:cNvPr id="583" name="直線コネクタ 582"/>
        <xdr:cNvCxnSpPr/>
      </xdr:nvCxnSpPr>
      <xdr:spPr>
        <a:xfrm>
          <a:off x="13703300" y="9571695"/>
          <a:ext cx="889000" cy="1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141945</xdr:rowOff>
    </xdr:from>
    <xdr:to>
      <xdr:col>71</xdr:col>
      <xdr:colOff>177800</xdr:colOff>
      <xdr:row>55</xdr:row>
      <xdr:rowOff>156132</xdr:rowOff>
    </xdr:to>
    <xdr:cxnSp macro="">
      <xdr:nvCxnSpPr>
        <xdr:cNvPr id="586" name="直線コネクタ 585"/>
        <xdr:cNvCxnSpPr/>
      </xdr:nvCxnSpPr>
      <xdr:spPr>
        <a:xfrm flipV="1">
          <a:off x="12814300" y="9571695"/>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113667</xdr:rowOff>
    </xdr:from>
    <xdr:to>
      <xdr:col>85</xdr:col>
      <xdr:colOff>177800</xdr:colOff>
      <xdr:row>56</xdr:row>
      <xdr:rowOff>43817</xdr:rowOff>
    </xdr:to>
    <xdr:sp macro="" textlink="">
      <xdr:nvSpPr>
        <xdr:cNvPr id="596" name="楕円 595"/>
        <xdr:cNvSpPr/>
      </xdr:nvSpPr>
      <xdr:spPr>
        <a:xfrm>
          <a:off x="16268700" y="95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136544</xdr:rowOff>
    </xdr:from>
    <xdr:ext cx="599010" cy="259045"/>
    <xdr:sp macro="" textlink="">
      <xdr:nvSpPr>
        <xdr:cNvPr id="597" name="教育費該当値テキスト"/>
        <xdr:cNvSpPr txBox="1"/>
      </xdr:nvSpPr>
      <xdr:spPr>
        <a:xfrm>
          <a:off x="16370300" y="939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47784</xdr:rowOff>
    </xdr:from>
    <xdr:to>
      <xdr:col>81</xdr:col>
      <xdr:colOff>101600</xdr:colOff>
      <xdr:row>56</xdr:row>
      <xdr:rowOff>149384</xdr:rowOff>
    </xdr:to>
    <xdr:sp macro="" textlink="">
      <xdr:nvSpPr>
        <xdr:cNvPr id="598" name="楕円 597"/>
        <xdr:cNvSpPr/>
      </xdr:nvSpPr>
      <xdr:spPr>
        <a:xfrm>
          <a:off x="15430500" y="96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140511</xdr:rowOff>
    </xdr:from>
    <xdr:ext cx="534377" cy="259045"/>
    <xdr:sp macro="" textlink="">
      <xdr:nvSpPr>
        <xdr:cNvPr id="599" name="テキスト ボックス 598"/>
        <xdr:cNvSpPr txBox="1"/>
      </xdr:nvSpPr>
      <xdr:spPr>
        <a:xfrm>
          <a:off x="15214111" y="97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61907</xdr:rowOff>
    </xdr:from>
    <xdr:to>
      <xdr:col>76</xdr:col>
      <xdr:colOff>165100</xdr:colOff>
      <xdr:row>56</xdr:row>
      <xdr:rowOff>163507</xdr:rowOff>
    </xdr:to>
    <xdr:sp macro="" textlink="">
      <xdr:nvSpPr>
        <xdr:cNvPr id="600" name="楕円 599"/>
        <xdr:cNvSpPr/>
      </xdr:nvSpPr>
      <xdr:spPr>
        <a:xfrm>
          <a:off x="14541500" y="96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154634</xdr:rowOff>
    </xdr:from>
    <xdr:ext cx="534377" cy="259045"/>
    <xdr:sp macro="" textlink="">
      <xdr:nvSpPr>
        <xdr:cNvPr id="601" name="テキスト ボックス 600"/>
        <xdr:cNvSpPr txBox="1"/>
      </xdr:nvSpPr>
      <xdr:spPr>
        <a:xfrm>
          <a:off x="14325111" y="97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91145</xdr:rowOff>
    </xdr:from>
    <xdr:to>
      <xdr:col>72</xdr:col>
      <xdr:colOff>38100</xdr:colOff>
      <xdr:row>56</xdr:row>
      <xdr:rowOff>21295</xdr:rowOff>
    </xdr:to>
    <xdr:sp macro="" textlink="">
      <xdr:nvSpPr>
        <xdr:cNvPr id="602" name="楕円 601"/>
        <xdr:cNvSpPr/>
      </xdr:nvSpPr>
      <xdr:spPr>
        <a:xfrm>
          <a:off x="13652500" y="95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37822</xdr:rowOff>
    </xdr:from>
    <xdr:ext cx="599010" cy="259045"/>
    <xdr:sp macro="" textlink="">
      <xdr:nvSpPr>
        <xdr:cNvPr id="603" name="テキスト ボックス 602"/>
        <xdr:cNvSpPr txBox="1"/>
      </xdr:nvSpPr>
      <xdr:spPr>
        <a:xfrm>
          <a:off x="13403795" y="929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105332</xdr:rowOff>
    </xdr:from>
    <xdr:to>
      <xdr:col>67</xdr:col>
      <xdr:colOff>101600</xdr:colOff>
      <xdr:row>56</xdr:row>
      <xdr:rowOff>35482</xdr:rowOff>
    </xdr:to>
    <xdr:sp macro="" textlink="">
      <xdr:nvSpPr>
        <xdr:cNvPr id="604" name="楕円 603"/>
        <xdr:cNvSpPr/>
      </xdr:nvSpPr>
      <xdr:spPr>
        <a:xfrm>
          <a:off x="12763500" y="95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52009</xdr:rowOff>
    </xdr:from>
    <xdr:ext cx="599010" cy="259045"/>
    <xdr:sp macro="" textlink="">
      <xdr:nvSpPr>
        <xdr:cNvPr id="605" name="テキスト ボックス 604"/>
        <xdr:cNvSpPr txBox="1"/>
      </xdr:nvSpPr>
      <xdr:spPr>
        <a:xfrm>
          <a:off x="12514795" y="931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123278</xdr:rowOff>
    </xdr:from>
    <xdr:to>
      <xdr:col>85</xdr:col>
      <xdr:colOff>127000</xdr:colOff>
      <xdr:row>73</xdr:row>
      <xdr:rowOff>129760</xdr:rowOff>
    </xdr:to>
    <xdr:cxnSp macro="">
      <xdr:nvCxnSpPr>
        <xdr:cNvPr id="632" name="直線コネクタ 631"/>
        <xdr:cNvCxnSpPr/>
      </xdr:nvCxnSpPr>
      <xdr:spPr>
        <a:xfrm>
          <a:off x="15481300" y="12639128"/>
          <a:ext cx="8382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123278</xdr:rowOff>
    </xdr:from>
    <xdr:to>
      <xdr:col>81</xdr:col>
      <xdr:colOff>50800</xdr:colOff>
      <xdr:row>78</xdr:row>
      <xdr:rowOff>22282</xdr:rowOff>
    </xdr:to>
    <xdr:cxnSp macro="">
      <xdr:nvCxnSpPr>
        <xdr:cNvPr id="635" name="直線コネクタ 634"/>
        <xdr:cNvCxnSpPr/>
      </xdr:nvCxnSpPr>
      <xdr:spPr>
        <a:xfrm flipV="1">
          <a:off x="14592300" y="12639128"/>
          <a:ext cx="889000" cy="7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22282</xdr:rowOff>
    </xdr:from>
    <xdr:to>
      <xdr:col>76</xdr:col>
      <xdr:colOff>114300</xdr:colOff>
      <xdr:row>78</xdr:row>
      <xdr:rowOff>56060</xdr:rowOff>
    </xdr:to>
    <xdr:cxnSp macro="">
      <xdr:nvCxnSpPr>
        <xdr:cNvPr id="638" name="直線コネクタ 637"/>
        <xdr:cNvCxnSpPr/>
      </xdr:nvCxnSpPr>
      <xdr:spPr>
        <a:xfrm flipV="1">
          <a:off x="13703300" y="13395382"/>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36830</xdr:rowOff>
    </xdr:from>
    <xdr:to>
      <xdr:col>71</xdr:col>
      <xdr:colOff>177800</xdr:colOff>
      <xdr:row>78</xdr:row>
      <xdr:rowOff>56060</xdr:rowOff>
    </xdr:to>
    <xdr:cxnSp macro="">
      <xdr:nvCxnSpPr>
        <xdr:cNvPr id="641" name="直線コネクタ 640"/>
        <xdr:cNvCxnSpPr/>
      </xdr:nvCxnSpPr>
      <xdr:spPr>
        <a:xfrm>
          <a:off x="12814300" y="13409930"/>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78960</xdr:rowOff>
    </xdr:from>
    <xdr:to>
      <xdr:col>85</xdr:col>
      <xdr:colOff>177800</xdr:colOff>
      <xdr:row>74</xdr:row>
      <xdr:rowOff>9110</xdr:rowOff>
    </xdr:to>
    <xdr:sp macro="" textlink="">
      <xdr:nvSpPr>
        <xdr:cNvPr id="651" name="楕円 650"/>
        <xdr:cNvSpPr/>
      </xdr:nvSpPr>
      <xdr:spPr>
        <a:xfrm>
          <a:off x="16268700" y="125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101837</xdr:rowOff>
    </xdr:from>
    <xdr:ext cx="534377" cy="259045"/>
    <xdr:sp macro="" textlink="">
      <xdr:nvSpPr>
        <xdr:cNvPr id="652" name="災害復旧費該当値テキスト"/>
        <xdr:cNvSpPr txBox="1"/>
      </xdr:nvSpPr>
      <xdr:spPr>
        <a:xfrm>
          <a:off x="16370300" y="124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72478</xdr:rowOff>
    </xdr:from>
    <xdr:to>
      <xdr:col>81</xdr:col>
      <xdr:colOff>101600</xdr:colOff>
      <xdr:row>74</xdr:row>
      <xdr:rowOff>2628</xdr:rowOff>
    </xdr:to>
    <xdr:sp macro="" textlink="">
      <xdr:nvSpPr>
        <xdr:cNvPr id="653" name="楕円 652"/>
        <xdr:cNvSpPr/>
      </xdr:nvSpPr>
      <xdr:spPr>
        <a:xfrm>
          <a:off x="15430500" y="125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19155</xdr:rowOff>
    </xdr:from>
    <xdr:ext cx="534377" cy="259045"/>
    <xdr:sp macro="" textlink="">
      <xdr:nvSpPr>
        <xdr:cNvPr id="654" name="テキスト ボックス 653"/>
        <xdr:cNvSpPr txBox="1"/>
      </xdr:nvSpPr>
      <xdr:spPr>
        <a:xfrm>
          <a:off x="15214111" y="1236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142932</xdr:rowOff>
    </xdr:from>
    <xdr:to>
      <xdr:col>76</xdr:col>
      <xdr:colOff>165100</xdr:colOff>
      <xdr:row>78</xdr:row>
      <xdr:rowOff>73082</xdr:rowOff>
    </xdr:to>
    <xdr:sp macro="" textlink="">
      <xdr:nvSpPr>
        <xdr:cNvPr id="655" name="楕円 654"/>
        <xdr:cNvSpPr/>
      </xdr:nvSpPr>
      <xdr:spPr>
        <a:xfrm>
          <a:off x="14541500" y="133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64209</xdr:rowOff>
    </xdr:from>
    <xdr:ext cx="534377" cy="259045"/>
    <xdr:sp macro="" textlink="">
      <xdr:nvSpPr>
        <xdr:cNvPr id="656" name="テキスト ボックス 655"/>
        <xdr:cNvSpPr txBox="1"/>
      </xdr:nvSpPr>
      <xdr:spPr>
        <a:xfrm>
          <a:off x="14325111" y="134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5260</xdr:rowOff>
    </xdr:from>
    <xdr:to>
      <xdr:col>72</xdr:col>
      <xdr:colOff>38100</xdr:colOff>
      <xdr:row>78</xdr:row>
      <xdr:rowOff>106860</xdr:rowOff>
    </xdr:to>
    <xdr:sp macro="" textlink="">
      <xdr:nvSpPr>
        <xdr:cNvPr id="657" name="楕円 656"/>
        <xdr:cNvSpPr/>
      </xdr:nvSpPr>
      <xdr:spPr>
        <a:xfrm>
          <a:off x="13652500" y="133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97987</xdr:rowOff>
    </xdr:from>
    <xdr:ext cx="469744" cy="259045"/>
    <xdr:sp macro="" textlink="">
      <xdr:nvSpPr>
        <xdr:cNvPr id="658" name="テキスト ボックス 657"/>
        <xdr:cNvSpPr txBox="1"/>
      </xdr:nvSpPr>
      <xdr:spPr>
        <a:xfrm>
          <a:off x="13468428" y="1347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157480</xdr:rowOff>
    </xdr:from>
    <xdr:to>
      <xdr:col>67</xdr:col>
      <xdr:colOff>101600</xdr:colOff>
      <xdr:row>78</xdr:row>
      <xdr:rowOff>87630</xdr:rowOff>
    </xdr:to>
    <xdr:sp macro="" textlink="">
      <xdr:nvSpPr>
        <xdr:cNvPr id="659" name="楕円 658"/>
        <xdr:cNvSpPr/>
      </xdr:nvSpPr>
      <xdr:spPr>
        <a:xfrm>
          <a:off x="12763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78757</xdr:rowOff>
    </xdr:from>
    <xdr:ext cx="534377" cy="259045"/>
    <xdr:sp macro="" textlink="">
      <xdr:nvSpPr>
        <xdr:cNvPr id="660" name="テキスト ボックス 659"/>
        <xdr:cNvSpPr txBox="1"/>
      </xdr:nvSpPr>
      <xdr:spPr>
        <a:xfrm>
          <a:off x="12547111" y="134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118390</xdr:rowOff>
    </xdr:from>
    <xdr:to>
      <xdr:col>85</xdr:col>
      <xdr:colOff>127000</xdr:colOff>
      <xdr:row>96</xdr:row>
      <xdr:rowOff>131704</xdr:rowOff>
    </xdr:to>
    <xdr:cxnSp macro="">
      <xdr:nvCxnSpPr>
        <xdr:cNvPr id="687" name="直線コネクタ 686"/>
        <xdr:cNvCxnSpPr/>
      </xdr:nvCxnSpPr>
      <xdr:spPr>
        <a:xfrm>
          <a:off x="15481300" y="16577590"/>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104011</xdr:rowOff>
    </xdr:from>
    <xdr:to>
      <xdr:col>81</xdr:col>
      <xdr:colOff>50800</xdr:colOff>
      <xdr:row>96</xdr:row>
      <xdr:rowOff>118390</xdr:rowOff>
    </xdr:to>
    <xdr:cxnSp macro="">
      <xdr:nvCxnSpPr>
        <xdr:cNvPr id="690" name="直線コネクタ 689"/>
        <xdr:cNvCxnSpPr/>
      </xdr:nvCxnSpPr>
      <xdr:spPr>
        <a:xfrm>
          <a:off x="14592300" y="16563211"/>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104011</xdr:rowOff>
    </xdr:from>
    <xdr:to>
      <xdr:col>76</xdr:col>
      <xdr:colOff>114300</xdr:colOff>
      <xdr:row>96</xdr:row>
      <xdr:rowOff>112305</xdr:rowOff>
    </xdr:to>
    <xdr:cxnSp macro="">
      <xdr:nvCxnSpPr>
        <xdr:cNvPr id="693" name="直線コネクタ 692"/>
        <xdr:cNvCxnSpPr/>
      </xdr:nvCxnSpPr>
      <xdr:spPr>
        <a:xfrm flipV="1">
          <a:off x="13703300" y="16563211"/>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112305</xdr:rowOff>
    </xdr:from>
    <xdr:to>
      <xdr:col>71</xdr:col>
      <xdr:colOff>177800</xdr:colOff>
      <xdr:row>96</xdr:row>
      <xdr:rowOff>152364</xdr:rowOff>
    </xdr:to>
    <xdr:cxnSp macro="">
      <xdr:nvCxnSpPr>
        <xdr:cNvPr id="696" name="直線コネクタ 695"/>
        <xdr:cNvCxnSpPr/>
      </xdr:nvCxnSpPr>
      <xdr:spPr>
        <a:xfrm flipV="1">
          <a:off x="12814300" y="16571505"/>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80904</xdr:rowOff>
    </xdr:from>
    <xdr:to>
      <xdr:col>85</xdr:col>
      <xdr:colOff>177800</xdr:colOff>
      <xdr:row>97</xdr:row>
      <xdr:rowOff>11054</xdr:rowOff>
    </xdr:to>
    <xdr:sp macro="" textlink="">
      <xdr:nvSpPr>
        <xdr:cNvPr id="706" name="楕円 705"/>
        <xdr:cNvSpPr/>
      </xdr:nvSpPr>
      <xdr:spPr>
        <a:xfrm>
          <a:off x="16268700" y="165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59331</xdr:rowOff>
    </xdr:from>
    <xdr:ext cx="534377" cy="259045"/>
    <xdr:sp macro="" textlink="">
      <xdr:nvSpPr>
        <xdr:cNvPr id="707" name="公債費該当値テキスト"/>
        <xdr:cNvSpPr txBox="1"/>
      </xdr:nvSpPr>
      <xdr:spPr>
        <a:xfrm>
          <a:off x="16370300" y="1651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67590</xdr:rowOff>
    </xdr:from>
    <xdr:to>
      <xdr:col>81</xdr:col>
      <xdr:colOff>101600</xdr:colOff>
      <xdr:row>96</xdr:row>
      <xdr:rowOff>169190</xdr:rowOff>
    </xdr:to>
    <xdr:sp macro="" textlink="">
      <xdr:nvSpPr>
        <xdr:cNvPr id="708" name="楕円 707"/>
        <xdr:cNvSpPr/>
      </xdr:nvSpPr>
      <xdr:spPr>
        <a:xfrm>
          <a:off x="15430500" y="165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160317</xdr:rowOff>
    </xdr:from>
    <xdr:ext cx="534377" cy="259045"/>
    <xdr:sp macro="" textlink="">
      <xdr:nvSpPr>
        <xdr:cNvPr id="709" name="テキスト ボックス 708"/>
        <xdr:cNvSpPr txBox="1"/>
      </xdr:nvSpPr>
      <xdr:spPr>
        <a:xfrm>
          <a:off x="15214111" y="166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53211</xdr:rowOff>
    </xdr:from>
    <xdr:to>
      <xdr:col>76</xdr:col>
      <xdr:colOff>165100</xdr:colOff>
      <xdr:row>96</xdr:row>
      <xdr:rowOff>154811</xdr:rowOff>
    </xdr:to>
    <xdr:sp macro="" textlink="">
      <xdr:nvSpPr>
        <xdr:cNvPr id="710" name="楕円 709"/>
        <xdr:cNvSpPr/>
      </xdr:nvSpPr>
      <xdr:spPr>
        <a:xfrm>
          <a:off x="14541500" y="165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145938</xdr:rowOff>
    </xdr:from>
    <xdr:ext cx="534377" cy="259045"/>
    <xdr:sp macro="" textlink="">
      <xdr:nvSpPr>
        <xdr:cNvPr id="711" name="テキスト ボックス 710"/>
        <xdr:cNvSpPr txBox="1"/>
      </xdr:nvSpPr>
      <xdr:spPr>
        <a:xfrm>
          <a:off x="14325111" y="1660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61505</xdr:rowOff>
    </xdr:from>
    <xdr:to>
      <xdr:col>72</xdr:col>
      <xdr:colOff>38100</xdr:colOff>
      <xdr:row>96</xdr:row>
      <xdr:rowOff>163105</xdr:rowOff>
    </xdr:to>
    <xdr:sp macro="" textlink="">
      <xdr:nvSpPr>
        <xdr:cNvPr id="712" name="楕円 711"/>
        <xdr:cNvSpPr/>
      </xdr:nvSpPr>
      <xdr:spPr>
        <a:xfrm>
          <a:off x="13652500" y="165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154232</xdr:rowOff>
    </xdr:from>
    <xdr:ext cx="534377" cy="259045"/>
    <xdr:sp macro="" textlink="">
      <xdr:nvSpPr>
        <xdr:cNvPr id="713" name="テキスト ボックス 712"/>
        <xdr:cNvSpPr txBox="1"/>
      </xdr:nvSpPr>
      <xdr:spPr>
        <a:xfrm>
          <a:off x="13436111" y="166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101564</xdr:rowOff>
    </xdr:from>
    <xdr:to>
      <xdr:col>67</xdr:col>
      <xdr:colOff>101600</xdr:colOff>
      <xdr:row>97</xdr:row>
      <xdr:rowOff>31714</xdr:rowOff>
    </xdr:to>
    <xdr:sp macro="" textlink="">
      <xdr:nvSpPr>
        <xdr:cNvPr id="714" name="楕円 713"/>
        <xdr:cNvSpPr/>
      </xdr:nvSpPr>
      <xdr:spPr>
        <a:xfrm>
          <a:off x="12763500" y="16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22841</xdr:rowOff>
    </xdr:from>
    <xdr:ext cx="534377" cy="259045"/>
    <xdr:sp macro="" textlink="">
      <xdr:nvSpPr>
        <xdr:cNvPr id="715" name="テキスト ボックス 714"/>
        <xdr:cNvSpPr txBox="1"/>
      </xdr:nvSpPr>
      <xdr:spPr>
        <a:xfrm>
          <a:off x="12547111" y="166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衛生費及び災害復旧費については、令和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月豪雨災害に係る災害廃棄物等処理事業や公共土木施設、農林水産施設の災害復旧事業により</a:t>
          </a:r>
          <a:r>
            <a:rPr kumimoji="1" lang="ja-JP" altLang="en-US" sz="1100">
              <a:solidFill>
                <a:schemeClr val="dk1"/>
              </a:solidFill>
              <a:effectLst/>
              <a:latin typeface="+mn-lt"/>
              <a:ea typeface="+mn-ea"/>
              <a:cs typeface="+mn-cs"/>
            </a:rPr>
            <a:t>増額となっており</a:t>
          </a:r>
          <a:r>
            <a:rPr kumimoji="1" lang="ja-JP" altLang="ja-JP" sz="1100">
              <a:solidFill>
                <a:schemeClr val="dk1"/>
              </a:solidFill>
              <a:effectLst/>
              <a:latin typeface="+mn-lt"/>
              <a:ea typeface="+mn-ea"/>
              <a:cs typeface="+mn-cs"/>
            </a:rPr>
            <a:t>、総務費については、特別定額給付金</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民生費については、子育て世帯や非課税世帯に対する給付金事業、消防費については、防災行政無線デジタル化整備事業により増額となっている。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50">
              <a:solidFill>
                <a:schemeClr val="dk1"/>
              </a:solidFill>
              <a:effectLst/>
              <a:latin typeface="+mn-lt"/>
              <a:ea typeface="+mn-ea"/>
              <a:cs typeface="+mn-cs"/>
            </a:rPr>
            <a:t>≪財政調整基金残高≫</a:t>
          </a:r>
          <a:endParaRPr lang="ja-JP" altLang="ja-JP" sz="950">
            <a:effectLst/>
          </a:endParaRPr>
        </a:p>
        <a:p>
          <a:r>
            <a:rPr kumimoji="1" lang="ja-JP" altLang="ja-JP" sz="950">
              <a:solidFill>
                <a:schemeClr val="dk1"/>
              </a:solidFill>
              <a:effectLst/>
              <a:latin typeface="+mn-lt"/>
              <a:ea typeface="+mn-ea"/>
              <a:cs typeface="+mn-cs"/>
            </a:rPr>
            <a:t>　通年の財政運営を柔軟に実施するため、標準財政規模比で概ね</a:t>
          </a:r>
          <a:r>
            <a:rPr kumimoji="1" lang="en-US" altLang="ja-JP" sz="950">
              <a:solidFill>
                <a:schemeClr val="dk1"/>
              </a:solidFill>
              <a:effectLst/>
              <a:latin typeface="+mn-lt"/>
              <a:ea typeface="+mn-ea"/>
              <a:cs typeface="+mn-cs"/>
            </a:rPr>
            <a:t>25</a:t>
          </a:r>
          <a:r>
            <a:rPr kumimoji="1" lang="ja-JP" altLang="ja-JP" sz="950">
              <a:solidFill>
                <a:schemeClr val="dk1"/>
              </a:solidFill>
              <a:effectLst/>
              <a:latin typeface="+mn-lt"/>
              <a:ea typeface="+mn-ea"/>
              <a:cs typeface="+mn-cs"/>
            </a:rPr>
            <a:t>％以上を目指し積立。</a:t>
          </a:r>
          <a:endParaRPr lang="ja-JP" altLang="ja-JP" sz="950">
            <a:effectLst/>
          </a:endParaRPr>
        </a:p>
        <a:p>
          <a:r>
            <a:rPr kumimoji="1" lang="ja-JP" altLang="ja-JP" sz="950">
              <a:solidFill>
                <a:schemeClr val="dk1"/>
              </a:solidFill>
              <a:effectLst/>
              <a:latin typeface="+mn-lt"/>
              <a:ea typeface="+mn-ea"/>
              <a:cs typeface="+mn-cs"/>
            </a:rPr>
            <a:t>≪実質収支額≫</a:t>
          </a:r>
          <a:endParaRPr lang="ja-JP" altLang="ja-JP" sz="950">
            <a:effectLst/>
          </a:endParaRPr>
        </a:p>
        <a:p>
          <a:r>
            <a:rPr kumimoji="1" lang="ja-JP" altLang="ja-JP" sz="950">
              <a:solidFill>
                <a:schemeClr val="dk1"/>
              </a:solidFill>
              <a:effectLst/>
              <a:latin typeface="+mn-lt"/>
              <a:ea typeface="+mn-ea"/>
              <a:cs typeface="+mn-cs"/>
            </a:rPr>
            <a:t>　翌年度の財政運営を柔軟に実施するため、毎年</a:t>
          </a:r>
          <a:r>
            <a:rPr kumimoji="1" lang="en-US" altLang="ja-JP" sz="950">
              <a:solidFill>
                <a:schemeClr val="dk1"/>
              </a:solidFill>
              <a:effectLst/>
              <a:latin typeface="+mn-lt"/>
              <a:ea typeface="+mn-ea"/>
              <a:cs typeface="+mn-cs"/>
            </a:rPr>
            <a:t>5</a:t>
          </a:r>
          <a:r>
            <a:rPr kumimoji="1" lang="ja-JP" altLang="ja-JP"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10</a:t>
          </a:r>
          <a:r>
            <a:rPr kumimoji="1" lang="ja-JP" altLang="ja-JP" sz="950">
              <a:solidFill>
                <a:schemeClr val="dk1"/>
              </a:solidFill>
              <a:effectLst/>
              <a:latin typeface="+mn-lt"/>
              <a:ea typeface="+mn-ea"/>
              <a:cs typeface="+mn-cs"/>
            </a:rPr>
            <a:t>％の範囲内を目途とし決算見込を実施している</a:t>
          </a:r>
          <a:r>
            <a:rPr kumimoji="1" lang="ja-JP" altLang="en-US" sz="950">
              <a:solidFill>
                <a:schemeClr val="dk1"/>
              </a:solidFill>
              <a:effectLst/>
              <a:latin typeface="+mn-lt"/>
              <a:ea typeface="+mn-ea"/>
              <a:cs typeface="+mn-cs"/>
            </a:rPr>
            <a:t>が、繰越事業における災害復旧事業の進捗が思わしくなく、歳入が過大となっている。</a:t>
          </a:r>
          <a:endParaRPr lang="ja-JP" altLang="ja-JP" sz="950">
            <a:effectLst/>
          </a:endParaRPr>
        </a:p>
        <a:p>
          <a:r>
            <a:rPr kumimoji="1" lang="ja-JP" altLang="ja-JP" sz="950">
              <a:solidFill>
                <a:schemeClr val="dk1"/>
              </a:solidFill>
              <a:effectLst/>
              <a:latin typeface="+mn-lt"/>
              <a:ea typeface="+mn-ea"/>
              <a:cs typeface="+mn-cs"/>
            </a:rPr>
            <a:t>≪実質単年度収支≫</a:t>
          </a:r>
          <a:endParaRPr lang="ja-JP" altLang="ja-JP" sz="950">
            <a:effectLst/>
          </a:endParaRPr>
        </a:p>
        <a:p>
          <a:r>
            <a:rPr kumimoji="1" lang="ja-JP" altLang="ja-JP" sz="950">
              <a:solidFill>
                <a:schemeClr val="dk1"/>
              </a:solidFill>
              <a:effectLst/>
              <a:latin typeface="+mn-lt"/>
              <a:ea typeface="+mn-ea"/>
              <a:cs typeface="+mn-cs"/>
            </a:rPr>
            <a:t>　災害復旧等に対応するため</a:t>
          </a:r>
          <a:r>
            <a:rPr kumimoji="1" lang="ja-JP" altLang="en-US" sz="950">
              <a:solidFill>
                <a:schemeClr val="dk1"/>
              </a:solidFill>
              <a:effectLst/>
              <a:latin typeface="+mn-lt"/>
              <a:ea typeface="+mn-ea"/>
              <a:cs typeface="+mn-cs"/>
            </a:rPr>
            <a:t>の</a:t>
          </a:r>
          <a:r>
            <a:rPr kumimoji="1" lang="ja-JP" altLang="ja-JP" sz="950">
              <a:solidFill>
                <a:schemeClr val="dk1"/>
              </a:solidFill>
              <a:effectLst/>
              <a:latin typeface="+mn-lt"/>
              <a:ea typeface="+mn-ea"/>
              <a:cs typeface="+mn-cs"/>
            </a:rPr>
            <a:t>財政調整基金の取り崩しを</a:t>
          </a:r>
          <a:r>
            <a:rPr kumimoji="1" lang="ja-JP" altLang="en-US" sz="950">
              <a:solidFill>
                <a:schemeClr val="dk1"/>
              </a:solidFill>
              <a:effectLst/>
              <a:latin typeface="+mn-lt"/>
              <a:ea typeface="+mn-ea"/>
              <a:cs typeface="+mn-cs"/>
            </a:rPr>
            <a:t>行わなかったこと</a:t>
          </a:r>
          <a:r>
            <a:rPr kumimoji="1" lang="ja-JP" altLang="ja-JP" sz="950">
              <a:solidFill>
                <a:schemeClr val="dk1"/>
              </a:solidFill>
              <a:effectLst/>
              <a:latin typeface="+mn-lt"/>
              <a:ea typeface="+mn-ea"/>
              <a:cs typeface="+mn-cs"/>
            </a:rPr>
            <a:t>から、</a:t>
          </a:r>
          <a:r>
            <a:rPr kumimoji="1" lang="en-US" altLang="ja-JP" sz="950">
              <a:solidFill>
                <a:schemeClr val="dk1"/>
              </a:solidFill>
              <a:effectLst/>
              <a:latin typeface="+mn-lt"/>
              <a:ea typeface="+mn-ea"/>
              <a:cs typeface="+mn-cs"/>
            </a:rPr>
            <a:t>2.67</a:t>
          </a:r>
          <a:r>
            <a:rPr kumimoji="1" lang="ja-JP" altLang="ja-JP" sz="950">
              <a:solidFill>
                <a:schemeClr val="dk1"/>
              </a:solidFill>
              <a:effectLst/>
              <a:latin typeface="+mn-lt"/>
              <a:ea typeface="+mn-ea"/>
              <a:cs typeface="+mn-cs"/>
            </a:rPr>
            <a:t>％となった。</a:t>
          </a:r>
          <a:endParaRPr lang="ja-JP" altLang="ja-JP" sz="9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連結実質赤字比率については、全ての会計において黒字となっているため赤字は発生していない。</a:t>
          </a:r>
          <a:endParaRPr lang="ja-JP" altLang="ja-JP" sz="1400">
            <a:effectLst/>
          </a:endParaRPr>
        </a:p>
        <a:p>
          <a:r>
            <a:rPr kumimoji="1" lang="ja-JP" altLang="ja-JP" sz="1100">
              <a:solidFill>
                <a:schemeClr val="dk1"/>
              </a:solidFill>
              <a:effectLst/>
              <a:latin typeface="+mn-lt"/>
              <a:ea typeface="+mn-ea"/>
              <a:cs typeface="+mn-cs"/>
            </a:rPr>
            <a:t>　国民健康保険特別会計においては、繰出基準外の繰り出しを行わないよう、引き続き給付見込等を分析し必要な措置を講じる必要がある。</a:t>
          </a:r>
          <a:endParaRPr lang="ja-JP" altLang="ja-JP" sz="1400">
            <a:effectLst/>
          </a:endParaRPr>
        </a:p>
        <a:p>
          <a:r>
            <a:rPr kumimoji="1" lang="ja-JP" altLang="ja-JP" sz="1100">
              <a:solidFill>
                <a:schemeClr val="dk1"/>
              </a:solidFill>
              <a:effectLst/>
              <a:latin typeface="+mn-lt"/>
              <a:ea typeface="+mn-ea"/>
              <a:cs typeface="+mn-cs"/>
            </a:rPr>
            <a:t>　介護保険特別会計については、繰出基準の範囲内で財政運営を行なっており、安定的な運営を図っている。</a:t>
          </a:r>
          <a:endParaRPr lang="ja-JP" altLang="ja-JP" sz="1400">
            <a:effectLst/>
          </a:endParaRPr>
        </a:p>
        <a:p>
          <a:r>
            <a:rPr kumimoji="1" lang="ja-JP" altLang="ja-JP" sz="1100">
              <a:solidFill>
                <a:schemeClr val="dk1"/>
              </a:solidFill>
              <a:effectLst/>
              <a:latin typeface="+mn-lt"/>
              <a:ea typeface="+mn-ea"/>
              <a:cs typeface="+mn-cs"/>
            </a:rPr>
            <a:t>　飯田高原診療所特別会計については、医師の報酬が大きなウェイトを占めており、将来的に一般会計からの繰入れ額の増額も必要となる見込みであるが、へき地診療における医師確保の観点からやむを得ないものと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9638369</v>
      </c>
      <c r="BO4" s="410"/>
      <c r="BP4" s="410"/>
      <c r="BQ4" s="410"/>
      <c r="BR4" s="410"/>
      <c r="BS4" s="410"/>
      <c r="BT4" s="410"/>
      <c r="BU4" s="411"/>
      <c r="BV4" s="409">
        <v>9636207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14.2</v>
      </c>
      <c r="CU4" s="416"/>
      <c r="CV4" s="416"/>
      <c r="CW4" s="416"/>
      <c r="CX4" s="416"/>
      <c r="CY4" s="416"/>
      <c r="CZ4" s="416"/>
      <c r="DA4" s="417"/>
      <c r="DB4" s="415">
        <v>12.3</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8703500</v>
      </c>
      <c r="BO5" s="447"/>
      <c r="BP5" s="447"/>
      <c r="BQ5" s="447"/>
      <c r="BR5" s="447"/>
      <c r="BS5" s="447"/>
      <c r="BT5" s="447"/>
      <c r="BU5" s="448"/>
      <c r="BV5" s="446">
        <v>8653085</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82.2</v>
      </c>
      <c r="CU5" s="444"/>
      <c r="CV5" s="444"/>
      <c r="CW5" s="444"/>
      <c r="CX5" s="444"/>
      <c r="CY5" s="444"/>
      <c r="CZ5" s="444"/>
      <c r="DA5" s="445"/>
      <c r="DB5" s="443">
        <v>86.7</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934869</v>
      </c>
      <c r="BO6" s="447"/>
      <c r="BP6" s="447"/>
      <c r="BQ6" s="447"/>
      <c r="BR6" s="447"/>
      <c r="BS6" s="447"/>
      <c r="BT6" s="447"/>
      <c r="BU6" s="448"/>
      <c r="BV6" s="446">
        <v>983122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84.5</v>
      </c>
      <c r="CU6" s="484"/>
      <c r="CV6" s="484"/>
      <c r="CW6" s="484"/>
      <c r="CX6" s="484"/>
      <c r="CY6" s="484"/>
      <c r="CZ6" s="484"/>
      <c r="DA6" s="485"/>
      <c r="DB6" s="483">
        <v>89.5</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304183</v>
      </c>
      <c r="BO7" s="447"/>
      <c r="BP7" s="447"/>
      <c r="BQ7" s="447"/>
      <c r="BR7" s="447"/>
      <c r="BS7" s="447"/>
      <c r="BT7" s="447"/>
      <c r="BU7" s="448"/>
      <c r="BV7" s="446">
        <v>469348</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4432023</v>
      </c>
      <c r="CU7" s="447"/>
      <c r="CV7" s="447"/>
      <c r="CW7" s="447"/>
      <c r="CX7" s="447"/>
      <c r="CY7" s="447"/>
      <c r="CZ7" s="447"/>
      <c r="DA7" s="448"/>
      <c r="DB7" s="446">
        <v>4179004</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630686</v>
      </c>
      <c r="BO8" s="447"/>
      <c r="BP8" s="447"/>
      <c r="BQ8" s="447"/>
      <c r="BR8" s="447"/>
      <c r="BS8" s="447"/>
      <c r="BT8" s="447"/>
      <c r="BU8" s="448"/>
      <c r="BV8" s="446">
        <v>513774</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0.34</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8541</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116912</v>
      </c>
      <c r="BO9" s="447"/>
      <c r="BP9" s="447"/>
      <c r="BQ9" s="447"/>
      <c r="BR9" s="447"/>
      <c r="BS9" s="447"/>
      <c r="BT9" s="447"/>
      <c r="BU9" s="448"/>
      <c r="BV9" s="446">
        <v>81961</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11.6</v>
      </c>
      <c r="CU9" s="444"/>
      <c r="CV9" s="444"/>
      <c r="CW9" s="444"/>
      <c r="CX9" s="444"/>
      <c r="CY9" s="444"/>
      <c r="CZ9" s="444"/>
      <c r="DA9" s="445"/>
      <c r="DB9" s="443">
        <v>12</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9645</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1249</v>
      </c>
      <c r="BO10" s="447"/>
      <c r="BP10" s="447"/>
      <c r="BQ10" s="447"/>
      <c r="BR10" s="447"/>
      <c r="BS10" s="447"/>
      <c r="BT10" s="447"/>
      <c r="BU10" s="448"/>
      <c r="BV10" s="446">
        <v>1030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c r="A12" s="178"/>
      <c r="B12" s="506" t="s">
        <v>129</v>
      </c>
      <c r="C12" s="507"/>
      <c r="D12" s="507"/>
      <c r="E12" s="507"/>
      <c r="F12" s="507"/>
      <c r="G12" s="507"/>
      <c r="H12" s="507"/>
      <c r="I12" s="507"/>
      <c r="J12" s="507"/>
      <c r="K12" s="508"/>
      <c r="L12" s="515" t="s">
        <v>130</v>
      </c>
      <c r="M12" s="516"/>
      <c r="N12" s="516"/>
      <c r="O12" s="516"/>
      <c r="P12" s="516"/>
      <c r="Q12" s="517"/>
      <c r="R12" s="518">
        <v>8916</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94</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350000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136</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137</v>
      </c>
      <c r="N13" s="538"/>
      <c r="O13" s="538"/>
      <c r="P13" s="538"/>
      <c r="Q13" s="539"/>
      <c r="R13" s="530">
        <v>8812</v>
      </c>
      <c r="S13" s="531"/>
      <c r="T13" s="531"/>
      <c r="U13" s="531"/>
      <c r="V13" s="532"/>
      <c r="W13" s="462" t="s">
        <v>138</v>
      </c>
      <c r="X13" s="463"/>
      <c r="Y13" s="463"/>
      <c r="Z13" s="463"/>
      <c r="AA13" s="463"/>
      <c r="AB13" s="453"/>
      <c r="AC13" s="497">
        <v>1197</v>
      </c>
      <c r="AD13" s="498"/>
      <c r="AE13" s="498"/>
      <c r="AF13" s="498"/>
      <c r="AG13" s="540"/>
      <c r="AH13" s="497">
        <v>1304</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118161</v>
      </c>
      <c r="BO13" s="447"/>
      <c r="BP13" s="447"/>
      <c r="BQ13" s="447"/>
      <c r="BR13" s="447"/>
      <c r="BS13" s="447"/>
      <c r="BT13" s="447"/>
      <c r="BU13" s="448"/>
      <c r="BV13" s="446">
        <v>-267009</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5.0999999999999996</v>
      </c>
      <c r="CU13" s="444"/>
      <c r="CV13" s="444"/>
      <c r="CW13" s="444"/>
      <c r="CX13" s="444"/>
      <c r="CY13" s="444"/>
      <c r="CZ13" s="444"/>
      <c r="DA13" s="445"/>
      <c r="DB13" s="443">
        <v>5.7</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143</v>
      </c>
      <c r="M14" s="528"/>
      <c r="N14" s="528"/>
      <c r="O14" s="528"/>
      <c r="P14" s="528"/>
      <c r="Q14" s="529"/>
      <c r="R14" s="530">
        <v>9122</v>
      </c>
      <c r="S14" s="531"/>
      <c r="T14" s="531"/>
      <c r="U14" s="531"/>
      <c r="V14" s="532"/>
      <c r="W14" s="436"/>
      <c r="X14" s="437"/>
      <c r="Y14" s="437"/>
      <c r="Z14" s="437"/>
      <c r="AA14" s="437"/>
      <c r="AB14" s="426"/>
      <c r="AC14" s="533">
        <v>26.9</v>
      </c>
      <c r="AD14" s="534"/>
      <c r="AE14" s="534"/>
      <c r="AF14" s="534"/>
      <c r="AG14" s="535"/>
      <c r="AH14" s="533">
        <v>26.4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145</v>
      </c>
      <c r="CU14" s="545"/>
      <c r="CV14" s="545"/>
      <c r="CW14" s="545"/>
      <c r="CX14" s="545"/>
      <c r="CY14" s="545"/>
      <c r="CZ14" s="545"/>
      <c r="DA14" s="546"/>
      <c r="DB14" s="544" t="s">
        <v>136</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137</v>
      </c>
      <c r="N15" s="538"/>
      <c r="O15" s="538"/>
      <c r="P15" s="538"/>
      <c r="Q15" s="539"/>
      <c r="R15" s="530">
        <v>9011</v>
      </c>
      <c r="S15" s="531"/>
      <c r="T15" s="531"/>
      <c r="U15" s="531"/>
      <c r="V15" s="532"/>
      <c r="W15" s="462" t="s">
        <v>146</v>
      </c>
      <c r="X15" s="463"/>
      <c r="Y15" s="463"/>
      <c r="Z15" s="463"/>
      <c r="AA15" s="463"/>
      <c r="AB15" s="453"/>
      <c r="AC15" s="497">
        <v>805</v>
      </c>
      <c r="AD15" s="498"/>
      <c r="AE15" s="498"/>
      <c r="AF15" s="498"/>
      <c r="AG15" s="540"/>
      <c r="AH15" s="497">
        <v>912</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1249048</v>
      </c>
      <c r="BO15" s="410"/>
      <c r="BP15" s="410"/>
      <c r="BQ15" s="410"/>
      <c r="BR15" s="410"/>
      <c r="BS15" s="410"/>
      <c r="BT15" s="410"/>
      <c r="BU15" s="411"/>
      <c r="BV15" s="409">
        <v>1266045</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18.100000000000001</v>
      </c>
      <c r="AD16" s="534"/>
      <c r="AE16" s="534"/>
      <c r="AF16" s="534"/>
      <c r="AG16" s="535"/>
      <c r="AH16" s="533">
        <v>18.5</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3938725</v>
      </c>
      <c r="BO16" s="447"/>
      <c r="BP16" s="447"/>
      <c r="BQ16" s="447"/>
      <c r="BR16" s="447"/>
      <c r="BS16" s="447"/>
      <c r="BT16" s="447"/>
      <c r="BU16" s="448"/>
      <c r="BV16" s="446">
        <v>3737919</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2443</v>
      </c>
      <c r="AD17" s="498"/>
      <c r="AE17" s="498"/>
      <c r="AF17" s="498"/>
      <c r="AG17" s="540"/>
      <c r="AH17" s="497">
        <v>2727</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1566094</v>
      </c>
      <c r="BO17" s="447"/>
      <c r="BP17" s="447"/>
      <c r="BQ17" s="447"/>
      <c r="BR17" s="447"/>
      <c r="BS17" s="447"/>
      <c r="BT17" s="447"/>
      <c r="BU17" s="448"/>
      <c r="BV17" s="446">
        <v>1587879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156</v>
      </c>
      <c r="C18" s="489"/>
      <c r="D18" s="489"/>
      <c r="E18" s="569"/>
      <c r="F18" s="569"/>
      <c r="G18" s="569"/>
      <c r="H18" s="569"/>
      <c r="I18" s="569"/>
      <c r="J18" s="569"/>
      <c r="K18" s="569"/>
      <c r="L18" s="570">
        <v>271.37</v>
      </c>
      <c r="M18" s="570"/>
      <c r="N18" s="570"/>
      <c r="O18" s="570"/>
      <c r="P18" s="570"/>
      <c r="Q18" s="570"/>
      <c r="R18" s="571"/>
      <c r="S18" s="571"/>
      <c r="T18" s="571"/>
      <c r="U18" s="571"/>
      <c r="V18" s="572"/>
      <c r="W18" s="464"/>
      <c r="X18" s="465"/>
      <c r="Y18" s="465"/>
      <c r="Z18" s="465"/>
      <c r="AA18" s="465"/>
      <c r="AB18" s="456"/>
      <c r="AC18" s="573">
        <v>55</v>
      </c>
      <c r="AD18" s="574"/>
      <c r="AE18" s="574"/>
      <c r="AF18" s="574"/>
      <c r="AG18" s="575"/>
      <c r="AH18" s="573">
        <v>55.2</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3772506</v>
      </c>
      <c r="BO18" s="447"/>
      <c r="BP18" s="447"/>
      <c r="BQ18" s="447"/>
      <c r="BR18" s="447"/>
      <c r="BS18" s="447"/>
      <c r="BT18" s="447"/>
      <c r="BU18" s="448"/>
      <c r="BV18" s="446">
        <v>3753695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158</v>
      </c>
      <c r="C19" s="489"/>
      <c r="D19" s="489"/>
      <c r="E19" s="569"/>
      <c r="F19" s="569"/>
      <c r="G19" s="569"/>
      <c r="H19" s="569"/>
      <c r="I19" s="569"/>
      <c r="J19" s="569"/>
      <c r="K19" s="569"/>
      <c r="L19" s="577">
        <v>31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5761953</v>
      </c>
      <c r="BO19" s="447"/>
      <c r="BP19" s="447"/>
      <c r="BQ19" s="447"/>
      <c r="BR19" s="447"/>
      <c r="BS19" s="447"/>
      <c r="BT19" s="447"/>
      <c r="BU19" s="448"/>
      <c r="BV19" s="446">
        <v>5912744</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160</v>
      </c>
      <c r="C20" s="489"/>
      <c r="D20" s="489"/>
      <c r="E20" s="569"/>
      <c r="F20" s="569"/>
      <c r="G20" s="569"/>
      <c r="H20" s="569"/>
      <c r="I20" s="569"/>
      <c r="J20" s="569"/>
      <c r="K20" s="569"/>
      <c r="L20" s="577">
        <v>3329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5430678</v>
      </c>
      <c r="BO22" s="410"/>
      <c r="BP22" s="410"/>
      <c r="BQ22" s="410"/>
      <c r="BR22" s="410"/>
      <c r="BS22" s="410"/>
      <c r="BT22" s="410"/>
      <c r="BU22" s="411"/>
      <c r="BV22" s="409">
        <v>5520648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5232303</v>
      </c>
      <c r="BO23" s="447"/>
      <c r="BP23" s="447"/>
      <c r="BQ23" s="447"/>
      <c r="BR23" s="447"/>
      <c r="BS23" s="447"/>
      <c r="BT23" s="447"/>
      <c r="BU23" s="448"/>
      <c r="BV23" s="446">
        <v>5279866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170</v>
      </c>
      <c r="F24" s="476"/>
      <c r="G24" s="476"/>
      <c r="H24" s="476"/>
      <c r="I24" s="476"/>
      <c r="J24" s="476"/>
      <c r="K24" s="477"/>
      <c r="L24" s="497">
        <v>1</v>
      </c>
      <c r="M24" s="498"/>
      <c r="N24" s="498"/>
      <c r="O24" s="498"/>
      <c r="P24" s="540"/>
      <c r="Q24" s="497">
        <v>7200</v>
      </c>
      <c r="R24" s="498"/>
      <c r="S24" s="498"/>
      <c r="T24" s="498"/>
      <c r="U24" s="498"/>
      <c r="V24" s="540"/>
      <c r="W24" s="592"/>
      <c r="X24" s="593"/>
      <c r="Y24" s="594"/>
      <c r="Z24" s="496" t="s">
        <v>171</v>
      </c>
      <c r="AA24" s="476"/>
      <c r="AB24" s="476"/>
      <c r="AC24" s="476"/>
      <c r="AD24" s="476"/>
      <c r="AE24" s="476"/>
      <c r="AF24" s="476"/>
      <c r="AG24" s="477"/>
      <c r="AH24" s="497">
        <v>127</v>
      </c>
      <c r="AI24" s="498"/>
      <c r="AJ24" s="498"/>
      <c r="AK24" s="498"/>
      <c r="AL24" s="540"/>
      <c r="AM24" s="497">
        <v>372237</v>
      </c>
      <c r="AN24" s="498"/>
      <c r="AO24" s="498"/>
      <c r="AP24" s="498"/>
      <c r="AQ24" s="498"/>
      <c r="AR24" s="540"/>
      <c r="AS24" s="497">
        <v>2931</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3208800</v>
      </c>
      <c r="BO24" s="447"/>
      <c r="BP24" s="447"/>
      <c r="BQ24" s="447"/>
      <c r="BR24" s="447"/>
      <c r="BS24" s="447"/>
      <c r="BT24" s="447"/>
      <c r="BU24" s="448"/>
      <c r="BV24" s="446">
        <v>3187843</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173</v>
      </c>
      <c r="F25" s="476"/>
      <c r="G25" s="476"/>
      <c r="H25" s="476"/>
      <c r="I25" s="476"/>
      <c r="J25" s="476"/>
      <c r="K25" s="477"/>
      <c r="L25" s="497">
        <v>1</v>
      </c>
      <c r="M25" s="498"/>
      <c r="N25" s="498"/>
      <c r="O25" s="498"/>
      <c r="P25" s="540"/>
      <c r="Q25" s="497">
        <v>5850</v>
      </c>
      <c r="R25" s="498"/>
      <c r="S25" s="498"/>
      <c r="T25" s="498"/>
      <c r="U25" s="498"/>
      <c r="V25" s="540"/>
      <c r="W25" s="592"/>
      <c r="X25" s="593"/>
      <c r="Y25" s="594"/>
      <c r="Z25" s="496" t="s">
        <v>174</v>
      </c>
      <c r="AA25" s="476"/>
      <c r="AB25" s="476"/>
      <c r="AC25" s="476"/>
      <c r="AD25" s="476"/>
      <c r="AE25" s="476"/>
      <c r="AF25" s="476"/>
      <c r="AG25" s="477"/>
      <c r="AH25" s="497" t="s">
        <v>136</v>
      </c>
      <c r="AI25" s="498"/>
      <c r="AJ25" s="498"/>
      <c r="AK25" s="498"/>
      <c r="AL25" s="540"/>
      <c r="AM25" s="497" t="s">
        <v>128</v>
      </c>
      <c r="AN25" s="498"/>
      <c r="AO25" s="498"/>
      <c r="AP25" s="498"/>
      <c r="AQ25" s="498"/>
      <c r="AR25" s="540"/>
      <c r="AS25" s="497" t="s">
        <v>136</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1492955</v>
      </c>
      <c r="BO25" s="410"/>
      <c r="BP25" s="410"/>
      <c r="BQ25" s="410"/>
      <c r="BR25" s="410"/>
      <c r="BS25" s="410"/>
      <c r="BT25" s="410"/>
      <c r="BU25" s="411"/>
      <c r="BV25" s="409">
        <v>2081459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176</v>
      </c>
      <c r="F26" s="476"/>
      <c r="G26" s="476"/>
      <c r="H26" s="476"/>
      <c r="I26" s="476"/>
      <c r="J26" s="476"/>
      <c r="K26" s="477"/>
      <c r="L26" s="497">
        <v>1</v>
      </c>
      <c r="M26" s="498"/>
      <c r="N26" s="498"/>
      <c r="O26" s="498"/>
      <c r="P26" s="540"/>
      <c r="Q26" s="497">
        <v>5430</v>
      </c>
      <c r="R26" s="498"/>
      <c r="S26" s="498"/>
      <c r="T26" s="498"/>
      <c r="U26" s="498"/>
      <c r="V26" s="540"/>
      <c r="W26" s="592"/>
      <c r="X26" s="593"/>
      <c r="Y26" s="594"/>
      <c r="Z26" s="496" t="s">
        <v>177</v>
      </c>
      <c r="AA26" s="598"/>
      <c r="AB26" s="598"/>
      <c r="AC26" s="598"/>
      <c r="AD26" s="598"/>
      <c r="AE26" s="598"/>
      <c r="AF26" s="598"/>
      <c r="AG26" s="599"/>
      <c r="AH26" s="497">
        <v>3</v>
      </c>
      <c r="AI26" s="498"/>
      <c r="AJ26" s="498"/>
      <c r="AK26" s="498"/>
      <c r="AL26" s="540"/>
      <c r="AM26" s="497">
        <v>10485</v>
      </c>
      <c r="AN26" s="498"/>
      <c r="AO26" s="498"/>
      <c r="AP26" s="498"/>
      <c r="AQ26" s="498"/>
      <c r="AR26" s="540"/>
      <c r="AS26" s="497">
        <v>3495</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179</v>
      </c>
      <c r="F27" s="476"/>
      <c r="G27" s="476"/>
      <c r="H27" s="476"/>
      <c r="I27" s="476"/>
      <c r="J27" s="476"/>
      <c r="K27" s="477"/>
      <c r="L27" s="497">
        <v>1</v>
      </c>
      <c r="M27" s="498"/>
      <c r="N27" s="498"/>
      <c r="O27" s="498"/>
      <c r="P27" s="540"/>
      <c r="Q27" s="497">
        <v>3010</v>
      </c>
      <c r="R27" s="498"/>
      <c r="S27" s="498"/>
      <c r="T27" s="498"/>
      <c r="U27" s="498"/>
      <c r="V27" s="540"/>
      <c r="W27" s="592"/>
      <c r="X27" s="593"/>
      <c r="Y27" s="594"/>
      <c r="Z27" s="496" t="s">
        <v>180</v>
      </c>
      <c r="AA27" s="476"/>
      <c r="AB27" s="476"/>
      <c r="AC27" s="476"/>
      <c r="AD27" s="476"/>
      <c r="AE27" s="476"/>
      <c r="AF27" s="476"/>
      <c r="AG27" s="477"/>
      <c r="AH27" s="497">
        <v>13</v>
      </c>
      <c r="AI27" s="498"/>
      <c r="AJ27" s="498"/>
      <c r="AK27" s="498"/>
      <c r="AL27" s="540"/>
      <c r="AM27" s="497">
        <v>32308</v>
      </c>
      <c r="AN27" s="498"/>
      <c r="AO27" s="498"/>
      <c r="AP27" s="498"/>
      <c r="AQ27" s="498"/>
      <c r="AR27" s="540"/>
      <c r="AS27" s="497">
        <v>2485</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140784</v>
      </c>
      <c r="BO27" s="566"/>
      <c r="BP27" s="566"/>
      <c r="BQ27" s="566"/>
      <c r="BR27" s="566"/>
      <c r="BS27" s="566"/>
      <c r="BT27" s="566"/>
      <c r="BU27" s="567"/>
      <c r="BV27" s="565">
        <v>140679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182</v>
      </c>
      <c r="F28" s="476"/>
      <c r="G28" s="476"/>
      <c r="H28" s="476"/>
      <c r="I28" s="476"/>
      <c r="J28" s="476"/>
      <c r="K28" s="477"/>
      <c r="L28" s="497">
        <v>1</v>
      </c>
      <c r="M28" s="498"/>
      <c r="N28" s="498"/>
      <c r="O28" s="498"/>
      <c r="P28" s="540"/>
      <c r="Q28" s="497">
        <v>2600</v>
      </c>
      <c r="R28" s="498"/>
      <c r="S28" s="498"/>
      <c r="T28" s="498"/>
      <c r="U28" s="498"/>
      <c r="V28" s="540"/>
      <c r="W28" s="592"/>
      <c r="X28" s="593"/>
      <c r="Y28" s="594"/>
      <c r="Z28" s="496" t="s">
        <v>183</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1291448</v>
      </c>
      <c r="BO28" s="410"/>
      <c r="BP28" s="410"/>
      <c r="BQ28" s="410"/>
      <c r="BR28" s="410"/>
      <c r="BS28" s="410"/>
      <c r="BT28" s="410"/>
      <c r="BU28" s="411"/>
      <c r="BV28" s="409">
        <v>1033199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185</v>
      </c>
      <c r="F29" s="476"/>
      <c r="G29" s="476"/>
      <c r="H29" s="476"/>
      <c r="I29" s="476"/>
      <c r="J29" s="476"/>
      <c r="K29" s="477"/>
      <c r="L29" s="497">
        <v>10</v>
      </c>
      <c r="M29" s="498"/>
      <c r="N29" s="498"/>
      <c r="O29" s="498"/>
      <c r="P29" s="540"/>
      <c r="Q29" s="497">
        <v>2500</v>
      </c>
      <c r="R29" s="498"/>
      <c r="S29" s="498"/>
      <c r="T29" s="498"/>
      <c r="U29" s="498"/>
      <c r="V29" s="540"/>
      <c r="W29" s="595"/>
      <c r="X29" s="596"/>
      <c r="Y29" s="597"/>
      <c r="Z29" s="496" t="s">
        <v>186</v>
      </c>
      <c r="AA29" s="476"/>
      <c r="AB29" s="476"/>
      <c r="AC29" s="476"/>
      <c r="AD29" s="476"/>
      <c r="AE29" s="476"/>
      <c r="AF29" s="476"/>
      <c r="AG29" s="477"/>
      <c r="AH29" s="497">
        <v>140</v>
      </c>
      <c r="AI29" s="498"/>
      <c r="AJ29" s="498"/>
      <c r="AK29" s="498"/>
      <c r="AL29" s="540"/>
      <c r="AM29" s="497">
        <v>404545</v>
      </c>
      <c r="AN29" s="498"/>
      <c r="AO29" s="498"/>
      <c r="AP29" s="498"/>
      <c r="AQ29" s="498"/>
      <c r="AR29" s="540"/>
      <c r="AS29" s="497">
        <v>2890</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1103884</v>
      </c>
      <c r="BO29" s="447"/>
      <c r="BP29" s="447"/>
      <c r="BQ29" s="447"/>
      <c r="BR29" s="447"/>
      <c r="BS29" s="447"/>
      <c r="BT29" s="447"/>
      <c r="BU29" s="448"/>
      <c r="BV29" s="446">
        <v>1102908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3825584</v>
      </c>
      <c r="BO30" s="566"/>
      <c r="BP30" s="566"/>
      <c r="BQ30" s="566"/>
      <c r="BR30" s="566"/>
      <c r="BS30" s="566"/>
      <c r="BT30" s="566"/>
      <c r="BU30" s="567"/>
      <c r="BV30" s="565">
        <v>3804568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196</v>
      </c>
      <c r="X33" s="435"/>
      <c r="Y33" s="435"/>
      <c r="Z33" s="435"/>
      <c r="AA33" s="435"/>
      <c r="AB33" s="435"/>
      <c r="AC33" s="435"/>
      <c r="AD33" s="435"/>
      <c r="AE33" s="435"/>
      <c r="AF33" s="435"/>
      <c r="AG33" s="435"/>
      <c r="AH33" s="435"/>
      <c r="AI33" s="435"/>
      <c r="AJ33" s="435"/>
      <c r="AK33" s="435"/>
      <c r="AL33" s="203"/>
      <c r="AM33" s="470" t="s">
        <v>197</v>
      </c>
      <c r="AN33" s="470"/>
      <c r="AO33" s="435" t="s">
        <v>196</v>
      </c>
      <c r="AP33" s="435"/>
      <c r="AQ33" s="435"/>
      <c r="AR33" s="435"/>
      <c r="AS33" s="435"/>
      <c r="AT33" s="435"/>
      <c r="AU33" s="435"/>
      <c r="AV33" s="435"/>
      <c r="AW33" s="435"/>
      <c r="AX33" s="435"/>
      <c r="AY33" s="435"/>
      <c r="AZ33" s="435"/>
      <c r="BA33" s="435"/>
      <c r="BB33" s="435"/>
      <c r="BC33" s="435"/>
      <c r="BD33" s="204"/>
      <c r="BE33" s="435" t="s">
        <v>198</v>
      </c>
      <c r="BF33" s="435"/>
      <c r="BG33" s="435" t="s">
        <v>199</v>
      </c>
      <c r="BH33" s="435"/>
      <c r="BI33" s="435"/>
      <c r="BJ33" s="435"/>
      <c r="BK33" s="435"/>
      <c r="BL33" s="435"/>
      <c r="BM33" s="435"/>
      <c r="BN33" s="435"/>
      <c r="BO33" s="435"/>
      <c r="BP33" s="435"/>
      <c r="BQ33" s="435"/>
      <c r="BR33" s="435"/>
      <c r="BS33" s="435"/>
      <c r="BT33" s="435"/>
      <c r="BU33" s="435"/>
      <c r="BV33" s="204"/>
      <c r="BW33" s="470" t="s">
        <v>198</v>
      </c>
      <c r="BX33" s="470"/>
      <c r="BY33" s="435" t="s">
        <v>200</v>
      </c>
      <c r="BZ33" s="435"/>
      <c r="CA33" s="435"/>
      <c r="CB33" s="435"/>
      <c r="CC33" s="435"/>
      <c r="CD33" s="435"/>
      <c r="CE33" s="435"/>
      <c r="CF33" s="435"/>
      <c r="CG33" s="435"/>
      <c r="CH33" s="435"/>
      <c r="CI33" s="435"/>
      <c r="CJ33" s="435"/>
      <c r="CK33" s="435"/>
      <c r="CL33" s="435"/>
      <c r="CM33" s="435"/>
      <c r="CN33" s="203"/>
      <c r="CO33" s="470" t="s">
        <v>195</v>
      </c>
      <c r="CP33" s="470"/>
      <c r="CQ33" s="435" t="s">
        <v>201</v>
      </c>
      <c r="CR33" s="435"/>
      <c r="CS33" s="435"/>
      <c r="CT33" s="435"/>
      <c r="CU33" s="435"/>
      <c r="CV33" s="435"/>
      <c r="CW33" s="435"/>
      <c r="CX33" s="435"/>
      <c r="CY33" s="435"/>
      <c r="CZ33" s="435"/>
      <c r="DA33" s="435"/>
      <c r="DB33" s="435"/>
      <c r="DC33" s="435"/>
      <c r="DD33" s="435"/>
      <c r="DE33" s="435"/>
      <c r="DF33" s="203"/>
      <c r="DG33" s="635" t="s">
        <v>202</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IF('各会計、関係団体の財政状況及び健全化判断比率'!B31="","",'各会計、関係団体の財政状況及び健全化判断比率'!B31)</f>
        <v>水道特別会計</v>
      </c>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大分県退職手当組合</v>
      </c>
      <c r="BZ34" s="637"/>
      <c r="CA34" s="637"/>
      <c r="CB34" s="637"/>
      <c r="CC34" s="637"/>
      <c r="CD34" s="637"/>
      <c r="CE34" s="637"/>
      <c r="CF34" s="637"/>
      <c r="CG34" s="637"/>
      <c r="CH34" s="637"/>
      <c r="CI34" s="637"/>
      <c r="CJ34" s="637"/>
      <c r="CK34" s="637"/>
      <c r="CL34" s="637"/>
      <c r="CM34" s="637"/>
      <c r="CN34" s="178"/>
      <c r="CO34" s="636">
        <f>IF(CQ34="","",MAX(C34:D43,U34:V43,AM34:AN43,BE34:BF43,BW34:BX43)+1)</f>
        <v>15</v>
      </c>
      <c r="CP34" s="636"/>
      <c r="CQ34" s="637" t="str">
        <f>IF('各会計、関係団体の財政状況及び健全化判断比率'!BS7="","",'各会計、関係団体の財政状況及び健全化判断比率'!BS7)</f>
        <v>ここのえまち総合サービス株式会社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飯田高原診療所特別会計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大分県消防補償等組合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大分県交通災害共済組合（交通災害共済事業会計）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大分県市町村会館管理組合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大分県後期高齢者医療広域連合（普通会計）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大分県後期高齢者医療広域連合（後期高齢者医療事業会計）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日田玖珠広域消防組合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玖珠九重行政事務組合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39" t="s">
        <v>204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206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207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208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209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628</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15" t="s">
        <v>579</v>
      </c>
      <c r="D34" s="1215"/>
      <c r="E34" s="1216"/>
      <c r="F34" s="32">
        <v>10.210000000000001</v>
      </c>
      <c r="G34" s="33">
        <v>9.07</v>
      </c>
      <c r="H34" s="33">
        <v>10.84</v>
      </c>
      <c r="I34" s="33">
        <v>12.25</v>
      </c>
      <c r="J34" s="34">
        <v>14.19</v>
      </c>
      <c r="K34" s="22"/>
      <c r="L34" s="22"/>
      <c r="M34" s="22"/>
      <c r="N34" s="22"/>
      <c r="O34" s="22"/>
      <c r="P34" s="22"/>
    </row>
    <row r="35" spans="1:16" ht="39" customHeight="1">
      <c r="A35" s="22"/>
      <c r="B35" s="35"/>
      <c r="C35" s="1209" t="s">
        <v>580</v>
      </c>
      <c r="D35" s="1210"/>
      <c r="E35" s="1211"/>
      <c r="F35" s="36">
        <v>2.0299999999999998</v>
      </c>
      <c r="G35" s="37">
        <v>1.95</v>
      </c>
      <c r="H35" s="37">
        <v>1.26</v>
      </c>
      <c r="I35" s="37">
        <v>1</v>
      </c>
      <c r="J35" s="38">
        <v>1.54</v>
      </c>
      <c r="K35" s="22"/>
      <c r="L35" s="22"/>
      <c r="M35" s="22"/>
      <c r="N35" s="22"/>
      <c r="O35" s="22"/>
      <c r="P35" s="22"/>
    </row>
    <row r="36" spans="1:16" ht="39" customHeight="1">
      <c r="A36" s="22"/>
      <c r="B36" s="35"/>
      <c r="C36" s="1209" t="s">
        <v>581</v>
      </c>
      <c r="D36" s="1210"/>
      <c r="E36" s="1211"/>
      <c r="F36" s="36">
        <v>1.97</v>
      </c>
      <c r="G36" s="37">
        <v>2.2000000000000002</v>
      </c>
      <c r="H36" s="37">
        <v>2.11</v>
      </c>
      <c r="I36" s="37">
        <v>2.2200000000000002</v>
      </c>
      <c r="J36" s="38">
        <v>1.33</v>
      </c>
      <c r="K36" s="22"/>
      <c r="L36" s="22"/>
      <c r="M36" s="22"/>
      <c r="N36" s="22"/>
      <c r="O36" s="22"/>
      <c r="P36" s="22"/>
    </row>
    <row r="37" spans="1:16" ht="39" customHeight="1">
      <c r="A37" s="22"/>
      <c r="B37" s="35"/>
      <c r="C37" s="1209" t="s">
        <v>582</v>
      </c>
      <c r="D37" s="1210"/>
      <c r="E37" s="1211"/>
      <c r="F37" s="36">
        <v>0.77</v>
      </c>
      <c r="G37" s="37">
        <v>0.49</v>
      </c>
      <c r="H37" s="37">
        <v>0.34</v>
      </c>
      <c r="I37" s="37">
        <v>0.52</v>
      </c>
      <c r="J37" s="38">
        <v>0.54</v>
      </c>
      <c r="K37" s="22"/>
      <c r="L37" s="22"/>
      <c r="M37" s="22"/>
      <c r="N37" s="22"/>
      <c r="O37" s="22"/>
      <c r="P37" s="22"/>
    </row>
    <row r="38" spans="1:16" ht="39" customHeight="1">
      <c r="A38" s="22"/>
      <c r="B38" s="35"/>
      <c r="C38" s="1209" t="s">
        <v>583</v>
      </c>
      <c r="D38" s="1210"/>
      <c r="E38" s="1211"/>
      <c r="F38" s="36">
        <v>0.06</v>
      </c>
      <c r="G38" s="37">
        <v>0.04</v>
      </c>
      <c r="H38" s="37">
        <v>0.02</v>
      </c>
      <c r="I38" s="37">
        <v>0.03</v>
      </c>
      <c r="J38" s="38">
        <v>0.03</v>
      </c>
      <c r="K38" s="22"/>
      <c r="L38" s="22"/>
      <c r="M38" s="22"/>
      <c r="N38" s="22"/>
      <c r="O38" s="22"/>
      <c r="P38" s="22"/>
    </row>
    <row r="39" spans="1:16" ht="39" customHeight="1">
      <c r="A39" s="22"/>
      <c r="B39" s="35"/>
      <c r="C39" s="1209" t="s">
        <v>584</v>
      </c>
      <c r="D39" s="1210"/>
      <c r="E39" s="1211"/>
      <c r="F39" s="36">
        <v>0</v>
      </c>
      <c r="G39" s="37">
        <v>0</v>
      </c>
      <c r="H39" s="37">
        <v>0</v>
      </c>
      <c r="I39" s="37">
        <v>0</v>
      </c>
      <c r="J39" s="38">
        <v>0</v>
      </c>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585</v>
      </c>
      <c r="D42" s="1210"/>
      <c r="E42" s="1211"/>
      <c r="F42" s="36" t="s">
        <v>528</v>
      </c>
      <c r="G42" s="37" t="s">
        <v>528</v>
      </c>
      <c r="H42" s="37" t="s">
        <v>528</v>
      </c>
      <c r="I42" s="37" t="s">
        <v>528</v>
      </c>
      <c r="J42" s="38" t="s">
        <v>528</v>
      </c>
      <c r="K42" s="22"/>
      <c r="L42" s="22"/>
      <c r="M42" s="22"/>
      <c r="N42" s="22"/>
      <c r="O42" s="22"/>
      <c r="P42" s="22"/>
    </row>
    <row r="43" spans="1:16" ht="39" customHeight="1" thickBot="1">
      <c r="A43" s="22"/>
      <c r="B43" s="40"/>
      <c r="C43" s="1212" t="s">
        <v>586</v>
      </c>
      <c r="D43" s="1213"/>
      <c r="E43" s="1214"/>
      <c r="F43" s="41">
        <v>0</v>
      </c>
      <c r="G43" s="42">
        <v>0</v>
      </c>
      <c r="H43" s="42" t="s">
        <v>528</v>
      </c>
      <c r="I43" s="42" t="s">
        <v>528</v>
      </c>
      <c r="J43" s="43" t="s">
        <v>528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MK9cHdJEBbMIfS8nKkVRay9esFvPAG3OlBTxIwgLQZEbvAA5f7Egc5RaQiHtCkrkYAHoO5Fy+KQZtrq4bvihw==" saltValue="cWWxmbSwzv8pqOaWHMzp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17" t="s">
        <v>11</v>
      </c>
      <c r="C45" s="1218"/>
      <c r="D45" s="58"/>
      <c r="E45" s="1223" t="s">
        <v>12</v>
      </c>
      <c r="F45" s="1223"/>
      <c r="G45" s="1223"/>
      <c r="H45" s="1223"/>
      <c r="I45" s="1223"/>
      <c r="J45" s="1224"/>
      <c r="K45" s="59">
        <v>702</v>
      </c>
      <c r="L45" s="60">
        <v>772</v>
      </c>
      <c r="M45" s="60">
        <v>774</v>
      </c>
      <c r="N45" s="60">
        <v>727</v>
      </c>
      <c r="O45" s="61">
        <v>684</v>
      </c>
      <c r="P45" s="48"/>
      <c r="Q45" s="48"/>
      <c r="R45" s="48"/>
      <c r="S45" s="48"/>
      <c r="T45" s="48"/>
      <c r="U45" s="48"/>
    </row>
    <row r="46" spans="1:21" ht="30.75" customHeight="1">
      <c r="A46" s="48"/>
      <c r="B46" s="1219"/>
      <c r="C46" s="1220"/>
      <c r="D46" s="62"/>
      <c r="E46" s="1225" t="s">
        <v>13</v>
      </c>
      <c r="F46" s="1225"/>
      <c r="G46" s="1225"/>
      <c r="H46" s="1225"/>
      <c r="I46" s="1225"/>
      <c r="J46" s="1226"/>
      <c r="K46" s="63" t="s">
        <v>528</v>
      </c>
      <c r="L46" s="64" t="s">
        <v>528</v>
      </c>
      <c r="M46" s="64" t="s">
        <v>528</v>
      </c>
      <c r="N46" s="64" t="s">
        <v>528</v>
      </c>
      <c r="O46" s="65" t="s">
        <v>528</v>
      </c>
      <c r="P46" s="48"/>
      <c r="Q46" s="48"/>
      <c r="R46" s="48"/>
      <c r="S46" s="48"/>
      <c r="T46" s="48"/>
      <c r="U46" s="48"/>
    </row>
    <row r="47" spans="1:21" ht="30.75" customHeight="1">
      <c r="A47" s="48"/>
      <c r="B47" s="1219"/>
      <c r="C47" s="1220"/>
      <c r="D47" s="62"/>
      <c r="E47" s="1225" t="s">
        <v>14</v>
      </c>
      <c r="F47" s="1225"/>
      <c r="G47" s="1225"/>
      <c r="H47" s="1225"/>
      <c r="I47" s="1225"/>
      <c r="J47" s="1226"/>
      <c r="K47" s="63" t="s">
        <v>528</v>
      </c>
      <c r="L47" s="64" t="s">
        <v>528</v>
      </c>
      <c r="M47" s="64" t="s">
        <v>528</v>
      </c>
      <c r="N47" s="64" t="s">
        <v>528</v>
      </c>
      <c r="O47" s="65" t="s">
        <v>528</v>
      </c>
      <c r="P47" s="48"/>
      <c r="Q47" s="48"/>
      <c r="R47" s="48"/>
      <c r="S47" s="48"/>
      <c r="T47" s="48"/>
      <c r="U47" s="48"/>
    </row>
    <row r="48" spans="1:21" ht="30.75" customHeight="1">
      <c r="A48" s="48"/>
      <c r="B48" s="1219"/>
      <c r="C48" s="1220"/>
      <c r="D48" s="62"/>
      <c r="E48" s="1225" t="s">
        <v>15</v>
      </c>
      <c r="F48" s="1225"/>
      <c r="G48" s="1225"/>
      <c r="H48" s="1225"/>
      <c r="I48" s="1225"/>
      <c r="J48" s="1226"/>
      <c r="K48" s="63">
        <v>4</v>
      </c>
      <c r="L48" s="64">
        <v>2</v>
      </c>
      <c r="M48" s="64">
        <v>21</v>
      </c>
      <c r="N48" s="64">
        <v>21</v>
      </c>
      <c r="O48" s="65">
        <v>21</v>
      </c>
      <c r="P48" s="48"/>
      <c r="Q48" s="48"/>
      <c r="R48" s="48"/>
      <c r="S48" s="48"/>
      <c r="T48" s="48"/>
      <c r="U48" s="48"/>
    </row>
    <row r="49" spans="1:21" ht="30.75" customHeight="1">
      <c r="A49" s="48"/>
      <c r="B49" s="1219"/>
      <c r="C49" s="1220"/>
      <c r="D49" s="62"/>
      <c r="E49" s="1225" t="s">
        <v>16</v>
      </c>
      <c r="F49" s="1225"/>
      <c r="G49" s="1225"/>
      <c r="H49" s="1225"/>
      <c r="I49" s="1225"/>
      <c r="J49" s="1226"/>
      <c r="K49" s="63">
        <v>28</v>
      </c>
      <c r="L49" s="64">
        <v>28</v>
      </c>
      <c r="M49" s="64">
        <v>22</v>
      </c>
      <c r="N49" s="64">
        <v>7</v>
      </c>
      <c r="O49" s="65">
        <v>9</v>
      </c>
      <c r="P49" s="48"/>
      <c r="Q49" s="48"/>
      <c r="R49" s="48"/>
      <c r="S49" s="48"/>
      <c r="T49" s="48"/>
      <c r="U49" s="48"/>
    </row>
    <row r="50" spans="1:21" ht="30.75" customHeight="1">
      <c r="A50" s="48"/>
      <c r="B50" s="1219"/>
      <c r="C50" s="1220"/>
      <c r="D50" s="62"/>
      <c r="E50" s="1225" t="s">
        <v>17</v>
      </c>
      <c r="F50" s="1225"/>
      <c r="G50" s="1225"/>
      <c r="H50" s="1225"/>
      <c r="I50" s="1225"/>
      <c r="J50" s="1226"/>
      <c r="K50" s="63" t="s">
        <v>528</v>
      </c>
      <c r="L50" s="64" t="s">
        <v>528</v>
      </c>
      <c r="M50" s="64" t="s">
        <v>528</v>
      </c>
      <c r="N50" s="64" t="s">
        <v>528</v>
      </c>
      <c r="O50" s="65" t="s">
        <v>528</v>
      </c>
      <c r="P50" s="48"/>
      <c r="Q50" s="48"/>
      <c r="R50" s="48"/>
      <c r="S50" s="48"/>
      <c r="T50" s="48"/>
      <c r="U50" s="48"/>
    </row>
    <row r="51" spans="1:21" ht="30.75" customHeight="1">
      <c r="A51" s="48"/>
      <c r="B51" s="1221"/>
      <c r="C51" s="1222"/>
      <c r="D51" s="66"/>
      <c r="E51" s="1225" t="s">
        <v>18</v>
      </c>
      <c r="F51" s="1225"/>
      <c r="G51" s="1225"/>
      <c r="H51" s="1225"/>
      <c r="I51" s="1225"/>
      <c r="J51" s="1226"/>
      <c r="K51" s="63" t="s">
        <v>528</v>
      </c>
      <c r="L51" s="64" t="s">
        <v>528</v>
      </c>
      <c r="M51" s="64" t="s">
        <v>528</v>
      </c>
      <c r="N51" s="64" t="s">
        <v>528</v>
      </c>
      <c r="O51" s="65" t="s">
        <v>528</v>
      </c>
      <c r="P51" s="48"/>
      <c r="Q51" s="48"/>
      <c r="R51" s="48"/>
      <c r="S51" s="48"/>
      <c r="T51" s="48"/>
      <c r="U51" s="48"/>
    </row>
    <row r="52" spans="1:21" ht="30.75" customHeight="1">
      <c r="A52" s="48"/>
      <c r="B52" s="1227" t="s">
        <v>19</v>
      </c>
      <c r="C52" s="1228"/>
      <c r="D52" s="66"/>
      <c r="E52" s="1225" t="s">
        <v>20</v>
      </c>
      <c r="F52" s="1225"/>
      <c r="G52" s="1225"/>
      <c r="H52" s="1225"/>
      <c r="I52" s="1225"/>
      <c r="J52" s="1226"/>
      <c r="K52" s="63">
        <v>555</v>
      </c>
      <c r="L52" s="64">
        <v>585</v>
      </c>
      <c r="M52" s="64">
        <v>615</v>
      </c>
      <c r="N52" s="64">
        <v>580</v>
      </c>
      <c r="O52" s="65">
        <v>531</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179</v>
      </c>
      <c r="L53" s="69">
        <v>217</v>
      </c>
      <c r="M53" s="69">
        <v>202</v>
      </c>
      <c r="N53" s="69">
        <v>175</v>
      </c>
      <c r="O53" s="70">
        <v>183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H+tuLpGjpOtCTsgwQn3I0DAGI+4wAPvCG6PFf3357fTxyXP2u1G0GJggGbR+xGYAP5h1W4ebYkcG6L4tnwZWQ==" saltValue="TeRlAglzgwy9w8hXYRu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43" t="s">
        <v>30</v>
      </c>
      <c r="C41" s="1244"/>
      <c r="D41" s="102"/>
      <c r="E41" s="1249" t="s">
        <v>31</v>
      </c>
      <c r="F41" s="1249"/>
      <c r="G41" s="1249"/>
      <c r="H41" s="1250"/>
      <c r="I41" s="351">
        <v>6501</v>
      </c>
      <c r="J41" s="352">
        <v>6285</v>
      </c>
      <c r="K41" s="352">
        <v>5758</v>
      </c>
      <c r="L41" s="352">
        <v>5521</v>
      </c>
      <c r="M41" s="353">
        <v>5431</v>
      </c>
    </row>
    <row r="42" spans="2:13" ht="27.75" customHeight="1">
      <c r="B42" s="1245"/>
      <c r="C42" s="1246"/>
      <c r="D42" s="103"/>
      <c r="E42" s="1251" t="s">
        <v>32</v>
      </c>
      <c r="F42" s="1251"/>
      <c r="G42" s="1251"/>
      <c r="H42" s="1252"/>
      <c r="I42" s="354" t="s">
        <v>528</v>
      </c>
      <c r="J42" s="355" t="s">
        <v>528</v>
      </c>
      <c r="K42" s="355" t="s">
        <v>528</v>
      </c>
      <c r="L42" s="355" t="s">
        <v>528</v>
      </c>
      <c r="M42" s="356" t="s">
        <v>528</v>
      </c>
    </row>
    <row r="43" spans="2:13" ht="27.75" customHeight="1">
      <c r="B43" s="1245"/>
      <c r="C43" s="1246"/>
      <c r="D43" s="103"/>
      <c r="E43" s="1251" t="s">
        <v>33</v>
      </c>
      <c r="F43" s="1251"/>
      <c r="G43" s="1251"/>
      <c r="H43" s="1252"/>
      <c r="I43" s="354">
        <v>88</v>
      </c>
      <c r="J43" s="355">
        <v>52</v>
      </c>
      <c r="K43" s="355">
        <v>89</v>
      </c>
      <c r="L43" s="355">
        <v>125</v>
      </c>
      <c r="M43" s="356">
        <v>206</v>
      </c>
    </row>
    <row r="44" spans="2:13" ht="27.75" customHeight="1">
      <c r="B44" s="1245"/>
      <c r="C44" s="1246"/>
      <c r="D44" s="103"/>
      <c r="E44" s="1251" t="s">
        <v>34</v>
      </c>
      <c r="F44" s="1251"/>
      <c r="G44" s="1251"/>
      <c r="H44" s="1252"/>
      <c r="I44" s="354">
        <v>120</v>
      </c>
      <c r="J44" s="355">
        <v>106</v>
      </c>
      <c r="K44" s="355">
        <v>94</v>
      </c>
      <c r="L44" s="355">
        <v>85</v>
      </c>
      <c r="M44" s="356">
        <v>82</v>
      </c>
    </row>
    <row r="45" spans="2:13" ht="27.75" customHeight="1">
      <c r="B45" s="1245"/>
      <c r="C45" s="1246"/>
      <c r="D45" s="103"/>
      <c r="E45" s="1251" t="s">
        <v>35</v>
      </c>
      <c r="F45" s="1251"/>
      <c r="G45" s="1251"/>
      <c r="H45" s="1252"/>
      <c r="I45" s="354">
        <v>477</v>
      </c>
      <c r="J45" s="355">
        <v>342</v>
      </c>
      <c r="K45" s="355">
        <v>209</v>
      </c>
      <c r="L45" s="355">
        <v>649</v>
      </c>
      <c r="M45" s="356">
        <v>636</v>
      </c>
    </row>
    <row r="46" spans="2:13" ht="27.75" customHeight="1">
      <c r="B46" s="1245"/>
      <c r="C46" s="1246"/>
      <c r="D46" s="104"/>
      <c r="E46" s="1251" t="s">
        <v>36</v>
      </c>
      <c r="F46" s="1251"/>
      <c r="G46" s="1251"/>
      <c r="H46" s="1252"/>
      <c r="I46" s="354" t="s">
        <v>528</v>
      </c>
      <c r="J46" s="355" t="s">
        <v>528</v>
      </c>
      <c r="K46" s="355" t="s">
        <v>528</v>
      </c>
      <c r="L46" s="355" t="s">
        <v>528</v>
      </c>
      <c r="M46" s="356" t="s">
        <v>528</v>
      </c>
    </row>
    <row r="47" spans="2:13" ht="27.75" customHeight="1">
      <c r="B47" s="1245"/>
      <c r="C47" s="1246"/>
      <c r="D47" s="105"/>
      <c r="E47" s="1253" t="s">
        <v>37</v>
      </c>
      <c r="F47" s="1254"/>
      <c r="G47" s="1254"/>
      <c r="H47" s="1255"/>
      <c r="I47" s="354" t="s">
        <v>528</v>
      </c>
      <c r="J47" s="355" t="s">
        <v>528</v>
      </c>
      <c r="K47" s="355" t="s">
        <v>528</v>
      </c>
      <c r="L47" s="355" t="s">
        <v>528</v>
      </c>
      <c r="M47" s="356" t="s">
        <v>528</v>
      </c>
    </row>
    <row r="48" spans="2:13" ht="27.75" customHeight="1">
      <c r="B48" s="1245"/>
      <c r="C48" s="1246"/>
      <c r="D48" s="103"/>
      <c r="E48" s="1251" t="s">
        <v>38</v>
      </c>
      <c r="F48" s="1251"/>
      <c r="G48" s="1251"/>
      <c r="H48" s="1252"/>
      <c r="I48" s="354" t="s">
        <v>528</v>
      </c>
      <c r="J48" s="355" t="s">
        <v>528</v>
      </c>
      <c r="K48" s="355" t="s">
        <v>528</v>
      </c>
      <c r="L48" s="355" t="s">
        <v>528</v>
      </c>
      <c r="M48" s="356" t="s">
        <v>528</v>
      </c>
    </row>
    <row r="49" spans="2:13" ht="27.75" customHeight="1">
      <c r="B49" s="1247"/>
      <c r="C49" s="1248"/>
      <c r="D49" s="103"/>
      <c r="E49" s="1251" t="s">
        <v>39</v>
      </c>
      <c r="F49" s="1251"/>
      <c r="G49" s="1251"/>
      <c r="H49" s="1252"/>
      <c r="I49" s="354" t="s">
        <v>528</v>
      </c>
      <c r="J49" s="355" t="s">
        <v>528</v>
      </c>
      <c r="K49" s="355" t="s">
        <v>528</v>
      </c>
      <c r="L49" s="355" t="s">
        <v>528</v>
      </c>
      <c r="M49" s="356" t="s">
        <v>528</v>
      </c>
    </row>
    <row r="50" spans="2:13" ht="27.75" customHeight="1">
      <c r="B50" s="1256" t="s">
        <v>40</v>
      </c>
      <c r="C50" s="1257"/>
      <c r="D50" s="106"/>
      <c r="E50" s="1251" t="s">
        <v>41</v>
      </c>
      <c r="F50" s="1251"/>
      <c r="G50" s="1251"/>
      <c r="H50" s="1252"/>
      <c r="I50" s="354">
        <v>7189</v>
      </c>
      <c r="J50" s="355">
        <v>7034</v>
      </c>
      <c r="K50" s="355">
        <v>7248</v>
      </c>
      <c r="L50" s="355">
        <v>6193</v>
      </c>
      <c r="M50" s="356">
        <v>6511</v>
      </c>
    </row>
    <row r="51" spans="2:13" ht="27.75" customHeight="1">
      <c r="B51" s="1245"/>
      <c r="C51" s="1246"/>
      <c r="D51" s="103"/>
      <c r="E51" s="1251" t="s">
        <v>42</v>
      </c>
      <c r="F51" s="1251"/>
      <c r="G51" s="1251"/>
      <c r="H51" s="1252"/>
      <c r="I51" s="354">
        <v>296</v>
      </c>
      <c r="J51" s="355">
        <v>239</v>
      </c>
      <c r="K51" s="355">
        <v>213</v>
      </c>
      <c r="L51" s="355">
        <v>164</v>
      </c>
      <c r="M51" s="356">
        <v>135</v>
      </c>
    </row>
    <row r="52" spans="2:13" ht="27.75" customHeight="1">
      <c r="B52" s="1247"/>
      <c r="C52" s="1248"/>
      <c r="D52" s="103"/>
      <c r="E52" s="1251" t="s">
        <v>43</v>
      </c>
      <c r="F52" s="1251"/>
      <c r="G52" s="1251"/>
      <c r="H52" s="1252"/>
      <c r="I52" s="354">
        <v>5252</v>
      </c>
      <c r="J52" s="355">
        <v>5143</v>
      </c>
      <c r="K52" s="355">
        <v>4771</v>
      </c>
      <c r="L52" s="355">
        <v>4546</v>
      </c>
      <c r="M52" s="356">
        <v>4612</v>
      </c>
    </row>
    <row r="53" spans="2:13" ht="27.75" customHeight="1" thickBot="1">
      <c r="B53" s="1258" t="s">
        <v>44</v>
      </c>
      <c r="C53" s="1259"/>
      <c r="D53" s="107"/>
      <c r="E53" s="1260" t="s">
        <v>45</v>
      </c>
      <c r="F53" s="1260"/>
      <c r="G53" s="1260"/>
      <c r="H53" s="1261"/>
      <c r="I53" s="357">
        <v>-5550</v>
      </c>
      <c r="J53" s="358">
        <v>-5633</v>
      </c>
      <c r="K53" s="358">
        <v>-6083</v>
      </c>
      <c r="L53" s="358">
        <v>-4523</v>
      </c>
      <c r="M53" s="359">
        <v>-4903</v>
      </c>
    </row>
    <row r="54" spans="2:13" ht="27.75" customHeight="1">
      <c r="B54" s="108" t="s">
        <v>46</v>
      </c>
      <c r="C54" s="109"/>
      <c r="D54" s="109"/>
      <c r="E54" s="110"/>
      <c r="F54" s="110"/>
      <c r="G54" s="110"/>
      <c r="H54" s="110"/>
      <c r="I54" s="111"/>
      <c r="J54" s="111"/>
      <c r="K54" s="111"/>
      <c r="L54" s="111"/>
      <c r="M54" s="111"/>
    </row>
    <row r="55" spans="2:13"/>
  </sheetData>
  <sheetProtection algorithmName="SHA-512" hashValue="aJ8lCk5BR+AScNR4rJClwirFHlDxk6T4337DMSLJL/BUhQnwcYLEL74vrGh0W/YrsnFkaaiZIBubIZzEvNIDhw==" saltValue="tdgITKgKpQEmplEaU5x8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572</v>
      </c>
      <c r="G54" s="116" t="s">
        <v>573</v>
      </c>
      <c r="H54" s="117" t="s">
        <v>574</v>
      </c>
    </row>
    <row r="55" spans="2:8" ht="52.5" customHeight="1">
      <c r="B55" s="118"/>
      <c r="C55" s="1270" t="s">
        <v>48</v>
      </c>
      <c r="D55" s="1270"/>
      <c r="E55" s="1271"/>
      <c r="F55" s="119">
        <v>1166</v>
      </c>
      <c r="G55" s="119">
        <v>1033</v>
      </c>
      <c r="H55" s="120">
        <v>1291</v>
      </c>
    </row>
    <row r="56" spans="2:8" ht="52.5" customHeight="1">
      <c r="B56" s="121"/>
      <c r="C56" s="1272" t="s">
        <v>49</v>
      </c>
      <c r="D56" s="1272"/>
      <c r="E56" s="1273"/>
      <c r="F56" s="122">
        <v>1302</v>
      </c>
      <c r="G56" s="122">
        <v>1103</v>
      </c>
      <c r="H56" s="123">
        <v>1104</v>
      </c>
    </row>
    <row r="57" spans="2:8" ht="53.25" customHeight="1">
      <c r="B57" s="121"/>
      <c r="C57" s="1274" t="s">
        <v>50</v>
      </c>
      <c r="D57" s="1274"/>
      <c r="E57" s="1275"/>
      <c r="F57" s="124">
        <v>4181</v>
      </c>
      <c r="G57" s="124">
        <v>3805</v>
      </c>
      <c r="H57" s="125">
        <v>3826</v>
      </c>
    </row>
    <row r="58" spans="2:8" ht="45.75" customHeight="1">
      <c r="B58" s="126"/>
      <c r="C58" s="1262" t="s">
        <v>623</v>
      </c>
      <c r="D58" s="1263"/>
      <c r="E58" s="1264"/>
      <c r="F58" s="127">
        <v>3208</v>
      </c>
      <c r="G58" s="127">
        <v>2848</v>
      </c>
      <c r="H58" s="128">
        <v>2833</v>
      </c>
    </row>
    <row r="59" spans="2:8" ht="45.75" customHeight="1">
      <c r="B59" s="126"/>
      <c r="C59" s="1262" t="s">
        <v>624</v>
      </c>
      <c r="D59" s="1263"/>
      <c r="E59" s="1264"/>
      <c r="F59" s="127">
        <v>570</v>
      </c>
      <c r="G59" s="127">
        <v>503</v>
      </c>
      <c r="H59" s="128">
        <v>523</v>
      </c>
    </row>
    <row r="60" spans="2:8" ht="45.75" customHeight="1">
      <c r="B60" s="126"/>
      <c r="C60" s="1262" t="s">
        <v>625</v>
      </c>
      <c r="D60" s="1263"/>
      <c r="E60" s="1264"/>
      <c r="F60" s="127">
        <v>197</v>
      </c>
      <c r="G60" s="127">
        <v>197</v>
      </c>
      <c r="H60" s="128">
        <v>197</v>
      </c>
    </row>
    <row r="61" spans="2:8" ht="45.75" customHeight="1">
      <c r="B61" s="126"/>
      <c r="C61" s="1262" t="s">
        <v>626</v>
      </c>
      <c r="D61" s="1263"/>
      <c r="E61" s="1264"/>
      <c r="F61" s="127">
        <v>57</v>
      </c>
      <c r="G61" s="127">
        <v>57</v>
      </c>
      <c r="H61" s="128">
        <v>57</v>
      </c>
    </row>
    <row r="62" spans="2:8" ht="45.75" customHeight="1" thickBot="1">
      <c r="B62" s="129"/>
      <c r="C62" s="1265" t="s">
        <v>627</v>
      </c>
      <c r="D62" s="1266"/>
      <c r="E62" s="1267"/>
      <c r="F62" s="130">
        <v>16</v>
      </c>
      <c r="G62" s="130">
        <v>28</v>
      </c>
      <c r="H62" s="131">
        <v>57</v>
      </c>
    </row>
    <row r="63" spans="2:8" ht="52.5" customHeight="1" thickBot="1">
      <c r="B63" s="132"/>
      <c r="C63" s="1268" t="s">
        <v>51</v>
      </c>
      <c r="D63" s="1268"/>
      <c r="E63" s="1269"/>
      <c r="F63" s="133">
        <v>6649</v>
      </c>
      <c r="G63" s="133">
        <v>5941</v>
      </c>
      <c r="H63" s="134">
        <v>6221</v>
      </c>
    </row>
    <row r="64" spans="2:8"/>
  </sheetData>
  <sheetProtection algorithmName="SHA-512" hashValue="EQLQAEDSdtJLkN5Hwjg6f0JQYVe8PdMkZ6R1wx/a3eYrzjCj+tUlP3CvbWLN6Isnc3IAEbdebjKiYOClZ5T8gA==" saltValue="PXjzCnS4fo1dfdszUskK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630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631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632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633</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570</v>
      </c>
      <c r="BQ50" s="1281"/>
      <c r="BR50" s="1281"/>
      <c r="BS50" s="1281"/>
      <c r="BT50" s="1281"/>
      <c r="BU50" s="1281"/>
      <c r="BV50" s="1281"/>
      <c r="BW50" s="1281"/>
      <c r="BX50" s="1281" t="s">
        <v>571</v>
      </c>
      <c r="BY50" s="1281"/>
      <c r="BZ50" s="1281"/>
      <c r="CA50" s="1281"/>
      <c r="CB50" s="1281"/>
      <c r="CC50" s="1281"/>
      <c r="CD50" s="1281"/>
      <c r="CE50" s="1281"/>
      <c r="CF50" s="1281" t="s">
        <v>572</v>
      </c>
      <c r="CG50" s="1281"/>
      <c r="CH50" s="1281"/>
      <c r="CI50" s="1281"/>
      <c r="CJ50" s="1281"/>
      <c r="CK50" s="1281"/>
      <c r="CL50" s="1281"/>
      <c r="CM50" s="1281"/>
      <c r="CN50" s="1281" t="s">
        <v>573</v>
      </c>
      <c r="CO50" s="1281"/>
      <c r="CP50" s="1281"/>
      <c r="CQ50" s="1281"/>
      <c r="CR50" s="1281"/>
      <c r="CS50" s="1281"/>
      <c r="CT50" s="1281"/>
      <c r="CU50" s="1281"/>
      <c r="CV50" s="1281" t="s">
        <v>574</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634</v>
      </c>
      <c r="AO51" s="1279"/>
      <c r="AP51" s="1279"/>
      <c r="AQ51" s="1279"/>
      <c r="AR51" s="1279"/>
      <c r="AS51" s="1279"/>
      <c r="AT51" s="1279"/>
      <c r="AU51" s="1279"/>
      <c r="AV51" s="1279"/>
      <c r="AW51" s="1279"/>
      <c r="AX51" s="1279"/>
      <c r="AY51" s="1279"/>
      <c r="AZ51" s="1279"/>
      <c r="BA51" s="1279"/>
      <c r="BB51" s="1279" t="s">
        <v>635</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636</v>
      </c>
      <c r="BC53" s="1279"/>
      <c r="BD53" s="1279"/>
      <c r="BE53" s="1279"/>
      <c r="BF53" s="1279"/>
      <c r="BG53" s="1279"/>
      <c r="BH53" s="1279"/>
      <c r="BI53" s="1279"/>
      <c r="BJ53" s="1279"/>
      <c r="BK53" s="1279"/>
      <c r="BL53" s="1279"/>
      <c r="BM53" s="1279"/>
      <c r="BN53" s="1279"/>
      <c r="BO53" s="1279"/>
      <c r="BP53" s="1276">
        <v>71.8</v>
      </c>
      <c r="BQ53" s="1276"/>
      <c r="BR53" s="1276"/>
      <c r="BS53" s="1276"/>
      <c r="BT53" s="1276"/>
      <c r="BU53" s="1276"/>
      <c r="BV53" s="1276"/>
      <c r="BW53" s="1276"/>
      <c r="BX53" s="1276">
        <v>72.8</v>
      </c>
      <c r="BY53" s="1276"/>
      <c r="BZ53" s="1276"/>
      <c r="CA53" s="1276"/>
      <c r="CB53" s="1276"/>
      <c r="CC53" s="1276"/>
      <c r="CD53" s="1276"/>
      <c r="CE53" s="1276"/>
      <c r="CF53" s="1276">
        <v>73.7</v>
      </c>
      <c r="CG53" s="1276"/>
      <c r="CH53" s="1276"/>
      <c r="CI53" s="1276"/>
      <c r="CJ53" s="1276"/>
      <c r="CK53" s="1276"/>
      <c r="CL53" s="1276"/>
      <c r="CM53" s="1276"/>
      <c r="CN53" s="1276">
        <v>74.900000000000006</v>
      </c>
      <c r="CO53" s="1276"/>
      <c r="CP53" s="1276"/>
      <c r="CQ53" s="1276"/>
      <c r="CR53" s="1276"/>
      <c r="CS53" s="1276"/>
      <c r="CT53" s="1276"/>
      <c r="CU53" s="1276"/>
      <c r="CV53" s="1276">
        <v>75.5</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637</v>
      </c>
      <c r="AO55" s="1281"/>
      <c r="AP55" s="1281"/>
      <c r="AQ55" s="1281"/>
      <c r="AR55" s="1281"/>
      <c r="AS55" s="1281"/>
      <c r="AT55" s="1281"/>
      <c r="AU55" s="1281"/>
      <c r="AV55" s="1281"/>
      <c r="AW55" s="1281"/>
      <c r="AX55" s="1281"/>
      <c r="AY55" s="1281"/>
      <c r="AZ55" s="1281"/>
      <c r="BA55" s="1281"/>
      <c r="BB55" s="1279" t="s">
        <v>635</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636</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60.1</v>
      </c>
      <c r="BY57" s="1276"/>
      <c r="BZ57" s="1276"/>
      <c r="CA57" s="1276"/>
      <c r="CB57" s="1276"/>
      <c r="CC57" s="1276"/>
      <c r="CD57" s="1276"/>
      <c r="CE57" s="1276"/>
      <c r="CF57" s="1276">
        <v>61.6</v>
      </c>
      <c r="CG57" s="1276"/>
      <c r="CH57" s="1276"/>
      <c r="CI57" s="1276"/>
      <c r="CJ57" s="1276"/>
      <c r="CK57" s="1276"/>
      <c r="CL57" s="1276"/>
      <c r="CM57" s="1276"/>
      <c r="CN57" s="1276">
        <v>64</v>
      </c>
      <c r="CO57" s="1276"/>
      <c r="CP57" s="1276"/>
      <c r="CQ57" s="1276"/>
      <c r="CR57" s="1276"/>
      <c r="CS57" s="1276"/>
      <c r="CT57" s="1276"/>
      <c r="CU57" s="1276"/>
      <c r="CV57" s="1276">
        <v>64.900000000000006</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638</v>
      </c>
    </row>
    <row r="64" spans="1:109">
      <c r="B64" s="375"/>
      <c r="G64" s="382"/>
      <c r="I64" s="395"/>
      <c r="J64" s="395"/>
      <c r="K64" s="395"/>
      <c r="L64" s="395"/>
      <c r="M64" s="395"/>
      <c r="N64" s="396"/>
      <c r="AM64" s="382"/>
      <c r="AN64" s="382" t="s">
        <v>631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639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633</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570</v>
      </c>
      <c r="BQ72" s="1281"/>
      <c r="BR72" s="1281"/>
      <c r="BS72" s="1281"/>
      <c r="BT72" s="1281"/>
      <c r="BU72" s="1281"/>
      <c r="BV72" s="1281"/>
      <c r="BW72" s="1281"/>
      <c r="BX72" s="1281" t="s">
        <v>571</v>
      </c>
      <c r="BY72" s="1281"/>
      <c r="BZ72" s="1281"/>
      <c r="CA72" s="1281"/>
      <c r="CB72" s="1281"/>
      <c r="CC72" s="1281"/>
      <c r="CD72" s="1281"/>
      <c r="CE72" s="1281"/>
      <c r="CF72" s="1281" t="s">
        <v>572</v>
      </c>
      <c r="CG72" s="1281"/>
      <c r="CH72" s="1281"/>
      <c r="CI72" s="1281"/>
      <c r="CJ72" s="1281"/>
      <c r="CK72" s="1281"/>
      <c r="CL72" s="1281"/>
      <c r="CM72" s="1281"/>
      <c r="CN72" s="1281" t="s">
        <v>573</v>
      </c>
      <c r="CO72" s="1281"/>
      <c r="CP72" s="1281"/>
      <c r="CQ72" s="1281"/>
      <c r="CR72" s="1281"/>
      <c r="CS72" s="1281"/>
      <c r="CT72" s="1281"/>
      <c r="CU72" s="1281"/>
      <c r="CV72" s="1281" t="s">
        <v>574</v>
      </c>
      <c r="CW72" s="1281"/>
      <c r="CX72" s="1281"/>
      <c r="CY72" s="1281"/>
      <c r="CZ72" s="1281"/>
      <c r="DA72" s="1281"/>
      <c r="DB72" s="1281"/>
      <c r="DC72" s="1281"/>
    </row>
    <row r="73" spans="2:107">
      <c r="B73" s="375"/>
      <c r="G73" s="1284"/>
      <c r="H73" s="1284"/>
      <c r="I73" s="1284"/>
      <c r="J73" s="1284"/>
      <c r="K73" s="1280"/>
      <c r="L73" s="1280"/>
      <c r="M73" s="1280"/>
      <c r="N73" s="1280"/>
      <c r="AM73" s="384"/>
      <c r="AN73" s="1279" t="s">
        <v>634</v>
      </c>
      <c r="AO73" s="1279"/>
      <c r="AP73" s="1279"/>
      <c r="AQ73" s="1279"/>
      <c r="AR73" s="1279"/>
      <c r="AS73" s="1279"/>
      <c r="AT73" s="1279"/>
      <c r="AU73" s="1279"/>
      <c r="AV73" s="1279"/>
      <c r="AW73" s="1279"/>
      <c r="AX73" s="1279"/>
      <c r="AY73" s="1279"/>
      <c r="AZ73" s="1279"/>
      <c r="BA73" s="1279"/>
      <c r="BB73" s="1279" t="s">
        <v>635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640</v>
      </c>
      <c r="BC75" s="1279"/>
      <c r="BD75" s="1279"/>
      <c r="BE75" s="1279"/>
      <c r="BF75" s="1279"/>
      <c r="BG75" s="1279"/>
      <c r="BH75" s="1279"/>
      <c r="BI75" s="1279"/>
      <c r="BJ75" s="1279"/>
      <c r="BK75" s="1279"/>
      <c r="BL75" s="1279"/>
      <c r="BM75" s="1279"/>
      <c r="BN75" s="1279"/>
      <c r="BO75" s="1279"/>
      <c r="BP75" s="1276">
        <v>4.7</v>
      </c>
      <c r="BQ75" s="1276"/>
      <c r="BR75" s="1276"/>
      <c r="BS75" s="1276"/>
      <c r="BT75" s="1276"/>
      <c r="BU75" s="1276"/>
      <c r="BV75" s="1276"/>
      <c r="BW75" s="1276"/>
      <c r="BX75" s="1276">
        <v>5.4</v>
      </c>
      <c r="BY75" s="1276"/>
      <c r="BZ75" s="1276"/>
      <c r="CA75" s="1276"/>
      <c r="CB75" s="1276"/>
      <c r="CC75" s="1276"/>
      <c r="CD75" s="1276"/>
      <c r="CE75" s="1276"/>
      <c r="CF75" s="1276">
        <v>5.8</v>
      </c>
      <c r="CG75" s="1276"/>
      <c r="CH75" s="1276"/>
      <c r="CI75" s="1276"/>
      <c r="CJ75" s="1276"/>
      <c r="CK75" s="1276"/>
      <c r="CL75" s="1276"/>
      <c r="CM75" s="1276"/>
      <c r="CN75" s="1276">
        <v>5.7</v>
      </c>
      <c r="CO75" s="1276"/>
      <c r="CP75" s="1276"/>
      <c r="CQ75" s="1276"/>
      <c r="CR75" s="1276"/>
      <c r="CS75" s="1276"/>
      <c r="CT75" s="1276"/>
      <c r="CU75" s="1276"/>
      <c r="CV75" s="1276">
        <v>5.0999999999999996</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637</v>
      </c>
      <c r="AO77" s="1281"/>
      <c r="AP77" s="1281"/>
      <c r="AQ77" s="1281"/>
      <c r="AR77" s="1281"/>
      <c r="AS77" s="1281"/>
      <c r="AT77" s="1281"/>
      <c r="AU77" s="1281"/>
      <c r="AV77" s="1281"/>
      <c r="AW77" s="1281"/>
      <c r="AX77" s="1281"/>
      <c r="AY77" s="1281"/>
      <c r="AZ77" s="1281"/>
      <c r="BA77" s="1281"/>
      <c r="BB77" s="1279" t="s">
        <v>635</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640</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8.6</v>
      </c>
      <c r="BY79" s="1276"/>
      <c r="BZ79" s="1276"/>
      <c r="CA79" s="1276"/>
      <c r="CB79" s="1276"/>
      <c r="CC79" s="1276"/>
      <c r="CD79" s="1276"/>
      <c r="CE79" s="1276"/>
      <c r="CF79" s="1276">
        <v>8.6</v>
      </c>
      <c r="CG79" s="1276"/>
      <c r="CH79" s="1276"/>
      <c r="CI79" s="1276"/>
      <c r="CJ79" s="1276"/>
      <c r="CK79" s="1276"/>
      <c r="CL79" s="1276"/>
      <c r="CM79" s="1276"/>
      <c r="CN79" s="1276">
        <v>8.9</v>
      </c>
      <c r="CO79" s="1276"/>
      <c r="CP79" s="1276"/>
      <c r="CQ79" s="1276"/>
      <c r="CR79" s="1276"/>
      <c r="CS79" s="1276"/>
      <c r="CT79" s="1276"/>
      <c r="CU79" s="1276"/>
      <c r="CV79" s="1276">
        <v>8.9</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6BHYsD63xZNPD3yjpG+6BQsYXQIr933xmGgHAgIeZ1McfkgMxVepFaNCAzlnszgKo6Q7WJSTv25gMqVGKlX9tg==" saltValue="fMRmV8mNa0+XojLyFfhF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5" zoomScaleNormal="115"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517</v>
      </c>
    </row>
  </sheetData>
  <sheetProtection algorithmName="SHA-512" hashValue="edzStShFgeULJ5tudVN9QdK9y/aGEOCAPO8/X7HzTO4EF6fBRKLtSjjPsxUnCZn5uiYtK6jTa1wbZFsE4Wcecw==" saltValue="8krOYMHPNfYZEsRO6vL4X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517</v>
      </c>
    </row>
  </sheetData>
  <sheetProtection algorithmName="SHA-512" hashValue="xDKoeiNW9F1gJVSLRNZb9teqXJsCpa+8UdluVHzqMgP+T4JGLZaAtmKmXfLRC6LqnH4O6y0UpWHRiRoN5ysjYw==" saltValue="3DHZVhfHmcx5DT3+Va4f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567</v>
      </c>
      <c r="G2" s="148"/>
      <c r="H2" s="149"/>
    </row>
    <row r="3" spans="1:8">
      <c r="A3" s="145" t="s">
        <v>560</v>
      </c>
      <c r="B3" s="150"/>
      <c r="C3" s="151"/>
      <c r="D3" s="152">
        <v>121952</v>
      </c>
      <c r="E3" s="153"/>
      <c r="F3" s="154">
        <v>202870</v>
      </c>
      <c r="G3" s="155"/>
      <c r="H3" s="156"/>
    </row>
    <row r="4" spans="1:8">
      <c r="A4" s="157"/>
      <c r="B4" s="158"/>
      <c r="C4" s="159"/>
      <c r="D4" s="160">
        <v>71378</v>
      </c>
      <c r="E4" s="161"/>
      <c r="F4" s="162">
        <v>79735</v>
      </c>
      <c r="G4" s="163"/>
      <c r="H4" s="164"/>
    </row>
    <row r="5" spans="1:8">
      <c r="A5" s="145" t="s">
        <v>562</v>
      </c>
      <c r="B5" s="150"/>
      <c r="C5" s="151"/>
      <c r="D5" s="152">
        <v>129340</v>
      </c>
      <c r="E5" s="153"/>
      <c r="F5" s="154">
        <v>167497</v>
      </c>
      <c r="G5" s="155"/>
      <c r="H5" s="156"/>
    </row>
    <row r="6" spans="1:8">
      <c r="A6" s="157"/>
      <c r="B6" s="158"/>
      <c r="C6" s="159"/>
      <c r="D6" s="160">
        <v>93688</v>
      </c>
      <c r="E6" s="161"/>
      <c r="F6" s="162">
        <v>82571</v>
      </c>
      <c r="G6" s="163"/>
      <c r="H6" s="164"/>
    </row>
    <row r="7" spans="1:8">
      <c r="A7" s="145" t="s">
        <v>563</v>
      </c>
      <c r="B7" s="150"/>
      <c r="C7" s="151"/>
      <c r="D7" s="152">
        <v>112583</v>
      </c>
      <c r="E7" s="153"/>
      <c r="F7" s="154">
        <v>190274</v>
      </c>
      <c r="G7" s="155"/>
      <c r="H7" s="156"/>
    </row>
    <row r="8" spans="1:8">
      <c r="A8" s="157"/>
      <c r="B8" s="158"/>
      <c r="C8" s="159"/>
      <c r="D8" s="160">
        <v>61765</v>
      </c>
      <c r="E8" s="161"/>
      <c r="F8" s="162">
        <v>88584</v>
      </c>
      <c r="G8" s="163"/>
      <c r="H8" s="164"/>
    </row>
    <row r="9" spans="1:8">
      <c r="A9" s="145" t="s">
        <v>564</v>
      </c>
      <c r="B9" s="150"/>
      <c r="C9" s="151"/>
      <c r="D9" s="152">
        <v>94816</v>
      </c>
      <c r="E9" s="153"/>
      <c r="F9" s="154">
        <v>200194</v>
      </c>
      <c r="G9" s="155"/>
      <c r="H9" s="156"/>
    </row>
    <row r="10" spans="1:8">
      <c r="A10" s="157"/>
      <c r="B10" s="158"/>
      <c r="C10" s="159"/>
      <c r="D10" s="160">
        <v>64146</v>
      </c>
      <c r="E10" s="161"/>
      <c r="F10" s="162">
        <v>106422</v>
      </c>
      <c r="G10" s="163"/>
      <c r="H10" s="164"/>
    </row>
    <row r="11" spans="1:8">
      <c r="A11" s="145" t="s">
        <v>565</v>
      </c>
      <c r="B11" s="150"/>
      <c r="C11" s="151"/>
      <c r="D11" s="152">
        <v>170985</v>
      </c>
      <c r="E11" s="153"/>
      <c r="F11" s="154">
        <v>196914</v>
      </c>
      <c r="G11" s="155"/>
      <c r="H11" s="156"/>
    </row>
    <row r="12" spans="1:8">
      <c r="A12" s="157"/>
      <c r="B12" s="158"/>
      <c r="C12" s="165"/>
      <c r="D12" s="160">
        <v>72609</v>
      </c>
      <c r="E12" s="161"/>
      <c r="F12" s="162">
        <v>98966</v>
      </c>
      <c r="G12" s="163"/>
      <c r="H12" s="164"/>
    </row>
    <row r="13" spans="1:8">
      <c r="A13" s="145"/>
      <c r="B13" s="150"/>
      <c r="C13" s="166"/>
      <c r="D13" s="167">
        <v>125935</v>
      </c>
      <c r="E13" s="168"/>
      <c r="F13" s="169">
        <v>191550</v>
      </c>
      <c r="G13" s="170"/>
      <c r="H13" s="156"/>
    </row>
    <row r="14" spans="1:8">
      <c r="A14" s="157"/>
      <c r="B14" s="158"/>
      <c r="C14" s="159"/>
      <c r="D14" s="160">
        <v>72717</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10.27</v>
      </c>
      <c r="C19" s="171">
        <f>ROUND(VALUE(SUBSTITUTE(実質収支比率等に係る経年分析!G$48,"▲","-")),2)</f>
        <v>9.1199999999999992</v>
      </c>
      <c r="D19" s="171">
        <f>ROUND(VALUE(SUBSTITUTE(実質収支比率等に係る経年分析!H$48,"▲","-")),2)</f>
        <v>10.87</v>
      </c>
      <c r="E19" s="171">
        <f>ROUND(VALUE(SUBSTITUTE(実質収支比率等に係る経年分析!I$48,"▲","-")),2)</f>
        <v>12.29</v>
      </c>
      <c r="F19" s="171">
        <f>ROUND(VALUE(SUBSTITUTE(実質収支比率等に係る経年分析!J$48,"▲","-")),2)</f>
        <v>14.23</v>
      </c>
    </row>
    <row r="20" spans="1:11">
      <c r="A20" s="171" t="s">
        <v>55</v>
      </c>
      <c r="B20" s="171">
        <f>ROUND(VALUE(SUBSTITUTE(実質収支比率等に係る経年分析!F$47,"▲","-")),2)</f>
        <v>32.950000000000003</v>
      </c>
      <c r="C20" s="171">
        <f>ROUND(VALUE(SUBSTITUTE(実質収支比率等に係る経年分析!G$47,"▲","-")),2)</f>
        <v>30.12</v>
      </c>
      <c r="D20" s="171">
        <f>ROUND(VALUE(SUBSTITUTE(実質収支比率等に係る経年分析!H$47,"▲","-")),2)</f>
        <v>29.37</v>
      </c>
      <c r="E20" s="171">
        <f>ROUND(VALUE(SUBSTITUTE(実質収支比率等に係る経年分析!I$47,"▲","-")),2)</f>
        <v>24.72</v>
      </c>
      <c r="F20" s="171">
        <f>ROUND(VALUE(SUBSTITUTE(実質収支比率等に係る経年分析!J$47,"▲","-")),2)</f>
        <v>29.14</v>
      </c>
    </row>
    <row r="21" spans="1:11">
      <c r="A21" s="171" t="s">
        <v>56</v>
      </c>
      <c r="B21" s="171">
        <f>IF(ISNUMBER(VALUE(SUBSTITUTE(実質収支比率等に係る経年分析!F$49,"▲","-"))),ROUND(VALUE(SUBSTITUTE(実質収支比率等に係る経年分析!F$49,"▲","-")),2),NA())</f>
        <v>-8.01</v>
      </c>
      <c r="C21" s="171">
        <f>IF(ISNUMBER(VALUE(SUBSTITUTE(実質収支比率等に係る経年分析!G$49,"▲","-"))),ROUND(VALUE(SUBSTITUTE(実質収支比率等に係る経年分析!G$49,"▲","-")),2),NA())</f>
        <v>-9.49</v>
      </c>
      <c r="D21" s="171">
        <f>IF(ISNUMBER(VALUE(SUBSTITUTE(実質収支比率等に係る経年分析!H$49,"▲","-"))),ROUND(VALUE(SUBSTITUTE(実質収支比率等に係る経年分析!H$49,"▲","-")),2),NA())</f>
        <v>-3.65</v>
      </c>
      <c r="E21" s="171">
        <f>IF(ISNUMBER(VALUE(SUBSTITUTE(実質収支比率等に係る経年分析!I$49,"▲","-"))),ROUND(VALUE(SUBSTITUTE(実質収支比率等に係る経年分析!I$49,"▲","-")),2),NA())</f>
        <v>-6.39</v>
      </c>
      <c r="F21" s="171">
        <f>IF(ISNUMBER(VALUE(SUBSTITUTE(実質収支比率等に係る経年分析!J$49,"▲","-"))),ROUND(VALUE(SUBSTITUTE(実質収支比率等に係る経年分析!J$49,"▲","-")),2),NA())</f>
        <v>2.67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飯田高原診療所特別会計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c r="A33" s="172" t="str">
        <f>IF(連結実質赤字比率に係る赤字・黒字の構成分析!C$37="",NA(),連結実質赤字比率に係る赤字・黒字の構成分析!C$37)</f>
        <v>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2.2000000000000002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2.11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2.2200000000000002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2.0299999999999998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10.210000000000001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555</v>
      </c>
      <c r="E42" s="173"/>
      <c r="F42" s="173"/>
      <c r="G42" s="173">
        <f>'実質公債費比率（分子）の構造'!L$52</f>
        <v>585</v>
      </c>
      <c r="H42" s="173"/>
      <c r="I42" s="173"/>
      <c r="J42" s="173">
        <f>'実質公債費比率（分子）の構造'!M$52</f>
        <v>615</v>
      </c>
      <c r="K42" s="173"/>
      <c r="L42" s="173"/>
      <c r="M42" s="173">
        <f>'実質公債費比率（分子）の構造'!N$52</f>
        <v>580</v>
      </c>
      <c r="N42" s="173"/>
      <c r="O42" s="173"/>
      <c r="P42" s="173">
        <f>'実質公債費比率（分子）の構造'!O$52</f>
        <v>531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28</v>
      </c>
      <c r="C45" s="173"/>
      <c r="D45" s="173"/>
      <c r="E45" s="173">
        <f>'実質公債費比率（分子）の構造'!L$49</f>
        <v>28</v>
      </c>
      <c r="F45" s="173"/>
      <c r="G45" s="173"/>
      <c r="H45" s="173">
        <f>'実質公債費比率（分子）の構造'!M$49</f>
        <v>22</v>
      </c>
      <c r="I45" s="173"/>
      <c r="J45" s="173"/>
      <c r="K45" s="173">
        <f>'実質公債費比率（分子）の構造'!N$49</f>
        <v>7</v>
      </c>
      <c r="L45" s="173"/>
      <c r="M45" s="173"/>
      <c r="N45" s="173">
        <f>'実質公債費比率（分子）の構造'!O$49</f>
        <v>9</v>
      </c>
      <c r="O45" s="173"/>
      <c r="P45" s="173"/>
    </row>
    <row r="46" spans="1:16">
      <c r="A46" s="173" t="s">
        <v>67</v>
      </c>
      <c r="B46" s="173">
        <f>'実質公債費比率（分子）の構造'!K$48</f>
        <v>4</v>
      </c>
      <c r="C46" s="173"/>
      <c r="D46" s="173"/>
      <c r="E46" s="173">
        <f>'実質公債費比率（分子）の構造'!L$48</f>
        <v>2</v>
      </c>
      <c r="F46" s="173"/>
      <c r="G46" s="173"/>
      <c r="H46" s="173">
        <f>'実質公債費比率（分子）の構造'!M$48</f>
        <v>21</v>
      </c>
      <c r="I46" s="173"/>
      <c r="J46" s="173"/>
      <c r="K46" s="173">
        <f>'実質公債費比率（分子）の構造'!N$48</f>
        <v>21</v>
      </c>
      <c r="L46" s="173"/>
      <c r="M46" s="173"/>
      <c r="N46" s="173">
        <f>'実質公債費比率（分子）の構造'!O$48</f>
        <v>21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702</v>
      </c>
      <c r="C49" s="173"/>
      <c r="D49" s="173"/>
      <c r="E49" s="173">
        <f>'実質公債費比率（分子）の構造'!L$45</f>
        <v>772</v>
      </c>
      <c r="F49" s="173"/>
      <c r="G49" s="173"/>
      <c r="H49" s="173">
        <f>'実質公債費比率（分子）の構造'!M$45</f>
        <v>774</v>
      </c>
      <c r="I49" s="173"/>
      <c r="J49" s="173"/>
      <c r="K49" s="173">
        <f>'実質公債費比率（分子）の構造'!N$45</f>
        <v>727</v>
      </c>
      <c r="L49" s="173"/>
      <c r="M49" s="173"/>
      <c r="N49" s="173">
        <f>'実質公債費比率（分子）の構造'!O$45</f>
        <v>684</v>
      </c>
      <c r="O49" s="173"/>
      <c r="P49" s="173"/>
    </row>
    <row r="50" spans="1:16">
      <c r="A50" s="173" t="s">
        <v>71</v>
      </c>
      <c r="B50" s="173" t="e">
        <f>NA()</f>
        <v>#N/A</v>
      </c>
      <c r="C50" s="173">
        <f>IF(ISNUMBER('実質公債費比率（分子）の構造'!K$53),'実質公債費比率（分子）の構造'!K$53,NA())</f>
        <v>179</v>
      </c>
      <c r="D50" s="173" t="e">
        <f>NA()</f>
        <v>#N/A</v>
      </c>
      <c r="E50" s="173" t="e">
        <f>NA()</f>
        <v>#N/A</v>
      </c>
      <c r="F50" s="173">
        <f>IF(ISNUMBER('実質公債費比率（分子）の構造'!L$53),'実質公債費比率（分子）の構造'!L$53,NA())</f>
        <v>217</v>
      </c>
      <c r="G50" s="173" t="e">
        <f>NA()</f>
        <v>#N/A</v>
      </c>
      <c r="H50" s="173" t="e">
        <f>NA()</f>
        <v>#N/A</v>
      </c>
      <c r="I50" s="173">
        <f>IF(ISNUMBER('実質公債費比率（分子）の構造'!M$53),'実質公債費比率（分子）の構造'!M$53,NA())</f>
        <v>202</v>
      </c>
      <c r="J50" s="173" t="e">
        <f>NA()</f>
        <v>#N/A</v>
      </c>
      <c r="K50" s="173" t="e">
        <f>NA()</f>
        <v>#N/A</v>
      </c>
      <c r="L50" s="173">
        <f>IF(ISNUMBER('実質公債費比率（分子）の構造'!N$53),'実質公債費比率（分子）の構造'!N$53,NA())</f>
        <v>175</v>
      </c>
      <c r="M50" s="173" t="e">
        <f>NA()</f>
        <v>#N/A</v>
      </c>
      <c r="N50" s="173" t="e">
        <f>NA()</f>
        <v>#N/A</v>
      </c>
      <c r="O50" s="173">
        <f>IF(ISNUMBER('実質公債費比率（分子）の構造'!O$53),'実質公債費比率（分子）の構造'!O$53,NA())</f>
        <v>183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5252</v>
      </c>
      <c r="E56" s="172"/>
      <c r="F56" s="172"/>
      <c r="G56" s="172">
        <f>'将来負担比率（分子）の構造'!J$52</f>
        <v>5143</v>
      </c>
      <c r="H56" s="172"/>
      <c r="I56" s="172"/>
      <c r="J56" s="172">
        <f>'将来負担比率（分子）の構造'!K$52</f>
        <v>4771</v>
      </c>
      <c r="K56" s="172"/>
      <c r="L56" s="172"/>
      <c r="M56" s="172">
        <f>'将来負担比率（分子）の構造'!L$52</f>
        <v>4546</v>
      </c>
      <c r="N56" s="172"/>
      <c r="O56" s="172"/>
      <c r="P56" s="172">
        <f>'将来負担比率（分子）の構造'!M$52</f>
        <v>4612</v>
      </c>
    </row>
    <row r="57" spans="1:16">
      <c r="A57" s="172" t="s">
        <v>42</v>
      </c>
      <c r="B57" s="172"/>
      <c r="C57" s="172"/>
      <c r="D57" s="172">
        <f>'将来負担比率（分子）の構造'!I$51</f>
        <v>296</v>
      </c>
      <c r="E57" s="172"/>
      <c r="F57" s="172"/>
      <c r="G57" s="172">
        <f>'将来負担比率（分子）の構造'!J$51</f>
        <v>239</v>
      </c>
      <c r="H57" s="172"/>
      <c r="I57" s="172"/>
      <c r="J57" s="172">
        <f>'将来負担比率（分子）の構造'!K$51</f>
        <v>213</v>
      </c>
      <c r="K57" s="172"/>
      <c r="L57" s="172"/>
      <c r="M57" s="172">
        <f>'将来負担比率（分子）の構造'!L$51</f>
        <v>164</v>
      </c>
      <c r="N57" s="172"/>
      <c r="O57" s="172"/>
      <c r="P57" s="172">
        <f>'将来負担比率（分子）の構造'!M$51</f>
        <v>135</v>
      </c>
    </row>
    <row r="58" spans="1:16">
      <c r="A58" s="172" t="s">
        <v>41</v>
      </c>
      <c r="B58" s="172"/>
      <c r="C58" s="172"/>
      <c r="D58" s="172">
        <f>'将来負担比率（分子）の構造'!I$50</f>
        <v>7189</v>
      </c>
      <c r="E58" s="172"/>
      <c r="F58" s="172"/>
      <c r="G58" s="172">
        <f>'将来負担比率（分子）の構造'!J$50</f>
        <v>7034</v>
      </c>
      <c r="H58" s="172"/>
      <c r="I58" s="172"/>
      <c r="J58" s="172">
        <f>'将来負担比率（分子）の構造'!K$50</f>
        <v>7248</v>
      </c>
      <c r="K58" s="172"/>
      <c r="L58" s="172"/>
      <c r="M58" s="172">
        <f>'将来負担比率（分子）の構造'!L$50</f>
        <v>6193</v>
      </c>
      <c r="N58" s="172"/>
      <c r="O58" s="172"/>
      <c r="P58" s="172">
        <f>'将来負担比率（分子）の構造'!M$50</f>
        <v>6511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477</v>
      </c>
      <c r="C62" s="172"/>
      <c r="D62" s="172"/>
      <c r="E62" s="172">
        <f>'将来負担比率（分子）の構造'!J$45</f>
        <v>342</v>
      </c>
      <c r="F62" s="172"/>
      <c r="G62" s="172"/>
      <c r="H62" s="172">
        <f>'将来負担比率（分子）の構造'!K$45</f>
        <v>209</v>
      </c>
      <c r="I62" s="172"/>
      <c r="J62" s="172"/>
      <c r="K62" s="172">
        <f>'将来負担比率（分子）の構造'!L$45</f>
        <v>649</v>
      </c>
      <c r="L62" s="172"/>
      <c r="M62" s="172"/>
      <c r="N62" s="172">
        <f>'将来負担比率（分子）の構造'!M$45</f>
        <v>636</v>
      </c>
      <c r="O62" s="172"/>
      <c r="P62" s="172"/>
    </row>
    <row r="63" spans="1:16">
      <c r="A63" s="172" t="s">
        <v>34</v>
      </c>
      <c r="B63" s="172">
        <f>'将来負担比率（分子）の構造'!I$44</f>
        <v>120</v>
      </c>
      <c r="C63" s="172"/>
      <c r="D63" s="172"/>
      <c r="E63" s="172">
        <f>'将来負担比率（分子）の構造'!J$44</f>
        <v>106</v>
      </c>
      <c r="F63" s="172"/>
      <c r="G63" s="172"/>
      <c r="H63" s="172">
        <f>'将来負担比率（分子）の構造'!K$44</f>
        <v>94</v>
      </c>
      <c r="I63" s="172"/>
      <c r="J63" s="172"/>
      <c r="K63" s="172">
        <f>'将来負担比率（分子）の構造'!L$44</f>
        <v>85</v>
      </c>
      <c r="L63" s="172"/>
      <c r="M63" s="172"/>
      <c r="N63" s="172">
        <f>'将来負担比率（分子）の構造'!M$44</f>
        <v>82</v>
      </c>
      <c r="O63" s="172"/>
      <c r="P63" s="172"/>
    </row>
    <row r="64" spans="1:16">
      <c r="A64" s="172" t="s">
        <v>33</v>
      </c>
      <c r="B64" s="172">
        <f>'将来負担比率（分子）の構造'!I$43</f>
        <v>88</v>
      </c>
      <c r="C64" s="172"/>
      <c r="D64" s="172"/>
      <c r="E64" s="172">
        <f>'将来負担比率（分子）の構造'!J$43</f>
        <v>52</v>
      </c>
      <c r="F64" s="172"/>
      <c r="G64" s="172"/>
      <c r="H64" s="172">
        <f>'将来負担比率（分子）の構造'!K$43</f>
        <v>89</v>
      </c>
      <c r="I64" s="172"/>
      <c r="J64" s="172"/>
      <c r="K64" s="172">
        <f>'将来負担比率（分子）の構造'!L$43</f>
        <v>125</v>
      </c>
      <c r="L64" s="172"/>
      <c r="M64" s="172"/>
      <c r="N64" s="172">
        <f>'将来負担比率（分子）の構造'!M$43</f>
        <v>206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6501</v>
      </c>
      <c r="C66" s="172"/>
      <c r="D66" s="172"/>
      <c r="E66" s="172">
        <f>'将来負担比率（分子）の構造'!J$41</f>
        <v>6285</v>
      </c>
      <c r="F66" s="172"/>
      <c r="G66" s="172"/>
      <c r="H66" s="172">
        <f>'将来負担比率（分子）の構造'!K$41</f>
        <v>5758</v>
      </c>
      <c r="I66" s="172"/>
      <c r="J66" s="172"/>
      <c r="K66" s="172">
        <f>'将来負担比率（分子）の構造'!L$41</f>
        <v>5521</v>
      </c>
      <c r="L66" s="172"/>
      <c r="M66" s="172"/>
      <c r="N66" s="172">
        <f>'将来負担比率（分子）の構造'!M$41</f>
        <v>5431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1166</v>
      </c>
      <c r="C72" s="176">
        <f>基金残高に係る経年分析!G55</f>
        <v>1033</v>
      </c>
      <c r="D72" s="176">
        <f>基金残高に係る経年分析!H55</f>
        <v>1291</v>
      </c>
    </row>
    <row r="73" spans="1:16">
      <c r="A73" s="175" t="s">
        <v>78</v>
      </c>
      <c r="B73" s="176">
        <f>基金残高に係る経年分析!F56</f>
        <v>1302</v>
      </c>
      <c r="C73" s="176">
        <f>基金残高に係る経年分析!G56</f>
        <v>1103</v>
      </c>
      <c r="D73" s="176">
        <f>基金残高に係る経年分析!H56</f>
        <v>1104</v>
      </c>
    </row>
    <row r="74" spans="1:16">
      <c r="A74" s="175" t="s">
        <v>79</v>
      </c>
      <c r="B74" s="176">
        <f>基金残高に係る経年分析!F57</f>
        <v>4181</v>
      </c>
      <c r="C74" s="176">
        <f>基金残高に係る経年分析!G57</f>
        <v>3805</v>
      </c>
      <c r="D74" s="176">
        <f>基金残高に係る経年分析!H57</f>
        <v>3826</v>
      </c>
    </row>
  </sheetData>
  <sheetProtection algorithmName="SHA-512" hashValue="xk8YUJlv0liGi3Ze2Cdb05sUbH5WSemMxwY5zhoqvIs97kSGJI2WOATqV1JBPlUoU9oEOsWMiMWATV3nhMMisA==" saltValue="rFgagDaZJMvVFnkIrxnk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c r="B5" s="732" t="s">
        <v>224</v>
      </c>
      <c r="C5" s="733"/>
      <c r="D5" s="733"/>
      <c r="E5" s="733"/>
      <c r="F5" s="733"/>
      <c r="G5" s="733"/>
      <c r="H5" s="733"/>
      <c r="I5" s="733"/>
      <c r="J5" s="733"/>
      <c r="K5" s="733"/>
      <c r="L5" s="733"/>
      <c r="M5" s="733"/>
      <c r="N5" s="733"/>
      <c r="O5" s="733"/>
      <c r="P5" s="733"/>
      <c r="Q5" s="734"/>
      <c r="R5" s="717">
        <v>1204488</v>
      </c>
      <c r="S5" s="718"/>
      <c r="T5" s="718"/>
      <c r="U5" s="718"/>
      <c r="V5" s="718"/>
      <c r="W5" s="718"/>
      <c r="X5" s="718"/>
      <c r="Y5" s="761"/>
      <c r="Z5" s="779">
        <v>12.5</v>
      </c>
      <c r="AA5" s="779"/>
      <c r="AB5" s="779"/>
      <c r="AC5" s="779"/>
      <c r="AD5" s="780">
        <v>1204488</v>
      </c>
      <c r="AE5" s="780"/>
      <c r="AF5" s="780"/>
      <c r="AG5" s="780"/>
      <c r="AH5" s="780"/>
      <c r="AI5" s="780"/>
      <c r="AJ5" s="780"/>
      <c r="AK5" s="780"/>
      <c r="AL5" s="762">
        <v>27</v>
      </c>
      <c r="AM5" s="737"/>
      <c r="AN5" s="737"/>
      <c r="AO5" s="763"/>
      <c r="AP5" s="732" t="s">
        <v>225</v>
      </c>
      <c r="AQ5" s="733"/>
      <c r="AR5" s="733"/>
      <c r="AS5" s="733"/>
      <c r="AT5" s="733"/>
      <c r="AU5" s="733"/>
      <c r="AV5" s="733"/>
      <c r="AW5" s="733"/>
      <c r="AX5" s="733"/>
      <c r="AY5" s="733"/>
      <c r="AZ5" s="733"/>
      <c r="BA5" s="733"/>
      <c r="BB5" s="733"/>
      <c r="BC5" s="733"/>
      <c r="BD5" s="733"/>
      <c r="BE5" s="733"/>
      <c r="BF5" s="734"/>
      <c r="BG5" s="664">
        <v>1190529</v>
      </c>
      <c r="BH5" s="665"/>
      <c r="BI5" s="665"/>
      <c r="BJ5" s="665"/>
      <c r="BK5" s="665"/>
      <c r="BL5" s="665"/>
      <c r="BM5" s="665"/>
      <c r="BN5" s="666"/>
      <c r="BO5" s="691">
        <v>98.8</v>
      </c>
      <c r="BP5" s="691"/>
      <c r="BQ5" s="691"/>
      <c r="BR5" s="691"/>
      <c r="BS5" s="692" t="s">
        <v>128</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c r="B6" s="661" t="s">
        <v>229</v>
      </c>
      <c r="C6" s="662"/>
      <c r="D6" s="662"/>
      <c r="E6" s="662"/>
      <c r="F6" s="662"/>
      <c r="G6" s="662"/>
      <c r="H6" s="662"/>
      <c r="I6" s="662"/>
      <c r="J6" s="662"/>
      <c r="K6" s="662"/>
      <c r="L6" s="662"/>
      <c r="M6" s="662"/>
      <c r="N6" s="662"/>
      <c r="O6" s="662"/>
      <c r="P6" s="662"/>
      <c r="Q6" s="663"/>
      <c r="R6" s="664">
        <v>121524</v>
      </c>
      <c r="S6" s="665"/>
      <c r="T6" s="665"/>
      <c r="U6" s="665"/>
      <c r="V6" s="665"/>
      <c r="W6" s="665"/>
      <c r="X6" s="665"/>
      <c r="Y6" s="666"/>
      <c r="Z6" s="691">
        <v>1.3</v>
      </c>
      <c r="AA6" s="691"/>
      <c r="AB6" s="691"/>
      <c r="AC6" s="691"/>
      <c r="AD6" s="692">
        <v>121524</v>
      </c>
      <c r="AE6" s="692"/>
      <c r="AF6" s="692"/>
      <c r="AG6" s="692"/>
      <c r="AH6" s="692"/>
      <c r="AI6" s="692"/>
      <c r="AJ6" s="692"/>
      <c r="AK6" s="692"/>
      <c r="AL6" s="667">
        <v>2.7</v>
      </c>
      <c r="AM6" s="668"/>
      <c r="AN6" s="668"/>
      <c r="AO6" s="693"/>
      <c r="AP6" s="661" t="s">
        <v>230</v>
      </c>
      <c r="AQ6" s="662"/>
      <c r="AR6" s="662"/>
      <c r="AS6" s="662"/>
      <c r="AT6" s="662"/>
      <c r="AU6" s="662"/>
      <c r="AV6" s="662"/>
      <c r="AW6" s="662"/>
      <c r="AX6" s="662"/>
      <c r="AY6" s="662"/>
      <c r="AZ6" s="662"/>
      <c r="BA6" s="662"/>
      <c r="BB6" s="662"/>
      <c r="BC6" s="662"/>
      <c r="BD6" s="662"/>
      <c r="BE6" s="662"/>
      <c r="BF6" s="663"/>
      <c r="BG6" s="664">
        <v>1190529</v>
      </c>
      <c r="BH6" s="665"/>
      <c r="BI6" s="665"/>
      <c r="BJ6" s="665"/>
      <c r="BK6" s="665"/>
      <c r="BL6" s="665"/>
      <c r="BM6" s="665"/>
      <c r="BN6" s="666"/>
      <c r="BO6" s="691">
        <v>98.8</v>
      </c>
      <c r="BP6" s="691"/>
      <c r="BQ6" s="691"/>
      <c r="BR6" s="691"/>
      <c r="BS6" s="692" t="s">
        <v>128</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78842</v>
      </c>
      <c r="CS6" s="665"/>
      <c r="CT6" s="665"/>
      <c r="CU6" s="665"/>
      <c r="CV6" s="665"/>
      <c r="CW6" s="665"/>
      <c r="CX6" s="665"/>
      <c r="CY6" s="666"/>
      <c r="CZ6" s="762">
        <v>0.9</v>
      </c>
      <c r="DA6" s="737"/>
      <c r="DB6" s="737"/>
      <c r="DC6" s="765"/>
      <c r="DD6" s="670">
        <v>990</v>
      </c>
      <c r="DE6" s="665"/>
      <c r="DF6" s="665"/>
      <c r="DG6" s="665"/>
      <c r="DH6" s="665"/>
      <c r="DI6" s="665"/>
      <c r="DJ6" s="665"/>
      <c r="DK6" s="665"/>
      <c r="DL6" s="665"/>
      <c r="DM6" s="665"/>
      <c r="DN6" s="665"/>
      <c r="DO6" s="665"/>
      <c r="DP6" s="666"/>
      <c r="DQ6" s="670">
        <v>78842</v>
      </c>
      <c r="DR6" s="665"/>
      <c r="DS6" s="665"/>
      <c r="DT6" s="665"/>
      <c r="DU6" s="665"/>
      <c r="DV6" s="665"/>
      <c r="DW6" s="665"/>
      <c r="DX6" s="665"/>
      <c r="DY6" s="665"/>
      <c r="DZ6" s="665"/>
      <c r="EA6" s="665"/>
      <c r="EB6" s="665"/>
      <c r="EC6" s="708"/>
    </row>
    <row r="7" spans="2:143" ht="11.25" customHeight="1">
      <c r="B7" s="661" t="s">
        <v>232</v>
      </c>
      <c r="C7" s="662"/>
      <c r="D7" s="662"/>
      <c r="E7" s="662"/>
      <c r="F7" s="662"/>
      <c r="G7" s="662"/>
      <c r="H7" s="662"/>
      <c r="I7" s="662"/>
      <c r="J7" s="662"/>
      <c r="K7" s="662"/>
      <c r="L7" s="662"/>
      <c r="M7" s="662"/>
      <c r="N7" s="662"/>
      <c r="O7" s="662"/>
      <c r="P7" s="662"/>
      <c r="Q7" s="663"/>
      <c r="R7" s="664">
        <v>473</v>
      </c>
      <c r="S7" s="665"/>
      <c r="T7" s="665"/>
      <c r="U7" s="665"/>
      <c r="V7" s="665"/>
      <c r="W7" s="665"/>
      <c r="X7" s="665"/>
      <c r="Y7" s="666"/>
      <c r="Z7" s="691">
        <v>0</v>
      </c>
      <c r="AA7" s="691"/>
      <c r="AB7" s="691"/>
      <c r="AC7" s="691"/>
      <c r="AD7" s="692">
        <v>473</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311711</v>
      </c>
      <c r="BH7" s="665"/>
      <c r="BI7" s="665"/>
      <c r="BJ7" s="665"/>
      <c r="BK7" s="665"/>
      <c r="BL7" s="665"/>
      <c r="BM7" s="665"/>
      <c r="BN7" s="666"/>
      <c r="BO7" s="691">
        <v>25.9</v>
      </c>
      <c r="BP7" s="691"/>
      <c r="BQ7" s="691"/>
      <c r="BR7" s="691"/>
      <c r="BS7" s="692" t="s">
        <v>128</v>
      </c>
      <c r="BT7" s="692"/>
      <c r="BU7" s="692"/>
      <c r="BV7" s="692"/>
      <c r="BW7" s="692"/>
      <c r="BX7" s="692"/>
      <c r="BY7" s="692"/>
      <c r="BZ7" s="692"/>
      <c r="CA7" s="692"/>
      <c r="CB7" s="750"/>
      <c r="CD7" s="698" t="s">
        <v>234</v>
      </c>
      <c r="CE7" s="699"/>
      <c r="CF7" s="699"/>
      <c r="CG7" s="699"/>
      <c r="CH7" s="699"/>
      <c r="CI7" s="699"/>
      <c r="CJ7" s="699"/>
      <c r="CK7" s="699"/>
      <c r="CL7" s="699"/>
      <c r="CM7" s="699"/>
      <c r="CN7" s="699"/>
      <c r="CO7" s="699"/>
      <c r="CP7" s="699"/>
      <c r="CQ7" s="700"/>
      <c r="CR7" s="664">
        <v>1558727</v>
      </c>
      <c r="CS7" s="665"/>
      <c r="CT7" s="665"/>
      <c r="CU7" s="665"/>
      <c r="CV7" s="665"/>
      <c r="CW7" s="665"/>
      <c r="CX7" s="665"/>
      <c r="CY7" s="666"/>
      <c r="CZ7" s="691">
        <v>17.899999999999999</v>
      </c>
      <c r="DA7" s="691"/>
      <c r="DB7" s="691"/>
      <c r="DC7" s="691"/>
      <c r="DD7" s="670">
        <v>90646</v>
      </c>
      <c r="DE7" s="665"/>
      <c r="DF7" s="665"/>
      <c r="DG7" s="665"/>
      <c r="DH7" s="665"/>
      <c r="DI7" s="665"/>
      <c r="DJ7" s="665"/>
      <c r="DK7" s="665"/>
      <c r="DL7" s="665"/>
      <c r="DM7" s="665"/>
      <c r="DN7" s="665"/>
      <c r="DO7" s="665"/>
      <c r="DP7" s="666"/>
      <c r="DQ7" s="670">
        <v>1088394</v>
      </c>
      <c r="DR7" s="665"/>
      <c r="DS7" s="665"/>
      <c r="DT7" s="665"/>
      <c r="DU7" s="665"/>
      <c r="DV7" s="665"/>
      <c r="DW7" s="665"/>
      <c r="DX7" s="665"/>
      <c r="DY7" s="665"/>
      <c r="DZ7" s="665"/>
      <c r="EA7" s="665"/>
      <c r="EB7" s="665"/>
      <c r="EC7" s="708"/>
    </row>
    <row r="8" spans="2:143" ht="11.25" customHeight="1">
      <c r="B8" s="661" t="s">
        <v>235</v>
      </c>
      <c r="C8" s="662"/>
      <c r="D8" s="662"/>
      <c r="E8" s="662"/>
      <c r="F8" s="662"/>
      <c r="G8" s="662"/>
      <c r="H8" s="662"/>
      <c r="I8" s="662"/>
      <c r="J8" s="662"/>
      <c r="K8" s="662"/>
      <c r="L8" s="662"/>
      <c r="M8" s="662"/>
      <c r="N8" s="662"/>
      <c r="O8" s="662"/>
      <c r="P8" s="662"/>
      <c r="Q8" s="663"/>
      <c r="R8" s="664">
        <v>2932</v>
      </c>
      <c r="S8" s="665"/>
      <c r="T8" s="665"/>
      <c r="U8" s="665"/>
      <c r="V8" s="665"/>
      <c r="W8" s="665"/>
      <c r="X8" s="665"/>
      <c r="Y8" s="666"/>
      <c r="Z8" s="691">
        <v>0</v>
      </c>
      <c r="AA8" s="691"/>
      <c r="AB8" s="691"/>
      <c r="AC8" s="691"/>
      <c r="AD8" s="692">
        <v>2932</v>
      </c>
      <c r="AE8" s="692"/>
      <c r="AF8" s="692"/>
      <c r="AG8" s="692"/>
      <c r="AH8" s="692"/>
      <c r="AI8" s="692"/>
      <c r="AJ8" s="692"/>
      <c r="AK8" s="692"/>
      <c r="AL8" s="667">
        <v>0.1</v>
      </c>
      <c r="AM8" s="668"/>
      <c r="AN8" s="668"/>
      <c r="AO8" s="693"/>
      <c r="AP8" s="661" t="s">
        <v>236</v>
      </c>
      <c r="AQ8" s="662"/>
      <c r="AR8" s="662"/>
      <c r="AS8" s="662"/>
      <c r="AT8" s="662"/>
      <c r="AU8" s="662"/>
      <c r="AV8" s="662"/>
      <c r="AW8" s="662"/>
      <c r="AX8" s="662"/>
      <c r="AY8" s="662"/>
      <c r="AZ8" s="662"/>
      <c r="BA8" s="662"/>
      <c r="BB8" s="662"/>
      <c r="BC8" s="662"/>
      <c r="BD8" s="662"/>
      <c r="BE8" s="662"/>
      <c r="BF8" s="663"/>
      <c r="BG8" s="664">
        <v>15574</v>
      </c>
      <c r="BH8" s="665"/>
      <c r="BI8" s="665"/>
      <c r="BJ8" s="665"/>
      <c r="BK8" s="665"/>
      <c r="BL8" s="665"/>
      <c r="BM8" s="665"/>
      <c r="BN8" s="666"/>
      <c r="BO8" s="691">
        <v>1.3</v>
      </c>
      <c r="BP8" s="691"/>
      <c r="BQ8" s="691"/>
      <c r="BR8" s="691"/>
      <c r="BS8" s="692" t="s">
        <v>128</v>
      </c>
      <c r="BT8" s="692"/>
      <c r="BU8" s="692"/>
      <c r="BV8" s="692"/>
      <c r="BW8" s="692"/>
      <c r="BX8" s="692"/>
      <c r="BY8" s="692"/>
      <c r="BZ8" s="692"/>
      <c r="CA8" s="692"/>
      <c r="CB8" s="750"/>
      <c r="CD8" s="698" t="s">
        <v>237</v>
      </c>
      <c r="CE8" s="699"/>
      <c r="CF8" s="699"/>
      <c r="CG8" s="699"/>
      <c r="CH8" s="699"/>
      <c r="CI8" s="699"/>
      <c r="CJ8" s="699"/>
      <c r="CK8" s="699"/>
      <c r="CL8" s="699"/>
      <c r="CM8" s="699"/>
      <c r="CN8" s="699"/>
      <c r="CO8" s="699"/>
      <c r="CP8" s="699"/>
      <c r="CQ8" s="700"/>
      <c r="CR8" s="664">
        <v>1916732</v>
      </c>
      <c r="CS8" s="665"/>
      <c r="CT8" s="665"/>
      <c r="CU8" s="665"/>
      <c r="CV8" s="665"/>
      <c r="CW8" s="665"/>
      <c r="CX8" s="665"/>
      <c r="CY8" s="666"/>
      <c r="CZ8" s="691">
        <v>22</v>
      </c>
      <c r="DA8" s="691"/>
      <c r="DB8" s="691"/>
      <c r="DC8" s="691"/>
      <c r="DD8" s="670">
        <v>109168</v>
      </c>
      <c r="DE8" s="665"/>
      <c r="DF8" s="665"/>
      <c r="DG8" s="665"/>
      <c r="DH8" s="665"/>
      <c r="DI8" s="665"/>
      <c r="DJ8" s="665"/>
      <c r="DK8" s="665"/>
      <c r="DL8" s="665"/>
      <c r="DM8" s="665"/>
      <c r="DN8" s="665"/>
      <c r="DO8" s="665"/>
      <c r="DP8" s="666"/>
      <c r="DQ8" s="670">
        <v>1119478</v>
      </c>
      <c r="DR8" s="665"/>
      <c r="DS8" s="665"/>
      <c r="DT8" s="665"/>
      <c r="DU8" s="665"/>
      <c r="DV8" s="665"/>
      <c r="DW8" s="665"/>
      <c r="DX8" s="665"/>
      <c r="DY8" s="665"/>
      <c r="DZ8" s="665"/>
      <c r="EA8" s="665"/>
      <c r="EB8" s="665"/>
      <c r="EC8" s="708"/>
    </row>
    <row r="9" spans="2:143" ht="11.25" customHeight="1">
      <c r="B9" s="661" t="s">
        <v>238</v>
      </c>
      <c r="C9" s="662"/>
      <c r="D9" s="662"/>
      <c r="E9" s="662"/>
      <c r="F9" s="662"/>
      <c r="G9" s="662"/>
      <c r="H9" s="662"/>
      <c r="I9" s="662"/>
      <c r="J9" s="662"/>
      <c r="K9" s="662"/>
      <c r="L9" s="662"/>
      <c r="M9" s="662"/>
      <c r="N9" s="662"/>
      <c r="O9" s="662"/>
      <c r="P9" s="662"/>
      <c r="Q9" s="663"/>
      <c r="R9" s="664">
        <v>3124</v>
      </c>
      <c r="S9" s="665"/>
      <c r="T9" s="665"/>
      <c r="U9" s="665"/>
      <c r="V9" s="665"/>
      <c r="W9" s="665"/>
      <c r="X9" s="665"/>
      <c r="Y9" s="666"/>
      <c r="Z9" s="691">
        <v>0</v>
      </c>
      <c r="AA9" s="691"/>
      <c r="AB9" s="691"/>
      <c r="AC9" s="691"/>
      <c r="AD9" s="692">
        <v>3124</v>
      </c>
      <c r="AE9" s="692"/>
      <c r="AF9" s="692"/>
      <c r="AG9" s="692"/>
      <c r="AH9" s="692"/>
      <c r="AI9" s="692"/>
      <c r="AJ9" s="692"/>
      <c r="AK9" s="692"/>
      <c r="AL9" s="667">
        <v>0.1</v>
      </c>
      <c r="AM9" s="668"/>
      <c r="AN9" s="668"/>
      <c r="AO9" s="693"/>
      <c r="AP9" s="661" t="s">
        <v>239</v>
      </c>
      <c r="AQ9" s="662"/>
      <c r="AR9" s="662"/>
      <c r="AS9" s="662"/>
      <c r="AT9" s="662"/>
      <c r="AU9" s="662"/>
      <c r="AV9" s="662"/>
      <c r="AW9" s="662"/>
      <c r="AX9" s="662"/>
      <c r="AY9" s="662"/>
      <c r="AZ9" s="662"/>
      <c r="BA9" s="662"/>
      <c r="BB9" s="662"/>
      <c r="BC9" s="662"/>
      <c r="BD9" s="662"/>
      <c r="BE9" s="662"/>
      <c r="BF9" s="663"/>
      <c r="BG9" s="664">
        <v>241046</v>
      </c>
      <c r="BH9" s="665"/>
      <c r="BI9" s="665"/>
      <c r="BJ9" s="665"/>
      <c r="BK9" s="665"/>
      <c r="BL9" s="665"/>
      <c r="BM9" s="665"/>
      <c r="BN9" s="666"/>
      <c r="BO9" s="691">
        <v>20</v>
      </c>
      <c r="BP9" s="691"/>
      <c r="BQ9" s="691"/>
      <c r="BR9" s="691"/>
      <c r="BS9" s="692" t="s">
        <v>128</v>
      </c>
      <c r="BT9" s="692"/>
      <c r="BU9" s="692"/>
      <c r="BV9" s="692"/>
      <c r="BW9" s="692"/>
      <c r="BX9" s="692"/>
      <c r="BY9" s="692"/>
      <c r="BZ9" s="692"/>
      <c r="CA9" s="692"/>
      <c r="CB9" s="750"/>
      <c r="CD9" s="698" t="s">
        <v>240</v>
      </c>
      <c r="CE9" s="699"/>
      <c r="CF9" s="699"/>
      <c r="CG9" s="699"/>
      <c r="CH9" s="699"/>
      <c r="CI9" s="699"/>
      <c r="CJ9" s="699"/>
      <c r="CK9" s="699"/>
      <c r="CL9" s="699"/>
      <c r="CM9" s="699"/>
      <c r="CN9" s="699"/>
      <c r="CO9" s="699"/>
      <c r="CP9" s="699"/>
      <c r="CQ9" s="700"/>
      <c r="CR9" s="664">
        <v>945604</v>
      </c>
      <c r="CS9" s="665"/>
      <c r="CT9" s="665"/>
      <c r="CU9" s="665"/>
      <c r="CV9" s="665"/>
      <c r="CW9" s="665"/>
      <c r="CX9" s="665"/>
      <c r="CY9" s="666"/>
      <c r="CZ9" s="691">
        <v>10.9</v>
      </c>
      <c r="DA9" s="691"/>
      <c r="DB9" s="691"/>
      <c r="DC9" s="691"/>
      <c r="DD9" s="670">
        <v>161561</v>
      </c>
      <c r="DE9" s="665"/>
      <c r="DF9" s="665"/>
      <c r="DG9" s="665"/>
      <c r="DH9" s="665"/>
      <c r="DI9" s="665"/>
      <c r="DJ9" s="665"/>
      <c r="DK9" s="665"/>
      <c r="DL9" s="665"/>
      <c r="DM9" s="665"/>
      <c r="DN9" s="665"/>
      <c r="DO9" s="665"/>
      <c r="DP9" s="666"/>
      <c r="DQ9" s="670">
        <v>444514</v>
      </c>
      <c r="DR9" s="665"/>
      <c r="DS9" s="665"/>
      <c r="DT9" s="665"/>
      <c r="DU9" s="665"/>
      <c r="DV9" s="665"/>
      <c r="DW9" s="665"/>
      <c r="DX9" s="665"/>
      <c r="DY9" s="665"/>
      <c r="DZ9" s="665"/>
      <c r="EA9" s="665"/>
      <c r="EB9" s="665"/>
      <c r="EC9" s="708"/>
    </row>
    <row r="10" spans="2:143" ht="11.25" customHeight="1">
      <c r="B10" s="661" t="s">
        <v>241</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23776</v>
      </c>
      <c r="BH10" s="665"/>
      <c r="BI10" s="665"/>
      <c r="BJ10" s="665"/>
      <c r="BK10" s="665"/>
      <c r="BL10" s="665"/>
      <c r="BM10" s="665"/>
      <c r="BN10" s="666"/>
      <c r="BO10" s="691">
        <v>2</v>
      </c>
      <c r="BP10" s="691"/>
      <c r="BQ10" s="691"/>
      <c r="BR10" s="691"/>
      <c r="BS10" s="692" t="s">
        <v>128</v>
      </c>
      <c r="BT10" s="692"/>
      <c r="BU10" s="692"/>
      <c r="BV10" s="692"/>
      <c r="BW10" s="692"/>
      <c r="BX10" s="692"/>
      <c r="BY10" s="692"/>
      <c r="BZ10" s="692"/>
      <c r="CA10" s="692"/>
      <c r="CB10" s="750"/>
      <c r="CD10" s="698" t="s">
        <v>243</v>
      </c>
      <c r="CE10" s="699"/>
      <c r="CF10" s="699"/>
      <c r="CG10" s="699"/>
      <c r="CH10" s="699"/>
      <c r="CI10" s="699"/>
      <c r="CJ10" s="699"/>
      <c r="CK10" s="699"/>
      <c r="CL10" s="699"/>
      <c r="CM10" s="699"/>
      <c r="CN10" s="699"/>
      <c r="CO10" s="699"/>
      <c r="CP10" s="699"/>
      <c r="CQ10" s="700"/>
      <c r="CR10" s="664">
        <v>2938</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2938</v>
      </c>
      <c r="DR10" s="665"/>
      <c r="DS10" s="665"/>
      <c r="DT10" s="665"/>
      <c r="DU10" s="665"/>
      <c r="DV10" s="665"/>
      <c r="DW10" s="665"/>
      <c r="DX10" s="665"/>
      <c r="DY10" s="665"/>
      <c r="DZ10" s="665"/>
      <c r="EA10" s="665"/>
      <c r="EB10" s="665"/>
      <c r="EC10" s="708"/>
    </row>
    <row r="11" spans="2:143" ht="11.25" customHeight="1">
      <c r="B11" s="661" t="s">
        <v>244</v>
      </c>
      <c r="C11" s="662"/>
      <c r="D11" s="662"/>
      <c r="E11" s="662"/>
      <c r="F11" s="662"/>
      <c r="G11" s="662"/>
      <c r="H11" s="662"/>
      <c r="I11" s="662"/>
      <c r="J11" s="662"/>
      <c r="K11" s="662"/>
      <c r="L11" s="662"/>
      <c r="M11" s="662"/>
      <c r="N11" s="662"/>
      <c r="O11" s="662"/>
      <c r="P11" s="662"/>
      <c r="Q11" s="663"/>
      <c r="R11" s="664">
        <v>222288</v>
      </c>
      <c r="S11" s="665"/>
      <c r="T11" s="665"/>
      <c r="U11" s="665"/>
      <c r="V11" s="665"/>
      <c r="W11" s="665"/>
      <c r="X11" s="665"/>
      <c r="Y11" s="666"/>
      <c r="Z11" s="667">
        <v>2.2999999999999998</v>
      </c>
      <c r="AA11" s="668"/>
      <c r="AB11" s="668"/>
      <c r="AC11" s="669"/>
      <c r="AD11" s="670">
        <v>222288</v>
      </c>
      <c r="AE11" s="665"/>
      <c r="AF11" s="665"/>
      <c r="AG11" s="665"/>
      <c r="AH11" s="665"/>
      <c r="AI11" s="665"/>
      <c r="AJ11" s="665"/>
      <c r="AK11" s="666"/>
      <c r="AL11" s="667">
        <v>5</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31315</v>
      </c>
      <c r="BH11" s="665"/>
      <c r="BI11" s="665"/>
      <c r="BJ11" s="665"/>
      <c r="BK11" s="665"/>
      <c r="BL11" s="665"/>
      <c r="BM11" s="665"/>
      <c r="BN11" s="666"/>
      <c r="BO11" s="691">
        <v>2.6</v>
      </c>
      <c r="BP11" s="691"/>
      <c r="BQ11" s="691"/>
      <c r="BR11" s="691"/>
      <c r="BS11" s="692" t="s">
        <v>128</v>
      </c>
      <c r="BT11" s="692"/>
      <c r="BU11" s="692"/>
      <c r="BV11" s="692"/>
      <c r="BW11" s="692"/>
      <c r="BX11" s="692"/>
      <c r="BY11" s="692"/>
      <c r="BZ11" s="692"/>
      <c r="CA11" s="692"/>
      <c r="CB11" s="750"/>
      <c r="CD11" s="698" t="s">
        <v>246</v>
      </c>
      <c r="CE11" s="699"/>
      <c r="CF11" s="699"/>
      <c r="CG11" s="699"/>
      <c r="CH11" s="699"/>
      <c r="CI11" s="699"/>
      <c r="CJ11" s="699"/>
      <c r="CK11" s="699"/>
      <c r="CL11" s="699"/>
      <c r="CM11" s="699"/>
      <c r="CN11" s="699"/>
      <c r="CO11" s="699"/>
      <c r="CP11" s="699"/>
      <c r="CQ11" s="700"/>
      <c r="CR11" s="664">
        <v>450272</v>
      </c>
      <c r="CS11" s="665"/>
      <c r="CT11" s="665"/>
      <c r="CU11" s="665"/>
      <c r="CV11" s="665"/>
      <c r="CW11" s="665"/>
      <c r="CX11" s="665"/>
      <c r="CY11" s="666"/>
      <c r="CZ11" s="691">
        <v>5.2</v>
      </c>
      <c r="DA11" s="691"/>
      <c r="DB11" s="691"/>
      <c r="DC11" s="691"/>
      <c r="DD11" s="670">
        <v>92024</v>
      </c>
      <c r="DE11" s="665"/>
      <c r="DF11" s="665"/>
      <c r="DG11" s="665"/>
      <c r="DH11" s="665"/>
      <c r="DI11" s="665"/>
      <c r="DJ11" s="665"/>
      <c r="DK11" s="665"/>
      <c r="DL11" s="665"/>
      <c r="DM11" s="665"/>
      <c r="DN11" s="665"/>
      <c r="DO11" s="665"/>
      <c r="DP11" s="666"/>
      <c r="DQ11" s="670">
        <v>224165</v>
      </c>
      <c r="DR11" s="665"/>
      <c r="DS11" s="665"/>
      <c r="DT11" s="665"/>
      <c r="DU11" s="665"/>
      <c r="DV11" s="665"/>
      <c r="DW11" s="665"/>
      <c r="DX11" s="665"/>
      <c r="DY11" s="665"/>
      <c r="DZ11" s="665"/>
      <c r="EA11" s="665"/>
      <c r="EB11" s="665"/>
      <c r="EC11" s="708"/>
    </row>
    <row r="12" spans="2:143" ht="11.25" customHeight="1">
      <c r="B12" s="661" t="s">
        <v>247</v>
      </c>
      <c r="C12" s="662"/>
      <c r="D12" s="662"/>
      <c r="E12" s="662"/>
      <c r="F12" s="662"/>
      <c r="G12" s="662"/>
      <c r="H12" s="662"/>
      <c r="I12" s="662"/>
      <c r="J12" s="662"/>
      <c r="K12" s="662"/>
      <c r="L12" s="662"/>
      <c r="M12" s="662"/>
      <c r="N12" s="662"/>
      <c r="O12" s="662"/>
      <c r="P12" s="662"/>
      <c r="Q12" s="663"/>
      <c r="R12" s="664">
        <v>2617</v>
      </c>
      <c r="S12" s="665"/>
      <c r="T12" s="665"/>
      <c r="U12" s="665"/>
      <c r="V12" s="665"/>
      <c r="W12" s="665"/>
      <c r="X12" s="665"/>
      <c r="Y12" s="666"/>
      <c r="Z12" s="691">
        <v>0</v>
      </c>
      <c r="AA12" s="691"/>
      <c r="AB12" s="691"/>
      <c r="AC12" s="691"/>
      <c r="AD12" s="692">
        <v>2617</v>
      </c>
      <c r="AE12" s="692"/>
      <c r="AF12" s="692"/>
      <c r="AG12" s="692"/>
      <c r="AH12" s="692"/>
      <c r="AI12" s="692"/>
      <c r="AJ12" s="692"/>
      <c r="AK12" s="692"/>
      <c r="AL12" s="667">
        <v>0.1</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807710</v>
      </c>
      <c r="BH12" s="665"/>
      <c r="BI12" s="665"/>
      <c r="BJ12" s="665"/>
      <c r="BK12" s="665"/>
      <c r="BL12" s="665"/>
      <c r="BM12" s="665"/>
      <c r="BN12" s="666"/>
      <c r="BO12" s="691">
        <v>67.099999999999994</v>
      </c>
      <c r="BP12" s="691"/>
      <c r="BQ12" s="691"/>
      <c r="BR12" s="691"/>
      <c r="BS12" s="692" t="s">
        <v>128</v>
      </c>
      <c r="BT12" s="692"/>
      <c r="BU12" s="692"/>
      <c r="BV12" s="692"/>
      <c r="BW12" s="692"/>
      <c r="BX12" s="692"/>
      <c r="BY12" s="692"/>
      <c r="BZ12" s="692"/>
      <c r="CA12" s="692"/>
      <c r="CB12" s="750"/>
      <c r="CD12" s="698" t="s">
        <v>249</v>
      </c>
      <c r="CE12" s="699"/>
      <c r="CF12" s="699"/>
      <c r="CG12" s="699"/>
      <c r="CH12" s="699"/>
      <c r="CI12" s="699"/>
      <c r="CJ12" s="699"/>
      <c r="CK12" s="699"/>
      <c r="CL12" s="699"/>
      <c r="CM12" s="699"/>
      <c r="CN12" s="699"/>
      <c r="CO12" s="699"/>
      <c r="CP12" s="699"/>
      <c r="CQ12" s="700"/>
      <c r="CR12" s="664">
        <v>292793</v>
      </c>
      <c r="CS12" s="665"/>
      <c r="CT12" s="665"/>
      <c r="CU12" s="665"/>
      <c r="CV12" s="665"/>
      <c r="CW12" s="665"/>
      <c r="CX12" s="665"/>
      <c r="CY12" s="666"/>
      <c r="CZ12" s="691">
        <v>3.4</v>
      </c>
      <c r="DA12" s="691"/>
      <c r="DB12" s="691"/>
      <c r="DC12" s="691"/>
      <c r="DD12" s="670">
        <v>15249</v>
      </c>
      <c r="DE12" s="665"/>
      <c r="DF12" s="665"/>
      <c r="DG12" s="665"/>
      <c r="DH12" s="665"/>
      <c r="DI12" s="665"/>
      <c r="DJ12" s="665"/>
      <c r="DK12" s="665"/>
      <c r="DL12" s="665"/>
      <c r="DM12" s="665"/>
      <c r="DN12" s="665"/>
      <c r="DO12" s="665"/>
      <c r="DP12" s="666"/>
      <c r="DQ12" s="670">
        <v>153381</v>
      </c>
      <c r="DR12" s="665"/>
      <c r="DS12" s="665"/>
      <c r="DT12" s="665"/>
      <c r="DU12" s="665"/>
      <c r="DV12" s="665"/>
      <c r="DW12" s="665"/>
      <c r="DX12" s="665"/>
      <c r="DY12" s="665"/>
      <c r="DZ12" s="665"/>
      <c r="EA12" s="665"/>
      <c r="EB12" s="665"/>
      <c r="EC12" s="708"/>
    </row>
    <row r="13" spans="2:143" ht="11.25" customHeight="1">
      <c r="B13" s="661" t="s">
        <v>250</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797732</v>
      </c>
      <c r="BH13" s="665"/>
      <c r="BI13" s="665"/>
      <c r="BJ13" s="665"/>
      <c r="BK13" s="665"/>
      <c r="BL13" s="665"/>
      <c r="BM13" s="665"/>
      <c r="BN13" s="666"/>
      <c r="BO13" s="691">
        <v>66.2</v>
      </c>
      <c r="BP13" s="691"/>
      <c r="BQ13" s="691"/>
      <c r="BR13" s="691"/>
      <c r="BS13" s="692" t="s">
        <v>128</v>
      </c>
      <c r="BT13" s="692"/>
      <c r="BU13" s="692"/>
      <c r="BV13" s="692"/>
      <c r="BW13" s="692"/>
      <c r="BX13" s="692"/>
      <c r="BY13" s="692"/>
      <c r="BZ13" s="692"/>
      <c r="CA13" s="692"/>
      <c r="CB13" s="750"/>
      <c r="CD13" s="698" t="s">
        <v>252</v>
      </c>
      <c r="CE13" s="699"/>
      <c r="CF13" s="699"/>
      <c r="CG13" s="699"/>
      <c r="CH13" s="699"/>
      <c r="CI13" s="699"/>
      <c r="CJ13" s="699"/>
      <c r="CK13" s="699"/>
      <c r="CL13" s="699"/>
      <c r="CM13" s="699"/>
      <c r="CN13" s="699"/>
      <c r="CO13" s="699"/>
      <c r="CP13" s="699"/>
      <c r="CQ13" s="700"/>
      <c r="CR13" s="664">
        <v>429177</v>
      </c>
      <c r="CS13" s="665"/>
      <c r="CT13" s="665"/>
      <c r="CU13" s="665"/>
      <c r="CV13" s="665"/>
      <c r="CW13" s="665"/>
      <c r="CX13" s="665"/>
      <c r="CY13" s="666"/>
      <c r="CZ13" s="691">
        <v>4.9000000000000004</v>
      </c>
      <c r="DA13" s="691"/>
      <c r="DB13" s="691"/>
      <c r="DC13" s="691"/>
      <c r="DD13" s="670">
        <v>331421</v>
      </c>
      <c r="DE13" s="665"/>
      <c r="DF13" s="665"/>
      <c r="DG13" s="665"/>
      <c r="DH13" s="665"/>
      <c r="DI13" s="665"/>
      <c r="DJ13" s="665"/>
      <c r="DK13" s="665"/>
      <c r="DL13" s="665"/>
      <c r="DM13" s="665"/>
      <c r="DN13" s="665"/>
      <c r="DO13" s="665"/>
      <c r="DP13" s="666"/>
      <c r="DQ13" s="670">
        <v>97832</v>
      </c>
      <c r="DR13" s="665"/>
      <c r="DS13" s="665"/>
      <c r="DT13" s="665"/>
      <c r="DU13" s="665"/>
      <c r="DV13" s="665"/>
      <c r="DW13" s="665"/>
      <c r="DX13" s="665"/>
      <c r="DY13" s="665"/>
      <c r="DZ13" s="665"/>
      <c r="EA13" s="665"/>
      <c r="EB13" s="665"/>
      <c r="EC13" s="708"/>
    </row>
    <row r="14" spans="2:143" ht="11.25" customHeight="1">
      <c r="B14" s="661" t="s">
        <v>253</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42419</v>
      </c>
      <c r="BH14" s="665"/>
      <c r="BI14" s="665"/>
      <c r="BJ14" s="665"/>
      <c r="BK14" s="665"/>
      <c r="BL14" s="665"/>
      <c r="BM14" s="665"/>
      <c r="BN14" s="666"/>
      <c r="BO14" s="691">
        <v>3.5</v>
      </c>
      <c r="BP14" s="691"/>
      <c r="BQ14" s="691"/>
      <c r="BR14" s="691"/>
      <c r="BS14" s="692" t="s">
        <v>128</v>
      </c>
      <c r="BT14" s="692"/>
      <c r="BU14" s="692"/>
      <c r="BV14" s="692"/>
      <c r="BW14" s="692"/>
      <c r="BX14" s="692"/>
      <c r="BY14" s="692"/>
      <c r="BZ14" s="692"/>
      <c r="CA14" s="692"/>
      <c r="CB14" s="750"/>
      <c r="CD14" s="698" t="s">
        <v>255</v>
      </c>
      <c r="CE14" s="699"/>
      <c r="CF14" s="699"/>
      <c r="CG14" s="699"/>
      <c r="CH14" s="699"/>
      <c r="CI14" s="699"/>
      <c r="CJ14" s="699"/>
      <c r="CK14" s="699"/>
      <c r="CL14" s="699"/>
      <c r="CM14" s="699"/>
      <c r="CN14" s="699"/>
      <c r="CO14" s="699"/>
      <c r="CP14" s="699"/>
      <c r="CQ14" s="700"/>
      <c r="CR14" s="664">
        <v>543796</v>
      </c>
      <c r="CS14" s="665"/>
      <c r="CT14" s="665"/>
      <c r="CU14" s="665"/>
      <c r="CV14" s="665"/>
      <c r="CW14" s="665"/>
      <c r="CX14" s="665"/>
      <c r="CY14" s="666"/>
      <c r="CZ14" s="691">
        <v>6.2</v>
      </c>
      <c r="DA14" s="691"/>
      <c r="DB14" s="691"/>
      <c r="DC14" s="691"/>
      <c r="DD14" s="670">
        <v>355295</v>
      </c>
      <c r="DE14" s="665"/>
      <c r="DF14" s="665"/>
      <c r="DG14" s="665"/>
      <c r="DH14" s="665"/>
      <c r="DI14" s="665"/>
      <c r="DJ14" s="665"/>
      <c r="DK14" s="665"/>
      <c r="DL14" s="665"/>
      <c r="DM14" s="665"/>
      <c r="DN14" s="665"/>
      <c r="DO14" s="665"/>
      <c r="DP14" s="666"/>
      <c r="DQ14" s="670">
        <v>266608</v>
      </c>
      <c r="DR14" s="665"/>
      <c r="DS14" s="665"/>
      <c r="DT14" s="665"/>
      <c r="DU14" s="665"/>
      <c r="DV14" s="665"/>
      <c r="DW14" s="665"/>
      <c r="DX14" s="665"/>
      <c r="DY14" s="665"/>
      <c r="DZ14" s="665"/>
      <c r="EA14" s="665"/>
      <c r="EB14" s="665"/>
      <c r="EC14" s="708"/>
    </row>
    <row r="15" spans="2:143" ht="11.25" customHeight="1">
      <c r="B15" s="661" t="s">
        <v>256</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28689</v>
      </c>
      <c r="BH15" s="665"/>
      <c r="BI15" s="665"/>
      <c r="BJ15" s="665"/>
      <c r="BK15" s="665"/>
      <c r="BL15" s="665"/>
      <c r="BM15" s="665"/>
      <c r="BN15" s="666"/>
      <c r="BO15" s="691">
        <v>2.4</v>
      </c>
      <c r="BP15" s="691"/>
      <c r="BQ15" s="691"/>
      <c r="BR15" s="691"/>
      <c r="BS15" s="692" t="s">
        <v>128</v>
      </c>
      <c r="BT15" s="692"/>
      <c r="BU15" s="692"/>
      <c r="BV15" s="692"/>
      <c r="BW15" s="692"/>
      <c r="BX15" s="692"/>
      <c r="BY15" s="692"/>
      <c r="BZ15" s="692"/>
      <c r="CA15" s="692"/>
      <c r="CB15" s="750"/>
      <c r="CD15" s="698" t="s">
        <v>258</v>
      </c>
      <c r="CE15" s="699"/>
      <c r="CF15" s="699"/>
      <c r="CG15" s="699"/>
      <c r="CH15" s="699"/>
      <c r="CI15" s="699"/>
      <c r="CJ15" s="699"/>
      <c r="CK15" s="699"/>
      <c r="CL15" s="699"/>
      <c r="CM15" s="699"/>
      <c r="CN15" s="699"/>
      <c r="CO15" s="699"/>
      <c r="CP15" s="699"/>
      <c r="CQ15" s="700"/>
      <c r="CR15" s="664">
        <v>954751</v>
      </c>
      <c r="CS15" s="665"/>
      <c r="CT15" s="665"/>
      <c r="CU15" s="665"/>
      <c r="CV15" s="665"/>
      <c r="CW15" s="665"/>
      <c r="CX15" s="665"/>
      <c r="CY15" s="666"/>
      <c r="CZ15" s="691">
        <v>11</v>
      </c>
      <c r="DA15" s="691"/>
      <c r="DB15" s="691"/>
      <c r="DC15" s="691"/>
      <c r="DD15" s="670">
        <v>368150</v>
      </c>
      <c r="DE15" s="665"/>
      <c r="DF15" s="665"/>
      <c r="DG15" s="665"/>
      <c r="DH15" s="665"/>
      <c r="DI15" s="665"/>
      <c r="DJ15" s="665"/>
      <c r="DK15" s="665"/>
      <c r="DL15" s="665"/>
      <c r="DM15" s="665"/>
      <c r="DN15" s="665"/>
      <c r="DO15" s="665"/>
      <c r="DP15" s="666"/>
      <c r="DQ15" s="670">
        <v>659945</v>
      </c>
      <c r="DR15" s="665"/>
      <c r="DS15" s="665"/>
      <c r="DT15" s="665"/>
      <c r="DU15" s="665"/>
      <c r="DV15" s="665"/>
      <c r="DW15" s="665"/>
      <c r="DX15" s="665"/>
      <c r="DY15" s="665"/>
      <c r="DZ15" s="665"/>
      <c r="EA15" s="665"/>
      <c r="EB15" s="665"/>
      <c r="EC15" s="708"/>
    </row>
    <row r="16" spans="2:143" ht="11.25" customHeight="1">
      <c r="B16" s="661" t="s">
        <v>259</v>
      </c>
      <c r="C16" s="662"/>
      <c r="D16" s="662"/>
      <c r="E16" s="662"/>
      <c r="F16" s="662"/>
      <c r="G16" s="662"/>
      <c r="H16" s="662"/>
      <c r="I16" s="662"/>
      <c r="J16" s="662"/>
      <c r="K16" s="662"/>
      <c r="L16" s="662"/>
      <c r="M16" s="662"/>
      <c r="N16" s="662"/>
      <c r="O16" s="662"/>
      <c r="P16" s="662"/>
      <c r="Q16" s="663"/>
      <c r="R16" s="664">
        <v>5155</v>
      </c>
      <c r="S16" s="665"/>
      <c r="T16" s="665"/>
      <c r="U16" s="665"/>
      <c r="V16" s="665"/>
      <c r="W16" s="665"/>
      <c r="X16" s="665"/>
      <c r="Y16" s="666"/>
      <c r="Z16" s="691">
        <v>0.1</v>
      </c>
      <c r="AA16" s="691"/>
      <c r="AB16" s="691"/>
      <c r="AC16" s="691"/>
      <c r="AD16" s="692">
        <v>5155</v>
      </c>
      <c r="AE16" s="692"/>
      <c r="AF16" s="692"/>
      <c r="AG16" s="692"/>
      <c r="AH16" s="692"/>
      <c r="AI16" s="692"/>
      <c r="AJ16" s="692"/>
      <c r="AK16" s="692"/>
      <c r="AL16" s="667">
        <v>0.1</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698" t="s">
        <v>261</v>
      </c>
      <c r="CE16" s="699"/>
      <c r="CF16" s="699"/>
      <c r="CG16" s="699"/>
      <c r="CH16" s="699"/>
      <c r="CI16" s="699"/>
      <c r="CJ16" s="699"/>
      <c r="CK16" s="699"/>
      <c r="CL16" s="699"/>
      <c r="CM16" s="699"/>
      <c r="CN16" s="699"/>
      <c r="CO16" s="699"/>
      <c r="CP16" s="699"/>
      <c r="CQ16" s="700"/>
      <c r="CR16" s="664">
        <v>845570</v>
      </c>
      <c r="CS16" s="665"/>
      <c r="CT16" s="665"/>
      <c r="CU16" s="665"/>
      <c r="CV16" s="665"/>
      <c r="CW16" s="665"/>
      <c r="CX16" s="665"/>
      <c r="CY16" s="666"/>
      <c r="CZ16" s="691">
        <v>9.6999999999999993</v>
      </c>
      <c r="DA16" s="691"/>
      <c r="DB16" s="691"/>
      <c r="DC16" s="691"/>
      <c r="DD16" s="670" t="s">
        <v>128</v>
      </c>
      <c r="DE16" s="665"/>
      <c r="DF16" s="665"/>
      <c r="DG16" s="665"/>
      <c r="DH16" s="665"/>
      <c r="DI16" s="665"/>
      <c r="DJ16" s="665"/>
      <c r="DK16" s="665"/>
      <c r="DL16" s="665"/>
      <c r="DM16" s="665"/>
      <c r="DN16" s="665"/>
      <c r="DO16" s="665"/>
      <c r="DP16" s="666"/>
      <c r="DQ16" s="670">
        <v>80668</v>
      </c>
      <c r="DR16" s="665"/>
      <c r="DS16" s="665"/>
      <c r="DT16" s="665"/>
      <c r="DU16" s="665"/>
      <c r="DV16" s="665"/>
      <c r="DW16" s="665"/>
      <c r="DX16" s="665"/>
      <c r="DY16" s="665"/>
      <c r="DZ16" s="665"/>
      <c r="EA16" s="665"/>
      <c r="EB16" s="665"/>
      <c r="EC16" s="708"/>
    </row>
    <row r="17" spans="2:133" ht="11.25" customHeight="1">
      <c r="B17" s="661" t="s">
        <v>262</v>
      </c>
      <c r="C17" s="662"/>
      <c r="D17" s="662"/>
      <c r="E17" s="662"/>
      <c r="F17" s="662"/>
      <c r="G17" s="662"/>
      <c r="H17" s="662"/>
      <c r="I17" s="662"/>
      <c r="J17" s="662"/>
      <c r="K17" s="662"/>
      <c r="L17" s="662"/>
      <c r="M17" s="662"/>
      <c r="N17" s="662"/>
      <c r="O17" s="662"/>
      <c r="P17" s="662"/>
      <c r="Q17" s="663"/>
      <c r="R17" s="664">
        <v>15667</v>
      </c>
      <c r="S17" s="665"/>
      <c r="T17" s="665"/>
      <c r="U17" s="665"/>
      <c r="V17" s="665"/>
      <c r="W17" s="665"/>
      <c r="X17" s="665"/>
      <c r="Y17" s="666"/>
      <c r="Z17" s="691">
        <v>0.2</v>
      </c>
      <c r="AA17" s="691"/>
      <c r="AB17" s="691"/>
      <c r="AC17" s="691"/>
      <c r="AD17" s="692">
        <v>15667</v>
      </c>
      <c r="AE17" s="692"/>
      <c r="AF17" s="692"/>
      <c r="AG17" s="692"/>
      <c r="AH17" s="692"/>
      <c r="AI17" s="692"/>
      <c r="AJ17" s="692"/>
      <c r="AK17" s="692"/>
      <c r="AL17" s="667">
        <v>0.4</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698" t="s">
        <v>264</v>
      </c>
      <c r="CE17" s="699"/>
      <c r="CF17" s="699"/>
      <c r="CG17" s="699"/>
      <c r="CH17" s="699"/>
      <c r="CI17" s="699"/>
      <c r="CJ17" s="699"/>
      <c r="CK17" s="699"/>
      <c r="CL17" s="699"/>
      <c r="CM17" s="699"/>
      <c r="CN17" s="699"/>
      <c r="CO17" s="699"/>
      <c r="CP17" s="699"/>
      <c r="CQ17" s="700"/>
      <c r="CR17" s="664">
        <v>684298</v>
      </c>
      <c r="CS17" s="665"/>
      <c r="CT17" s="665"/>
      <c r="CU17" s="665"/>
      <c r="CV17" s="665"/>
      <c r="CW17" s="665"/>
      <c r="CX17" s="665"/>
      <c r="CY17" s="666"/>
      <c r="CZ17" s="691">
        <v>7.9</v>
      </c>
      <c r="DA17" s="691"/>
      <c r="DB17" s="691"/>
      <c r="DC17" s="691"/>
      <c r="DD17" s="670" t="s">
        <v>128</v>
      </c>
      <c r="DE17" s="665"/>
      <c r="DF17" s="665"/>
      <c r="DG17" s="665"/>
      <c r="DH17" s="665"/>
      <c r="DI17" s="665"/>
      <c r="DJ17" s="665"/>
      <c r="DK17" s="665"/>
      <c r="DL17" s="665"/>
      <c r="DM17" s="665"/>
      <c r="DN17" s="665"/>
      <c r="DO17" s="665"/>
      <c r="DP17" s="666"/>
      <c r="DQ17" s="670">
        <v>670841</v>
      </c>
      <c r="DR17" s="665"/>
      <c r="DS17" s="665"/>
      <c r="DT17" s="665"/>
      <c r="DU17" s="665"/>
      <c r="DV17" s="665"/>
      <c r="DW17" s="665"/>
      <c r="DX17" s="665"/>
      <c r="DY17" s="665"/>
      <c r="DZ17" s="665"/>
      <c r="EA17" s="665"/>
      <c r="EB17" s="665"/>
      <c r="EC17" s="708"/>
    </row>
    <row r="18" spans="2:133" ht="11.25" customHeight="1">
      <c r="B18" s="661" t="s">
        <v>265</v>
      </c>
      <c r="C18" s="662"/>
      <c r="D18" s="662"/>
      <c r="E18" s="662"/>
      <c r="F18" s="662"/>
      <c r="G18" s="662"/>
      <c r="H18" s="662"/>
      <c r="I18" s="662"/>
      <c r="J18" s="662"/>
      <c r="K18" s="662"/>
      <c r="L18" s="662"/>
      <c r="M18" s="662"/>
      <c r="N18" s="662"/>
      <c r="O18" s="662"/>
      <c r="P18" s="662"/>
      <c r="Q18" s="663"/>
      <c r="R18" s="664">
        <v>44428</v>
      </c>
      <c r="S18" s="665"/>
      <c r="T18" s="665"/>
      <c r="U18" s="665"/>
      <c r="V18" s="665"/>
      <c r="W18" s="665"/>
      <c r="X18" s="665"/>
      <c r="Y18" s="666"/>
      <c r="Z18" s="691">
        <v>0.5</v>
      </c>
      <c r="AA18" s="691"/>
      <c r="AB18" s="691"/>
      <c r="AC18" s="691"/>
      <c r="AD18" s="692">
        <v>44428</v>
      </c>
      <c r="AE18" s="692"/>
      <c r="AF18" s="692"/>
      <c r="AG18" s="692"/>
      <c r="AH18" s="692"/>
      <c r="AI18" s="692"/>
      <c r="AJ18" s="692"/>
      <c r="AK18" s="692"/>
      <c r="AL18" s="667">
        <v>1</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698" t="s">
        <v>267</v>
      </c>
      <c r="CE18" s="699"/>
      <c r="CF18" s="699"/>
      <c r="CG18" s="699"/>
      <c r="CH18" s="699"/>
      <c r="CI18" s="699"/>
      <c r="CJ18" s="699"/>
      <c r="CK18" s="699"/>
      <c r="CL18" s="699"/>
      <c r="CM18" s="699"/>
      <c r="CN18" s="699"/>
      <c r="CO18" s="699"/>
      <c r="CP18" s="699"/>
      <c r="CQ18" s="700"/>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8"/>
    </row>
    <row r="19" spans="2:133" ht="11.25" customHeight="1">
      <c r="B19" s="661" t="s">
        <v>268</v>
      </c>
      <c r="C19" s="662"/>
      <c r="D19" s="662"/>
      <c r="E19" s="662"/>
      <c r="F19" s="662"/>
      <c r="G19" s="662"/>
      <c r="H19" s="662"/>
      <c r="I19" s="662"/>
      <c r="J19" s="662"/>
      <c r="K19" s="662"/>
      <c r="L19" s="662"/>
      <c r="M19" s="662"/>
      <c r="N19" s="662"/>
      <c r="O19" s="662"/>
      <c r="P19" s="662"/>
      <c r="Q19" s="663"/>
      <c r="R19" s="664">
        <v>2440</v>
      </c>
      <c r="S19" s="665"/>
      <c r="T19" s="665"/>
      <c r="U19" s="665"/>
      <c r="V19" s="665"/>
      <c r="W19" s="665"/>
      <c r="X19" s="665"/>
      <c r="Y19" s="666"/>
      <c r="Z19" s="691">
        <v>0</v>
      </c>
      <c r="AA19" s="691"/>
      <c r="AB19" s="691"/>
      <c r="AC19" s="691"/>
      <c r="AD19" s="692">
        <v>2440</v>
      </c>
      <c r="AE19" s="692"/>
      <c r="AF19" s="692"/>
      <c r="AG19" s="692"/>
      <c r="AH19" s="692"/>
      <c r="AI19" s="692"/>
      <c r="AJ19" s="692"/>
      <c r="AK19" s="692"/>
      <c r="AL19" s="667">
        <v>0.1</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13959</v>
      </c>
      <c r="BH19" s="665"/>
      <c r="BI19" s="665"/>
      <c r="BJ19" s="665"/>
      <c r="BK19" s="665"/>
      <c r="BL19" s="665"/>
      <c r="BM19" s="665"/>
      <c r="BN19" s="666"/>
      <c r="BO19" s="691">
        <v>1.2</v>
      </c>
      <c r="BP19" s="691"/>
      <c r="BQ19" s="691"/>
      <c r="BR19" s="691"/>
      <c r="BS19" s="692" t="s">
        <v>128</v>
      </c>
      <c r="BT19" s="692"/>
      <c r="BU19" s="692"/>
      <c r="BV19" s="692"/>
      <c r="BW19" s="692"/>
      <c r="BX19" s="692"/>
      <c r="BY19" s="692"/>
      <c r="BZ19" s="692"/>
      <c r="CA19" s="692"/>
      <c r="CB19" s="750"/>
      <c r="CD19" s="698" t="s">
        <v>270</v>
      </c>
      <c r="CE19" s="699"/>
      <c r="CF19" s="699"/>
      <c r="CG19" s="699"/>
      <c r="CH19" s="699"/>
      <c r="CI19" s="699"/>
      <c r="CJ19" s="699"/>
      <c r="CK19" s="699"/>
      <c r="CL19" s="699"/>
      <c r="CM19" s="699"/>
      <c r="CN19" s="699"/>
      <c r="CO19" s="699"/>
      <c r="CP19" s="699"/>
      <c r="CQ19" s="700"/>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8"/>
    </row>
    <row r="20" spans="2:133" ht="11.25" customHeight="1">
      <c r="B20" s="661" t="s">
        <v>271</v>
      </c>
      <c r="C20" s="662"/>
      <c r="D20" s="662"/>
      <c r="E20" s="662"/>
      <c r="F20" s="662"/>
      <c r="G20" s="662"/>
      <c r="H20" s="662"/>
      <c r="I20" s="662"/>
      <c r="J20" s="662"/>
      <c r="K20" s="662"/>
      <c r="L20" s="662"/>
      <c r="M20" s="662"/>
      <c r="N20" s="662"/>
      <c r="O20" s="662"/>
      <c r="P20" s="662"/>
      <c r="Q20" s="663"/>
      <c r="R20" s="664">
        <v>1750</v>
      </c>
      <c r="S20" s="665"/>
      <c r="T20" s="665"/>
      <c r="U20" s="665"/>
      <c r="V20" s="665"/>
      <c r="W20" s="665"/>
      <c r="X20" s="665"/>
      <c r="Y20" s="666"/>
      <c r="Z20" s="691">
        <v>0</v>
      </c>
      <c r="AA20" s="691"/>
      <c r="AB20" s="691"/>
      <c r="AC20" s="691"/>
      <c r="AD20" s="692">
        <v>1750</v>
      </c>
      <c r="AE20" s="692"/>
      <c r="AF20" s="692"/>
      <c r="AG20" s="692"/>
      <c r="AH20" s="692"/>
      <c r="AI20" s="692"/>
      <c r="AJ20" s="692"/>
      <c r="AK20" s="692"/>
      <c r="AL20" s="667">
        <v>0</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13959</v>
      </c>
      <c r="BH20" s="665"/>
      <c r="BI20" s="665"/>
      <c r="BJ20" s="665"/>
      <c r="BK20" s="665"/>
      <c r="BL20" s="665"/>
      <c r="BM20" s="665"/>
      <c r="BN20" s="666"/>
      <c r="BO20" s="691">
        <v>1.2</v>
      </c>
      <c r="BP20" s="691"/>
      <c r="BQ20" s="691"/>
      <c r="BR20" s="691"/>
      <c r="BS20" s="692" t="s">
        <v>128</v>
      </c>
      <c r="BT20" s="692"/>
      <c r="BU20" s="692"/>
      <c r="BV20" s="692"/>
      <c r="BW20" s="692"/>
      <c r="BX20" s="692"/>
      <c r="BY20" s="692"/>
      <c r="BZ20" s="692"/>
      <c r="CA20" s="692"/>
      <c r="CB20" s="750"/>
      <c r="CD20" s="698" t="s">
        <v>273</v>
      </c>
      <c r="CE20" s="699"/>
      <c r="CF20" s="699"/>
      <c r="CG20" s="699"/>
      <c r="CH20" s="699"/>
      <c r="CI20" s="699"/>
      <c r="CJ20" s="699"/>
      <c r="CK20" s="699"/>
      <c r="CL20" s="699"/>
      <c r="CM20" s="699"/>
      <c r="CN20" s="699"/>
      <c r="CO20" s="699"/>
      <c r="CP20" s="699"/>
      <c r="CQ20" s="700"/>
      <c r="CR20" s="664">
        <v>8703500</v>
      </c>
      <c r="CS20" s="665"/>
      <c r="CT20" s="665"/>
      <c r="CU20" s="665"/>
      <c r="CV20" s="665"/>
      <c r="CW20" s="665"/>
      <c r="CX20" s="665"/>
      <c r="CY20" s="666"/>
      <c r="CZ20" s="691">
        <v>100</v>
      </c>
      <c r="DA20" s="691"/>
      <c r="DB20" s="691"/>
      <c r="DC20" s="691"/>
      <c r="DD20" s="670">
        <v>1524504</v>
      </c>
      <c r="DE20" s="665"/>
      <c r="DF20" s="665"/>
      <c r="DG20" s="665"/>
      <c r="DH20" s="665"/>
      <c r="DI20" s="665"/>
      <c r="DJ20" s="665"/>
      <c r="DK20" s="665"/>
      <c r="DL20" s="665"/>
      <c r="DM20" s="665"/>
      <c r="DN20" s="665"/>
      <c r="DO20" s="665"/>
      <c r="DP20" s="666"/>
      <c r="DQ20" s="670">
        <v>4887606</v>
      </c>
      <c r="DR20" s="665"/>
      <c r="DS20" s="665"/>
      <c r="DT20" s="665"/>
      <c r="DU20" s="665"/>
      <c r="DV20" s="665"/>
      <c r="DW20" s="665"/>
      <c r="DX20" s="665"/>
      <c r="DY20" s="665"/>
      <c r="DZ20" s="665"/>
      <c r="EA20" s="665"/>
      <c r="EB20" s="665"/>
      <c r="EC20" s="708"/>
    </row>
    <row r="21" spans="2:133" ht="11.25" customHeight="1">
      <c r="B21" s="661" t="s">
        <v>274</v>
      </c>
      <c r="C21" s="662"/>
      <c r="D21" s="662"/>
      <c r="E21" s="662"/>
      <c r="F21" s="662"/>
      <c r="G21" s="662"/>
      <c r="H21" s="662"/>
      <c r="I21" s="662"/>
      <c r="J21" s="662"/>
      <c r="K21" s="662"/>
      <c r="L21" s="662"/>
      <c r="M21" s="662"/>
      <c r="N21" s="662"/>
      <c r="O21" s="662"/>
      <c r="P21" s="662"/>
      <c r="Q21" s="663"/>
      <c r="R21" s="664">
        <v>464</v>
      </c>
      <c r="S21" s="665"/>
      <c r="T21" s="665"/>
      <c r="U21" s="665"/>
      <c r="V21" s="665"/>
      <c r="W21" s="665"/>
      <c r="X21" s="665"/>
      <c r="Y21" s="666"/>
      <c r="Z21" s="691">
        <v>0</v>
      </c>
      <c r="AA21" s="691"/>
      <c r="AB21" s="691"/>
      <c r="AC21" s="691"/>
      <c r="AD21" s="692">
        <v>464</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v>13959</v>
      </c>
      <c r="BH21" s="665"/>
      <c r="BI21" s="665"/>
      <c r="BJ21" s="665"/>
      <c r="BK21" s="665"/>
      <c r="BL21" s="665"/>
      <c r="BM21" s="665"/>
      <c r="BN21" s="666"/>
      <c r="BO21" s="691">
        <v>1.2</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276</v>
      </c>
      <c r="C22" s="728"/>
      <c r="D22" s="728"/>
      <c r="E22" s="728"/>
      <c r="F22" s="728"/>
      <c r="G22" s="728"/>
      <c r="H22" s="728"/>
      <c r="I22" s="728"/>
      <c r="J22" s="728"/>
      <c r="K22" s="728"/>
      <c r="L22" s="728"/>
      <c r="M22" s="728"/>
      <c r="N22" s="728"/>
      <c r="O22" s="728"/>
      <c r="P22" s="728"/>
      <c r="Q22" s="729"/>
      <c r="R22" s="664">
        <v>39774</v>
      </c>
      <c r="S22" s="665"/>
      <c r="T22" s="665"/>
      <c r="U22" s="665"/>
      <c r="V22" s="665"/>
      <c r="W22" s="665"/>
      <c r="X22" s="665"/>
      <c r="Y22" s="666"/>
      <c r="Z22" s="691">
        <v>0.4</v>
      </c>
      <c r="AA22" s="691"/>
      <c r="AB22" s="691"/>
      <c r="AC22" s="691"/>
      <c r="AD22" s="692">
        <v>39774</v>
      </c>
      <c r="AE22" s="692"/>
      <c r="AF22" s="692"/>
      <c r="AG22" s="692"/>
      <c r="AH22" s="692"/>
      <c r="AI22" s="692"/>
      <c r="AJ22" s="692"/>
      <c r="AK22" s="692"/>
      <c r="AL22" s="667">
        <v>0.89999997615814209</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279</v>
      </c>
      <c r="C23" s="662"/>
      <c r="D23" s="662"/>
      <c r="E23" s="662"/>
      <c r="F23" s="662"/>
      <c r="G23" s="662"/>
      <c r="H23" s="662"/>
      <c r="I23" s="662"/>
      <c r="J23" s="662"/>
      <c r="K23" s="662"/>
      <c r="L23" s="662"/>
      <c r="M23" s="662"/>
      <c r="N23" s="662"/>
      <c r="O23" s="662"/>
      <c r="P23" s="662"/>
      <c r="Q23" s="663"/>
      <c r="R23" s="664">
        <v>3039170</v>
      </c>
      <c r="S23" s="665"/>
      <c r="T23" s="665"/>
      <c r="U23" s="665"/>
      <c r="V23" s="665"/>
      <c r="W23" s="665"/>
      <c r="X23" s="665"/>
      <c r="Y23" s="666"/>
      <c r="Z23" s="691">
        <v>31.5</v>
      </c>
      <c r="AA23" s="691"/>
      <c r="AB23" s="691"/>
      <c r="AC23" s="691"/>
      <c r="AD23" s="692">
        <v>2689677</v>
      </c>
      <c r="AE23" s="692"/>
      <c r="AF23" s="692"/>
      <c r="AG23" s="692"/>
      <c r="AH23" s="692"/>
      <c r="AI23" s="692"/>
      <c r="AJ23" s="692"/>
      <c r="AK23" s="692"/>
      <c r="AL23" s="667">
        <v>60.3</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c r="B24" s="661" t="s">
        <v>286</v>
      </c>
      <c r="C24" s="662"/>
      <c r="D24" s="662"/>
      <c r="E24" s="662"/>
      <c r="F24" s="662"/>
      <c r="G24" s="662"/>
      <c r="H24" s="662"/>
      <c r="I24" s="662"/>
      <c r="J24" s="662"/>
      <c r="K24" s="662"/>
      <c r="L24" s="662"/>
      <c r="M24" s="662"/>
      <c r="N24" s="662"/>
      <c r="O24" s="662"/>
      <c r="P24" s="662"/>
      <c r="Q24" s="663"/>
      <c r="R24" s="664">
        <v>2689677</v>
      </c>
      <c r="S24" s="665"/>
      <c r="T24" s="665"/>
      <c r="U24" s="665"/>
      <c r="V24" s="665"/>
      <c r="W24" s="665"/>
      <c r="X24" s="665"/>
      <c r="Y24" s="666"/>
      <c r="Z24" s="691">
        <v>27.9</v>
      </c>
      <c r="AA24" s="691"/>
      <c r="AB24" s="691"/>
      <c r="AC24" s="691"/>
      <c r="AD24" s="692">
        <v>2689677</v>
      </c>
      <c r="AE24" s="692"/>
      <c r="AF24" s="692"/>
      <c r="AG24" s="692"/>
      <c r="AH24" s="692"/>
      <c r="AI24" s="692"/>
      <c r="AJ24" s="692"/>
      <c r="AK24" s="692"/>
      <c r="AL24" s="667">
        <v>60.3</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2722160</v>
      </c>
      <c r="CS24" s="718"/>
      <c r="CT24" s="718"/>
      <c r="CU24" s="718"/>
      <c r="CV24" s="718"/>
      <c r="CW24" s="718"/>
      <c r="CX24" s="718"/>
      <c r="CY24" s="761"/>
      <c r="CZ24" s="762">
        <v>31.3</v>
      </c>
      <c r="DA24" s="737"/>
      <c r="DB24" s="737"/>
      <c r="DC24" s="765"/>
      <c r="DD24" s="760">
        <v>1956055</v>
      </c>
      <c r="DE24" s="718"/>
      <c r="DF24" s="718"/>
      <c r="DG24" s="718"/>
      <c r="DH24" s="718"/>
      <c r="DI24" s="718"/>
      <c r="DJ24" s="718"/>
      <c r="DK24" s="761"/>
      <c r="DL24" s="760">
        <v>1919450</v>
      </c>
      <c r="DM24" s="718"/>
      <c r="DN24" s="718"/>
      <c r="DO24" s="718"/>
      <c r="DP24" s="718"/>
      <c r="DQ24" s="718"/>
      <c r="DR24" s="718"/>
      <c r="DS24" s="718"/>
      <c r="DT24" s="718"/>
      <c r="DU24" s="718"/>
      <c r="DV24" s="761"/>
      <c r="DW24" s="762">
        <v>41.8</v>
      </c>
      <c r="DX24" s="737"/>
      <c r="DY24" s="737"/>
      <c r="DZ24" s="737"/>
      <c r="EA24" s="737"/>
      <c r="EB24" s="737"/>
      <c r="EC24" s="763"/>
    </row>
    <row r="25" spans="2:133" ht="11.25" customHeight="1">
      <c r="B25" s="661" t="s">
        <v>289</v>
      </c>
      <c r="C25" s="662"/>
      <c r="D25" s="662"/>
      <c r="E25" s="662"/>
      <c r="F25" s="662"/>
      <c r="G25" s="662"/>
      <c r="H25" s="662"/>
      <c r="I25" s="662"/>
      <c r="J25" s="662"/>
      <c r="K25" s="662"/>
      <c r="L25" s="662"/>
      <c r="M25" s="662"/>
      <c r="N25" s="662"/>
      <c r="O25" s="662"/>
      <c r="P25" s="662"/>
      <c r="Q25" s="663"/>
      <c r="R25" s="664">
        <v>349493</v>
      </c>
      <c r="S25" s="665"/>
      <c r="T25" s="665"/>
      <c r="U25" s="665"/>
      <c r="V25" s="665"/>
      <c r="W25" s="665"/>
      <c r="X25" s="665"/>
      <c r="Y25" s="666"/>
      <c r="Z25" s="691">
        <v>3.6</v>
      </c>
      <c r="AA25" s="691"/>
      <c r="AB25" s="691"/>
      <c r="AC25" s="691"/>
      <c r="AD25" s="692" t="s">
        <v>128</v>
      </c>
      <c r="AE25" s="692"/>
      <c r="AF25" s="692"/>
      <c r="AG25" s="692"/>
      <c r="AH25" s="692"/>
      <c r="AI25" s="692"/>
      <c r="AJ25" s="692"/>
      <c r="AK25" s="692"/>
      <c r="AL25" s="667" t="s">
        <v>128</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698" t="s">
        <v>291</v>
      </c>
      <c r="CE25" s="699"/>
      <c r="CF25" s="699"/>
      <c r="CG25" s="699"/>
      <c r="CH25" s="699"/>
      <c r="CI25" s="699"/>
      <c r="CJ25" s="699"/>
      <c r="CK25" s="699"/>
      <c r="CL25" s="699"/>
      <c r="CM25" s="699"/>
      <c r="CN25" s="699"/>
      <c r="CO25" s="699"/>
      <c r="CP25" s="699"/>
      <c r="CQ25" s="700"/>
      <c r="CR25" s="664">
        <v>1277128</v>
      </c>
      <c r="CS25" s="675"/>
      <c r="CT25" s="675"/>
      <c r="CU25" s="675"/>
      <c r="CV25" s="675"/>
      <c r="CW25" s="675"/>
      <c r="CX25" s="675"/>
      <c r="CY25" s="676"/>
      <c r="CZ25" s="667">
        <v>14.7</v>
      </c>
      <c r="DA25" s="677"/>
      <c r="DB25" s="677"/>
      <c r="DC25" s="678"/>
      <c r="DD25" s="670">
        <v>1112975</v>
      </c>
      <c r="DE25" s="675"/>
      <c r="DF25" s="675"/>
      <c r="DG25" s="675"/>
      <c r="DH25" s="675"/>
      <c r="DI25" s="675"/>
      <c r="DJ25" s="675"/>
      <c r="DK25" s="676"/>
      <c r="DL25" s="670">
        <v>1076370</v>
      </c>
      <c r="DM25" s="675"/>
      <c r="DN25" s="675"/>
      <c r="DO25" s="675"/>
      <c r="DP25" s="675"/>
      <c r="DQ25" s="675"/>
      <c r="DR25" s="675"/>
      <c r="DS25" s="675"/>
      <c r="DT25" s="675"/>
      <c r="DU25" s="675"/>
      <c r="DV25" s="676"/>
      <c r="DW25" s="667">
        <v>23.4</v>
      </c>
      <c r="DX25" s="677"/>
      <c r="DY25" s="677"/>
      <c r="DZ25" s="677"/>
      <c r="EA25" s="677"/>
      <c r="EB25" s="677"/>
      <c r="EC25" s="709"/>
    </row>
    <row r="26" spans="2:133" ht="11.25" customHeight="1">
      <c r="B26" s="661" t="s">
        <v>292</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698" t="s">
        <v>294</v>
      </c>
      <c r="CE26" s="699"/>
      <c r="CF26" s="699"/>
      <c r="CG26" s="699"/>
      <c r="CH26" s="699"/>
      <c r="CI26" s="699"/>
      <c r="CJ26" s="699"/>
      <c r="CK26" s="699"/>
      <c r="CL26" s="699"/>
      <c r="CM26" s="699"/>
      <c r="CN26" s="699"/>
      <c r="CO26" s="699"/>
      <c r="CP26" s="699"/>
      <c r="CQ26" s="700"/>
      <c r="CR26" s="664">
        <v>786066</v>
      </c>
      <c r="CS26" s="665"/>
      <c r="CT26" s="665"/>
      <c r="CU26" s="665"/>
      <c r="CV26" s="665"/>
      <c r="CW26" s="665"/>
      <c r="CX26" s="665"/>
      <c r="CY26" s="666"/>
      <c r="CZ26" s="667">
        <v>9</v>
      </c>
      <c r="DA26" s="677"/>
      <c r="DB26" s="677"/>
      <c r="DC26" s="678"/>
      <c r="DD26" s="670">
        <v>664305</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709"/>
    </row>
    <row r="27" spans="2:133" ht="11.25" customHeight="1">
      <c r="B27" s="661" t="s">
        <v>295</v>
      </c>
      <c r="C27" s="662"/>
      <c r="D27" s="662"/>
      <c r="E27" s="662"/>
      <c r="F27" s="662"/>
      <c r="G27" s="662"/>
      <c r="H27" s="662"/>
      <c r="I27" s="662"/>
      <c r="J27" s="662"/>
      <c r="K27" s="662"/>
      <c r="L27" s="662"/>
      <c r="M27" s="662"/>
      <c r="N27" s="662"/>
      <c r="O27" s="662"/>
      <c r="P27" s="662"/>
      <c r="Q27" s="663"/>
      <c r="R27" s="664">
        <v>4661866</v>
      </c>
      <c r="S27" s="665"/>
      <c r="T27" s="665"/>
      <c r="U27" s="665"/>
      <c r="V27" s="665"/>
      <c r="W27" s="665"/>
      <c r="X27" s="665"/>
      <c r="Y27" s="666"/>
      <c r="Z27" s="691">
        <v>48.4</v>
      </c>
      <c r="AA27" s="691"/>
      <c r="AB27" s="691"/>
      <c r="AC27" s="691"/>
      <c r="AD27" s="692">
        <v>4312373</v>
      </c>
      <c r="AE27" s="692"/>
      <c r="AF27" s="692"/>
      <c r="AG27" s="692"/>
      <c r="AH27" s="692"/>
      <c r="AI27" s="692"/>
      <c r="AJ27" s="692"/>
      <c r="AK27" s="692"/>
      <c r="AL27" s="667">
        <v>96.599998474121094</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1204488</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698" t="s">
        <v>297</v>
      </c>
      <c r="CE27" s="699"/>
      <c r="CF27" s="699"/>
      <c r="CG27" s="699"/>
      <c r="CH27" s="699"/>
      <c r="CI27" s="699"/>
      <c r="CJ27" s="699"/>
      <c r="CK27" s="699"/>
      <c r="CL27" s="699"/>
      <c r="CM27" s="699"/>
      <c r="CN27" s="699"/>
      <c r="CO27" s="699"/>
      <c r="CP27" s="699"/>
      <c r="CQ27" s="700"/>
      <c r="CR27" s="664">
        <v>760734</v>
      </c>
      <c r="CS27" s="675"/>
      <c r="CT27" s="675"/>
      <c r="CU27" s="675"/>
      <c r="CV27" s="675"/>
      <c r="CW27" s="675"/>
      <c r="CX27" s="675"/>
      <c r="CY27" s="676"/>
      <c r="CZ27" s="667">
        <v>8.6999999999999993</v>
      </c>
      <c r="DA27" s="677"/>
      <c r="DB27" s="677"/>
      <c r="DC27" s="678"/>
      <c r="DD27" s="670">
        <v>172239</v>
      </c>
      <c r="DE27" s="675"/>
      <c r="DF27" s="675"/>
      <c r="DG27" s="675"/>
      <c r="DH27" s="675"/>
      <c r="DI27" s="675"/>
      <c r="DJ27" s="675"/>
      <c r="DK27" s="676"/>
      <c r="DL27" s="670">
        <v>172239</v>
      </c>
      <c r="DM27" s="675"/>
      <c r="DN27" s="675"/>
      <c r="DO27" s="675"/>
      <c r="DP27" s="675"/>
      <c r="DQ27" s="675"/>
      <c r="DR27" s="675"/>
      <c r="DS27" s="675"/>
      <c r="DT27" s="675"/>
      <c r="DU27" s="675"/>
      <c r="DV27" s="676"/>
      <c r="DW27" s="667">
        <v>3.8</v>
      </c>
      <c r="DX27" s="677"/>
      <c r="DY27" s="677"/>
      <c r="DZ27" s="677"/>
      <c r="EA27" s="677"/>
      <c r="EB27" s="677"/>
      <c r="EC27" s="709"/>
    </row>
    <row r="28" spans="2:133" ht="11.25" customHeight="1">
      <c r="B28" s="661" t="s">
        <v>298</v>
      </c>
      <c r="C28" s="662"/>
      <c r="D28" s="662"/>
      <c r="E28" s="662"/>
      <c r="F28" s="662"/>
      <c r="G28" s="662"/>
      <c r="H28" s="662"/>
      <c r="I28" s="662"/>
      <c r="J28" s="662"/>
      <c r="K28" s="662"/>
      <c r="L28" s="662"/>
      <c r="M28" s="662"/>
      <c r="N28" s="662"/>
      <c r="O28" s="662"/>
      <c r="P28" s="662"/>
      <c r="Q28" s="663"/>
      <c r="R28" s="664">
        <v>1911</v>
      </c>
      <c r="S28" s="665"/>
      <c r="T28" s="665"/>
      <c r="U28" s="665"/>
      <c r="V28" s="665"/>
      <c r="W28" s="665"/>
      <c r="X28" s="665"/>
      <c r="Y28" s="666"/>
      <c r="Z28" s="691">
        <v>0</v>
      </c>
      <c r="AA28" s="691"/>
      <c r="AB28" s="691"/>
      <c r="AC28" s="691"/>
      <c r="AD28" s="692">
        <v>1911</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299</v>
      </c>
      <c r="CE28" s="699"/>
      <c r="CF28" s="699"/>
      <c r="CG28" s="699"/>
      <c r="CH28" s="699"/>
      <c r="CI28" s="699"/>
      <c r="CJ28" s="699"/>
      <c r="CK28" s="699"/>
      <c r="CL28" s="699"/>
      <c r="CM28" s="699"/>
      <c r="CN28" s="699"/>
      <c r="CO28" s="699"/>
      <c r="CP28" s="699"/>
      <c r="CQ28" s="700"/>
      <c r="CR28" s="664">
        <v>684298</v>
      </c>
      <c r="CS28" s="665"/>
      <c r="CT28" s="665"/>
      <c r="CU28" s="665"/>
      <c r="CV28" s="665"/>
      <c r="CW28" s="665"/>
      <c r="CX28" s="665"/>
      <c r="CY28" s="666"/>
      <c r="CZ28" s="667">
        <v>7.9</v>
      </c>
      <c r="DA28" s="677"/>
      <c r="DB28" s="677"/>
      <c r="DC28" s="678"/>
      <c r="DD28" s="670">
        <v>670841</v>
      </c>
      <c r="DE28" s="665"/>
      <c r="DF28" s="665"/>
      <c r="DG28" s="665"/>
      <c r="DH28" s="665"/>
      <c r="DI28" s="665"/>
      <c r="DJ28" s="665"/>
      <c r="DK28" s="666"/>
      <c r="DL28" s="670">
        <v>670841</v>
      </c>
      <c r="DM28" s="665"/>
      <c r="DN28" s="665"/>
      <c r="DO28" s="665"/>
      <c r="DP28" s="665"/>
      <c r="DQ28" s="665"/>
      <c r="DR28" s="665"/>
      <c r="DS28" s="665"/>
      <c r="DT28" s="665"/>
      <c r="DU28" s="665"/>
      <c r="DV28" s="666"/>
      <c r="DW28" s="667">
        <v>14.6</v>
      </c>
      <c r="DX28" s="677"/>
      <c r="DY28" s="677"/>
      <c r="DZ28" s="677"/>
      <c r="EA28" s="677"/>
      <c r="EB28" s="677"/>
      <c r="EC28" s="709"/>
    </row>
    <row r="29" spans="2:133" ht="11.25" customHeight="1">
      <c r="B29" s="661" t="s">
        <v>300</v>
      </c>
      <c r="C29" s="662"/>
      <c r="D29" s="662"/>
      <c r="E29" s="662"/>
      <c r="F29" s="662"/>
      <c r="G29" s="662"/>
      <c r="H29" s="662"/>
      <c r="I29" s="662"/>
      <c r="J29" s="662"/>
      <c r="K29" s="662"/>
      <c r="L29" s="662"/>
      <c r="M29" s="662"/>
      <c r="N29" s="662"/>
      <c r="O29" s="662"/>
      <c r="P29" s="662"/>
      <c r="Q29" s="663"/>
      <c r="R29" s="664">
        <v>73500</v>
      </c>
      <c r="S29" s="665"/>
      <c r="T29" s="665"/>
      <c r="U29" s="665"/>
      <c r="V29" s="665"/>
      <c r="W29" s="665"/>
      <c r="X29" s="665"/>
      <c r="Y29" s="666"/>
      <c r="Z29" s="691">
        <v>0.8</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698" t="s">
        <v>70</v>
      </c>
      <c r="CG29" s="699"/>
      <c r="CH29" s="699"/>
      <c r="CI29" s="699"/>
      <c r="CJ29" s="699"/>
      <c r="CK29" s="699"/>
      <c r="CL29" s="699"/>
      <c r="CM29" s="699"/>
      <c r="CN29" s="699"/>
      <c r="CO29" s="699"/>
      <c r="CP29" s="699"/>
      <c r="CQ29" s="700"/>
      <c r="CR29" s="664">
        <v>684298</v>
      </c>
      <c r="CS29" s="675"/>
      <c r="CT29" s="675"/>
      <c r="CU29" s="675"/>
      <c r="CV29" s="675"/>
      <c r="CW29" s="675"/>
      <c r="CX29" s="675"/>
      <c r="CY29" s="676"/>
      <c r="CZ29" s="667">
        <v>7.9</v>
      </c>
      <c r="DA29" s="677"/>
      <c r="DB29" s="677"/>
      <c r="DC29" s="678"/>
      <c r="DD29" s="670">
        <v>670841</v>
      </c>
      <c r="DE29" s="675"/>
      <c r="DF29" s="675"/>
      <c r="DG29" s="675"/>
      <c r="DH29" s="675"/>
      <c r="DI29" s="675"/>
      <c r="DJ29" s="675"/>
      <c r="DK29" s="676"/>
      <c r="DL29" s="670">
        <v>670841</v>
      </c>
      <c r="DM29" s="675"/>
      <c r="DN29" s="675"/>
      <c r="DO29" s="675"/>
      <c r="DP29" s="675"/>
      <c r="DQ29" s="675"/>
      <c r="DR29" s="675"/>
      <c r="DS29" s="675"/>
      <c r="DT29" s="675"/>
      <c r="DU29" s="675"/>
      <c r="DV29" s="676"/>
      <c r="DW29" s="667">
        <v>14.6</v>
      </c>
      <c r="DX29" s="677"/>
      <c r="DY29" s="677"/>
      <c r="DZ29" s="677"/>
      <c r="EA29" s="677"/>
      <c r="EB29" s="677"/>
      <c r="EC29" s="709"/>
    </row>
    <row r="30" spans="2:133" ht="11.25" customHeight="1">
      <c r="B30" s="661" t="s">
        <v>302</v>
      </c>
      <c r="C30" s="662"/>
      <c r="D30" s="662"/>
      <c r="E30" s="662"/>
      <c r="F30" s="662"/>
      <c r="G30" s="662"/>
      <c r="H30" s="662"/>
      <c r="I30" s="662"/>
      <c r="J30" s="662"/>
      <c r="K30" s="662"/>
      <c r="L30" s="662"/>
      <c r="M30" s="662"/>
      <c r="N30" s="662"/>
      <c r="O30" s="662"/>
      <c r="P30" s="662"/>
      <c r="Q30" s="663"/>
      <c r="R30" s="664">
        <v>390488</v>
      </c>
      <c r="S30" s="665"/>
      <c r="T30" s="665"/>
      <c r="U30" s="665"/>
      <c r="V30" s="665"/>
      <c r="W30" s="665"/>
      <c r="X30" s="665"/>
      <c r="Y30" s="666"/>
      <c r="Z30" s="691">
        <v>4.0999999999999996</v>
      </c>
      <c r="AA30" s="691"/>
      <c r="AB30" s="691"/>
      <c r="AC30" s="691"/>
      <c r="AD30" s="692">
        <v>13012</v>
      </c>
      <c r="AE30" s="692"/>
      <c r="AF30" s="692"/>
      <c r="AG30" s="692"/>
      <c r="AH30" s="692"/>
      <c r="AI30" s="692"/>
      <c r="AJ30" s="692"/>
      <c r="AK30" s="692"/>
      <c r="AL30" s="667">
        <v>0.3</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3"/>
      <c r="CE30" s="754"/>
      <c r="CF30" s="698" t="s">
        <v>305</v>
      </c>
      <c r="CG30" s="699"/>
      <c r="CH30" s="699"/>
      <c r="CI30" s="699"/>
      <c r="CJ30" s="699"/>
      <c r="CK30" s="699"/>
      <c r="CL30" s="699"/>
      <c r="CM30" s="699"/>
      <c r="CN30" s="699"/>
      <c r="CO30" s="699"/>
      <c r="CP30" s="699"/>
      <c r="CQ30" s="700"/>
      <c r="CR30" s="664">
        <v>668929</v>
      </c>
      <c r="CS30" s="665"/>
      <c r="CT30" s="665"/>
      <c r="CU30" s="665"/>
      <c r="CV30" s="665"/>
      <c r="CW30" s="665"/>
      <c r="CX30" s="665"/>
      <c r="CY30" s="666"/>
      <c r="CZ30" s="667">
        <v>7.7</v>
      </c>
      <c r="DA30" s="677"/>
      <c r="DB30" s="677"/>
      <c r="DC30" s="678"/>
      <c r="DD30" s="670">
        <v>655472</v>
      </c>
      <c r="DE30" s="665"/>
      <c r="DF30" s="665"/>
      <c r="DG30" s="665"/>
      <c r="DH30" s="665"/>
      <c r="DI30" s="665"/>
      <c r="DJ30" s="665"/>
      <c r="DK30" s="666"/>
      <c r="DL30" s="670">
        <v>655472</v>
      </c>
      <c r="DM30" s="665"/>
      <c r="DN30" s="665"/>
      <c r="DO30" s="665"/>
      <c r="DP30" s="665"/>
      <c r="DQ30" s="665"/>
      <c r="DR30" s="665"/>
      <c r="DS30" s="665"/>
      <c r="DT30" s="665"/>
      <c r="DU30" s="665"/>
      <c r="DV30" s="666"/>
      <c r="DW30" s="667">
        <v>14.3</v>
      </c>
      <c r="DX30" s="677"/>
      <c r="DY30" s="677"/>
      <c r="DZ30" s="677"/>
      <c r="EA30" s="677"/>
      <c r="EB30" s="677"/>
      <c r="EC30" s="709"/>
    </row>
    <row r="31" spans="2:133" ht="11.25" customHeight="1">
      <c r="B31" s="661" t="s">
        <v>306</v>
      </c>
      <c r="C31" s="662"/>
      <c r="D31" s="662"/>
      <c r="E31" s="662"/>
      <c r="F31" s="662"/>
      <c r="G31" s="662"/>
      <c r="H31" s="662"/>
      <c r="I31" s="662"/>
      <c r="J31" s="662"/>
      <c r="K31" s="662"/>
      <c r="L31" s="662"/>
      <c r="M31" s="662"/>
      <c r="N31" s="662"/>
      <c r="O31" s="662"/>
      <c r="P31" s="662"/>
      <c r="Q31" s="663"/>
      <c r="R31" s="664">
        <v>6586</v>
      </c>
      <c r="S31" s="665"/>
      <c r="T31" s="665"/>
      <c r="U31" s="665"/>
      <c r="V31" s="665"/>
      <c r="W31" s="665"/>
      <c r="X31" s="665"/>
      <c r="Y31" s="666"/>
      <c r="Z31" s="691">
        <v>0.1</v>
      </c>
      <c r="AA31" s="691"/>
      <c r="AB31" s="691"/>
      <c r="AC31" s="691"/>
      <c r="AD31" s="692" t="s">
        <v>128</v>
      </c>
      <c r="AE31" s="692"/>
      <c r="AF31" s="692"/>
      <c r="AG31" s="692"/>
      <c r="AH31" s="692"/>
      <c r="AI31" s="692"/>
      <c r="AJ31" s="692"/>
      <c r="AK31" s="692"/>
      <c r="AL31" s="667" t="s">
        <v>128</v>
      </c>
      <c r="AM31" s="668"/>
      <c r="AN31" s="668"/>
      <c r="AO31" s="693"/>
      <c r="AP31" s="739" t="s">
        <v>307</v>
      </c>
      <c r="AQ31" s="740"/>
      <c r="AR31" s="740"/>
      <c r="AS31" s="740"/>
      <c r="AT31" s="745" t="s">
        <v>308</v>
      </c>
      <c r="AU31" s="360"/>
      <c r="AV31" s="360"/>
      <c r="AW31" s="360"/>
      <c r="AX31" s="732" t="s">
        <v>186</v>
      </c>
      <c r="AY31" s="733"/>
      <c r="AZ31" s="733"/>
      <c r="BA31" s="733"/>
      <c r="BB31" s="733"/>
      <c r="BC31" s="733"/>
      <c r="BD31" s="733"/>
      <c r="BE31" s="733"/>
      <c r="BF31" s="734"/>
      <c r="BG31" s="735">
        <v>98.6</v>
      </c>
      <c r="BH31" s="736"/>
      <c r="BI31" s="736"/>
      <c r="BJ31" s="736"/>
      <c r="BK31" s="736"/>
      <c r="BL31" s="736"/>
      <c r="BM31" s="737">
        <v>93.5</v>
      </c>
      <c r="BN31" s="736"/>
      <c r="BO31" s="736"/>
      <c r="BP31" s="736"/>
      <c r="BQ31" s="738"/>
      <c r="BR31" s="735">
        <v>97.4</v>
      </c>
      <c r="BS31" s="736"/>
      <c r="BT31" s="736"/>
      <c r="BU31" s="736"/>
      <c r="BV31" s="736"/>
      <c r="BW31" s="736"/>
      <c r="BX31" s="737">
        <v>93.2</v>
      </c>
      <c r="BY31" s="736"/>
      <c r="BZ31" s="736"/>
      <c r="CA31" s="736"/>
      <c r="CB31" s="738"/>
      <c r="CD31" s="753"/>
      <c r="CE31" s="754"/>
      <c r="CF31" s="698" t="s">
        <v>309</v>
      </c>
      <c r="CG31" s="699"/>
      <c r="CH31" s="699"/>
      <c r="CI31" s="699"/>
      <c r="CJ31" s="699"/>
      <c r="CK31" s="699"/>
      <c r="CL31" s="699"/>
      <c r="CM31" s="699"/>
      <c r="CN31" s="699"/>
      <c r="CO31" s="699"/>
      <c r="CP31" s="699"/>
      <c r="CQ31" s="700"/>
      <c r="CR31" s="664">
        <v>15369</v>
      </c>
      <c r="CS31" s="675"/>
      <c r="CT31" s="675"/>
      <c r="CU31" s="675"/>
      <c r="CV31" s="675"/>
      <c r="CW31" s="675"/>
      <c r="CX31" s="675"/>
      <c r="CY31" s="676"/>
      <c r="CZ31" s="667">
        <v>0.2</v>
      </c>
      <c r="DA31" s="677"/>
      <c r="DB31" s="677"/>
      <c r="DC31" s="678"/>
      <c r="DD31" s="670">
        <v>15369</v>
      </c>
      <c r="DE31" s="675"/>
      <c r="DF31" s="675"/>
      <c r="DG31" s="675"/>
      <c r="DH31" s="675"/>
      <c r="DI31" s="675"/>
      <c r="DJ31" s="675"/>
      <c r="DK31" s="676"/>
      <c r="DL31" s="670">
        <v>15369</v>
      </c>
      <c r="DM31" s="675"/>
      <c r="DN31" s="675"/>
      <c r="DO31" s="675"/>
      <c r="DP31" s="675"/>
      <c r="DQ31" s="675"/>
      <c r="DR31" s="675"/>
      <c r="DS31" s="675"/>
      <c r="DT31" s="675"/>
      <c r="DU31" s="675"/>
      <c r="DV31" s="676"/>
      <c r="DW31" s="667">
        <v>0.3</v>
      </c>
      <c r="DX31" s="677"/>
      <c r="DY31" s="677"/>
      <c r="DZ31" s="677"/>
      <c r="EA31" s="677"/>
      <c r="EB31" s="677"/>
      <c r="EC31" s="709"/>
    </row>
    <row r="32" spans="2:133" ht="11.25" customHeight="1">
      <c r="B32" s="661" t="s">
        <v>310</v>
      </c>
      <c r="C32" s="662"/>
      <c r="D32" s="662"/>
      <c r="E32" s="662"/>
      <c r="F32" s="662"/>
      <c r="G32" s="662"/>
      <c r="H32" s="662"/>
      <c r="I32" s="662"/>
      <c r="J32" s="662"/>
      <c r="K32" s="662"/>
      <c r="L32" s="662"/>
      <c r="M32" s="662"/>
      <c r="N32" s="662"/>
      <c r="O32" s="662"/>
      <c r="P32" s="662"/>
      <c r="Q32" s="663"/>
      <c r="R32" s="664">
        <v>1799656</v>
      </c>
      <c r="S32" s="665"/>
      <c r="T32" s="665"/>
      <c r="U32" s="665"/>
      <c r="V32" s="665"/>
      <c r="W32" s="665"/>
      <c r="X32" s="665"/>
      <c r="Y32" s="666"/>
      <c r="Z32" s="691">
        <v>18.7</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361" t="s">
        <v>311</v>
      </c>
      <c r="AV32" s="361"/>
      <c r="AW32" s="361"/>
      <c r="AX32" s="661" t="s">
        <v>312</v>
      </c>
      <c r="AY32" s="662"/>
      <c r="AZ32" s="662"/>
      <c r="BA32" s="662"/>
      <c r="BB32" s="662"/>
      <c r="BC32" s="662"/>
      <c r="BD32" s="662"/>
      <c r="BE32" s="662"/>
      <c r="BF32" s="663"/>
      <c r="BG32" s="730">
        <v>98.9</v>
      </c>
      <c r="BH32" s="675"/>
      <c r="BI32" s="675"/>
      <c r="BJ32" s="675"/>
      <c r="BK32" s="675"/>
      <c r="BL32" s="675"/>
      <c r="BM32" s="668">
        <v>96.1</v>
      </c>
      <c r="BN32" s="731"/>
      <c r="BO32" s="731"/>
      <c r="BP32" s="731"/>
      <c r="BQ32" s="707"/>
      <c r="BR32" s="730">
        <v>98.6</v>
      </c>
      <c r="BS32" s="675"/>
      <c r="BT32" s="675"/>
      <c r="BU32" s="675"/>
      <c r="BV32" s="675"/>
      <c r="BW32" s="675"/>
      <c r="BX32" s="668">
        <v>96.2</v>
      </c>
      <c r="BY32" s="731"/>
      <c r="BZ32" s="731"/>
      <c r="CA32" s="731"/>
      <c r="CB32" s="707"/>
      <c r="CD32" s="755"/>
      <c r="CE32" s="756"/>
      <c r="CF32" s="698" t="s">
        <v>313</v>
      </c>
      <c r="CG32" s="699"/>
      <c r="CH32" s="699"/>
      <c r="CI32" s="699"/>
      <c r="CJ32" s="699"/>
      <c r="CK32" s="699"/>
      <c r="CL32" s="699"/>
      <c r="CM32" s="699"/>
      <c r="CN32" s="699"/>
      <c r="CO32" s="699"/>
      <c r="CP32" s="699"/>
      <c r="CQ32" s="700"/>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709"/>
    </row>
    <row r="33" spans="2:133" ht="11.25" customHeight="1">
      <c r="B33" s="727" t="s">
        <v>314</v>
      </c>
      <c r="C33" s="728"/>
      <c r="D33" s="728"/>
      <c r="E33" s="728"/>
      <c r="F33" s="728"/>
      <c r="G33" s="728"/>
      <c r="H33" s="728"/>
      <c r="I33" s="728"/>
      <c r="J33" s="728"/>
      <c r="K33" s="728"/>
      <c r="L33" s="728"/>
      <c r="M33" s="728"/>
      <c r="N33" s="728"/>
      <c r="O33" s="728"/>
      <c r="P33" s="728"/>
      <c r="Q33" s="729"/>
      <c r="R33" s="664">
        <v>8459</v>
      </c>
      <c r="S33" s="665"/>
      <c r="T33" s="665"/>
      <c r="U33" s="665"/>
      <c r="V33" s="665"/>
      <c r="W33" s="665"/>
      <c r="X33" s="665"/>
      <c r="Y33" s="666"/>
      <c r="Z33" s="691">
        <v>0.1</v>
      </c>
      <c r="AA33" s="691"/>
      <c r="AB33" s="691"/>
      <c r="AC33" s="691"/>
      <c r="AD33" s="692">
        <v>8459</v>
      </c>
      <c r="AE33" s="692"/>
      <c r="AF33" s="692"/>
      <c r="AG33" s="692"/>
      <c r="AH33" s="692"/>
      <c r="AI33" s="692"/>
      <c r="AJ33" s="692"/>
      <c r="AK33" s="692"/>
      <c r="AL33" s="667">
        <v>0.2</v>
      </c>
      <c r="AM33" s="668"/>
      <c r="AN33" s="668"/>
      <c r="AO33" s="693"/>
      <c r="AP33" s="743"/>
      <c r="AQ33" s="744"/>
      <c r="AR33" s="744"/>
      <c r="AS33" s="744"/>
      <c r="AT33" s="747"/>
      <c r="AU33" s="362"/>
      <c r="AV33" s="362"/>
      <c r="AW33" s="362"/>
      <c r="AX33" s="641" t="s">
        <v>315</v>
      </c>
      <c r="AY33" s="642"/>
      <c r="AZ33" s="642"/>
      <c r="BA33" s="642"/>
      <c r="BB33" s="642"/>
      <c r="BC33" s="642"/>
      <c r="BD33" s="642"/>
      <c r="BE33" s="642"/>
      <c r="BF33" s="643"/>
      <c r="BG33" s="726">
        <v>98.4</v>
      </c>
      <c r="BH33" s="645"/>
      <c r="BI33" s="645"/>
      <c r="BJ33" s="645"/>
      <c r="BK33" s="645"/>
      <c r="BL33" s="645"/>
      <c r="BM33" s="683">
        <v>92.4</v>
      </c>
      <c r="BN33" s="645"/>
      <c r="BO33" s="645"/>
      <c r="BP33" s="645"/>
      <c r="BQ33" s="694"/>
      <c r="BR33" s="726">
        <v>96.8</v>
      </c>
      <c r="BS33" s="645"/>
      <c r="BT33" s="645"/>
      <c r="BU33" s="645"/>
      <c r="BV33" s="645"/>
      <c r="BW33" s="645"/>
      <c r="BX33" s="683">
        <v>91.7</v>
      </c>
      <c r="BY33" s="645"/>
      <c r="BZ33" s="645"/>
      <c r="CA33" s="645"/>
      <c r="CB33" s="694"/>
      <c r="CD33" s="698" t="s">
        <v>316</v>
      </c>
      <c r="CE33" s="699"/>
      <c r="CF33" s="699"/>
      <c r="CG33" s="699"/>
      <c r="CH33" s="699"/>
      <c r="CI33" s="699"/>
      <c r="CJ33" s="699"/>
      <c r="CK33" s="699"/>
      <c r="CL33" s="699"/>
      <c r="CM33" s="699"/>
      <c r="CN33" s="699"/>
      <c r="CO33" s="699"/>
      <c r="CP33" s="699"/>
      <c r="CQ33" s="700"/>
      <c r="CR33" s="664">
        <v>3611266</v>
      </c>
      <c r="CS33" s="675"/>
      <c r="CT33" s="675"/>
      <c r="CU33" s="675"/>
      <c r="CV33" s="675"/>
      <c r="CW33" s="675"/>
      <c r="CX33" s="675"/>
      <c r="CY33" s="676"/>
      <c r="CZ33" s="667">
        <v>41.5</v>
      </c>
      <c r="DA33" s="677"/>
      <c r="DB33" s="677"/>
      <c r="DC33" s="678"/>
      <c r="DD33" s="670">
        <v>2402076</v>
      </c>
      <c r="DE33" s="675"/>
      <c r="DF33" s="675"/>
      <c r="DG33" s="675"/>
      <c r="DH33" s="675"/>
      <c r="DI33" s="675"/>
      <c r="DJ33" s="675"/>
      <c r="DK33" s="676"/>
      <c r="DL33" s="670">
        <v>1853056</v>
      </c>
      <c r="DM33" s="675"/>
      <c r="DN33" s="675"/>
      <c r="DO33" s="675"/>
      <c r="DP33" s="675"/>
      <c r="DQ33" s="675"/>
      <c r="DR33" s="675"/>
      <c r="DS33" s="675"/>
      <c r="DT33" s="675"/>
      <c r="DU33" s="675"/>
      <c r="DV33" s="676"/>
      <c r="DW33" s="667">
        <v>40.4</v>
      </c>
      <c r="DX33" s="677"/>
      <c r="DY33" s="677"/>
      <c r="DZ33" s="677"/>
      <c r="EA33" s="677"/>
      <c r="EB33" s="677"/>
      <c r="EC33" s="709"/>
    </row>
    <row r="34" spans="2:133" ht="11.25" customHeight="1">
      <c r="B34" s="661" t="s">
        <v>317</v>
      </c>
      <c r="C34" s="662"/>
      <c r="D34" s="662"/>
      <c r="E34" s="662"/>
      <c r="F34" s="662"/>
      <c r="G34" s="662"/>
      <c r="H34" s="662"/>
      <c r="I34" s="662"/>
      <c r="J34" s="662"/>
      <c r="K34" s="662"/>
      <c r="L34" s="662"/>
      <c r="M34" s="662"/>
      <c r="N34" s="662"/>
      <c r="O34" s="662"/>
      <c r="P34" s="662"/>
      <c r="Q34" s="663"/>
      <c r="R34" s="664">
        <v>675360</v>
      </c>
      <c r="S34" s="665"/>
      <c r="T34" s="665"/>
      <c r="U34" s="665"/>
      <c r="V34" s="665"/>
      <c r="W34" s="665"/>
      <c r="X34" s="665"/>
      <c r="Y34" s="666"/>
      <c r="Z34" s="691">
        <v>7</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318</v>
      </c>
      <c r="CE34" s="699"/>
      <c r="CF34" s="699"/>
      <c r="CG34" s="699"/>
      <c r="CH34" s="699"/>
      <c r="CI34" s="699"/>
      <c r="CJ34" s="699"/>
      <c r="CK34" s="699"/>
      <c r="CL34" s="699"/>
      <c r="CM34" s="699"/>
      <c r="CN34" s="699"/>
      <c r="CO34" s="699"/>
      <c r="CP34" s="699"/>
      <c r="CQ34" s="700"/>
      <c r="CR34" s="664">
        <v>1644875</v>
      </c>
      <c r="CS34" s="665"/>
      <c r="CT34" s="665"/>
      <c r="CU34" s="665"/>
      <c r="CV34" s="665"/>
      <c r="CW34" s="665"/>
      <c r="CX34" s="665"/>
      <c r="CY34" s="666"/>
      <c r="CZ34" s="667">
        <v>18.899999999999999</v>
      </c>
      <c r="DA34" s="677"/>
      <c r="DB34" s="677"/>
      <c r="DC34" s="678"/>
      <c r="DD34" s="670">
        <v>866155</v>
      </c>
      <c r="DE34" s="665"/>
      <c r="DF34" s="665"/>
      <c r="DG34" s="665"/>
      <c r="DH34" s="665"/>
      <c r="DI34" s="665"/>
      <c r="DJ34" s="665"/>
      <c r="DK34" s="666"/>
      <c r="DL34" s="670">
        <v>794397</v>
      </c>
      <c r="DM34" s="665"/>
      <c r="DN34" s="665"/>
      <c r="DO34" s="665"/>
      <c r="DP34" s="665"/>
      <c r="DQ34" s="665"/>
      <c r="DR34" s="665"/>
      <c r="DS34" s="665"/>
      <c r="DT34" s="665"/>
      <c r="DU34" s="665"/>
      <c r="DV34" s="666"/>
      <c r="DW34" s="667">
        <v>17.3</v>
      </c>
      <c r="DX34" s="677"/>
      <c r="DY34" s="677"/>
      <c r="DZ34" s="677"/>
      <c r="EA34" s="677"/>
      <c r="EB34" s="677"/>
      <c r="EC34" s="709"/>
    </row>
    <row r="35" spans="2:133" ht="11.25" customHeight="1">
      <c r="B35" s="661" t="s">
        <v>319</v>
      </c>
      <c r="C35" s="662"/>
      <c r="D35" s="662"/>
      <c r="E35" s="662"/>
      <c r="F35" s="662"/>
      <c r="G35" s="662"/>
      <c r="H35" s="662"/>
      <c r="I35" s="662"/>
      <c r="J35" s="662"/>
      <c r="K35" s="662"/>
      <c r="L35" s="662"/>
      <c r="M35" s="662"/>
      <c r="N35" s="662"/>
      <c r="O35" s="662"/>
      <c r="P35" s="662"/>
      <c r="Q35" s="663"/>
      <c r="R35" s="664">
        <v>13431</v>
      </c>
      <c r="S35" s="665"/>
      <c r="T35" s="665"/>
      <c r="U35" s="665"/>
      <c r="V35" s="665"/>
      <c r="W35" s="665"/>
      <c r="X35" s="665"/>
      <c r="Y35" s="666"/>
      <c r="Z35" s="691">
        <v>0.1</v>
      </c>
      <c r="AA35" s="691"/>
      <c r="AB35" s="691"/>
      <c r="AC35" s="691"/>
      <c r="AD35" s="692" t="s">
        <v>128</v>
      </c>
      <c r="AE35" s="692"/>
      <c r="AF35" s="692"/>
      <c r="AG35" s="692"/>
      <c r="AH35" s="692"/>
      <c r="AI35" s="692"/>
      <c r="AJ35" s="692"/>
      <c r="AK35" s="692"/>
      <c r="AL35" s="667" t="s">
        <v>128</v>
      </c>
      <c r="AM35" s="668"/>
      <c r="AN35" s="668"/>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322</v>
      </c>
      <c r="CE35" s="699"/>
      <c r="CF35" s="699"/>
      <c r="CG35" s="699"/>
      <c r="CH35" s="699"/>
      <c r="CI35" s="699"/>
      <c r="CJ35" s="699"/>
      <c r="CK35" s="699"/>
      <c r="CL35" s="699"/>
      <c r="CM35" s="699"/>
      <c r="CN35" s="699"/>
      <c r="CO35" s="699"/>
      <c r="CP35" s="699"/>
      <c r="CQ35" s="700"/>
      <c r="CR35" s="664">
        <v>26786</v>
      </c>
      <c r="CS35" s="675"/>
      <c r="CT35" s="675"/>
      <c r="CU35" s="675"/>
      <c r="CV35" s="675"/>
      <c r="CW35" s="675"/>
      <c r="CX35" s="675"/>
      <c r="CY35" s="676"/>
      <c r="CZ35" s="667">
        <v>0.3</v>
      </c>
      <c r="DA35" s="677"/>
      <c r="DB35" s="677"/>
      <c r="DC35" s="678"/>
      <c r="DD35" s="670">
        <v>15803</v>
      </c>
      <c r="DE35" s="675"/>
      <c r="DF35" s="675"/>
      <c r="DG35" s="675"/>
      <c r="DH35" s="675"/>
      <c r="DI35" s="675"/>
      <c r="DJ35" s="675"/>
      <c r="DK35" s="676"/>
      <c r="DL35" s="670">
        <v>15803</v>
      </c>
      <c r="DM35" s="675"/>
      <c r="DN35" s="675"/>
      <c r="DO35" s="675"/>
      <c r="DP35" s="675"/>
      <c r="DQ35" s="675"/>
      <c r="DR35" s="675"/>
      <c r="DS35" s="675"/>
      <c r="DT35" s="675"/>
      <c r="DU35" s="675"/>
      <c r="DV35" s="676"/>
      <c r="DW35" s="667">
        <v>0.3</v>
      </c>
      <c r="DX35" s="677"/>
      <c r="DY35" s="677"/>
      <c r="DZ35" s="677"/>
      <c r="EA35" s="677"/>
      <c r="EB35" s="677"/>
      <c r="EC35" s="709"/>
    </row>
    <row r="36" spans="2:133" ht="11.25" customHeight="1">
      <c r="B36" s="661" t="s">
        <v>323</v>
      </c>
      <c r="C36" s="662"/>
      <c r="D36" s="662"/>
      <c r="E36" s="662"/>
      <c r="F36" s="662"/>
      <c r="G36" s="662"/>
      <c r="H36" s="662"/>
      <c r="I36" s="662"/>
      <c r="J36" s="662"/>
      <c r="K36" s="662"/>
      <c r="L36" s="662"/>
      <c r="M36" s="662"/>
      <c r="N36" s="662"/>
      <c r="O36" s="662"/>
      <c r="P36" s="662"/>
      <c r="Q36" s="663"/>
      <c r="R36" s="664">
        <v>114618</v>
      </c>
      <c r="S36" s="665"/>
      <c r="T36" s="665"/>
      <c r="U36" s="665"/>
      <c r="V36" s="665"/>
      <c r="W36" s="665"/>
      <c r="X36" s="665"/>
      <c r="Y36" s="666"/>
      <c r="Z36" s="691">
        <v>1.2</v>
      </c>
      <c r="AA36" s="691"/>
      <c r="AB36" s="691"/>
      <c r="AC36" s="691"/>
      <c r="AD36" s="692" t="s">
        <v>128</v>
      </c>
      <c r="AE36" s="692"/>
      <c r="AF36" s="692"/>
      <c r="AG36" s="692"/>
      <c r="AH36" s="692"/>
      <c r="AI36" s="692"/>
      <c r="AJ36" s="692"/>
      <c r="AK36" s="692"/>
      <c r="AL36" s="667" t="s">
        <v>128</v>
      </c>
      <c r="AM36" s="668"/>
      <c r="AN36" s="668"/>
      <c r="AO36" s="693"/>
      <c r="AP36" s="218"/>
      <c r="AQ36" s="714" t="s">
        <v>324</v>
      </c>
      <c r="AR36" s="715"/>
      <c r="AS36" s="715"/>
      <c r="AT36" s="715"/>
      <c r="AU36" s="715"/>
      <c r="AV36" s="715"/>
      <c r="AW36" s="715"/>
      <c r="AX36" s="715"/>
      <c r="AY36" s="716"/>
      <c r="AZ36" s="717">
        <v>615735</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68589</v>
      </c>
      <c r="BW36" s="718"/>
      <c r="BX36" s="718"/>
      <c r="BY36" s="718"/>
      <c r="BZ36" s="718"/>
      <c r="CA36" s="718"/>
      <c r="CB36" s="719"/>
      <c r="CD36" s="698" t="s">
        <v>326</v>
      </c>
      <c r="CE36" s="699"/>
      <c r="CF36" s="699"/>
      <c r="CG36" s="699"/>
      <c r="CH36" s="699"/>
      <c r="CI36" s="699"/>
      <c r="CJ36" s="699"/>
      <c r="CK36" s="699"/>
      <c r="CL36" s="699"/>
      <c r="CM36" s="699"/>
      <c r="CN36" s="699"/>
      <c r="CO36" s="699"/>
      <c r="CP36" s="699"/>
      <c r="CQ36" s="700"/>
      <c r="CR36" s="664">
        <v>939479</v>
      </c>
      <c r="CS36" s="665"/>
      <c r="CT36" s="665"/>
      <c r="CU36" s="665"/>
      <c r="CV36" s="665"/>
      <c r="CW36" s="665"/>
      <c r="CX36" s="665"/>
      <c r="CY36" s="666"/>
      <c r="CZ36" s="667">
        <v>10.8</v>
      </c>
      <c r="DA36" s="677"/>
      <c r="DB36" s="677"/>
      <c r="DC36" s="678"/>
      <c r="DD36" s="670">
        <v>673808</v>
      </c>
      <c r="DE36" s="665"/>
      <c r="DF36" s="665"/>
      <c r="DG36" s="665"/>
      <c r="DH36" s="665"/>
      <c r="DI36" s="665"/>
      <c r="DJ36" s="665"/>
      <c r="DK36" s="666"/>
      <c r="DL36" s="670">
        <v>556439</v>
      </c>
      <c r="DM36" s="665"/>
      <c r="DN36" s="665"/>
      <c r="DO36" s="665"/>
      <c r="DP36" s="665"/>
      <c r="DQ36" s="665"/>
      <c r="DR36" s="665"/>
      <c r="DS36" s="665"/>
      <c r="DT36" s="665"/>
      <c r="DU36" s="665"/>
      <c r="DV36" s="666"/>
      <c r="DW36" s="667">
        <v>12.1</v>
      </c>
      <c r="DX36" s="677"/>
      <c r="DY36" s="677"/>
      <c r="DZ36" s="677"/>
      <c r="EA36" s="677"/>
      <c r="EB36" s="677"/>
      <c r="EC36" s="709"/>
    </row>
    <row r="37" spans="2:133" ht="11.25" customHeight="1">
      <c r="B37" s="661" t="s">
        <v>327</v>
      </c>
      <c r="C37" s="662"/>
      <c r="D37" s="662"/>
      <c r="E37" s="662"/>
      <c r="F37" s="662"/>
      <c r="G37" s="662"/>
      <c r="H37" s="662"/>
      <c r="I37" s="662"/>
      <c r="J37" s="662"/>
      <c r="K37" s="662"/>
      <c r="L37" s="662"/>
      <c r="M37" s="662"/>
      <c r="N37" s="662"/>
      <c r="O37" s="662"/>
      <c r="P37" s="662"/>
      <c r="Q37" s="663"/>
      <c r="R37" s="664">
        <v>363748</v>
      </c>
      <c r="S37" s="665"/>
      <c r="T37" s="665"/>
      <c r="U37" s="665"/>
      <c r="V37" s="665"/>
      <c r="W37" s="665"/>
      <c r="X37" s="665"/>
      <c r="Y37" s="666"/>
      <c r="Z37" s="691">
        <v>3.8</v>
      </c>
      <c r="AA37" s="691"/>
      <c r="AB37" s="691"/>
      <c r="AC37" s="691"/>
      <c r="AD37" s="692" t="s">
        <v>128</v>
      </c>
      <c r="AE37" s="692"/>
      <c r="AF37" s="692"/>
      <c r="AG37" s="692"/>
      <c r="AH37" s="692"/>
      <c r="AI37" s="692"/>
      <c r="AJ37" s="692"/>
      <c r="AK37" s="692"/>
      <c r="AL37" s="667" t="s">
        <v>128</v>
      </c>
      <c r="AM37" s="668"/>
      <c r="AN37" s="668"/>
      <c r="AO37" s="693"/>
      <c r="AQ37" s="704" t="s">
        <v>328</v>
      </c>
      <c r="AR37" s="705"/>
      <c r="AS37" s="705"/>
      <c r="AT37" s="705"/>
      <c r="AU37" s="705"/>
      <c r="AV37" s="705"/>
      <c r="AW37" s="705"/>
      <c r="AX37" s="705"/>
      <c r="AY37" s="706"/>
      <c r="AZ37" s="664">
        <v>26156</v>
      </c>
      <c r="BA37" s="665"/>
      <c r="BB37" s="665"/>
      <c r="BC37" s="665"/>
      <c r="BD37" s="675"/>
      <c r="BE37" s="675"/>
      <c r="BF37" s="707"/>
      <c r="BG37" s="698" t="s">
        <v>329</v>
      </c>
      <c r="BH37" s="699"/>
      <c r="BI37" s="699"/>
      <c r="BJ37" s="699"/>
      <c r="BK37" s="699"/>
      <c r="BL37" s="699"/>
      <c r="BM37" s="699"/>
      <c r="BN37" s="699"/>
      <c r="BO37" s="699"/>
      <c r="BP37" s="699"/>
      <c r="BQ37" s="699"/>
      <c r="BR37" s="699"/>
      <c r="BS37" s="699"/>
      <c r="BT37" s="699"/>
      <c r="BU37" s="700"/>
      <c r="BV37" s="664">
        <v>46847</v>
      </c>
      <c r="BW37" s="665"/>
      <c r="BX37" s="665"/>
      <c r="BY37" s="665"/>
      <c r="BZ37" s="665"/>
      <c r="CA37" s="665"/>
      <c r="CB37" s="708"/>
      <c r="CD37" s="698" t="s">
        <v>330</v>
      </c>
      <c r="CE37" s="699"/>
      <c r="CF37" s="699"/>
      <c r="CG37" s="699"/>
      <c r="CH37" s="699"/>
      <c r="CI37" s="699"/>
      <c r="CJ37" s="699"/>
      <c r="CK37" s="699"/>
      <c r="CL37" s="699"/>
      <c r="CM37" s="699"/>
      <c r="CN37" s="699"/>
      <c r="CO37" s="699"/>
      <c r="CP37" s="699"/>
      <c r="CQ37" s="700"/>
      <c r="CR37" s="664">
        <v>399175</v>
      </c>
      <c r="CS37" s="675"/>
      <c r="CT37" s="675"/>
      <c r="CU37" s="675"/>
      <c r="CV37" s="675"/>
      <c r="CW37" s="675"/>
      <c r="CX37" s="675"/>
      <c r="CY37" s="676"/>
      <c r="CZ37" s="667">
        <v>4.5999999999999996</v>
      </c>
      <c r="DA37" s="677"/>
      <c r="DB37" s="677"/>
      <c r="DC37" s="678"/>
      <c r="DD37" s="670">
        <v>399175</v>
      </c>
      <c r="DE37" s="675"/>
      <c r="DF37" s="675"/>
      <c r="DG37" s="675"/>
      <c r="DH37" s="675"/>
      <c r="DI37" s="675"/>
      <c r="DJ37" s="675"/>
      <c r="DK37" s="676"/>
      <c r="DL37" s="670">
        <v>395928</v>
      </c>
      <c r="DM37" s="675"/>
      <c r="DN37" s="675"/>
      <c r="DO37" s="675"/>
      <c r="DP37" s="675"/>
      <c r="DQ37" s="675"/>
      <c r="DR37" s="675"/>
      <c r="DS37" s="675"/>
      <c r="DT37" s="675"/>
      <c r="DU37" s="675"/>
      <c r="DV37" s="676"/>
      <c r="DW37" s="667">
        <v>8.6</v>
      </c>
      <c r="DX37" s="677"/>
      <c r="DY37" s="677"/>
      <c r="DZ37" s="677"/>
      <c r="EA37" s="677"/>
      <c r="EB37" s="677"/>
      <c r="EC37" s="709"/>
    </row>
    <row r="38" spans="2:133" ht="11.25" customHeight="1">
      <c r="B38" s="661" t="s">
        <v>331</v>
      </c>
      <c r="C38" s="662"/>
      <c r="D38" s="662"/>
      <c r="E38" s="662"/>
      <c r="F38" s="662"/>
      <c r="G38" s="662"/>
      <c r="H38" s="662"/>
      <c r="I38" s="662"/>
      <c r="J38" s="662"/>
      <c r="K38" s="662"/>
      <c r="L38" s="662"/>
      <c r="M38" s="662"/>
      <c r="N38" s="662"/>
      <c r="O38" s="662"/>
      <c r="P38" s="662"/>
      <c r="Q38" s="663"/>
      <c r="R38" s="664">
        <v>726122</v>
      </c>
      <c r="S38" s="665"/>
      <c r="T38" s="665"/>
      <c r="U38" s="665"/>
      <c r="V38" s="665"/>
      <c r="W38" s="665"/>
      <c r="X38" s="665"/>
      <c r="Y38" s="666"/>
      <c r="Z38" s="691">
        <v>7.5</v>
      </c>
      <c r="AA38" s="691"/>
      <c r="AB38" s="691"/>
      <c r="AC38" s="691"/>
      <c r="AD38" s="692" t="s">
        <v>128</v>
      </c>
      <c r="AE38" s="692"/>
      <c r="AF38" s="692"/>
      <c r="AG38" s="692"/>
      <c r="AH38" s="692"/>
      <c r="AI38" s="692"/>
      <c r="AJ38" s="692"/>
      <c r="AK38" s="692"/>
      <c r="AL38" s="667" t="s">
        <v>128</v>
      </c>
      <c r="AM38" s="668"/>
      <c r="AN38" s="668"/>
      <c r="AO38" s="693"/>
      <c r="AQ38" s="704" t="s">
        <v>332</v>
      </c>
      <c r="AR38" s="705"/>
      <c r="AS38" s="705"/>
      <c r="AT38" s="705"/>
      <c r="AU38" s="705"/>
      <c r="AV38" s="705"/>
      <c r="AW38" s="705"/>
      <c r="AX38" s="705"/>
      <c r="AY38" s="706"/>
      <c r="AZ38" s="664" t="s">
        <v>128</v>
      </c>
      <c r="BA38" s="665"/>
      <c r="BB38" s="665"/>
      <c r="BC38" s="665"/>
      <c r="BD38" s="675"/>
      <c r="BE38" s="675"/>
      <c r="BF38" s="707"/>
      <c r="BG38" s="698" t="s">
        <v>333</v>
      </c>
      <c r="BH38" s="699"/>
      <c r="BI38" s="699"/>
      <c r="BJ38" s="699"/>
      <c r="BK38" s="699"/>
      <c r="BL38" s="699"/>
      <c r="BM38" s="699"/>
      <c r="BN38" s="699"/>
      <c r="BO38" s="699"/>
      <c r="BP38" s="699"/>
      <c r="BQ38" s="699"/>
      <c r="BR38" s="699"/>
      <c r="BS38" s="699"/>
      <c r="BT38" s="699"/>
      <c r="BU38" s="700"/>
      <c r="BV38" s="664">
        <v>1461</v>
      </c>
      <c r="BW38" s="665"/>
      <c r="BX38" s="665"/>
      <c r="BY38" s="665"/>
      <c r="BZ38" s="665"/>
      <c r="CA38" s="665"/>
      <c r="CB38" s="708"/>
      <c r="CD38" s="698" t="s">
        <v>334</v>
      </c>
      <c r="CE38" s="699"/>
      <c r="CF38" s="699"/>
      <c r="CG38" s="699"/>
      <c r="CH38" s="699"/>
      <c r="CI38" s="699"/>
      <c r="CJ38" s="699"/>
      <c r="CK38" s="699"/>
      <c r="CL38" s="699"/>
      <c r="CM38" s="699"/>
      <c r="CN38" s="699"/>
      <c r="CO38" s="699"/>
      <c r="CP38" s="699"/>
      <c r="CQ38" s="700"/>
      <c r="CR38" s="664">
        <v>615735</v>
      </c>
      <c r="CS38" s="665"/>
      <c r="CT38" s="665"/>
      <c r="CU38" s="665"/>
      <c r="CV38" s="665"/>
      <c r="CW38" s="665"/>
      <c r="CX38" s="665"/>
      <c r="CY38" s="666"/>
      <c r="CZ38" s="667">
        <v>7.1</v>
      </c>
      <c r="DA38" s="677"/>
      <c r="DB38" s="677"/>
      <c r="DC38" s="678"/>
      <c r="DD38" s="670">
        <v>516834</v>
      </c>
      <c r="DE38" s="665"/>
      <c r="DF38" s="665"/>
      <c r="DG38" s="665"/>
      <c r="DH38" s="665"/>
      <c r="DI38" s="665"/>
      <c r="DJ38" s="665"/>
      <c r="DK38" s="666"/>
      <c r="DL38" s="670">
        <v>486417</v>
      </c>
      <c r="DM38" s="665"/>
      <c r="DN38" s="665"/>
      <c r="DO38" s="665"/>
      <c r="DP38" s="665"/>
      <c r="DQ38" s="665"/>
      <c r="DR38" s="665"/>
      <c r="DS38" s="665"/>
      <c r="DT38" s="665"/>
      <c r="DU38" s="665"/>
      <c r="DV38" s="666"/>
      <c r="DW38" s="667">
        <v>10.6</v>
      </c>
      <c r="DX38" s="677"/>
      <c r="DY38" s="677"/>
      <c r="DZ38" s="677"/>
      <c r="EA38" s="677"/>
      <c r="EB38" s="677"/>
      <c r="EC38" s="709"/>
    </row>
    <row r="39" spans="2:133" ht="11.25" customHeight="1">
      <c r="B39" s="661" t="s">
        <v>335</v>
      </c>
      <c r="C39" s="662"/>
      <c r="D39" s="662"/>
      <c r="E39" s="662"/>
      <c r="F39" s="662"/>
      <c r="G39" s="662"/>
      <c r="H39" s="662"/>
      <c r="I39" s="662"/>
      <c r="J39" s="662"/>
      <c r="K39" s="662"/>
      <c r="L39" s="662"/>
      <c r="M39" s="662"/>
      <c r="N39" s="662"/>
      <c r="O39" s="662"/>
      <c r="P39" s="662"/>
      <c r="Q39" s="663"/>
      <c r="R39" s="664">
        <v>223665</v>
      </c>
      <c r="S39" s="665"/>
      <c r="T39" s="665"/>
      <c r="U39" s="665"/>
      <c r="V39" s="665"/>
      <c r="W39" s="665"/>
      <c r="X39" s="665"/>
      <c r="Y39" s="666"/>
      <c r="Z39" s="691">
        <v>2.2999999999999998</v>
      </c>
      <c r="AA39" s="691"/>
      <c r="AB39" s="691"/>
      <c r="AC39" s="691"/>
      <c r="AD39" s="692">
        <v>127647</v>
      </c>
      <c r="AE39" s="692"/>
      <c r="AF39" s="692"/>
      <c r="AG39" s="692"/>
      <c r="AH39" s="692"/>
      <c r="AI39" s="692"/>
      <c r="AJ39" s="692"/>
      <c r="AK39" s="692"/>
      <c r="AL39" s="667">
        <v>2.9</v>
      </c>
      <c r="AM39" s="668"/>
      <c r="AN39" s="668"/>
      <c r="AO39" s="693"/>
      <c r="AQ39" s="704" t="s">
        <v>336</v>
      </c>
      <c r="AR39" s="705"/>
      <c r="AS39" s="705"/>
      <c r="AT39" s="705"/>
      <c r="AU39" s="705"/>
      <c r="AV39" s="705"/>
      <c r="AW39" s="705"/>
      <c r="AX39" s="705"/>
      <c r="AY39" s="706"/>
      <c r="AZ39" s="664" t="s">
        <v>128</v>
      </c>
      <c r="BA39" s="665"/>
      <c r="BB39" s="665"/>
      <c r="BC39" s="665"/>
      <c r="BD39" s="675"/>
      <c r="BE39" s="675"/>
      <c r="BF39" s="707"/>
      <c r="BG39" s="698" t="s">
        <v>337</v>
      </c>
      <c r="BH39" s="699"/>
      <c r="BI39" s="699"/>
      <c r="BJ39" s="699"/>
      <c r="BK39" s="699"/>
      <c r="BL39" s="699"/>
      <c r="BM39" s="699"/>
      <c r="BN39" s="699"/>
      <c r="BO39" s="699"/>
      <c r="BP39" s="699"/>
      <c r="BQ39" s="699"/>
      <c r="BR39" s="699"/>
      <c r="BS39" s="699"/>
      <c r="BT39" s="699"/>
      <c r="BU39" s="700"/>
      <c r="BV39" s="664">
        <v>2451</v>
      </c>
      <c r="BW39" s="665"/>
      <c r="BX39" s="665"/>
      <c r="BY39" s="665"/>
      <c r="BZ39" s="665"/>
      <c r="CA39" s="665"/>
      <c r="CB39" s="708"/>
      <c r="CD39" s="698" t="s">
        <v>338</v>
      </c>
      <c r="CE39" s="699"/>
      <c r="CF39" s="699"/>
      <c r="CG39" s="699"/>
      <c r="CH39" s="699"/>
      <c r="CI39" s="699"/>
      <c r="CJ39" s="699"/>
      <c r="CK39" s="699"/>
      <c r="CL39" s="699"/>
      <c r="CM39" s="699"/>
      <c r="CN39" s="699"/>
      <c r="CO39" s="699"/>
      <c r="CP39" s="699"/>
      <c r="CQ39" s="700"/>
      <c r="CR39" s="664">
        <v>384391</v>
      </c>
      <c r="CS39" s="675"/>
      <c r="CT39" s="675"/>
      <c r="CU39" s="675"/>
      <c r="CV39" s="675"/>
      <c r="CW39" s="675"/>
      <c r="CX39" s="675"/>
      <c r="CY39" s="676"/>
      <c r="CZ39" s="667">
        <v>4.4000000000000004</v>
      </c>
      <c r="DA39" s="677"/>
      <c r="DB39" s="677"/>
      <c r="DC39" s="678"/>
      <c r="DD39" s="670">
        <v>329476</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709"/>
    </row>
    <row r="40" spans="2:133" ht="11.25" customHeight="1">
      <c r="B40" s="661" t="s">
        <v>339</v>
      </c>
      <c r="C40" s="662"/>
      <c r="D40" s="662"/>
      <c r="E40" s="662"/>
      <c r="F40" s="662"/>
      <c r="G40" s="662"/>
      <c r="H40" s="662"/>
      <c r="I40" s="662"/>
      <c r="J40" s="662"/>
      <c r="K40" s="662"/>
      <c r="L40" s="662"/>
      <c r="M40" s="662"/>
      <c r="N40" s="662"/>
      <c r="O40" s="662"/>
      <c r="P40" s="662"/>
      <c r="Q40" s="663"/>
      <c r="R40" s="664">
        <v>578959</v>
      </c>
      <c r="S40" s="665"/>
      <c r="T40" s="665"/>
      <c r="U40" s="665"/>
      <c r="V40" s="665"/>
      <c r="W40" s="665"/>
      <c r="X40" s="665"/>
      <c r="Y40" s="666"/>
      <c r="Z40" s="691">
        <v>6</v>
      </c>
      <c r="AA40" s="691"/>
      <c r="AB40" s="691"/>
      <c r="AC40" s="691"/>
      <c r="AD40" s="692" t="s">
        <v>128</v>
      </c>
      <c r="AE40" s="692"/>
      <c r="AF40" s="692"/>
      <c r="AG40" s="692"/>
      <c r="AH40" s="692"/>
      <c r="AI40" s="692"/>
      <c r="AJ40" s="692"/>
      <c r="AK40" s="692"/>
      <c r="AL40" s="667" t="s">
        <v>128</v>
      </c>
      <c r="AM40" s="668"/>
      <c r="AN40" s="668"/>
      <c r="AO40" s="693"/>
      <c r="AQ40" s="704" t="s">
        <v>340</v>
      </c>
      <c r="AR40" s="705"/>
      <c r="AS40" s="705"/>
      <c r="AT40" s="705"/>
      <c r="AU40" s="705"/>
      <c r="AV40" s="705"/>
      <c r="AW40" s="705"/>
      <c r="AX40" s="705"/>
      <c r="AY40" s="706"/>
      <c r="AZ40" s="664" t="s">
        <v>128</v>
      </c>
      <c r="BA40" s="665"/>
      <c r="BB40" s="665"/>
      <c r="BC40" s="665"/>
      <c r="BD40" s="675"/>
      <c r="BE40" s="675"/>
      <c r="BF40" s="707"/>
      <c r="BG40" s="710" t="s">
        <v>341</v>
      </c>
      <c r="BH40" s="711"/>
      <c r="BI40" s="711"/>
      <c r="BJ40" s="711"/>
      <c r="BK40" s="711"/>
      <c r="BL40" s="363"/>
      <c r="BM40" s="699" t="s">
        <v>342</v>
      </c>
      <c r="BN40" s="699"/>
      <c r="BO40" s="699"/>
      <c r="BP40" s="699"/>
      <c r="BQ40" s="699"/>
      <c r="BR40" s="699"/>
      <c r="BS40" s="699"/>
      <c r="BT40" s="699"/>
      <c r="BU40" s="700"/>
      <c r="BV40" s="664">
        <v>103</v>
      </c>
      <c r="BW40" s="665"/>
      <c r="BX40" s="665"/>
      <c r="BY40" s="665"/>
      <c r="BZ40" s="665"/>
      <c r="CA40" s="665"/>
      <c r="CB40" s="708"/>
      <c r="CD40" s="698" t="s">
        <v>343</v>
      </c>
      <c r="CE40" s="699"/>
      <c r="CF40" s="699"/>
      <c r="CG40" s="699"/>
      <c r="CH40" s="699"/>
      <c r="CI40" s="699"/>
      <c r="CJ40" s="699"/>
      <c r="CK40" s="699"/>
      <c r="CL40" s="699"/>
      <c r="CM40" s="699"/>
      <c r="CN40" s="699"/>
      <c r="CO40" s="699"/>
      <c r="CP40" s="699"/>
      <c r="CQ40" s="700"/>
      <c r="CR40" s="664" t="s">
        <v>128</v>
      </c>
      <c r="CS40" s="665"/>
      <c r="CT40" s="665"/>
      <c r="CU40" s="665"/>
      <c r="CV40" s="665"/>
      <c r="CW40" s="665"/>
      <c r="CX40" s="665"/>
      <c r="CY40" s="666"/>
      <c r="CZ40" s="667" t="s">
        <v>128</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709"/>
    </row>
    <row r="41" spans="2:133" ht="11.25" customHeight="1">
      <c r="B41" s="661" t="s">
        <v>344</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704" t="s">
        <v>345</v>
      </c>
      <c r="AR41" s="705"/>
      <c r="AS41" s="705"/>
      <c r="AT41" s="705"/>
      <c r="AU41" s="705"/>
      <c r="AV41" s="705"/>
      <c r="AW41" s="705"/>
      <c r="AX41" s="705"/>
      <c r="AY41" s="706"/>
      <c r="AZ41" s="664">
        <v>133461</v>
      </c>
      <c r="BA41" s="665"/>
      <c r="BB41" s="665"/>
      <c r="BC41" s="665"/>
      <c r="BD41" s="675"/>
      <c r="BE41" s="675"/>
      <c r="BF41" s="707"/>
      <c r="BG41" s="710"/>
      <c r="BH41" s="711"/>
      <c r="BI41" s="711"/>
      <c r="BJ41" s="711"/>
      <c r="BK41" s="711"/>
      <c r="BL41" s="363"/>
      <c r="BM41" s="699" t="s">
        <v>346</v>
      </c>
      <c r="BN41" s="699"/>
      <c r="BO41" s="699"/>
      <c r="BP41" s="699"/>
      <c r="BQ41" s="699"/>
      <c r="BR41" s="699"/>
      <c r="BS41" s="699"/>
      <c r="BT41" s="699"/>
      <c r="BU41" s="700"/>
      <c r="BV41" s="664" t="s">
        <v>128</v>
      </c>
      <c r="BW41" s="665"/>
      <c r="BX41" s="665"/>
      <c r="BY41" s="665"/>
      <c r="BZ41" s="665"/>
      <c r="CA41" s="665"/>
      <c r="CB41" s="708"/>
      <c r="CD41" s="698" t="s">
        <v>347</v>
      </c>
      <c r="CE41" s="699"/>
      <c r="CF41" s="699"/>
      <c r="CG41" s="699"/>
      <c r="CH41" s="699"/>
      <c r="CI41" s="699"/>
      <c r="CJ41" s="699"/>
      <c r="CK41" s="699"/>
      <c r="CL41" s="699"/>
      <c r="CM41" s="699"/>
      <c r="CN41" s="699"/>
      <c r="CO41" s="699"/>
      <c r="CP41" s="699"/>
      <c r="CQ41" s="700"/>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348</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01" t="s">
        <v>349</v>
      </c>
      <c r="AR42" s="702"/>
      <c r="AS42" s="702"/>
      <c r="AT42" s="702"/>
      <c r="AU42" s="702"/>
      <c r="AV42" s="702"/>
      <c r="AW42" s="702"/>
      <c r="AX42" s="702"/>
      <c r="AY42" s="703"/>
      <c r="AZ42" s="644">
        <v>456118</v>
      </c>
      <c r="BA42" s="679"/>
      <c r="BB42" s="679"/>
      <c r="BC42" s="679"/>
      <c r="BD42" s="645"/>
      <c r="BE42" s="645"/>
      <c r="BF42" s="694"/>
      <c r="BG42" s="712"/>
      <c r="BH42" s="713"/>
      <c r="BI42" s="713"/>
      <c r="BJ42" s="713"/>
      <c r="BK42" s="713"/>
      <c r="BL42" s="364"/>
      <c r="BM42" s="695" t="s">
        <v>350</v>
      </c>
      <c r="BN42" s="695"/>
      <c r="BO42" s="695"/>
      <c r="BP42" s="695"/>
      <c r="BQ42" s="695"/>
      <c r="BR42" s="695"/>
      <c r="BS42" s="695"/>
      <c r="BT42" s="695"/>
      <c r="BU42" s="696"/>
      <c r="BV42" s="644">
        <v>431</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2370074</v>
      </c>
      <c r="CS42" s="675"/>
      <c r="CT42" s="675"/>
      <c r="CU42" s="675"/>
      <c r="CV42" s="675"/>
      <c r="CW42" s="675"/>
      <c r="CX42" s="675"/>
      <c r="CY42" s="676"/>
      <c r="CZ42" s="667">
        <v>27.2</v>
      </c>
      <c r="DA42" s="677"/>
      <c r="DB42" s="677"/>
      <c r="DC42" s="678"/>
      <c r="DD42" s="670">
        <v>529475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352</v>
      </c>
      <c r="C43" s="662"/>
      <c r="D43" s="662"/>
      <c r="E43" s="662"/>
      <c r="F43" s="662"/>
      <c r="G43" s="662"/>
      <c r="H43" s="662"/>
      <c r="I43" s="662"/>
      <c r="J43" s="662"/>
      <c r="K43" s="662"/>
      <c r="L43" s="662"/>
      <c r="M43" s="662"/>
      <c r="N43" s="662"/>
      <c r="O43" s="662"/>
      <c r="P43" s="662"/>
      <c r="Q43" s="663"/>
      <c r="R43" s="664">
        <v>127959</v>
      </c>
      <c r="S43" s="665"/>
      <c r="T43" s="665"/>
      <c r="U43" s="665"/>
      <c r="V43" s="665"/>
      <c r="W43" s="665"/>
      <c r="X43" s="665"/>
      <c r="Y43" s="666"/>
      <c r="Z43" s="691">
        <v>1.3</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353</v>
      </c>
      <c r="CE43" s="662"/>
      <c r="CF43" s="662"/>
      <c r="CG43" s="662"/>
      <c r="CH43" s="662"/>
      <c r="CI43" s="662"/>
      <c r="CJ43" s="662"/>
      <c r="CK43" s="662"/>
      <c r="CL43" s="662"/>
      <c r="CM43" s="662"/>
      <c r="CN43" s="662"/>
      <c r="CO43" s="662"/>
      <c r="CP43" s="662"/>
      <c r="CQ43" s="663"/>
      <c r="CR43" s="664">
        <v>48538</v>
      </c>
      <c r="CS43" s="675"/>
      <c r="CT43" s="675"/>
      <c r="CU43" s="675"/>
      <c r="CV43" s="675"/>
      <c r="CW43" s="675"/>
      <c r="CX43" s="675"/>
      <c r="CY43" s="676"/>
      <c r="CZ43" s="667">
        <v>0.6</v>
      </c>
      <c r="DA43" s="677"/>
      <c r="DB43" s="677"/>
      <c r="DC43" s="678"/>
      <c r="DD43" s="670">
        <v>10843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354</v>
      </c>
      <c r="C44" s="642"/>
      <c r="D44" s="642"/>
      <c r="E44" s="642"/>
      <c r="F44" s="642"/>
      <c r="G44" s="642"/>
      <c r="H44" s="642"/>
      <c r="I44" s="642"/>
      <c r="J44" s="642"/>
      <c r="K44" s="642"/>
      <c r="L44" s="642"/>
      <c r="M44" s="642"/>
      <c r="N44" s="642"/>
      <c r="O44" s="642"/>
      <c r="P44" s="642"/>
      <c r="Q44" s="643"/>
      <c r="R44" s="644">
        <v>9638369</v>
      </c>
      <c r="S44" s="679"/>
      <c r="T44" s="679"/>
      <c r="U44" s="679"/>
      <c r="V44" s="679"/>
      <c r="W44" s="679"/>
      <c r="X44" s="679"/>
      <c r="Y44" s="680"/>
      <c r="Z44" s="681">
        <v>100</v>
      </c>
      <c r="AA44" s="681"/>
      <c r="AB44" s="681"/>
      <c r="AC44" s="681"/>
      <c r="AD44" s="682">
        <v>4463402</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1524504</v>
      </c>
      <c r="CS44" s="665"/>
      <c r="CT44" s="665"/>
      <c r="CU44" s="665"/>
      <c r="CV44" s="665"/>
      <c r="CW44" s="665"/>
      <c r="CX44" s="665"/>
      <c r="CY44" s="666"/>
      <c r="CZ44" s="667">
        <v>17.5</v>
      </c>
      <c r="DA44" s="668"/>
      <c r="DB44" s="668"/>
      <c r="DC44" s="669"/>
      <c r="DD44" s="670">
        <v>448807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356</v>
      </c>
      <c r="CG45" s="662"/>
      <c r="CH45" s="662"/>
      <c r="CI45" s="662"/>
      <c r="CJ45" s="662"/>
      <c r="CK45" s="662"/>
      <c r="CL45" s="662"/>
      <c r="CM45" s="662"/>
      <c r="CN45" s="662"/>
      <c r="CO45" s="662"/>
      <c r="CP45" s="662"/>
      <c r="CQ45" s="663"/>
      <c r="CR45" s="664">
        <v>821087</v>
      </c>
      <c r="CS45" s="675"/>
      <c r="CT45" s="675"/>
      <c r="CU45" s="675"/>
      <c r="CV45" s="675"/>
      <c r="CW45" s="675"/>
      <c r="CX45" s="675"/>
      <c r="CY45" s="676"/>
      <c r="CZ45" s="667">
        <v>9.4</v>
      </c>
      <c r="DA45" s="677"/>
      <c r="DB45" s="677"/>
      <c r="DC45" s="678"/>
      <c r="DD45" s="670">
        <v>59326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358</v>
      </c>
      <c r="CG46" s="662"/>
      <c r="CH46" s="662"/>
      <c r="CI46" s="662"/>
      <c r="CJ46" s="662"/>
      <c r="CK46" s="662"/>
      <c r="CL46" s="662"/>
      <c r="CM46" s="662"/>
      <c r="CN46" s="662"/>
      <c r="CO46" s="662"/>
      <c r="CP46" s="662"/>
      <c r="CQ46" s="663"/>
      <c r="CR46" s="664">
        <v>647380</v>
      </c>
      <c r="CS46" s="665"/>
      <c r="CT46" s="665"/>
      <c r="CU46" s="665"/>
      <c r="CV46" s="665"/>
      <c r="CW46" s="665"/>
      <c r="CX46" s="665"/>
      <c r="CY46" s="666"/>
      <c r="CZ46" s="667">
        <v>7.4</v>
      </c>
      <c r="DA46" s="668"/>
      <c r="DB46" s="668"/>
      <c r="DC46" s="669"/>
      <c r="DD46" s="670">
        <v>364102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v>845570</v>
      </c>
      <c r="CS47" s="675"/>
      <c r="CT47" s="675"/>
      <c r="CU47" s="675"/>
      <c r="CV47" s="675"/>
      <c r="CW47" s="675"/>
      <c r="CX47" s="675"/>
      <c r="CY47" s="676"/>
      <c r="CZ47" s="667">
        <v>9.6999999999999993</v>
      </c>
      <c r="DA47" s="677"/>
      <c r="DB47" s="677"/>
      <c r="DC47" s="678"/>
      <c r="DD47" s="670">
        <v>80668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363</v>
      </c>
      <c r="CE49" s="642"/>
      <c r="CF49" s="642"/>
      <c r="CG49" s="642"/>
      <c r="CH49" s="642"/>
      <c r="CI49" s="642"/>
      <c r="CJ49" s="642"/>
      <c r="CK49" s="642"/>
      <c r="CL49" s="642"/>
      <c r="CM49" s="642"/>
      <c r="CN49" s="642"/>
      <c r="CO49" s="642"/>
      <c r="CP49" s="642"/>
      <c r="CQ49" s="643"/>
      <c r="CR49" s="644">
        <v>8703500</v>
      </c>
      <c r="CS49" s="645"/>
      <c r="CT49" s="645"/>
      <c r="CU49" s="645"/>
      <c r="CV49" s="645"/>
      <c r="CW49" s="645"/>
      <c r="CX49" s="645"/>
      <c r="CY49" s="646"/>
      <c r="CZ49" s="647">
        <v>100</v>
      </c>
      <c r="DA49" s="648"/>
      <c r="DB49" s="648"/>
      <c r="DC49" s="649"/>
      <c r="DD49" s="650">
        <v>4887606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MS/YDg7N/o2B3krDi+cSvWQpIdM2PnTYbIkaxU/EtTvg+UG/Vqd5bBY21q9hKhcyTMzTLU98bw8tXobnTwY6A==" saltValue="05/kK3bKzc5lNjZyb4QwV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364</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365</v>
      </c>
      <c r="DK2" s="787"/>
      <c r="DL2" s="787"/>
      <c r="DM2" s="787"/>
      <c r="DN2" s="787"/>
      <c r="DO2" s="788"/>
      <c r="DP2" s="224"/>
      <c r="DQ2" s="786" t="s">
        <v>366</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367</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368</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369</v>
      </c>
      <c r="B5" s="792"/>
      <c r="C5" s="792"/>
      <c r="D5" s="792"/>
      <c r="E5" s="792"/>
      <c r="F5" s="792"/>
      <c r="G5" s="792"/>
      <c r="H5" s="792"/>
      <c r="I5" s="792"/>
      <c r="J5" s="792"/>
      <c r="K5" s="792"/>
      <c r="L5" s="792"/>
      <c r="M5" s="792"/>
      <c r="N5" s="792"/>
      <c r="O5" s="792"/>
      <c r="P5" s="793"/>
      <c r="Q5" s="797" t="s">
        <v>370</v>
      </c>
      <c r="R5" s="798"/>
      <c r="S5" s="798"/>
      <c r="T5" s="798"/>
      <c r="U5" s="799"/>
      <c r="V5" s="797" t="s">
        <v>371</v>
      </c>
      <c r="W5" s="798"/>
      <c r="X5" s="798"/>
      <c r="Y5" s="798"/>
      <c r="Z5" s="799"/>
      <c r="AA5" s="797" t="s">
        <v>372</v>
      </c>
      <c r="AB5" s="798"/>
      <c r="AC5" s="798"/>
      <c r="AD5" s="798"/>
      <c r="AE5" s="798"/>
      <c r="AF5" s="803" t="s">
        <v>373</v>
      </c>
      <c r="AG5" s="798"/>
      <c r="AH5" s="798"/>
      <c r="AI5" s="798"/>
      <c r="AJ5" s="804"/>
      <c r="AK5" s="798" t="s">
        <v>374</v>
      </c>
      <c r="AL5" s="798"/>
      <c r="AM5" s="798"/>
      <c r="AN5" s="798"/>
      <c r="AO5" s="799"/>
      <c r="AP5" s="797" t="s">
        <v>375</v>
      </c>
      <c r="AQ5" s="798"/>
      <c r="AR5" s="798"/>
      <c r="AS5" s="798"/>
      <c r="AT5" s="799"/>
      <c r="AU5" s="797" t="s">
        <v>376</v>
      </c>
      <c r="AV5" s="798"/>
      <c r="AW5" s="798"/>
      <c r="AX5" s="798"/>
      <c r="AY5" s="804"/>
      <c r="AZ5" s="228"/>
      <c r="BA5" s="228"/>
      <c r="BB5" s="228"/>
      <c r="BC5" s="228"/>
      <c r="BD5" s="228"/>
      <c r="BE5" s="229"/>
      <c r="BF5" s="229"/>
      <c r="BG5" s="229"/>
      <c r="BH5" s="229"/>
      <c r="BI5" s="229"/>
      <c r="BJ5" s="229"/>
      <c r="BK5" s="229"/>
      <c r="BL5" s="229"/>
      <c r="BM5" s="229"/>
      <c r="BN5" s="229"/>
      <c r="BO5" s="229"/>
      <c r="BP5" s="229"/>
      <c r="BQ5" s="791" t="s">
        <v>377</v>
      </c>
      <c r="BR5" s="792"/>
      <c r="BS5" s="792"/>
      <c r="BT5" s="792"/>
      <c r="BU5" s="792"/>
      <c r="BV5" s="792"/>
      <c r="BW5" s="792"/>
      <c r="BX5" s="792"/>
      <c r="BY5" s="792"/>
      <c r="BZ5" s="792"/>
      <c r="CA5" s="792"/>
      <c r="CB5" s="792"/>
      <c r="CC5" s="792"/>
      <c r="CD5" s="792"/>
      <c r="CE5" s="792"/>
      <c r="CF5" s="792"/>
      <c r="CG5" s="793"/>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27" t="s">
        <v>383</v>
      </c>
      <c r="DH5" s="828"/>
      <c r="DI5" s="828"/>
      <c r="DJ5" s="828"/>
      <c r="DK5" s="829"/>
      <c r="DL5" s="827" t="s">
        <v>384</v>
      </c>
      <c r="DM5" s="828"/>
      <c r="DN5" s="828"/>
      <c r="DO5" s="828"/>
      <c r="DP5" s="829"/>
      <c r="DQ5" s="797" t="s">
        <v>385</v>
      </c>
      <c r="DR5" s="798"/>
      <c r="DS5" s="798"/>
      <c r="DT5" s="798"/>
      <c r="DU5" s="799"/>
      <c r="DV5" s="797" t="s">
        <v>376</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386</v>
      </c>
      <c r="C7" s="814"/>
      <c r="D7" s="814"/>
      <c r="E7" s="814"/>
      <c r="F7" s="814"/>
      <c r="G7" s="814"/>
      <c r="H7" s="814"/>
      <c r="I7" s="814"/>
      <c r="J7" s="814"/>
      <c r="K7" s="814"/>
      <c r="L7" s="814"/>
      <c r="M7" s="814"/>
      <c r="N7" s="814"/>
      <c r="O7" s="814"/>
      <c r="P7" s="815"/>
      <c r="Q7" s="816">
        <v>9579</v>
      </c>
      <c r="R7" s="817"/>
      <c r="S7" s="817"/>
      <c r="T7" s="817"/>
      <c r="U7" s="817"/>
      <c r="V7" s="817">
        <v>8646</v>
      </c>
      <c r="W7" s="817"/>
      <c r="X7" s="817"/>
      <c r="Y7" s="817"/>
      <c r="Z7" s="817"/>
      <c r="AA7" s="817">
        <v>933</v>
      </c>
      <c r="AB7" s="817"/>
      <c r="AC7" s="817"/>
      <c r="AD7" s="817"/>
      <c r="AE7" s="818"/>
      <c r="AF7" s="819">
        <v>629</v>
      </c>
      <c r="AG7" s="820"/>
      <c r="AH7" s="820"/>
      <c r="AI7" s="820"/>
      <c r="AJ7" s="821"/>
      <c r="AK7" s="822">
        <v>364</v>
      </c>
      <c r="AL7" s="823"/>
      <c r="AM7" s="823"/>
      <c r="AN7" s="823"/>
      <c r="AO7" s="823"/>
      <c r="AP7" s="823">
        <v>5431</v>
      </c>
      <c r="AQ7" s="823"/>
      <c r="AR7" s="823"/>
      <c r="AS7" s="823"/>
      <c r="AT7" s="823"/>
      <c r="AU7" s="824" t="s">
        <v>598</v>
      </c>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608</v>
      </c>
      <c r="BT7" s="811"/>
      <c r="BU7" s="811"/>
      <c r="BV7" s="811"/>
      <c r="BW7" s="811"/>
      <c r="BX7" s="811"/>
      <c r="BY7" s="811"/>
      <c r="BZ7" s="811"/>
      <c r="CA7" s="811"/>
      <c r="CB7" s="811"/>
      <c r="CC7" s="811"/>
      <c r="CD7" s="811"/>
      <c r="CE7" s="811"/>
      <c r="CF7" s="811"/>
      <c r="CG7" s="826"/>
      <c r="CH7" s="807">
        <v>7</v>
      </c>
      <c r="CI7" s="808"/>
      <c r="CJ7" s="808"/>
      <c r="CK7" s="808"/>
      <c r="CL7" s="809"/>
      <c r="CM7" s="807">
        <v>39</v>
      </c>
      <c r="CN7" s="808"/>
      <c r="CO7" s="808"/>
      <c r="CP7" s="808"/>
      <c r="CQ7" s="809"/>
      <c r="CR7" s="807">
        <v>20</v>
      </c>
      <c r="CS7" s="808"/>
      <c r="CT7" s="808"/>
      <c r="CU7" s="808"/>
      <c r="CV7" s="809"/>
      <c r="CW7" s="807">
        <v>1</v>
      </c>
      <c r="CX7" s="808"/>
      <c r="CY7" s="808"/>
      <c r="CZ7" s="808"/>
      <c r="DA7" s="809"/>
      <c r="DB7" s="807" t="s">
        <v>593</v>
      </c>
      <c r="DC7" s="808"/>
      <c r="DD7" s="808"/>
      <c r="DE7" s="808"/>
      <c r="DF7" s="809"/>
      <c r="DG7" s="807" t="s">
        <v>528</v>
      </c>
      <c r="DH7" s="808"/>
      <c r="DI7" s="808"/>
      <c r="DJ7" s="808"/>
      <c r="DK7" s="809"/>
      <c r="DL7" s="807" t="s">
        <v>528</v>
      </c>
      <c r="DM7" s="808"/>
      <c r="DN7" s="808"/>
      <c r="DO7" s="808"/>
      <c r="DP7" s="809"/>
      <c r="DQ7" s="807" t="s">
        <v>528</v>
      </c>
      <c r="DR7" s="808"/>
      <c r="DS7" s="808"/>
      <c r="DT7" s="808"/>
      <c r="DU7" s="809"/>
      <c r="DV7" s="810"/>
      <c r="DW7" s="811"/>
      <c r="DX7" s="811"/>
      <c r="DY7" s="811"/>
      <c r="DZ7" s="812"/>
      <c r="EA7" s="230"/>
    </row>
    <row r="8" spans="1:131" s="231" customFormat="1" ht="26.25" customHeight="1">
      <c r="A8" s="234">
        <v>2</v>
      </c>
      <c r="B8" s="844" t="s">
        <v>387</v>
      </c>
      <c r="C8" s="845"/>
      <c r="D8" s="845"/>
      <c r="E8" s="845"/>
      <c r="F8" s="845"/>
      <c r="G8" s="845"/>
      <c r="H8" s="845"/>
      <c r="I8" s="845"/>
      <c r="J8" s="845"/>
      <c r="K8" s="845"/>
      <c r="L8" s="845"/>
      <c r="M8" s="845"/>
      <c r="N8" s="845"/>
      <c r="O8" s="845"/>
      <c r="P8" s="846"/>
      <c r="Q8" s="847">
        <v>69</v>
      </c>
      <c r="R8" s="848"/>
      <c r="S8" s="848"/>
      <c r="T8" s="848"/>
      <c r="U8" s="848"/>
      <c r="V8" s="848">
        <v>67</v>
      </c>
      <c r="W8" s="848"/>
      <c r="X8" s="848"/>
      <c r="Y8" s="848"/>
      <c r="Z8" s="848"/>
      <c r="AA8" s="848">
        <v>2</v>
      </c>
      <c r="AB8" s="848"/>
      <c r="AC8" s="848"/>
      <c r="AD8" s="848"/>
      <c r="AE8" s="849"/>
      <c r="AF8" s="850">
        <v>2</v>
      </c>
      <c r="AG8" s="851"/>
      <c r="AH8" s="851"/>
      <c r="AI8" s="851"/>
      <c r="AJ8" s="852"/>
      <c r="AK8" s="833">
        <v>9</v>
      </c>
      <c r="AL8" s="834"/>
      <c r="AM8" s="834"/>
      <c r="AN8" s="834"/>
      <c r="AO8" s="834"/>
      <c r="AP8" s="834" t="s">
        <v>593</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389</v>
      </c>
      <c r="B23" s="853" t="s">
        <v>390</v>
      </c>
      <c r="C23" s="854"/>
      <c r="D23" s="854"/>
      <c r="E23" s="854"/>
      <c r="F23" s="854"/>
      <c r="G23" s="854"/>
      <c r="H23" s="854"/>
      <c r="I23" s="854"/>
      <c r="J23" s="854"/>
      <c r="K23" s="854"/>
      <c r="L23" s="854"/>
      <c r="M23" s="854"/>
      <c r="N23" s="854"/>
      <c r="O23" s="854"/>
      <c r="P23" s="855"/>
      <c r="Q23" s="856">
        <v>9639</v>
      </c>
      <c r="R23" s="857"/>
      <c r="S23" s="857"/>
      <c r="T23" s="857"/>
      <c r="U23" s="857"/>
      <c r="V23" s="857">
        <v>8704</v>
      </c>
      <c r="W23" s="857"/>
      <c r="X23" s="857"/>
      <c r="Y23" s="857"/>
      <c r="Z23" s="857"/>
      <c r="AA23" s="857">
        <v>935</v>
      </c>
      <c r="AB23" s="857"/>
      <c r="AC23" s="857"/>
      <c r="AD23" s="857"/>
      <c r="AE23" s="858"/>
      <c r="AF23" s="859">
        <v>631</v>
      </c>
      <c r="AG23" s="857"/>
      <c r="AH23" s="857"/>
      <c r="AI23" s="857"/>
      <c r="AJ23" s="860"/>
      <c r="AK23" s="861"/>
      <c r="AL23" s="862"/>
      <c r="AM23" s="862"/>
      <c r="AN23" s="862"/>
      <c r="AO23" s="862"/>
      <c r="AP23" s="857">
        <v>5431</v>
      </c>
      <c r="AQ23" s="857"/>
      <c r="AR23" s="857"/>
      <c r="AS23" s="857"/>
      <c r="AT23" s="857"/>
      <c r="AU23" s="873"/>
      <c r="AV23" s="873"/>
      <c r="AW23" s="873"/>
      <c r="AX23" s="873"/>
      <c r="AY23" s="874"/>
      <c r="AZ23" s="875" t="s">
        <v>391</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392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393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369</v>
      </c>
      <c r="B26" s="792"/>
      <c r="C26" s="792"/>
      <c r="D26" s="792"/>
      <c r="E26" s="792"/>
      <c r="F26" s="792"/>
      <c r="G26" s="792"/>
      <c r="H26" s="792"/>
      <c r="I26" s="792"/>
      <c r="J26" s="792"/>
      <c r="K26" s="792"/>
      <c r="L26" s="792"/>
      <c r="M26" s="792"/>
      <c r="N26" s="792"/>
      <c r="O26" s="792"/>
      <c r="P26" s="793"/>
      <c r="Q26" s="797" t="s">
        <v>394</v>
      </c>
      <c r="R26" s="798"/>
      <c r="S26" s="798"/>
      <c r="T26" s="798"/>
      <c r="U26" s="799"/>
      <c r="V26" s="797" t="s">
        <v>395</v>
      </c>
      <c r="W26" s="798"/>
      <c r="X26" s="798"/>
      <c r="Y26" s="798"/>
      <c r="Z26" s="799"/>
      <c r="AA26" s="797" t="s">
        <v>396</v>
      </c>
      <c r="AB26" s="798"/>
      <c r="AC26" s="798"/>
      <c r="AD26" s="798"/>
      <c r="AE26" s="798"/>
      <c r="AF26" s="878" t="s">
        <v>397</v>
      </c>
      <c r="AG26" s="879"/>
      <c r="AH26" s="879"/>
      <c r="AI26" s="879"/>
      <c r="AJ26" s="880"/>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376</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402</v>
      </c>
      <c r="C28" s="814"/>
      <c r="D28" s="814"/>
      <c r="E28" s="814"/>
      <c r="F28" s="814"/>
      <c r="G28" s="814"/>
      <c r="H28" s="814"/>
      <c r="I28" s="814"/>
      <c r="J28" s="814"/>
      <c r="K28" s="814"/>
      <c r="L28" s="814"/>
      <c r="M28" s="814"/>
      <c r="N28" s="814"/>
      <c r="O28" s="814"/>
      <c r="P28" s="815"/>
      <c r="Q28" s="886">
        <v>1511</v>
      </c>
      <c r="R28" s="887"/>
      <c r="S28" s="887"/>
      <c r="T28" s="887"/>
      <c r="U28" s="887"/>
      <c r="V28" s="887">
        <v>1443</v>
      </c>
      <c r="W28" s="887"/>
      <c r="X28" s="887"/>
      <c r="Y28" s="887"/>
      <c r="Z28" s="887"/>
      <c r="AA28" s="887">
        <v>69</v>
      </c>
      <c r="AB28" s="887"/>
      <c r="AC28" s="887"/>
      <c r="AD28" s="887"/>
      <c r="AE28" s="888"/>
      <c r="AF28" s="889">
        <v>69</v>
      </c>
      <c r="AG28" s="887"/>
      <c r="AH28" s="887"/>
      <c r="AI28" s="887"/>
      <c r="AJ28" s="890"/>
      <c r="AK28" s="891">
        <v>133</v>
      </c>
      <c r="AL28" s="892"/>
      <c r="AM28" s="892"/>
      <c r="AN28" s="892"/>
      <c r="AO28" s="892"/>
      <c r="AP28" s="892" t="s">
        <v>594</v>
      </c>
      <c r="AQ28" s="892"/>
      <c r="AR28" s="892"/>
      <c r="AS28" s="892"/>
      <c r="AT28" s="892"/>
      <c r="AU28" s="892" t="s">
        <v>594</v>
      </c>
      <c r="AV28" s="892"/>
      <c r="AW28" s="892"/>
      <c r="AX28" s="892"/>
      <c r="AY28" s="892"/>
      <c r="AZ28" s="893" t="s">
        <v>594</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403</v>
      </c>
      <c r="C29" s="845"/>
      <c r="D29" s="845"/>
      <c r="E29" s="845"/>
      <c r="F29" s="845"/>
      <c r="G29" s="845"/>
      <c r="H29" s="845"/>
      <c r="I29" s="845"/>
      <c r="J29" s="845"/>
      <c r="K29" s="845"/>
      <c r="L29" s="845"/>
      <c r="M29" s="845"/>
      <c r="N29" s="845"/>
      <c r="O29" s="845"/>
      <c r="P29" s="846"/>
      <c r="Q29" s="847">
        <v>1513</v>
      </c>
      <c r="R29" s="848"/>
      <c r="S29" s="848"/>
      <c r="T29" s="848"/>
      <c r="U29" s="848"/>
      <c r="V29" s="848">
        <v>1454</v>
      </c>
      <c r="W29" s="848"/>
      <c r="X29" s="848"/>
      <c r="Y29" s="848"/>
      <c r="Z29" s="848"/>
      <c r="AA29" s="848">
        <v>59</v>
      </c>
      <c r="AB29" s="848"/>
      <c r="AC29" s="848"/>
      <c r="AD29" s="848"/>
      <c r="AE29" s="849"/>
      <c r="AF29" s="850">
        <v>59</v>
      </c>
      <c r="AG29" s="851"/>
      <c r="AH29" s="851"/>
      <c r="AI29" s="851"/>
      <c r="AJ29" s="852"/>
      <c r="AK29" s="898">
        <v>212</v>
      </c>
      <c r="AL29" s="894"/>
      <c r="AM29" s="894"/>
      <c r="AN29" s="894"/>
      <c r="AO29" s="894"/>
      <c r="AP29" s="894" t="s">
        <v>594</v>
      </c>
      <c r="AQ29" s="894"/>
      <c r="AR29" s="894"/>
      <c r="AS29" s="894"/>
      <c r="AT29" s="894"/>
      <c r="AU29" s="894" t="s">
        <v>595</v>
      </c>
      <c r="AV29" s="894"/>
      <c r="AW29" s="894"/>
      <c r="AX29" s="894"/>
      <c r="AY29" s="894"/>
      <c r="AZ29" s="895" t="s">
        <v>594</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404</v>
      </c>
      <c r="C30" s="845"/>
      <c r="D30" s="845"/>
      <c r="E30" s="845"/>
      <c r="F30" s="845"/>
      <c r="G30" s="845"/>
      <c r="H30" s="845"/>
      <c r="I30" s="845"/>
      <c r="J30" s="845"/>
      <c r="K30" s="845"/>
      <c r="L30" s="845"/>
      <c r="M30" s="845"/>
      <c r="N30" s="845"/>
      <c r="O30" s="845"/>
      <c r="P30" s="846"/>
      <c r="Q30" s="847">
        <v>135</v>
      </c>
      <c r="R30" s="848"/>
      <c r="S30" s="848"/>
      <c r="T30" s="848"/>
      <c r="U30" s="848"/>
      <c r="V30" s="848">
        <v>135</v>
      </c>
      <c r="W30" s="848"/>
      <c r="X30" s="848"/>
      <c r="Y30" s="848"/>
      <c r="Z30" s="848"/>
      <c r="AA30" s="848">
        <v>0</v>
      </c>
      <c r="AB30" s="848"/>
      <c r="AC30" s="848"/>
      <c r="AD30" s="848"/>
      <c r="AE30" s="849"/>
      <c r="AF30" s="850">
        <v>0</v>
      </c>
      <c r="AG30" s="851"/>
      <c r="AH30" s="851"/>
      <c r="AI30" s="851"/>
      <c r="AJ30" s="852"/>
      <c r="AK30" s="898">
        <v>43</v>
      </c>
      <c r="AL30" s="894"/>
      <c r="AM30" s="894"/>
      <c r="AN30" s="894"/>
      <c r="AO30" s="894"/>
      <c r="AP30" s="894" t="s">
        <v>596</v>
      </c>
      <c r="AQ30" s="894"/>
      <c r="AR30" s="894"/>
      <c r="AS30" s="894"/>
      <c r="AT30" s="894"/>
      <c r="AU30" s="894" t="s">
        <v>597</v>
      </c>
      <c r="AV30" s="894"/>
      <c r="AW30" s="894"/>
      <c r="AX30" s="894"/>
      <c r="AY30" s="894"/>
      <c r="AZ30" s="895" t="s">
        <v>594</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405</v>
      </c>
      <c r="C31" s="845"/>
      <c r="D31" s="845"/>
      <c r="E31" s="845"/>
      <c r="F31" s="845"/>
      <c r="G31" s="845"/>
      <c r="H31" s="845"/>
      <c r="I31" s="845"/>
      <c r="J31" s="845"/>
      <c r="K31" s="845"/>
      <c r="L31" s="845"/>
      <c r="M31" s="845"/>
      <c r="N31" s="845"/>
      <c r="O31" s="845"/>
      <c r="P31" s="846"/>
      <c r="Q31" s="847">
        <v>240</v>
      </c>
      <c r="R31" s="848"/>
      <c r="S31" s="848"/>
      <c r="T31" s="848"/>
      <c r="U31" s="848"/>
      <c r="V31" s="848">
        <v>216</v>
      </c>
      <c r="W31" s="848"/>
      <c r="X31" s="848"/>
      <c r="Y31" s="848"/>
      <c r="Z31" s="848"/>
      <c r="AA31" s="848">
        <v>24</v>
      </c>
      <c r="AB31" s="848"/>
      <c r="AC31" s="848"/>
      <c r="AD31" s="848"/>
      <c r="AE31" s="849"/>
      <c r="AF31" s="850">
        <v>24</v>
      </c>
      <c r="AG31" s="851"/>
      <c r="AH31" s="851"/>
      <c r="AI31" s="851"/>
      <c r="AJ31" s="852"/>
      <c r="AK31" s="898">
        <v>35</v>
      </c>
      <c r="AL31" s="894"/>
      <c r="AM31" s="894"/>
      <c r="AN31" s="894"/>
      <c r="AO31" s="894"/>
      <c r="AP31" s="894">
        <v>483</v>
      </c>
      <c r="AQ31" s="894"/>
      <c r="AR31" s="894"/>
      <c r="AS31" s="894"/>
      <c r="AT31" s="894"/>
      <c r="AU31" s="894">
        <v>241</v>
      </c>
      <c r="AV31" s="894"/>
      <c r="AW31" s="894"/>
      <c r="AX31" s="894"/>
      <c r="AY31" s="894"/>
      <c r="AZ31" s="895" t="s">
        <v>599</v>
      </c>
      <c r="BA31" s="895"/>
      <c r="BB31" s="895"/>
      <c r="BC31" s="895"/>
      <c r="BD31" s="895"/>
      <c r="BE31" s="896" t="s">
        <v>406</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407</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389</v>
      </c>
      <c r="B63" s="853" t="s">
        <v>408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152</v>
      </c>
      <c r="AG63" s="908"/>
      <c r="AH63" s="908"/>
      <c r="AI63" s="908"/>
      <c r="AJ63" s="909"/>
      <c r="AK63" s="910"/>
      <c r="AL63" s="905"/>
      <c r="AM63" s="905"/>
      <c r="AN63" s="905"/>
      <c r="AO63" s="905"/>
      <c r="AP63" s="908">
        <v>483</v>
      </c>
      <c r="AQ63" s="908"/>
      <c r="AR63" s="908"/>
      <c r="AS63" s="908"/>
      <c r="AT63" s="908"/>
      <c r="AU63" s="908">
        <v>241</v>
      </c>
      <c r="AV63" s="908"/>
      <c r="AW63" s="908"/>
      <c r="AX63" s="908"/>
      <c r="AY63" s="908"/>
      <c r="AZ63" s="912"/>
      <c r="BA63" s="912"/>
      <c r="BB63" s="912"/>
      <c r="BC63" s="912"/>
      <c r="BD63" s="912"/>
      <c r="BE63" s="913"/>
      <c r="BF63" s="913"/>
      <c r="BG63" s="913"/>
      <c r="BH63" s="913"/>
      <c r="BI63" s="914"/>
      <c r="BJ63" s="915" t="s">
        <v>409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411</v>
      </c>
      <c r="B66" s="792"/>
      <c r="C66" s="792"/>
      <c r="D66" s="792"/>
      <c r="E66" s="792"/>
      <c r="F66" s="792"/>
      <c r="G66" s="792"/>
      <c r="H66" s="792"/>
      <c r="I66" s="792"/>
      <c r="J66" s="792"/>
      <c r="K66" s="792"/>
      <c r="L66" s="792"/>
      <c r="M66" s="792"/>
      <c r="N66" s="792"/>
      <c r="O66" s="792"/>
      <c r="P66" s="793"/>
      <c r="Q66" s="797" t="s">
        <v>412</v>
      </c>
      <c r="R66" s="798"/>
      <c r="S66" s="798"/>
      <c r="T66" s="798"/>
      <c r="U66" s="799"/>
      <c r="V66" s="797" t="s">
        <v>413</v>
      </c>
      <c r="W66" s="798"/>
      <c r="X66" s="798"/>
      <c r="Y66" s="798"/>
      <c r="Z66" s="799"/>
      <c r="AA66" s="797" t="s">
        <v>414</v>
      </c>
      <c r="AB66" s="798"/>
      <c r="AC66" s="798"/>
      <c r="AD66" s="798"/>
      <c r="AE66" s="799"/>
      <c r="AF66" s="918" t="s">
        <v>415</v>
      </c>
      <c r="AG66" s="879"/>
      <c r="AH66" s="879"/>
      <c r="AI66" s="879"/>
      <c r="AJ66" s="919"/>
      <c r="AK66" s="797" t="s">
        <v>416</v>
      </c>
      <c r="AL66" s="792"/>
      <c r="AM66" s="792"/>
      <c r="AN66" s="792"/>
      <c r="AO66" s="793"/>
      <c r="AP66" s="797" t="s">
        <v>417</v>
      </c>
      <c r="AQ66" s="798"/>
      <c r="AR66" s="798"/>
      <c r="AS66" s="798"/>
      <c r="AT66" s="799"/>
      <c r="AU66" s="797" t="s">
        <v>418</v>
      </c>
      <c r="AV66" s="798"/>
      <c r="AW66" s="798"/>
      <c r="AX66" s="798"/>
      <c r="AY66" s="799"/>
      <c r="AZ66" s="797" t="s">
        <v>376</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600</v>
      </c>
      <c r="C68" s="934"/>
      <c r="D68" s="934"/>
      <c r="E68" s="934"/>
      <c r="F68" s="934"/>
      <c r="G68" s="934"/>
      <c r="H68" s="934"/>
      <c r="I68" s="934"/>
      <c r="J68" s="934"/>
      <c r="K68" s="934"/>
      <c r="L68" s="934"/>
      <c r="M68" s="934"/>
      <c r="N68" s="934"/>
      <c r="O68" s="934"/>
      <c r="P68" s="935"/>
      <c r="Q68" s="936">
        <v>1838</v>
      </c>
      <c r="R68" s="930"/>
      <c r="S68" s="930"/>
      <c r="T68" s="930"/>
      <c r="U68" s="930"/>
      <c r="V68" s="930">
        <v>1753</v>
      </c>
      <c r="W68" s="930"/>
      <c r="X68" s="930"/>
      <c r="Y68" s="930"/>
      <c r="Z68" s="930"/>
      <c r="AA68" s="930">
        <v>85</v>
      </c>
      <c r="AB68" s="930"/>
      <c r="AC68" s="930"/>
      <c r="AD68" s="930"/>
      <c r="AE68" s="930"/>
      <c r="AF68" s="930">
        <v>85</v>
      </c>
      <c r="AG68" s="930"/>
      <c r="AH68" s="930"/>
      <c r="AI68" s="930"/>
      <c r="AJ68" s="930"/>
      <c r="AK68" s="930" t="s">
        <v>609</v>
      </c>
      <c r="AL68" s="930"/>
      <c r="AM68" s="930"/>
      <c r="AN68" s="930"/>
      <c r="AO68" s="930"/>
      <c r="AP68" s="930" t="s">
        <v>610</v>
      </c>
      <c r="AQ68" s="930"/>
      <c r="AR68" s="930"/>
      <c r="AS68" s="930"/>
      <c r="AT68" s="930"/>
      <c r="AU68" s="930" t="s">
        <v>629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601</v>
      </c>
      <c r="C69" s="938"/>
      <c r="D69" s="938"/>
      <c r="E69" s="938"/>
      <c r="F69" s="938"/>
      <c r="G69" s="938"/>
      <c r="H69" s="938"/>
      <c r="I69" s="938"/>
      <c r="J69" s="938"/>
      <c r="K69" s="938"/>
      <c r="L69" s="938"/>
      <c r="M69" s="938"/>
      <c r="N69" s="938"/>
      <c r="O69" s="938"/>
      <c r="P69" s="939"/>
      <c r="Q69" s="940">
        <v>333</v>
      </c>
      <c r="R69" s="894"/>
      <c r="S69" s="894"/>
      <c r="T69" s="894"/>
      <c r="U69" s="894"/>
      <c r="V69" s="894">
        <v>332</v>
      </c>
      <c r="W69" s="894"/>
      <c r="X69" s="894"/>
      <c r="Y69" s="894"/>
      <c r="Z69" s="894"/>
      <c r="AA69" s="894">
        <v>1</v>
      </c>
      <c r="AB69" s="894"/>
      <c r="AC69" s="894"/>
      <c r="AD69" s="894"/>
      <c r="AE69" s="894"/>
      <c r="AF69" s="894">
        <v>1</v>
      </c>
      <c r="AG69" s="894"/>
      <c r="AH69" s="894"/>
      <c r="AI69" s="894"/>
      <c r="AJ69" s="894"/>
      <c r="AK69" s="894">
        <v>2</v>
      </c>
      <c r="AL69" s="894"/>
      <c r="AM69" s="894"/>
      <c r="AN69" s="894"/>
      <c r="AO69" s="894"/>
      <c r="AP69" s="894" t="s">
        <v>610</v>
      </c>
      <c r="AQ69" s="894"/>
      <c r="AR69" s="894"/>
      <c r="AS69" s="894"/>
      <c r="AT69" s="894"/>
      <c r="AU69" s="894" t="s">
        <v>629</v>
      </c>
      <c r="AV69" s="894"/>
      <c r="AW69" s="894"/>
      <c r="AX69" s="894"/>
      <c r="AY69" s="894"/>
      <c r="AZ69" s="896" t="s">
        <v>615</v>
      </c>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602</v>
      </c>
      <c r="C70" s="938"/>
      <c r="D70" s="938"/>
      <c r="E70" s="938"/>
      <c r="F70" s="938"/>
      <c r="G70" s="938"/>
      <c r="H70" s="938"/>
      <c r="I70" s="938"/>
      <c r="J70" s="938"/>
      <c r="K70" s="938"/>
      <c r="L70" s="938"/>
      <c r="M70" s="938"/>
      <c r="N70" s="938"/>
      <c r="O70" s="938"/>
      <c r="P70" s="939"/>
      <c r="Q70" s="940">
        <v>27</v>
      </c>
      <c r="R70" s="894"/>
      <c r="S70" s="894"/>
      <c r="T70" s="894"/>
      <c r="U70" s="894"/>
      <c r="V70" s="894">
        <v>21</v>
      </c>
      <c r="W70" s="894"/>
      <c r="X70" s="894"/>
      <c r="Y70" s="894"/>
      <c r="Z70" s="894"/>
      <c r="AA70" s="894">
        <v>6</v>
      </c>
      <c r="AB70" s="894"/>
      <c r="AC70" s="894"/>
      <c r="AD70" s="894"/>
      <c r="AE70" s="894"/>
      <c r="AF70" s="894">
        <v>6</v>
      </c>
      <c r="AG70" s="894"/>
      <c r="AH70" s="894"/>
      <c r="AI70" s="894"/>
      <c r="AJ70" s="894"/>
      <c r="AK70" s="894" t="s">
        <v>612</v>
      </c>
      <c r="AL70" s="894"/>
      <c r="AM70" s="894"/>
      <c r="AN70" s="894"/>
      <c r="AO70" s="894"/>
      <c r="AP70" s="894" t="s">
        <v>610</v>
      </c>
      <c r="AQ70" s="894"/>
      <c r="AR70" s="894"/>
      <c r="AS70" s="894"/>
      <c r="AT70" s="894"/>
      <c r="AU70" s="894" t="s">
        <v>629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603</v>
      </c>
      <c r="C71" s="938"/>
      <c r="D71" s="938"/>
      <c r="E71" s="938"/>
      <c r="F71" s="938"/>
      <c r="G71" s="938"/>
      <c r="H71" s="938"/>
      <c r="I71" s="938"/>
      <c r="J71" s="938"/>
      <c r="K71" s="938"/>
      <c r="L71" s="938"/>
      <c r="M71" s="938"/>
      <c r="N71" s="938"/>
      <c r="O71" s="938"/>
      <c r="P71" s="939"/>
      <c r="Q71" s="940">
        <v>65</v>
      </c>
      <c r="R71" s="894"/>
      <c r="S71" s="894"/>
      <c r="T71" s="894"/>
      <c r="U71" s="894"/>
      <c r="V71" s="894">
        <v>56</v>
      </c>
      <c r="W71" s="894"/>
      <c r="X71" s="894"/>
      <c r="Y71" s="894"/>
      <c r="Z71" s="894"/>
      <c r="AA71" s="894">
        <v>8</v>
      </c>
      <c r="AB71" s="894"/>
      <c r="AC71" s="894"/>
      <c r="AD71" s="894"/>
      <c r="AE71" s="894"/>
      <c r="AF71" s="894">
        <v>8</v>
      </c>
      <c r="AG71" s="894"/>
      <c r="AH71" s="894"/>
      <c r="AI71" s="894"/>
      <c r="AJ71" s="894"/>
      <c r="AK71" s="894" t="s">
        <v>613</v>
      </c>
      <c r="AL71" s="894"/>
      <c r="AM71" s="894"/>
      <c r="AN71" s="894"/>
      <c r="AO71" s="894"/>
      <c r="AP71" s="894" t="s">
        <v>611</v>
      </c>
      <c r="AQ71" s="894"/>
      <c r="AR71" s="894"/>
      <c r="AS71" s="894"/>
      <c r="AT71" s="894"/>
      <c r="AU71" s="894" t="s">
        <v>629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604</v>
      </c>
      <c r="C72" s="938"/>
      <c r="D72" s="938"/>
      <c r="E72" s="938"/>
      <c r="F72" s="938"/>
      <c r="G72" s="938"/>
      <c r="H72" s="938"/>
      <c r="I72" s="938"/>
      <c r="J72" s="938"/>
      <c r="K72" s="938"/>
      <c r="L72" s="938"/>
      <c r="M72" s="938"/>
      <c r="N72" s="938"/>
      <c r="O72" s="938"/>
      <c r="P72" s="939"/>
      <c r="Q72" s="940">
        <v>363</v>
      </c>
      <c r="R72" s="894"/>
      <c r="S72" s="894"/>
      <c r="T72" s="894"/>
      <c r="U72" s="894"/>
      <c r="V72" s="894">
        <v>231</v>
      </c>
      <c r="W72" s="894"/>
      <c r="X72" s="894"/>
      <c r="Y72" s="894"/>
      <c r="Z72" s="894"/>
      <c r="AA72" s="894">
        <v>133</v>
      </c>
      <c r="AB72" s="894"/>
      <c r="AC72" s="894"/>
      <c r="AD72" s="894"/>
      <c r="AE72" s="894"/>
      <c r="AF72" s="894">
        <v>133</v>
      </c>
      <c r="AG72" s="894"/>
      <c r="AH72" s="894"/>
      <c r="AI72" s="894"/>
      <c r="AJ72" s="894"/>
      <c r="AK72" s="894">
        <v>122</v>
      </c>
      <c r="AL72" s="894"/>
      <c r="AM72" s="894"/>
      <c r="AN72" s="894"/>
      <c r="AO72" s="894"/>
      <c r="AP72" s="894" t="s">
        <v>610</v>
      </c>
      <c r="AQ72" s="894"/>
      <c r="AR72" s="894"/>
      <c r="AS72" s="894"/>
      <c r="AT72" s="894"/>
      <c r="AU72" s="894" t="s">
        <v>629</v>
      </c>
      <c r="AV72" s="894"/>
      <c r="AW72" s="894"/>
      <c r="AX72" s="894"/>
      <c r="AY72" s="894"/>
      <c r="AZ72" s="896" t="s">
        <v>616</v>
      </c>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605</v>
      </c>
      <c r="C73" s="938"/>
      <c r="D73" s="938"/>
      <c r="E73" s="938"/>
      <c r="F73" s="938"/>
      <c r="G73" s="938"/>
      <c r="H73" s="938"/>
      <c r="I73" s="938"/>
      <c r="J73" s="938"/>
      <c r="K73" s="938"/>
      <c r="L73" s="938"/>
      <c r="M73" s="938"/>
      <c r="N73" s="938"/>
      <c r="O73" s="938"/>
      <c r="P73" s="939"/>
      <c r="Q73" s="940">
        <v>204037</v>
      </c>
      <c r="R73" s="894"/>
      <c r="S73" s="894"/>
      <c r="T73" s="894"/>
      <c r="U73" s="894"/>
      <c r="V73" s="894">
        <v>197049</v>
      </c>
      <c r="W73" s="894"/>
      <c r="X73" s="894"/>
      <c r="Y73" s="894"/>
      <c r="Z73" s="894"/>
      <c r="AA73" s="894">
        <v>6987</v>
      </c>
      <c r="AB73" s="894"/>
      <c r="AC73" s="894"/>
      <c r="AD73" s="894"/>
      <c r="AE73" s="894"/>
      <c r="AF73" s="894">
        <v>6987</v>
      </c>
      <c r="AG73" s="894"/>
      <c r="AH73" s="894"/>
      <c r="AI73" s="894"/>
      <c r="AJ73" s="894"/>
      <c r="AK73" s="894" t="s">
        <v>610</v>
      </c>
      <c r="AL73" s="894"/>
      <c r="AM73" s="894"/>
      <c r="AN73" s="894"/>
      <c r="AO73" s="894"/>
      <c r="AP73" s="894" t="s">
        <v>614</v>
      </c>
      <c r="AQ73" s="894"/>
      <c r="AR73" s="894"/>
      <c r="AS73" s="894"/>
      <c r="AT73" s="894"/>
      <c r="AU73" s="894" t="s">
        <v>629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606</v>
      </c>
      <c r="C74" s="938"/>
      <c r="D74" s="938"/>
      <c r="E74" s="938"/>
      <c r="F74" s="938"/>
      <c r="G74" s="938"/>
      <c r="H74" s="938"/>
      <c r="I74" s="938"/>
      <c r="J74" s="938"/>
      <c r="K74" s="938"/>
      <c r="L74" s="938"/>
      <c r="M74" s="938"/>
      <c r="N74" s="938"/>
      <c r="O74" s="938"/>
      <c r="P74" s="939"/>
      <c r="Q74" s="940">
        <v>1117</v>
      </c>
      <c r="R74" s="894"/>
      <c r="S74" s="894"/>
      <c r="T74" s="894"/>
      <c r="U74" s="894"/>
      <c r="V74" s="894">
        <v>1107</v>
      </c>
      <c r="W74" s="894"/>
      <c r="X74" s="894"/>
      <c r="Y74" s="894"/>
      <c r="Z74" s="894"/>
      <c r="AA74" s="894">
        <v>11</v>
      </c>
      <c r="AB74" s="894"/>
      <c r="AC74" s="894"/>
      <c r="AD74" s="894"/>
      <c r="AE74" s="894"/>
      <c r="AF74" s="894">
        <v>11</v>
      </c>
      <c r="AG74" s="894"/>
      <c r="AH74" s="894"/>
      <c r="AI74" s="894"/>
      <c r="AJ74" s="894"/>
      <c r="AK74" s="894">
        <v>22</v>
      </c>
      <c r="AL74" s="894"/>
      <c r="AM74" s="894"/>
      <c r="AN74" s="894"/>
      <c r="AO74" s="894"/>
      <c r="AP74" s="894">
        <v>612</v>
      </c>
      <c r="AQ74" s="894"/>
      <c r="AR74" s="894"/>
      <c r="AS74" s="894"/>
      <c r="AT74" s="894"/>
      <c r="AU74" s="894">
        <v>82</v>
      </c>
      <c r="AV74" s="894"/>
      <c r="AW74" s="894"/>
      <c r="AX74" s="894"/>
      <c r="AY74" s="894"/>
      <c r="AZ74" s="896" t="s">
        <v>617</v>
      </c>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607</v>
      </c>
      <c r="C75" s="938"/>
      <c r="D75" s="938"/>
      <c r="E75" s="938"/>
      <c r="F75" s="938"/>
      <c r="G75" s="938"/>
      <c r="H75" s="938"/>
      <c r="I75" s="938"/>
      <c r="J75" s="938"/>
      <c r="K75" s="938"/>
      <c r="L75" s="938"/>
      <c r="M75" s="938"/>
      <c r="N75" s="938"/>
      <c r="O75" s="938"/>
      <c r="P75" s="939"/>
      <c r="Q75" s="941">
        <v>676</v>
      </c>
      <c r="R75" s="942"/>
      <c r="S75" s="942"/>
      <c r="T75" s="942"/>
      <c r="U75" s="898"/>
      <c r="V75" s="943">
        <v>647</v>
      </c>
      <c r="W75" s="942"/>
      <c r="X75" s="942"/>
      <c r="Y75" s="942"/>
      <c r="Z75" s="898"/>
      <c r="AA75" s="943">
        <v>29</v>
      </c>
      <c r="AB75" s="942"/>
      <c r="AC75" s="942"/>
      <c r="AD75" s="942"/>
      <c r="AE75" s="898"/>
      <c r="AF75" s="943">
        <v>29</v>
      </c>
      <c r="AG75" s="942"/>
      <c r="AH75" s="942"/>
      <c r="AI75" s="942"/>
      <c r="AJ75" s="898"/>
      <c r="AK75" s="943">
        <v>7</v>
      </c>
      <c r="AL75" s="942"/>
      <c r="AM75" s="942"/>
      <c r="AN75" s="942"/>
      <c r="AO75" s="898"/>
      <c r="AP75" s="943" t="s">
        <v>610</v>
      </c>
      <c r="AQ75" s="942"/>
      <c r="AR75" s="942"/>
      <c r="AS75" s="942"/>
      <c r="AT75" s="898"/>
      <c r="AU75" s="943" t="s">
        <v>619</v>
      </c>
      <c r="AV75" s="942"/>
      <c r="AW75" s="942"/>
      <c r="AX75" s="942"/>
      <c r="AY75" s="898"/>
      <c r="AZ75" s="896" t="s">
        <v>618</v>
      </c>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389</v>
      </c>
      <c r="B88" s="853" t="s">
        <v>419</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7260</v>
      </c>
      <c r="AG88" s="908"/>
      <c r="AH88" s="908"/>
      <c r="AI88" s="908"/>
      <c r="AJ88" s="908"/>
      <c r="AK88" s="905"/>
      <c r="AL88" s="905"/>
      <c r="AM88" s="905"/>
      <c r="AN88" s="905"/>
      <c r="AO88" s="905"/>
      <c r="AP88" s="908">
        <v>612</v>
      </c>
      <c r="AQ88" s="908"/>
      <c r="AR88" s="908"/>
      <c r="AS88" s="908"/>
      <c r="AT88" s="908"/>
      <c r="AU88" s="908">
        <v>82</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420</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20</v>
      </c>
      <c r="CS102" s="916"/>
      <c r="CT102" s="916"/>
      <c r="CU102" s="916"/>
      <c r="CV102" s="955"/>
      <c r="CW102" s="954">
        <v>1</v>
      </c>
      <c r="CX102" s="916"/>
      <c r="CY102" s="916"/>
      <c r="CZ102" s="916"/>
      <c r="DA102" s="955"/>
      <c r="DB102" s="954" t="s">
        <v>620</v>
      </c>
      <c r="DC102" s="916"/>
      <c r="DD102" s="916"/>
      <c r="DE102" s="916"/>
      <c r="DF102" s="955"/>
      <c r="DG102" s="954" t="s">
        <v>621</v>
      </c>
      <c r="DH102" s="916"/>
      <c r="DI102" s="916"/>
      <c r="DJ102" s="916"/>
      <c r="DK102" s="955"/>
      <c r="DL102" s="954" t="s">
        <v>610</v>
      </c>
      <c r="DM102" s="916"/>
      <c r="DN102" s="916"/>
      <c r="DO102" s="916"/>
      <c r="DP102" s="955"/>
      <c r="DQ102" s="954" t="s">
        <v>610</v>
      </c>
      <c r="DR102" s="916"/>
      <c r="DS102" s="916"/>
      <c r="DT102" s="916"/>
      <c r="DU102" s="955"/>
      <c r="DV102" s="853" t="s">
        <v>622</v>
      </c>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427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428</v>
      </c>
      <c r="AB109" s="957"/>
      <c r="AC109" s="957"/>
      <c r="AD109" s="957"/>
      <c r="AE109" s="958"/>
      <c r="AF109" s="956" t="s">
        <v>429</v>
      </c>
      <c r="AG109" s="957"/>
      <c r="AH109" s="957"/>
      <c r="AI109" s="957"/>
      <c r="AJ109" s="958"/>
      <c r="AK109" s="956" t="s">
        <v>303</v>
      </c>
      <c r="AL109" s="957"/>
      <c r="AM109" s="957"/>
      <c r="AN109" s="957"/>
      <c r="AO109" s="958"/>
      <c r="AP109" s="956" t="s">
        <v>430</v>
      </c>
      <c r="AQ109" s="957"/>
      <c r="AR109" s="957"/>
      <c r="AS109" s="957"/>
      <c r="AT109" s="959"/>
      <c r="AU109" s="976" t="s">
        <v>427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428</v>
      </c>
      <c r="BR109" s="957"/>
      <c r="BS109" s="957"/>
      <c r="BT109" s="957"/>
      <c r="BU109" s="958"/>
      <c r="BV109" s="956" t="s">
        <v>429</v>
      </c>
      <c r="BW109" s="957"/>
      <c r="BX109" s="957"/>
      <c r="BY109" s="957"/>
      <c r="BZ109" s="958"/>
      <c r="CA109" s="956" t="s">
        <v>303</v>
      </c>
      <c r="CB109" s="957"/>
      <c r="CC109" s="957"/>
      <c r="CD109" s="957"/>
      <c r="CE109" s="958"/>
      <c r="CF109" s="977" t="s">
        <v>430</v>
      </c>
      <c r="CG109" s="977"/>
      <c r="CH109" s="977"/>
      <c r="CI109" s="977"/>
      <c r="CJ109" s="977"/>
      <c r="CK109" s="956" t="s">
        <v>431</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428</v>
      </c>
      <c r="DH109" s="957"/>
      <c r="DI109" s="957"/>
      <c r="DJ109" s="957"/>
      <c r="DK109" s="958"/>
      <c r="DL109" s="956" t="s">
        <v>429</v>
      </c>
      <c r="DM109" s="957"/>
      <c r="DN109" s="957"/>
      <c r="DO109" s="957"/>
      <c r="DP109" s="958"/>
      <c r="DQ109" s="956" t="s">
        <v>303</v>
      </c>
      <c r="DR109" s="957"/>
      <c r="DS109" s="957"/>
      <c r="DT109" s="957"/>
      <c r="DU109" s="958"/>
      <c r="DV109" s="956" t="s">
        <v>430</v>
      </c>
      <c r="DW109" s="957"/>
      <c r="DX109" s="957"/>
      <c r="DY109" s="957"/>
      <c r="DZ109" s="959"/>
    </row>
    <row r="110" spans="1:131" s="226" customFormat="1" ht="26.25" customHeight="1">
      <c r="A110" s="960" t="s">
        <v>432</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773572</v>
      </c>
      <c r="AB110" s="964"/>
      <c r="AC110" s="964"/>
      <c r="AD110" s="964"/>
      <c r="AE110" s="965"/>
      <c r="AF110" s="966">
        <v>726668</v>
      </c>
      <c r="AG110" s="964"/>
      <c r="AH110" s="964"/>
      <c r="AI110" s="964"/>
      <c r="AJ110" s="965"/>
      <c r="AK110" s="966">
        <v>684298</v>
      </c>
      <c r="AL110" s="964"/>
      <c r="AM110" s="964"/>
      <c r="AN110" s="964"/>
      <c r="AO110" s="965"/>
      <c r="AP110" s="967">
        <v>17.5</v>
      </c>
      <c r="AQ110" s="968"/>
      <c r="AR110" s="968"/>
      <c r="AS110" s="968"/>
      <c r="AT110" s="969"/>
      <c r="AU110" s="970" t="s">
        <v>73</v>
      </c>
      <c r="AV110" s="971"/>
      <c r="AW110" s="971"/>
      <c r="AX110" s="971"/>
      <c r="AY110" s="971"/>
      <c r="AZ110" s="993" t="s">
        <v>433</v>
      </c>
      <c r="BA110" s="961"/>
      <c r="BB110" s="961"/>
      <c r="BC110" s="961"/>
      <c r="BD110" s="961"/>
      <c r="BE110" s="961"/>
      <c r="BF110" s="961"/>
      <c r="BG110" s="961"/>
      <c r="BH110" s="961"/>
      <c r="BI110" s="961"/>
      <c r="BJ110" s="961"/>
      <c r="BK110" s="961"/>
      <c r="BL110" s="961"/>
      <c r="BM110" s="961"/>
      <c r="BN110" s="961"/>
      <c r="BO110" s="961"/>
      <c r="BP110" s="962"/>
      <c r="BQ110" s="994">
        <v>5757847</v>
      </c>
      <c r="BR110" s="995"/>
      <c r="BS110" s="995"/>
      <c r="BT110" s="995"/>
      <c r="BU110" s="995"/>
      <c r="BV110" s="995">
        <v>5520648</v>
      </c>
      <c r="BW110" s="995"/>
      <c r="BX110" s="995"/>
      <c r="BY110" s="995"/>
      <c r="BZ110" s="995"/>
      <c r="CA110" s="995">
        <v>5430678</v>
      </c>
      <c r="CB110" s="995"/>
      <c r="CC110" s="995"/>
      <c r="CD110" s="995"/>
      <c r="CE110" s="995"/>
      <c r="CF110" s="1008">
        <v>138.69999999999999</v>
      </c>
      <c r="CG110" s="1009"/>
      <c r="CH110" s="1009"/>
      <c r="CI110" s="1009"/>
      <c r="CJ110" s="1009"/>
      <c r="CK110" s="1010" t="s">
        <v>434</v>
      </c>
      <c r="CL110" s="1011"/>
      <c r="CM110" s="993" t="s">
        <v>435</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436</v>
      </c>
      <c r="DH110" s="995"/>
      <c r="DI110" s="995"/>
      <c r="DJ110" s="995"/>
      <c r="DK110" s="995"/>
      <c r="DL110" s="995" t="s">
        <v>437</v>
      </c>
      <c r="DM110" s="995"/>
      <c r="DN110" s="995"/>
      <c r="DO110" s="995"/>
      <c r="DP110" s="995"/>
      <c r="DQ110" s="995" t="s">
        <v>436</v>
      </c>
      <c r="DR110" s="995"/>
      <c r="DS110" s="995"/>
      <c r="DT110" s="995"/>
      <c r="DU110" s="995"/>
      <c r="DV110" s="996" t="s">
        <v>391</v>
      </c>
      <c r="DW110" s="996"/>
      <c r="DX110" s="996"/>
      <c r="DY110" s="996"/>
      <c r="DZ110" s="997"/>
    </row>
    <row r="111" spans="1:131" s="226" customFormat="1" ht="26.25" customHeight="1">
      <c r="A111" s="998" t="s">
        <v>438</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437</v>
      </c>
      <c r="AB111" s="1002"/>
      <c r="AC111" s="1002"/>
      <c r="AD111" s="1002"/>
      <c r="AE111" s="1003"/>
      <c r="AF111" s="1004" t="s">
        <v>439</v>
      </c>
      <c r="AG111" s="1002"/>
      <c r="AH111" s="1002"/>
      <c r="AI111" s="1002"/>
      <c r="AJ111" s="1003"/>
      <c r="AK111" s="1004" t="s">
        <v>436</v>
      </c>
      <c r="AL111" s="1002"/>
      <c r="AM111" s="1002"/>
      <c r="AN111" s="1002"/>
      <c r="AO111" s="1003"/>
      <c r="AP111" s="1005" t="s">
        <v>436</v>
      </c>
      <c r="AQ111" s="1006"/>
      <c r="AR111" s="1006"/>
      <c r="AS111" s="1006"/>
      <c r="AT111" s="1007"/>
      <c r="AU111" s="972"/>
      <c r="AV111" s="973"/>
      <c r="AW111" s="973"/>
      <c r="AX111" s="973"/>
      <c r="AY111" s="973"/>
      <c r="AZ111" s="986" t="s">
        <v>440</v>
      </c>
      <c r="BA111" s="987"/>
      <c r="BB111" s="987"/>
      <c r="BC111" s="987"/>
      <c r="BD111" s="987"/>
      <c r="BE111" s="987"/>
      <c r="BF111" s="987"/>
      <c r="BG111" s="987"/>
      <c r="BH111" s="987"/>
      <c r="BI111" s="987"/>
      <c r="BJ111" s="987"/>
      <c r="BK111" s="987"/>
      <c r="BL111" s="987"/>
      <c r="BM111" s="987"/>
      <c r="BN111" s="987"/>
      <c r="BO111" s="987"/>
      <c r="BP111" s="988"/>
      <c r="BQ111" s="989" t="s">
        <v>436</v>
      </c>
      <c r="BR111" s="990"/>
      <c r="BS111" s="990"/>
      <c r="BT111" s="990"/>
      <c r="BU111" s="990"/>
      <c r="BV111" s="990" t="s">
        <v>441</v>
      </c>
      <c r="BW111" s="990"/>
      <c r="BX111" s="990"/>
      <c r="BY111" s="990"/>
      <c r="BZ111" s="990"/>
      <c r="CA111" s="990" t="s">
        <v>439</v>
      </c>
      <c r="CB111" s="990"/>
      <c r="CC111" s="990"/>
      <c r="CD111" s="990"/>
      <c r="CE111" s="990"/>
      <c r="CF111" s="984" t="s">
        <v>442</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436</v>
      </c>
      <c r="DH111" s="990"/>
      <c r="DI111" s="990"/>
      <c r="DJ111" s="990"/>
      <c r="DK111" s="990"/>
      <c r="DL111" s="990" t="s">
        <v>442</v>
      </c>
      <c r="DM111" s="990"/>
      <c r="DN111" s="990"/>
      <c r="DO111" s="990"/>
      <c r="DP111" s="990"/>
      <c r="DQ111" s="990" t="s">
        <v>442</v>
      </c>
      <c r="DR111" s="990"/>
      <c r="DS111" s="990"/>
      <c r="DT111" s="990"/>
      <c r="DU111" s="990"/>
      <c r="DV111" s="991" t="s">
        <v>439</v>
      </c>
      <c r="DW111" s="991"/>
      <c r="DX111" s="991"/>
      <c r="DY111" s="991"/>
      <c r="DZ111" s="992"/>
    </row>
    <row r="112" spans="1:131" s="226" customFormat="1" ht="26.25" customHeight="1">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439</v>
      </c>
      <c r="AB112" s="1023"/>
      <c r="AC112" s="1023"/>
      <c r="AD112" s="1023"/>
      <c r="AE112" s="1024"/>
      <c r="AF112" s="1025" t="s">
        <v>391</v>
      </c>
      <c r="AG112" s="1023"/>
      <c r="AH112" s="1023"/>
      <c r="AI112" s="1023"/>
      <c r="AJ112" s="1024"/>
      <c r="AK112" s="1025" t="s">
        <v>391</v>
      </c>
      <c r="AL112" s="1023"/>
      <c r="AM112" s="1023"/>
      <c r="AN112" s="1023"/>
      <c r="AO112" s="1024"/>
      <c r="AP112" s="1026" t="s">
        <v>391</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88712</v>
      </c>
      <c r="BR112" s="990"/>
      <c r="BS112" s="990"/>
      <c r="BT112" s="990"/>
      <c r="BU112" s="990"/>
      <c r="BV112" s="990">
        <v>124672</v>
      </c>
      <c r="BW112" s="990"/>
      <c r="BX112" s="990"/>
      <c r="BY112" s="990"/>
      <c r="BZ112" s="990"/>
      <c r="CA112" s="990">
        <v>206057</v>
      </c>
      <c r="CB112" s="990"/>
      <c r="CC112" s="990"/>
      <c r="CD112" s="990"/>
      <c r="CE112" s="990"/>
      <c r="CF112" s="984">
        <v>5.3</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391</v>
      </c>
      <c r="DM112" s="990"/>
      <c r="DN112" s="990"/>
      <c r="DO112" s="990"/>
      <c r="DP112" s="990"/>
      <c r="DQ112" s="990" t="s">
        <v>439</v>
      </c>
      <c r="DR112" s="990"/>
      <c r="DS112" s="990"/>
      <c r="DT112" s="990"/>
      <c r="DU112" s="990"/>
      <c r="DV112" s="991" t="s">
        <v>439</v>
      </c>
      <c r="DW112" s="991"/>
      <c r="DX112" s="991"/>
      <c r="DY112" s="991"/>
      <c r="DZ112" s="992"/>
    </row>
    <row r="113" spans="1:130" s="226" customFormat="1" ht="26.25" customHeight="1">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21158</v>
      </c>
      <c r="AB113" s="1002"/>
      <c r="AC113" s="1002"/>
      <c r="AD113" s="1002"/>
      <c r="AE113" s="1003"/>
      <c r="AF113" s="1004">
        <v>21159</v>
      </c>
      <c r="AG113" s="1002"/>
      <c r="AH113" s="1002"/>
      <c r="AI113" s="1002"/>
      <c r="AJ113" s="1003"/>
      <c r="AK113" s="1004">
        <v>21417</v>
      </c>
      <c r="AL113" s="1002"/>
      <c r="AM113" s="1002"/>
      <c r="AN113" s="1002"/>
      <c r="AO113" s="1003"/>
      <c r="AP113" s="1005">
        <v>0.5</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93900</v>
      </c>
      <c r="BR113" s="990"/>
      <c r="BS113" s="990"/>
      <c r="BT113" s="990"/>
      <c r="BU113" s="990"/>
      <c r="BV113" s="990">
        <v>85296</v>
      </c>
      <c r="BW113" s="990"/>
      <c r="BX113" s="990"/>
      <c r="BY113" s="990"/>
      <c r="BZ113" s="990"/>
      <c r="CA113" s="990">
        <v>81932</v>
      </c>
      <c r="CB113" s="990"/>
      <c r="CC113" s="990"/>
      <c r="CD113" s="990"/>
      <c r="CE113" s="990"/>
      <c r="CF113" s="984">
        <v>2.1</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436</v>
      </c>
      <c r="DH113" s="1023"/>
      <c r="DI113" s="1023"/>
      <c r="DJ113" s="1023"/>
      <c r="DK113" s="1024"/>
      <c r="DL113" s="1025" t="s">
        <v>391</v>
      </c>
      <c r="DM113" s="1023"/>
      <c r="DN113" s="1023"/>
      <c r="DO113" s="1023"/>
      <c r="DP113" s="1024"/>
      <c r="DQ113" s="1025" t="s">
        <v>436</v>
      </c>
      <c r="DR113" s="1023"/>
      <c r="DS113" s="1023"/>
      <c r="DT113" s="1023"/>
      <c r="DU113" s="1024"/>
      <c r="DV113" s="1026" t="s">
        <v>391</v>
      </c>
      <c r="DW113" s="1027"/>
      <c r="DX113" s="1027"/>
      <c r="DY113" s="1027"/>
      <c r="DZ113" s="1028"/>
    </row>
    <row r="114" spans="1:130" s="226" customFormat="1" ht="26.25" customHeight="1">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22146</v>
      </c>
      <c r="AB114" s="1023"/>
      <c r="AC114" s="1023"/>
      <c r="AD114" s="1023"/>
      <c r="AE114" s="1024"/>
      <c r="AF114" s="1025">
        <v>7308</v>
      </c>
      <c r="AG114" s="1023"/>
      <c r="AH114" s="1023"/>
      <c r="AI114" s="1023"/>
      <c r="AJ114" s="1024"/>
      <c r="AK114" s="1025">
        <v>8957</v>
      </c>
      <c r="AL114" s="1023"/>
      <c r="AM114" s="1023"/>
      <c r="AN114" s="1023"/>
      <c r="AO114" s="1024"/>
      <c r="AP114" s="1026">
        <v>0.2</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209166</v>
      </c>
      <c r="BR114" s="990"/>
      <c r="BS114" s="990"/>
      <c r="BT114" s="990"/>
      <c r="BU114" s="990"/>
      <c r="BV114" s="990">
        <v>649278</v>
      </c>
      <c r="BW114" s="990"/>
      <c r="BX114" s="990"/>
      <c r="BY114" s="990"/>
      <c r="BZ114" s="990"/>
      <c r="CA114" s="990">
        <v>636101</v>
      </c>
      <c r="CB114" s="990"/>
      <c r="CC114" s="990"/>
      <c r="CD114" s="990"/>
      <c r="CE114" s="990"/>
      <c r="CF114" s="984">
        <v>16.2</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391</v>
      </c>
      <c r="DH114" s="1023"/>
      <c r="DI114" s="1023"/>
      <c r="DJ114" s="1023"/>
      <c r="DK114" s="1024"/>
      <c r="DL114" s="1025" t="s">
        <v>436</v>
      </c>
      <c r="DM114" s="1023"/>
      <c r="DN114" s="1023"/>
      <c r="DO114" s="1023"/>
      <c r="DP114" s="1024"/>
      <c r="DQ114" s="1025" t="s">
        <v>391</v>
      </c>
      <c r="DR114" s="1023"/>
      <c r="DS114" s="1023"/>
      <c r="DT114" s="1023"/>
      <c r="DU114" s="1024"/>
      <c r="DV114" s="1026" t="s">
        <v>391</v>
      </c>
      <c r="DW114" s="1027"/>
      <c r="DX114" s="1027"/>
      <c r="DY114" s="1027"/>
      <c r="DZ114" s="1028"/>
    </row>
    <row r="115" spans="1:130" s="226" customFormat="1" ht="26.25" customHeight="1">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439</v>
      </c>
      <c r="AB115" s="1002"/>
      <c r="AC115" s="1002"/>
      <c r="AD115" s="1002"/>
      <c r="AE115" s="1003"/>
      <c r="AF115" s="1004" t="s">
        <v>439</v>
      </c>
      <c r="AG115" s="1002"/>
      <c r="AH115" s="1002"/>
      <c r="AI115" s="1002"/>
      <c r="AJ115" s="1003"/>
      <c r="AK115" s="1004" t="s">
        <v>391</v>
      </c>
      <c r="AL115" s="1002"/>
      <c r="AM115" s="1002"/>
      <c r="AN115" s="1002"/>
      <c r="AO115" s="1003"/>
      <c r="AP115" s="1005" t="s">
        <v>391</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t="s">
        <v>391</v>
      </c>
      <c r="BR115" s="990"/>
      <c r="BS115" s="990"/>
      <c r="BT115" s="990"/>
      <c r="BU115" s="990"/>
      <c r="BV115" s="990" t="s">
        <v>391</v>
      </c>
      <c r="BW115" s="990"/>
      <c r="BX115" s="990"/>
      <c r="BY115" s="990"/>
      <c r="BZ115" s="990"/>
      <c r="CA115" s="990" t="s">
        <v>439</v>
      </c>
      <c r="CB115" s="990"/>
      <c r="CC115" s="990"/>
      <c r="CD115" s="990"/>
      <c r="CE115" s="990"/>
      <c r="CF115" s="984" t="s">
        <v>391</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439</v>
      </c>
      <c r="DH115" s="1023"/>
      <c r="DI115" s="1023"/>
      <c r="DJ115" s="1023"/>
      <c r="DK115" s="1024"/>
      <c r="DL115" s="1025" t="s">
        <v>436</v>
      </c>
      <c r="DM115" s="1023"/>
      <c r="DN115" s="1023"/>
      <c r="DO115" s="1023"/>
      <c r="DP115" s="1024"/>
      <c r="DQ115" s="1025" t="s">
        <v>391</v>
      </c>
      <c r="DR115" s="1023"/>
      <c r="DS115" s="1023"/>
      <c r="DT115" s="1023"/>
      <c r="DU115" s="1024"/>
      <c r="DV115" s="1026" t="s">
        <v>391</v>
      </c>
      <c r="DW115" s="1027"/>
      <c r="DX115" s="1027"/>
      <c r="DY115" s="1027"/>
      <c r="DZ115" s="1028"/>
    </row>
    <row r="116" spans="1:130" s="226" customFormat="1" ht="26.25" customHeight="1">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391</v>
      </c>
      <c r="AB116" s="1023"/>
      <c r="AC116" s="1023"/>
      <c r="AD116" s="1023"/>
      <c r="AE116" s="1024"/>
      <c r="AF116" s="1025" t="s">
        <v>391</v>
      </c>
      <c r="AG116" s="1023"/>
      <c r="AH116" s="1023"/>
      <c r="AI116" s="1023"/>
      <c r="AJ116" s="1024"/>
      <c r="AK116" s="1025" t="s">
        <v>391</v>
      </c>
      <c r="AL116" s="1023"/>
      <c r="AM116" s="1023"/>
      <c r="AN116" s="1023"/>
      <c r="AO116" s="1024"/>
      <c r="AP116" s="1026" t="s">
        <v>436</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436</v>
      </c>
      <c r="BR116" s="990"/>
      <c r="BS116" s="990"/>
      <c r="BT116" s="990"/>
      <c r="BU116" s="990"/>
      <c r="BV116" s="990" t="s">
        <v>436</v>
      </c>
      <c r="BW116" s="990"/>
      <c r="BX116" s="990"/>
      <c r="BY116" s="990"/>
      <c r="BZ116" s="990"/>
      <c r="CA116" s="990" t="s">
        <v>391</v>
      </c>
      <c r="CB116" s="990"/>
      <c r="CC116" s="990"/>
      <c r="CD116" s="990"/>
      <c r="CE116" s="990"/>
      <c r="CF116" s="984" t="s">
        <v>391</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391</v>
      </c>
      <c r="DH116" s="1023"/>
      <c r="DI116" s="1023"/>
      <c r="DJ116" s="1023"/>
      <c r="DK116" s="1024"/>
      <c r="DL116" s="1025" t="s">
        <v>436</v>
      </c>
      <c r="DM116" s="1023"/>
      <c r="DN116" s="1023"/>
      <c r="DO116" s="1023"/>
      <c r="DP116" s="1024"/>
      <c r="DQ116" s="1025" t="s">
        <v>436</v>
      </c>
      <c r="DR116" s="1023"/>
      <c r="DS116" s="1023"/>
      <c r="DT116" s="1023"/>
      <c r="DU116" s="1024"/>
      <c r="DV116" s="1026" t="s">
        <v>391</v>
      </c>
      <c r="DW116" s="1027"/>
      <c r="DX116" s="1027"/>
      <c r="DY116" s="1027"/>
      <c r="DZ116" s="1028"/>
    </row>
    <row r="117" spans="1:130" s="226" customFormat="1" ht="26.25" customHeight="1">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816876</v>
      </c>
      <c r="AB117" s="1043"/>
      <c r="AC117" s="1043"/>
      <c r="AD117" s="1043"/>
      <c r="AE117" s="1044"/>
      <c r="AF117" s="1045">
        <v>755135</v>
      </c>
      <c r="AG117" s="1043"/>
      <c r="AH117" s="1043"/>
      <c r="AI117" s="1043"/>
      <c r="AJ117" s="1044"/>
      <c r="AK117" s="1045">
        <v>714672</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462</v>
      </c>
      <c r="BR117" s="990"/>
      <c r="BS117" s="990"/>
      <c r="BT117" s="990"/>
      <c r="BU117" s="990"/>
      <c r="BV117" s="990" t="s">
        <v>463</v>
      </c>
      <c r="BW117" s="990"/>
      <c r="BX117" s="990"/>
      <c r="BY117" s="990"/>
      <c r="BZ117" s="990"/>
      <c r="CA117" s="990" t="s">
        <v>464</v>
      </c>
      <c r="CB117" s="990"/>
      <c r="CC117" s="990"/>
      <c r="CD117" s="990"/>
      <c r="CE117" s="990"/>
      <c r="CF117" s="984" t="s">
        <v>464</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464</v>
      </c>
      <c r="DH117" s="1023"/>
      <c r="DI117" s="1023"/>
      <c r="DJ117" s="1023"/>
      <c r="DK117" s="1024"/>
      <c r="DL117" s="1025" t="s">
        <v>466</v>
      </c>
      <c r="DM117" s="1023"/>
      <c r="DN117" s="1023"/>
      <c r="DO117" s="1023"/>
      <c r="DP117" s="1024"/>
      <c r="DQ117" s="1025" t="s">
        <v>464</v>
      </c>
      <c r="DR117" s="1023"/>
      <c r="DS117" s="1023"/>
      <c r="DT117" s="1023"/>
      <c r="DU117" s="1024"/>
      <c r="DV117" s="1026" t="s">
        <v>464</v>
      </c>
      <c r="DW117" s="1027"/>
      <c r="DX117" s="1027"/>
      <c r="DY117" s="1027"/>
      <c r="DZ117" s="1028"/>
    </row>
    <row r="118" spans="1:130" s="226" customFormat="1" ht="26.25" customHeight="1">
      <c r="A118" s="976" t="s">
        <v>431</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428</v>
      </c>
      <c r="AB118" s="957"/>
      <c r="AC118" s="957"/>
      <c r="AD118" s="957"/>
      <c r="AE118" s="958"/>
      <c r="AF118" s="956" t="s">
        <v>429</v>
      </c>
      <c r="AG118" s="957"/>
      <c r="AH118" s="957"/>
      <c r="AI118" s="957"/>
      <c r="AJ118" s="958"/>
      <c r="AK118" s="956" t="s">
        <v>303</v>
      </c>
      <c r="AL118" s="957"/>
      <c r="AM118" s="957"/>
      <c r="AN118" s="957"/>
      <c r="AO118" s="958"/>
      <c r="AP118" s="1034" t="s">
        <v>430</v>
      </c>
      <c r="AQ118" s="1035"/>
      <c r="AR118" s="1035"/>
      <c r="AS118" s="1035"/>
      <c r="AT118" s="1036"/>
      <c r="AU118" s="972"/>
      <c r="AV118" s="973"/>
      <c r="AW118" s="973"/>
      <c r="AX118" s="973"/>
      <c r="AY118" s="973"/>
      <c r="AZ118" s="1037" t="s">
        <v>467</v>
      </c>
      <c r="BA118" s="1029"/>
      <c r="BB118" s="1029"/>
      <c r="BC118" s="1029"/>
      <c r="BD118" s="1029"/>
      <c r="BE118" s="1029"/>
      <c r="BF118" s="1029"/>
      <c r="BG118" s="1029"/>
      <c r="BH118" s="1029"/>
      <c r="BI118" s="1029"/>
      <c r="BJ118" s="1029"/>
      <c r="BK118" s="1029"/>
      <c r="BL118" s="1029"/>
      <c r="BM118" s="1029"/>
      <c r="BN118" s="1029"/>
      <c r="BO118" s="1029"/>
      <c r="BP118" s="1030"/>
      <c r="BQ118" s="1063" t="s">
        <v>468</v>
      </c>
      <c r="BR118" s="1064"/>
      <c r="BS118" s="1064"/>
      <c r="BT118" s="1064"/>
      <c r="BU118" s="1064"/>
      <c r="BV118" s="1064" t="s">
        <v>469</v>
      </c>
      <c r="BW118" s="1064"/>
      <c r="BX118" s="1064"/>
      <c r="BY118" s="1064"/>
      <c r="BZ118" s="1064"/>
      <c r="CA118" s="1064" t="s">
        <v>470</v>
      </c>
      <c r="CB118" s="1064"/>
      <c r="CC118" s="1064"/>
      <c r="CD118" s="1064"/>
      <c r="CE118" s="1064"/>
      <c r="CF118" s="984" t="s">
        <v>464</v>
      </c>
      <c r="CG118" s="985"/>
      <c r="CH118" s="985"/>
      <c r="CI118" s="985"/>
      <c r="CJ118" s="985"/>
      <c r="CK118" s="1012"/>
      <c r="CL118" s="1013"/>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469</v>
      </c>
      <c r="DH118" s="1023"/>
      <c r="DI118" s="1023"/>
      <c r="DJ118" s="1023"/>
      <c r="DK118" s="1024"/>
      <c r="DL118" s="1025" t="s">
        <v>470</v>
      </c>
      <c r="DM118" s="1023"/>
      <c r="DN118" s="1023"/>
      <c r="DO118" s="1023"/>
      <c r="DP118" s="1024"/>
      <c r="DQ118" s="1025" t="s">
        <v>472</v>
      </c>
      <c r="DR118" s="1023"/>
      <c r="DS118" s="1023"/>
      <c r="DT118" s="1023"/>
      <c r="DU118" s="1024"/>
      <c r="DV118" s="1026" t="s">
        <v>469</v>
      </c>
      <c r="DW118" s="1027"/>
      <c r="DX118" s="1027"/>
      <c r="DY118" s="1027"/>
      <c r="DZ118" s="1028"/>
    </row>
    <row r="119" spans="1:130" s="226" customFormat="1" ht="26.25" customHeight="1">
      <c r="A119" s="1120" t="s">
        <v>434</v>
      </c>
      <c r="B119" s="1011"/>
      <c r="C119" s="993" t="s">
        <v>435</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464</v>
      </c>
      <c r="AB119" s="964"/>
      <c r="AC119" s="964"/>
      <c r="AD119" s="964"/>
      <c r="AE119" s="965"/>
      <c r="AF119" s="966" t="s">
        <v>464</v>
      </c>
      <c r="AG119" s="964"/>
      <c r="AH119" s="964"/>
      <c r="AI119" s="964"/>
      <c r="AJ119" s="965"/>
      <c r="AK119" s="966" t="s">
        <v>464</v>
      </c>
      <c r="AL119" s="964"/>
      <c r="AM119" s="964"/>
      <c r="AN119" s="964"/>
      <c r="AO119" s="965"/>
      <c r="AP119" s="967" t="s">
        <v>464</v>
      </c>
      <c r="AQ119" s="968"/>
      <c r="AR119" s="968"/>
      <c r="AS119" s="968"/>
      <c r="AT119" s="969"/>
      <c r="AU119" s="974"/>
      <c r="AV119" s="975"/>
      <c r="AW119" s="975"/>
      <c r="AX119" s="975"/>
      <c r="AY119" s="975"/>
      <c r="AZ119" s="247" t="s">
        <v>186</v>
      </c>
      <c r="BA119" s="247"/>
      <c r="BB119" s="247"/>
      <c r="BC119" s="247"/>
      <c r="BD119" s="247"/>
      <c r="BE119" s="247"/>
      <c r="BF119" s="247"/>
      <c r="BG119" s="247"/>
      <c r="BH119" s="247"/>
      <c r="BI119" s="247"/>
      <c r="BJ119" s="247"/>
      <c r="BK119" s="247"/>
      <c r="BL119" s="247"/>
      <c r="BM119" s="247"/>
      <c r="BN119" s="247"/>
      <c r="BO119" s="1041" t="s">
        <v>473</v>
      </c>
      <c r="BP119" s="1069"/>
      <c r="BQ119" s="1063">
        <v>6149625</v>
      </c>
      <c r="BR119" s="1064"/>
      <c r="BS119" s="1064"/>
      <c r="BT119" s="1064"/>
      <c r="BU119" s="1064"/>
      <c r="BV119" s="1064">
        <v>6379894</v>
      </c>
      <c r="BW119" s="1064"/>
      <c r="BX119" s="1064"/>
      <c r="BY119" s="1064"/>
      <c r="BZ119" s="1064"/>
      <c r="CA119" s="1064">
        <v>6354768</v>
      </c>
      <c r="CB119" s="1064"/>
      <c r="CC119" s="1064"/>
      <c r="CD119" s="1064"/>
      <c r="CE119" s="1064"/>
      <c r="CF119" s="1065"/>
      <c r="CG119" s="1066"/>
      <c r="CH119" s="1066"/>
      <c r="CI119" s="1066"/>
      <c r="CJ119" s="1067"/>
      <c r="CK119" s="1014"/>
      <c r="CL119" s="1015"/>
      <c r="CM119" s="1037" t="s">
        <v>474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464</v>
      </c>
      <c r="DH119" s="1050"/>
      <c r="DI119" s="1050"/>
      <c r="DJ119" s="1050"/>
      <c r="DK119" s="1051"/>
      <c r="DL119" s="1049" t="s">
        <v>475</v>
      </c>
      <c r="DM119" s="1050"/>
      <c r="DN119" s="1050"/>
      <c r="DO119" s="1050"/>
      <c r="DP119" s="1051"/>
      <c r="DQ119" s="1049" t="s">
        <v>464</v>
      </c>
      <c r="DR119" s="1050"/>
      <c r="DS119" s="1050"/>
      <c r="DT119" s="1050"/>
      <c r="DU119" s="1051"/>
      <c r="DV119" s="1052" t="s">
        <v>469</v>
      </c>
      <c r="DW119" s="1053"/>
      <c r="DX119" s="1053"/>
      <c r="DY119" s="1053"/>
      <c r="DZ119" s="1054"/>
    </row>
    <row r="120" spans="1:130" s="226" customFormat="1" ht="26.25" customHeight="1">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464</v>
      </c>
      <c r="AB120" s="1023"/>
      <c r="AC120" s="1023"/>
      <c r="AD120" s="1023"/>
      <c r="AE120" s="1024"/>
      <c r="AF120" s="1025" t="s">
        <v>437</v>
      </c>
      <c r="AG120" s="1023"/>
      <c r="AH120" s="1023"/>
      <c r="AI120" s="1023"/>
      <c r="AJ120" s="1024"/>
      <c r="AK120" s="1025" t="s">
        <v>466</v>
      </c>
      <c r="AL120" s="1023"/>
      <c r="AM120" s="1023"/>
      <c r="AN120" s="1023"/>
      <c r="AO120" s="1024"/>
      <c r="AP120" s="1026" t="s">
        <v>468</v>
      </c>
      <c r="AQ120" s="1027"/>
      <c r="AR120" s="1027"/>
      <c r="AS120" s="1027"/>
      <c r="AT120" s="1028"/>
      <c r="AU120" s="1055" t="s">
        <v>476</v>
      </c>
      <c r="AV120" s="1056"/>
      <c r="AW120" s="1056"/>
      <c r="AX120" s="1056"/>
      <c r="AY120" s="1057"/>
      <c r="AZ120" s="993" t="s">
        <v>477</v>
      </c>
      <c r="BA120" s="961"/>
      <c r="BB120" s="961"/>
      <c r="BC120" s="961"/>
      <c r="BD120" s="961"/>
      <c r="BE120" s="961"/>
      <c r="BF120" s="961"/>
      <c r="BG120" s="961"/>
      <c r="BH120" s="961"/>
      <c r="BI120" s="961"/>
      <c r="BJ120" s="961"/>
      <c r="BK120" s="961"/>
      <c r="BL120" s="961"/>
      <c r="BM120" s="961"/>
      <c r="BN120" s="961"/>
      <c r="BO120" s="961"/>
      <c r="BP120" s="962"/>
      <c r="BQ120" s="994">
        <v>7248329</v>
      </c>
      <c r="BR120" s="995"/>
      <c r="BS120" s="995"/>
      <c r="BT120" s="995"/>
      <c r="BU120" s="995"/>
      <c r="BV120" s="995">
        <v>6192673</v>
      </c>
      <c r="BW120" s="995"/>
      <c r="BX120" s="995"/>
      <c r="BY120" s="995"/>
      <c r="BZ120" s="995"/>
      <c r="CA120" s="995">
        <v>6510718</v>
      </c>
      <c r="CB120" s="995"/>
      <c r="CC120" s="995"/>
      <c r="CD120" s="995"/>
      <c r="CE120" s="995"/>
      <c r="CF120" s="1008">
        <v>166.3</v>
      </c>
      <c r="CG120" s="1009"/>
      <c r="CH120" s="1009"/>
      <c r="CI120" s="1009"/>
      <c r="CJ120" s="1009"/>
      <c r="CK120" s="1070" t="s">
        <v>478</v>
      </c>
      <c r="CL120" s="1071"/>
      <c r="CM120" s="1071"/>
      <c r="CN120" s="1071"/>
      <c r="CO120" s="1072"/>
      <c r="CP120" s="1078" t="s">
        <v>479</v>
      </c>
      <c r="CQ120" s="1079"/>
      <c r="CR120" s="1079"/>
      <c r="CS120" s="1079"/>
      <c r="CT120" s="1079"/>
      <c r="CU120" s="1079"/>
      <c r="CV120" s="1079"/>
      <c r="CW120" s="1079"/>
      <c r="CX120" s="1079"/>
      <c r="CY120" s="1079"/>
      <c r="CZ120" s="1079"/>
      <c r="DA120" s="1079"/>
      <c r="DB120" s="1079"/>
      <c r="DC120" s="1079"/>
      <c r="DD120" s="1079"/>
      <c r="DE120" s="1079"/>
      <c r="DF120" s="1080"/>
      <c r="DG120" s="994">
        <v>88712</v>
      </c>
      <c r="DH120" s="995"/>
      <c r="DI120" s="995"/>
      <c r="DJ120" s="995"/>
      <c r="DK120" s="995"/>
      <c r="DL120" s="995">
        <v>124672</v>
      </c>
      <c r="DM120" s="995"/>
      <c r="DN120" s="995"/>
      <c r="DO120" s="995"/>
      <c r="DP120" s="995"/>
      <c r="DQ120" s="995">
        <v>206057</v>
      </c>
      <c r="DR120" s="995"/>
      <c r="DS120" s="995"/>
      <c r="DT120" s="995"/>
      <c r="DU120" s="995"/>
      <c r="DV120" s="996">
        <v>5.3</v>
      </c>
      <c r="DW120" s="996"/>
      <c r="DX120" s="996"/>
      <c r="DY120" s="996"/>
      <c r="DZ120" s="997"/>
    </row>
    <row r="121" spans="1:130" s="226" customFormat="1" ht="26.25" customHeight="1">
      <c r="A121" s="1121"/>
      <c r="B121" s="1013"/>
      <c r="C121" s="1038" t="s">
        <v>480</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468</v>
      </c>
      <c r="AB121" s="1023"/>
      <c r="AC121" s="1023"/>
      <c r="AD121" s="1023"/>
      <c r="AE121" s="1024"/>
      <c r="AF121" s="1025" t="s">
        <v>481</v>
      </c>
      <c r="AG121" s="1023"/>
      <c r="AH121" s="1023"/>
      <c r="AI121" s="1023"/>
      <c r="AJ121" s="1024"/>
      <c r="AK121" s="1025" t="s">
        <v>464</v>
      </c>
      <c r="AL121" s="1023"/>
      <c r="AM121" s="1023"/>
      <c r="AN121" s="1023"/>
      <c r="AO121" s="1024"/>
      <c r="AP121" s="1026" t="s">
        <v>468</v>
      </c>
      <c r="AQ121" s="1027"/>
      <c r="AR121" s="1027"/>
      <c r="AS121" s="1027"/>
      <c r="AT121" s="1028"/>
      <c r="AU121" s="1058"/>
      <c r="AV121" s="1059"/>
      <c r="AW121" s="1059"/>
      <c r="AX121" s="1059"/>
      <c r="AY121" s="1060"/>
      <c r="AZ121" s="986" t="s">
        <v>482</v>
      </c>
      <c r="BA121" s="987"/>
      <c r="BB121" s="987"/>
      <c r="BC121" s="987"/>
      <c r="BD121" s="987"/>
      <c r="BE121" s="987"/>
      <c r="BF121" s="987"/>
      <c r="BG121" s="987"/>
      <c r="BH121" s="987"/>
      <c r="BI121" s="987"/>
      <c r="BJ121" s="987"/>
      <c r="BK121" s="987"/>
      <c r="BL121" s="987"/>
      <c r="BM121" s="987"/>
      <c r="BN121" s="987"/>
      <c r="BO121" s="987"/>
      <c r="BP121" s="988"/>
      <c r="BQ121" s="989">
        <v>213477</v>
      </c>
      <c r="BR121" s="990"/>
      <c r="BS121" s="990"/>
      <c r="BT121" s="990"/>
      <c r="BU121" s="990"/>
      <c r="BV121" s="990">
        <v>164304</v>
      </c>
      <c r="BW121" s="990"/>
      <c r="BX121" s="990"/>
      <c r="BY121" s="990"/>
      <c r="BZ121" s="990"/>
      <c r="CA121" s="990">
        <v>135225</v>
      </c>
      <c r="CB121" s="990"/>
      <c r="CC121" s="990"/>
      <c r="CD121" s="990"/>
      <c r="CE121" s="990"/>
      <c r="CF121" s="984">
        <v>3.5</v>
      </c>
      <c r="CG121" s="985"/>
      <c r="CH121" s="985"/>
      <c r="CI121" s="985"/>
      <c r="CJ121" s="985"/>
      <c r="CK121" s="1073"/>
      <c r="CL121" s="1074"/>
      <c r="CM121" s="1074"/>
      <c r="CN121" s="1074"/>
      <c r="CO121" s="1075"/>
      <c r="CP121" s="1083" t="s">
        <v>483</v>
      </c>
      <c r="CQ121" s="1084"/>
      <c r="CR121" s="1084"/>
      <c r="CS121" s="1084"/>
      <c r="CT121" s="1084"/>
      <c r="CU121" s="1084"/>
      <c r="CV121" s="1084"/>
      <c r="CW121" s="1084"/>
      <c r="CX121" s="1084"/>
      <c r="CY121" s="1084"/>
      <c r="CZ121" s="1084"/>
      <c r="DA121" s="1084"/>
      <c r="DB121" s="1084"/>
      <c r="DC121" s="1084"/>
      <c r="DD121" s="1084"/>
      <c r="DE121" s="1084"/>
      <c r="DF121" s="1085"/>
      <c r="DG121" s="989" t="s">
        <v>463</v>
      </c>
      <c r="DH121" s="990"/>
      <c r="DI121" s="990"/>
      <c r="DJ121" s="990"/>
      <c r="DK121" s="990"/>
      <c r="DL121" s="990" t="s">
        <v>466</v>
      </c>
      <c r="DM121" s="990"/>
      <c r="DN121" s="990"/>
      <c r="DO121" s="990"/>
      <c r="DP121" s="990"/>
      <c r="DQ121" s="990" t="s">
        <v>484</v>
      </c>
      <c r="DR121" s="990"/>
      <c r="DS121" s="990"/>
      <c r="DT121" s="990"/>
      <c r="DU121" s="990"/>
      <c r="DV121" s="991" t="s">
        <v>472</v>
      </c>
      <c r="DW121" s="991"/>
      <c r="DX121" s="991"/>
      <c r="DY121" s="991"/>
      <c r="DZ121" s="992"/>
    </row>
    <row r="122" spans="1:130" s="226" customFormat="1" ht="26.25" customHeight="1">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466</v>
      </c>
      <c r="AB122" s="1023"/>
      <c r="AC122" s="1023"/>
      <c r="AD122" s="1023"/>
      <c r="AE122" s="1024"/>
      <c r="AF122" s="1025" t="s">
        <v>464</v>
      </c>
      <c r="AG122" s="1023"/>
      <c r="AH122" s="1023"/>
      <c r="AI122" s="1023"/>
      <c r="AJ122" s="1024"/>
      <c r="AK122" s="1025" t="s">
        <v>464</v>
      </c>
      <c r="AL122" s="1023"/>
      <c r="AM122" s="1023"/>
      <c r="AN122" s="1023"/>
      <c r="AO122" s="1024"/>
      <c r="AP122" s="1026" t="s">
        <v>462</v>
      </c>
      <c r="AQ122" s="1027"/>
      <c r="AR122" s="1027"/>
      <c r="AS122" s="1027"/>
      <c r="AT122" s="1028"/>
      <c r="AU122" s="1058"/>
      <c r="AV122" s="1059"/>
      <c r="AW122" s="1059"/>
      <c r="AX122" s="1059"/>
      <c r="AY122" s="1060"/>
      <c r="AZ122" s="1037" t="s">
        <v>485</v>
      </c>
      <c r="BA122" s="1029"/>
      <c r="BB122" s="1029"/>
      <c r="BC122" s="1029"/>
      <c r="BD122" s="1029"/>
      <c r="BE122" s="1029"/>
      <c r="BF122" s="1029"/>
      <c r="BG122" s="1029"/>
      <c r="BH122" s="1029"/>
      <c r="BI122" s="1029"/>
      <c r="BJ122" s="1029"/>
      <c r="BK122" s="1029"/>
      <c r="BL122" s="1029"/>
      <c r="BM122" s="1029"/>
      <c r="BN122" s="1029"/>
      <c r="BO122" s="1029"/>
      <c r="BP122" s="1030"/>
      <c r="BQ122" s="1063">
        <v>4770599</v>
      </c>
      <c r="BR122" s="1064"/>
      <c r="BS122" s="1064"/>
      <c r="BT122" s="1064"/>
      <c r="BU122" s="1064"/>
      <c r="BV122" s="1064">
        <v>4546394</v>
      </c>
      <c r="BW122" s="1064"/>
      <c r="BX122" s="1064"/>
      <c r="BY122" s="1064"/>
      <c r="BZ122" s="1064"/>
      <c r="CA122" s="1064">
        <v>4611509</v>
      </c>
      <c r="CB122" s="1064"/>
      <c r="CC122" s="1064"/>
      <c r="CD122" s="1064"/>
      <c r="CE122" s="1064"/>
      <c r="CF122" s="1081">
        <v>117.8</v>
      </c>
      <c r="CG122" s="1082"/>
      <c r="CH122" s="1082"/>
      <c r="CI122" s="1082"/>
      <c r="CJ122" s="1082"/>
      <c r="CK122" s="1073"/>
      <c r="CL122" s="1074"/>
      <c r="CM122" s="1074"/>
      <c r="CN122" s="1074"/>
      <c r="CO122" s="1075"/>
      <c r="CP122" s="1083" t="s">
        <v>486</v>
      </c>
      <c r="CQ122" s="1084"/>
      <c r="CR122" s="1084"/>
      <c r="CS122" s="1084"/>
      <c r="CT122" s="1084"/>
      <c r="CU122" s="1084"/>
      <c r="CV122" s="1084"/>
      <c r="CW122" s="1084"/>
      <c r="CX122" s="1084"/>
      <c r="CY122" s="1084"/>
      <c r="CZ122" s="1084"/>
      <c r="DA122" s="1084"/>
      <c r="DB122" s="1084"/>
      <c r="DC122" s="1084"/>
      <c r="DD122" s="1084"/>
      <c r="DE122" s="1084"/>
      <c r="DF122" s="1085"/>
      <c r="DG122" s="989" t="s">
        <v>469</v>
      </c>
      <c r="DH122" s="990"/>
      <c r="DI122" s="990"/>
      <c r="DJ122" s="990"/>
      <c r="DK122" s="990"/>
      <c r="DL122" s="990" t="s">
        <v>466</v>
      </c>
      <c r="DM122" s="990"/>
      <c r="DN122" s="990"/>
      <c r="DO122" s="990"/>
      <c r="DP122" s="990"/>
      <c r="DQ122" s="990" t="s">
        <v>466</v>
      </c>
      <c r="DR122" s="990"/>
      <c r="DS122" s="990"/>
      <c r="DT122" s="990"/>
      <c r="DU122" s="990"/>
      <c r="DV122" s="991" t="s">
        <v>464</v>
      </c>
      <c r="DW122" s="991"/>
      <c r="DX122" s="991"/>
      <c r="DY122" s="991"/>
      <c r="DZ122" s="992"/>
    </row>
    <row r="123" spans="1:130" s="226" customFormat="1" ht="26.25" customHeight="1">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484</v>
      </c>
      <c r="AB123" s="1023"/>
      <c r="AC123" s="1023"/>
      <c r="AD123" s="1023"/>
      <c r="AE123" s="1024"/>
      <c r="AF123" s="1025" t="s">
        <v>469</v>
      </c>
      <c r="AG123" s="1023"/>
      <c r="AH123" s="1023"/>
      <c r="AI123" s="1023"/>
      <c r="AJ123" s="1024"/>
      <c r="AK123" s="1025" t="s">
        <v>468</v>
      </c>
      <c r="AL123" s="1023"/>
      <c r="AM123" s="1023"/>
      <c r="AN123" s="1023"/>
      <c r="AO123" s="1024"/>
      <c r="AP123" s="1026" t="s">
        <v>469</v>
      </c>
      <c r="AQ123" s="1027"/>
      <c r="AR123" s="1027"/>
      <c r="AS123" s="1027"/>
      <c r="AT123" s="1028"/>
      <c r="AU123" s="1061"/>
      <c r="AV123" s="1062"/>
      <c r="AW123" s="1062"/>
      <c r="AX123" s="1062"/>
      <c r="AY123" s="1062"/>
      <c r="AZ123" s="247" t="s">
        <v>186</v>
      </c>
      <c r="BA123" s="247"/>
      <c r="BB123" s="247"/>
      <c r="BC123" s="247"/>
      <c r="BD123" s="247"/>
      <c r="BE123" s="247"/>
      <c r="BF123" s="247"/>
      <c r="BG123" s="247"/>
      <c r="BH123" s="247"/>
      <c r="BI123" s="247"/>
      <c r="BJ123" s="247"/>
      <c r="BK123" s="247"/>
      <c r="BL123" s="247"/>
      <c r="BM123" s="247"/>
      <c r="BN123" s="247"/>
      <c r="BO123" s="1041" t="s">
        <v>487</v>
      </c>
      <c r="BP123" s="1069"/>
      <c r="BQ123" s="1127">
        <v>12232405</v>
      </c>
      <c r="BR123" s="1128"/>
      <c r="BS123" s="1128"/>
      <c r="BT123" s="1128"/>
      <c r="BU123" s="1128"/>
      <c r="BV123" s="1128">
        <v>10903371</v>
      </c>
      <c r="BW123" s="1128"/>
      <c r="BX123" s="1128"/>
      <c r="BY123" s="1128"/>
      <c r="BZ123" s="1128"/>
      <c r="CA123" s="1128">
        <v>11257452</v>
      </c>
      <c r="CB123" s="1128"/>
      <c r="CC123" s="1128"/>
      <c r="CD123" s="1128"/>
      <c r="CE123" s="1128"/>
      <c r="CF123" s="1065"/>
      <c r="CG123" s="1066"/>
      <c r="CH123" s="1066"/>
      <c r="CI123" s="1066"/>
      <c r="CJ123" s="1067"/>
      <c r="CK123" s="1073"/>
      <c r="CL123" s="1074"/>
      <c r="CM123" s="1074"/>
      <c r="CN123" s="1074"/>
      <c r="CO123" s="1075"/>
      <c r="CP123" s="1083" t="s">
        <v>488</v>
      </c>
      <c r="CQ123" s="1084"/>
      <c r="CR123" s="1084"/>
      <c r="CS123" s="1084"/>
      <c r="CT123" s="1084"/>
      <c r="CU123" s="1084"/>
      <c r="CV123" s="1084"/>
      <c r="CW123" s="1084"/>
      <c r="CX123" s="1084"/>
      <c r="CY123" s="1084"/>
      <c r="CZ123" s="1084"/>
      <c r="DA123" s="1084"/>
      <c r="DB123" s="1084"/>
      <c r="DC123" s="1084"/>
      <c r="DD123" s="1084"/>
      <c r="DE123" s="1084"/>
      <c r="DF123" s="1085"/>
      <c r="DG123" s="1022" t="s">
        <v>464</v>
      </c>
      <c r="DH123" s="1023"/>
      <c r="DI123" s="1023"/>
      <c r="DJ123" s="1023"/>
      <c r="DK123" s="1024"/>
      <c r="DL123" s="1025" t="s">
        <v>466</v>
      </c>
      <c r="DM123" s="1023"/>
      <c r="DN123" s="1023"/>
      <c r="DO123" s="1023"/>
      <c r="DP123" s="1024"/>
      <c r="DQ123" s="1025" t="s">
        <v>472</v>
      </c>
      <c r="DR123" s="1023"/>
      <c r="DS123" s="1023"/>
      <c r="DT123" s="1023"/>
      <c r="DU123" s="1024"/>
      <c r="DV123" s="1026" t="s">
        <v>466</v>
      </c>
      <c r="DW123" s="1027"/>
      <c r="DX123" s="1027"/>
      <c r="DY123" s="1027"/>
      <c r="DZ123" s="1028"/>
    </row>
    <row r="124" spans="1:130" s="226" customFormat="1" ht="26.25" customHeight="1" thickBot="1">
      <c r="A124" s="1121"/>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468</v>
      </c>
      <c r="AB124" s="1023"/>
      <c r="AC124" s="1023"/>
      <c r="AD124" s="1023"/>
      <c r="AE124" s="1024"/>
      <c r="AF124" s="1025" t="s">
        <v>472</v>
      </c>
      <c r="AG124" s="1023"/>
      <c r="AH124" s="1023"/>
      <c r="AI124" s="1023"/>
      <c r="AJ124" s="1024"/>
      <c r="AK124" s="1025" t="s">
        <v>472</v>
      </c>
      <c r="AL124" s="1023"/>
      <c r="AM124" s="1023"/>
      <c r="AN124" s="1023"/>
      <c r="AO124" s="1024"/>
      <c r="AP124" s="1026" t="s">
        <v>468</v>
      </c>
      <c r="AQ124" s="1027"/>
      <c r="AR124" s="1027"/>
      <c r="AS124" s="1027"/>
      <c r="AT124" s="1028"/>
      <c r="AU124" s="1123" t="s">
        <v>489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468</v>
      </c>
      <c r="BR124" s="1091"/>
      <c r="BS124" s="1091"/>
      <c r="BT124" s="1091"/>
      <c r="BU124" s="1091"/>
      <c r="BV124" s="1091" t="s">
        <v>481</v>
      </c>
      <c r="BW124" s="1091"/>
      <c r="BX124" s="1091"/>
      <c r="BY124" s="1091"/>
      <c r="BZ124" s="1091"/>
      <c r="CA124" s="1091" t="s">
        <v>484</v>
      </c>
      <c r="CB124" s="1091"/>
      <c r="CC124" s="1091"/>
      <c r="CD124" s="1091"/>
      <c r="CE124" s="1091"/>
      <c r="CF124" s="1092"/>
      <c r="CG124" s="1093"/>
      <c r="CH124" s="1093"/>
      <c r="CI124" s="1093"/>
      <c r="CJ124" s="1094"/>
      <c r="CK124" s="1076"/>
      <c r="CL124" s="1076"/>
      <c r="CM124" s="1076"/>
      <c r="CN124" s="1076"/>
      <c r="CO124" s="1077"/>
      <c r="CP124" s="1083" t="s">
        <v>490</v>
      </c>
      <c r="CQ124" s="1084"/>
      <c r="CR124" s="1084"/>
      <c r="CS124" s="1084"/>
      <c r="CT124" s="1084"/>
      <c r="CU124" s="1084"/>
      <c r="CV124" s="1084"/>
      <c r="CW124" s="1084"/>
      <c r="CX124" s="1084"/>
      <c r="CY124" s="1084"/>
      <c r="CZ124" s="1084"/>
      <c r="DA124" s="1084"/>
      <c r="DB124" s="1084"/>
      <c r="DC124" s="1084"/>
      <c r="DD124" s="1084"/>
      <c r="DE124" s="1084"/>
      <c r="DF124" s="1085"/>
      <c r="DG124" s="1068" t="s">
        <v>469</v>
      </c>
      <c r="DH124" s="1050"/>
      <c r="DI124" s="1050"/>
      <c r="DJ124" s="1050"/>
      <c r="DK124" s="1051"/>
      <c r="DL124" s="1049" t="s">
        <v>475</v>
      </c>
      <c r="DM124" s="1050"/>
      <c r="DN124" s="1050"/>
      <c r="DO124" s="1050"/>
      <c r="DP124" s="1051"/>
      <c r="DQ124" s="1049" t="s">
        <v>472</v>
      </c>
      <c r="DR124" s="1050"/>
      <c r="DS124" s="1050"/>
      <c r="DT124" s="1050"/>
      <c r="DU124" s="1051"/>
      <c r="DV124" s="1052" t="s">
        <v>491</v>
      </c>
      <c r="DW124" s="1053"/>
      <c r="DX124" s="1053"/>
      <c r="DY124" s="1053"/>
      <c r="DZ124" s="1054"/>
    </row>
    <row r="125" spans="1:130" s="226" customFormat="1" ht="26.25" customHeight="1">
      <c r="A125" s="1121"/>
      <c r="B125" s="1013"/>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437</v>
      </c>
      <c r="AB125" s="1023"/>
      <c r="AC125" s="1023"/>
      <c r="AD125" s="1023"/>
      <c r="AE125" s="1024"/>
      <c r="AF125" s="1025" t="s">
        <v>472</v>
      </c>
      <c r="AG125" s="1023"/>
      <c r="AH125" s="1023"/>
      <c r="AI125" s="1023"/>
      <c r="AJ125" s="1024"/>
      <c r="AK125" s="1025" t="s">
        <v>468</v>
      </c>
      <c r="AL125" s="1023"/>
      <c r="AM125" s="1023"/>
      <c r="AN125" s="1023"/>
      <c r="AO125" s="1024"/>
      <c r="AP125" s="1026" t="s">
        <v>469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492</v>
      </c>
      <c r="CL125" s="1071"/>
      <c r="CM125" s="1071"/>
      <c r="CN125" s="1071"/>
      <c r="CO125" s="1072"/>
      <c r="CP125" s="993" t="s">
        <v>493</v>
      </c>
      <c r="CQ125" s="961"/>
      <c r="CR125" s="961"/>
      <c r="CS125" s="961"/>
      <c r="CT125" s="961"/>
      <c r="CU125" s="961"/>
      <c r="CV125" s="961"/>
      <c r="CW125" s="961"/>
      <c r="CX125" s="961"/>
      <c r="CY125" s="961"/>
      <c r="CZ125" s="961"/>
      <c r="DA125" s="961"/>
      <c r="DB125" s="961"/>
      <c r="DC125" s="961"/>
      <c r="DD125" s="961"/>
      <c r="DE125" s="961"/>
      <c r="DF125" s="962"/>
      <c r="DG125" s="994" t="s">
        <v>464</v>
      </c>
      <c r="DH125" s="995"/>
      <c r="DI125" s="995"/>
      <c r="DJ125" s="995"/>
      <c r="DK125" s="995"/>
      <c r="DL125" s="995" t="s">
        <v>494</v>
      </c>
      <c r="DM125" s="995"/>
      <c r="DN125" s="995"/>
      <c r="DO125" s="995"/>
      <c r="DP125" s="995"/>
      <c r="DQ125" s="995" t="s">
        <v>464</v>
      </c>
      <c r="DR125" s="995"/>
      <c r="DS125" s="995"/>
      <c r="DT125" s="995"/>
      <c r="DU125" s="995"/>
      <c r="DV125" s="996" t="s">
        <v>494</v>
      </c>
      <c r="DW125" s="996"/>
      <c r="DX125" s="996"/>
      <c r="DY125" s="996"/>
      <c r="DZ125" s="997"/>
    </row>
    <row r="126" spans="1:130" s="226" customFormat="1" ht="26.25" customHeight="1" thickBot="1">
      <c r="A126" s="1121"/>
      <c r="B126" s="1013"/>
      <c r="C126" s="986" t="s">
        <v>474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494</v>
      </c>
      <c r="AB126" s="1023"/>
      <c r="AC126" s="1023"/>
      <c r="AD126" s="1023"/>
      <c r="AE126" s="1024"/>
      <c r="AF126" s="1025" t="s">
        <v>484</v>
      </c>
      <c r="AG126" s="1023"/>
      <c r="AH126" s="1023"/>
      <c r="AI126" s="1023"/>
      <c r="AJ126" s="1024"/>
      <c r="AK126" s="1025" t="s">
        <v>495</v>
      </c>
      <c r="AL126" s="1023"/>
      <c r="AM126" s="1023"/>
      <c r="AN126" s="1023"/>
      <c r="AO126" s="1024"/>
      <c r="AP126" s="1026" t="s">
        <v>437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496</v>
      </c>
      <c r="CQ126" s="987"/>
      <c r="CR126" s="987"/>
      <c r="CS126" s="987"/>
      <c r="CT126" s="987"/>
      <c r="CU126" s="987"/>
      <c r="CV126" s="987"/>
      <c r="CW126" s="987"/>
      <c r="CX126" s="987"/>
      <c r="CY126" s="987"/>
      <c r="CZ126" s="987"/>
      <c r="DA126" s="987"/>
      <c r="DB126" s="987"/>
      <c r="DC126" s="987"/>
      <c r="DD126" s="987"/>
      <c r="DE126" s="987"/>
      <c r="DF126" s="988"/>
      <c r="DG126" s="989" t="s">
        <v>464</v>
      </c>
      <c r="DH126" s="990"/>
      <c r="DI126" s="990"/>
      <c r="DJ126" s="990"/>
      <c r="DK126" s="990"/>
      <c r="DL126" s="990" t="s">
        <v>495</v>
      </c>
      <c r="DM126" s="990"/>
      <c r="DN126" s="990"/>
      <c r="DO126" s="990"/>
      <c r="DP126" s="990"/>
      <c r="DQ126" s="990" t="s">
        <v>494</v>
      </c>
      <c r="DR126" s="990"/>
      <c r="DS126" s="990"/>
      <c r="DT126" s="990"/>
      <c r="DU126" s="990"/>
      <c r="DV126" s="991" t="s">
        <v>464</v>
      </c>
      <c r="DW126" s="991"/>
      <c r="DX126" s="991"/>
      <c r="DY126" s="991"/>
      <c r="DZ126" s="992"/>
    </row>
    <row r="127" spans="1:130" s="226" customFormat="1" ht="26.25" customHeight="1">
      <c r="A127" s="1122"/>
      <c r="B127" s="1015"/>
      <c r="C127" s="1037" t="s">
        <v>497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468</v>
      </c>
      <c r="AB127" s="1023"/>
      <c r="AC127" s="1023"/>
      <c r="AD127" s="1023"/>
      <c r="AE127" s="1024"/>
      <c r="AF127" s="1025" t="s">
        <v>475</v>
      </c>
      <c r="AG127" s="1023"/>
      <c r="AH127" s="1023"/>
      <c r="AI127" s="1023"/>
      <c r="AJ127" s="1024"/>
      <c r="AK127" s="1025" t="s">
        <v>472</v>
      </c>
      <c r="AL127" s="1023"/>
      <c r="AM127" s="1023"/>
      <c r="AN127" s="1023"/>
      <c r="AO127" s="1024"/>
      <c r="AP127" s="1026" t="s">
        <v>464</v>
      </c>
      <c r="AQ127" s="1027"/>
      <c r="AR127" s="1027"/>
      <c r="AS127" s="1027"/>
      <c r="AT127" s="1028"/>
      <c r="AU127" s="228"/>
      <c r="AV127" s="228"/>
      <c r="AW127" s="228"/>
      <c r="AX127" s="1095" t="s">
        <v>498</v>
      </c>
      <c r="AY127" s="1096"/>
      <c r="AZ127" s="1096"/>
      <c r="BA127" s="1096"/>
      <c r="BB127" s="1096"/>
      <c r="BC127" s="1096"/>
      <c r="BD127" s="1096"/>
      <c r="BE127" s="1097"/>
      <c r="BF127" s="1098" t="s">
        <v>499</v>
      </c>
      <c r="BG127" s="1096"/>
      <c r="BH127" s="1096"/>
      <c r="BI127" s="1096"/>
      <c r="BJ127" s="1096"/>
      <c r="BK127" s="1096"/>
      <c r="BL127" s="1097"/>
      <c r="BM127" s="1098" t="s">
        <v>500</v>
      </c>
      <c r="BN127" s="1096"/>
      <c r="BO127" s="1096"/>
      <c r="BP127" s="1096"/>
      <c r="BQ127" s="1096"/>
      <c r="BR127" s="1096"/>
      <c r="BS127" s="1097"/>
      <c r="BT127" s="1098" t="s">
        <v>501</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502</v>
      </c>
      <c r="CQ127" s="987"/>
      <c r="CR127" s="987"/>
      <c r="CS127" s="987"/>
      <c r="CT127" s="987"/>
      <c r="CU127" s="987"/>
      <c r="CV127" s="987"/>
      <c r="CW127" s="987"/>
      <c r="CX127" s="987"/>
      <c r="CY127" s="987"/>
      <c r="CZ127" s="987"/>
      <c r="DA127" s="987"/>
      <c r="DB127" s="987"/>
      <c r="DC127" s="987"/>
      <c r="DD127" s="987"/>
      <c r="DE127" s="987"/>
      <c r="DF127" s="988"/>
      <c r="DG127" s="989" t="s">
        <v>462</v>
      </c>
      <c r="DH127" s="990"/>
      <c r="DI127" s="990"/>
      <c r="DJ127" s="990"/>
      <c r="DK127" s="990"/>
      <c r="DL127" s="990" t="s">
        <v>494</v>
      </c>
      <c r="DM127" s="990"/>
      <c r="DN127" s="990"/>
      <c r="DO127" s="990"/>
      <c r="DP127" s="990"/>
      <c r="DQ127" s="990" t="s">
        <v>494</v>
      </c>
      <c r="DR127" s="990"/>
      <c r="DS127" s="990"/>
      <c r="DT127" s="990"/>
      <c r="DU127" s="990"/>
      <c r="DV127" s="991" t="s">
        <v>464</v>
      </c>
      <c r="DW127" s="991"/>
      <c r="DX127" s="991"/>
      <c r="DY127" s="991"/>
      <c r="DZ127" s="992"/>
    </row>
    <row r="128" spans="1:130" s="226" customFormat="1" ht="26.25" customHeight="1" thickBot="1">
      <c r="A128" s="1105" t="s">
        <v>503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504</v>
      </c>
      <c r="X128" s="1107"/>
      <c r="Y128" s="1107"/>
      <c r="Z128" s="1108"/>
      <c r="AA128" s="1109">
        <v>20732</v>
      </c>
      <c r="AB128" s="1110"/>
      <c r="AC128" s="1110"/>
      <c r="AD128" s="1110"/>
      <c r="AE128" s="1111"/>
      <c r="AF128" s="1112">
        <v>15708</v>
      </c>
      <c r="AG128" s="1110"/>
      <c r="AH128" s="1110"/>
      <c r="AI128" s="1110"/>
      <c r="AJ128" s="1111"/>
      <c r="AK128" s="1112">
        <v>13457</v>
      </c>
      <c r="AL128" s="1110"/>
      <c r="AM128" s="1110"/>
      <c r="AN128" s="1110"/>
      <c r="AO128" s="1111"/>
      <c r="AP128" s="1113"/>
      <c r="AQ128" s="1114"/>
      <c r="AR128" s="1114"/>
      <c r="AS128" s="1114"/>
      <c r="AT128" s="1115"/>
      <c r="AU128" s="228"/>
      <c r="AV128" s="228"/>
      <c r="AW128" s="228"/>
      <c r="AX128" s="960" t="s">
        <v>505</v>
      </c>
      <c r="AY128" s="961"/>
      <c r="AZ128" s="961"/>
      <c r="BA128" s="961"/>
      <c r="BB128" s="961"/>
      <c r="BC128" s="961"/>
      <c r="BD128" s="961"/>
      <c r="BE128" s="962"/>
      <c r="BF128" s="1116" t="s">
        <v>464</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506</v>
      </c>
      <c r="CQ128" s="790"/>
      <c r="CR128" s="790"/>
      <c r="CS128" s="790"/>
      <c r="CT128" s="790"/>
      <c r="CU128" s="790"/>
      <c r="CV128" s="790"/>
      <c r="CW128" s="790"/>
      <c r="CX128" s="790"/>
      <c r="CY128" s="790"/>
      <c r="CZ128" s="790"/>
      <c r="DA128" s="790"/>
      <c r="DB128" s="790"/>
      <c r="DC128" s="790"/>
      <c r="DD128" s="790"/>
      <c r="DE128" s="790"/>
      <c r="DF128" s="1100"/>
      <c r="DG128" s="1101" t="s">
        <v>463</v>
      </c>
      <c r="DH128" s="1102"/>
      <c r="DI128" s="1102"/>
      <c r="DJ128" s="1102"/>
      <c r="DK128" s="1102"/>
      <c r="DL128" s="1102" t="s">
        <v>484</v>
      </c>
      <c r="DM128" s="1102"/>
      <c r="DN128" s="1102"/>
      <c r="DO128" s="1102"/>
      <c r="DP128" s="1102"/>
      <c r="DQ128" s="1102" t="s">
        <v>484</v>
      </c>
      <c r="DR128" s="1102"/>
      <c r="DS128" s="1102"/>
      <c r="DT128" s="1102"/>
      <c r="DU128" s="1102"/>
      <c r="DV128" s="1103" t="s">
        <v>469</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507</v>
      </c>
      <c r="X129" s="1135"/>
      <c r="Y129" s="1135"/>
      <c r="Z129" s="1136"/>
      <c r="AA129" s="1022">
        <v>3970837</v>
      </c>
      <c r="AB129" s="1023"/>
      <c r="AC129" s="1023"/>
      <c r="AD129" s="1023"/>
      <c r="AE129" s="1024"/>
      <c r="AF129" s="1025">
        <v>4179004</v>
      </c>
      <c r="AG129" s="1023"/>
      <c r="AH129" s="1023"/>
      <c r="AI129" s="1023"/>
      <c r="AJ129" s="1024"/>
      <c r="AK129" s="1025">
        <v>4432023</v>
      </c>
      <c r="AL129" s="1023"/>
      <c r="AM129" s="1023"/>
      <c r="AN129" s="1023"/>
      <c r="AO129" s="1024"/>
      <c r="AP129" s="1137"/>
      <c r="AQ129" s="1138"/>
      <c r="AR129" s="1138"/>
      <c r="AS129" s="1138"/>
      <c r="AT129" s="1139"/>
      <c r="AU129" s="229"/>
      <c r="AV129" s="229"/>
      <c r="AW129" s="229"/>
      <c r="AX129" s="1129" t="s">
        <v>508</v>
      </c>
      <c r="AY129" s="987"/>
      <c r="AZ129" s="987"/>
      <c r="BA129" s="987"/>
      <c r="BB129" s="987"/>
      <c r="BC129" s="987"/>
      <c r="BD129" s="987"/>
      <c r="BE129" s="988"/>
      <c r="BF129" s="1130" t="s">
        <v>470</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509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510</v>
      </c>
      <c r="X130" s="1135"/>
      <c r="Y130" s="1135"/>
      <c r="Z130" s="1136"/>
      <c r="AA130" s="1022">
        <v>594001</v>
      </c>
      <c r="AB130" s="1023"/>
      <c r="AC130" s="1023"/>
      <c r="AD130" s="1023"/>
      <c r="AE130" s="1024"/>
      <c r="AF130" s="1025">
        <v>564006</v>
      </c>
      <c r="AG130" s="1023"/>
      <c r="AH130" s="1023"/>
      <c r="AI130" s="1023"/>
      <c r="AJ130" s="1024"/>
      <c r="AK130" s="1025">
        <v>517056</v>
      </c>
      <c r="AL130" s="1023"/>
      <c r="AM130" s="1023"/>
      <c r="AN130" s="1023"/>
      <c r="AO130" s="1024"/>
      <c r="AP130" s="1137"/>
      <c r="AQ130" s="1138"/>
      <c r="AR130" s="1138"/>
      <c r="AS130" s="1138"/>
      <c r="AT130" s="1139"/>
      <c r="AU130" s="229"/>
      <c r="AV130" s="229"/>
      <c r="AW130" s="229"/>
      <c r="AX130" s="1129" t="s">
        <v>511</v>
      </c>
      <c r="AY130" s="987"/>
      <c r="AZ130" s="987"/>
      <c r="BA130" s="987"/>
      <c r="BB130" s="987"/>
      <c r="BC130" s="987"/>
      <c r="BD130" s="987"/>
      <c r="BE130" s="988"/>
      <c r="BF130" s="1165">
        <v>5.0999999999999996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512</v>
      </c>
      <c r="X131" s="1172"/>
      <c r="Y131" s="1172"/>
      <c r="Z131" s="1173"/>
      <c r="AA131" s="1068">
        <v>3376836</v>
      </c>
      <c r="AB131" s="1050"/>
      <c r="AC131" s="1050"/>
      <c r="AD131" s="1050"/>
      <c r="AE131" s="1051"/>
      <c r="AF131" s="1049">
        <v>3614998</v>
      </c>
      <c r="AG131" s="1050"/>
      <c r="AH131" s="1050"/>
      <c r="AI131" s="1050"/>
      <c r="AJ131" s="1051"/>
      <c r="AK131" s="1049">
        <v>3914967</v>
      </c>
      <c r="AL131" s="1050"/>
      <c r="AM131" s="1050"/>
      <c r="AN131" s="1050"/>
      <c r="AO131" s="1051"/>
      <c r="AP131" s="1174"/>
      <c r="AQ131" s="1175"/>
      <c r="AR131" s="1175"/>
      <c r="AS131" s="1175"/>
      <c r="AT131" s="1176"/>
      <c r="AU131" s="229"/>
      <c r="AV131" s="229"/>
      <c r="AW131" s="229"/>
      <c r="AX131" s="1147" t="s">
        <v>513</v>
      </c>
      <c r="AY131" s="790"/>
      <c r="AZ131" s="790"/>
      <c r="BA131" s="790"/>
      <c r="BB131" s="790"/>
      <c r="BC131" s="790"/>
      <c r="BD131" s="790"/>
      <c r="BE131" s="1100"/>
      <c r="BF131" s="1148" t="s">
        <v>463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514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515</v>
      </c>
      <c r="W132" s="1158"/>
      <c r="X132" s="1158"/>
      <c r="Y132" s="1158"/>
      <c r="Z132" s="1159"/>
      <c r="AA132" s="1160">
        <v>5.9861657480000003</v>
      </c>
      <c r="AB132" s="1161"/>
      <c r="AC132" s="1161"/>
      <c r="AD132" s="1161"/>
      <c r="AE132" s="1162"/>
      <c r="AF132" s="1163">
        <v>4.8525891300000001</v>
      </c>
      <c r="AG132" s="1161"/>
      <c r="AH132" s="1161"/>
      <c r="AI132" s="1161"/>
      <c r="AJ132" s="1162"/>
      <c r="AK132" s="1163">
        <v>4.7039732389999998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516</v>
      </c>
      <c r="W133" s="1141"/>
      <c r="X133" s="1141"/>
      <c r="Y133" s="1141"/>
      <c r="Z133" s="1142"/>
      <c r="AA133" s="1143">
        <v>5.8</v>
      </c>
      <c r="AB133" s="1144"/>
      <c r="AC133" s="1144"/>
      <c r="AD133" s="1144"/>
      <c r="AE133" s="1145"/>
      <c r="AF133" s="1143">
        <v>5.7</v>
      </c>
      <c r="AG133" s="1144"/>
      <c r="AH133" s="1144"/>
      <c r="AI133" s="1144"/>
      <c r="AJ133" s="1145"/>
      <c r="AK133" s="1143">
        <v>5.0999999999999996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YW0HLB/RnFc9Bo+xxGsSNh8AM2vxBhUA7jtqp8J9V646krjD0fdypDrqbMZTTZDBJh1z/oNtDU3AkIz6GVOJg==" saltValue="iRd5SOZ1qTpw5zU7Z03k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gSfiuKjeqeokL0CeBePyYNY7CUZKQzrqlBFcBvLl2ZL/PvmtNjzv7QrdEbazNbgnEPPMRUOayxywBNmyC004A==" saltValue="p0ddVxTgromI4Y/T5sFo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520</v>
      </c>
      <c r="AP7" s="268"/>
      <c r="AQ7" s="269" t="s">
        <v>521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522</v>
      </c>
      <c r="AQ8" s="275" t="s">
        <v>523</v>
      </c>
      <c r="AR8" s="276" t="s">
        <v>524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525</v>
      </c>
      <c r="AL9" s="1181"/>
      <c r="AM9" s="1181"/>
      <c r="AN9" s="1182"/>
      <c r="AO9" s="277">
        <v>1277128</v>
      </c>
      <c r="AP9" s="277">
        <v>143240</v>
      </c>
      <c r="AQ9" s="278">
        <v>163770</v>
      </c>
      <c r="AR9" s="279">
        <v>-12.5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526</v>
      </c>
      <c r="AL10" s="1181"/>
      <c r="AM10" s="1181"/>
      <c r="AN10" s="1182"/>
      <c r="AO10" s="280">
        <v>157676</v>
      </c>
      <c r="AP10" s="280">
        <v>17685</v>
      </c>
      <c r="AQ10" s="281">
        <v>24683</v>
      </c>
      <c r="AR10" s="282">
        <v>-28.4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527</v>
      </c>
      <c r="AL11" s="1181"/>
      <c r="AM11" s="1181"/>
      <c r="AN11" s="1182"/>
      <c r="AO11" s="280" t="s">
        <v>528</v>
      </c>
      <c r="AP11" s="280" t="s">
        <v>528</v>
      </c>
      <c r="AQ11" s="281">
        <v>5136</v>
      </c>
      <c r="AR11" s="282" t="s">
        <v>528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529</v>
      </c>
      <c r="AL12" s="1181"/>
      <c r="AM12" s="1181"/>
      <c r="AN12" s="1182"/>
      <c r="AO12" s="280" t="s">
        <v>528</v>
      </c>
      <c r="AP12" s="280" t="s">
        <v>528</v>
      </c>
      <c r="AQ12" s="281" t="s">
        <v>528</v>
      </c>
      <c r="AR12" s="282" t="s">
        <v>528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530</v>
      </c>
      <c r="AL13" s="1181"/>
      <c r="AM13" s="1181"/>
      <c r="AN13" s="1182"/>
      <c r="AO13" s="280">
        <v>67892</v>
      </c>
      <c r="AP13" s="280">
        <v>7615</v>
      </c>
      <c r="AQ13" s="281">
        <v>6255</v>
      </c>
      <c r="AR13" s="282">
        <v>21.7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531</v>
      </c>
      <c r="AL14" s="1181"/>
      <c r="AM14" s="1181"/>
      <c r="AN14" s="1182"/>
      <c r="AO14" s="280">
        <v>48538</v>
      </c>
      <c r="AP14" s="280">
        <v>5444</v>
      </c>
      <c r="AQ14" s="281">
        <v>3424</v>
      </c>
      <c r="AR14" s="282">
        <v>59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532</v>
      </c>
      <c r="AL15" s="1184"/>
      <c r="AM15" s="1184"/>
      <c r="AN15" s="1185"/>
      <c r="AO15" s="280">
        <v>-59482</v>
      </c>
      <c r="AP15" s="280">
        <v>-6671</v>
      </c>
      <c r="AQ15" s="281">
        <v>-13292</v>
      </c>
      <c r="AR15" s="282">
        <v>-49.8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186</v>
      </c>
      <c r="AL16" s="1184"/>
      <c r="AM16" s="1184"/>
      <c r="AN16" s="1185"/>
      <c r="AO16" s="280">
        <v>1491752</v>
      </c>
      <c r="AP16" s="280">
        <v>167312</v>
      </c>
      <c r="AQ16" s="281">
        <v>189976</v>
      </c>
      <c r="AR16" s="282">
        <v>-11.9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537</v>
      </c>
      <c r="AL21" s="1187"/>
      <c r="AM21" s="1187"/>
      <c r="AN21" s="1188"/>
      <c r="AO21" s="293">
        <v>15.7</v>
      </c>
      <c r="AP21" s="294">
        <v>16.39</v>
      </c>
      <c r="AQ21" s="295">
        <v>-0.69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538</v>
      </c>
      <c r="AL22" s="1187"/>
      <c r="AM22" s="1187"/>
      <c r="AN22" s="1188"/>
      <c r="AO22" s="298">
        <v>99.6</v>
      </c>
      <c r="AP22" s="299">
        <v>95.8</v>
      </c>
      <c r="AQ22" s="300">
        <v>3.8</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539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520</v>
      </c>
      <c r="AP30" s="268"/>
      <c r="AQ30" s="269" t="s">
        <v>521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522</v>
      </c>
      <c r="AQ31" s="275" t="s">
        <v>523</v>
      </c>
      <c r="AR31" s="276" t="s">
        <v>524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542</v>
      </c>
      <c r="AL32" s="1195"/>
      <c r="AM32" s="1195"/>
      <c r="AN32" s="1196"/>
      <c r="AO32" s="308">
        <v>684298</v>
      </c>
      <c r="AP32" s="308">
        <v>76749</v>
      </c>
      <c r="AQ32" s="309">
        <v>115605</v>
      </c>
      <c r="AR32" s="310">
        <v>-33.6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543</v>
      </c>
      <c r="AL33" s="1195"/>
      <c r="AM33" s="1195"/>
      <c r="AN33" s="1196"/>
      <c r="AO33" s="308" t="s">
        <v>528</v>
      </c>
      <c r="AP33" s="308" t="s">
        <v>528</v>
      </c>
      <c r="AQ33" s="309">
        <v>170</v>
      </c>
      <c r="AR33" s="310" t="s">
        <v>528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544</v>
      </c>
      <c r="AL34" s="1195"/>
      <c r="AM34" s="1195"/>
      <c r="AN34" s="1196"/>
      <c r="AO34" s="308" t="s">
        <v>528</v>
      </c>
      <c r="AP34" s="308" t="s">
        <v>528</v>
      </c>
      <c r="AQ34" s="309">
        <v>200</v>
      </c>
      <c r="AR34" s="310" t="s">
        <v>528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545</v>
      </c>
      <c r="AL35" s="1195"/>
      <c r="AM35" s="1195"/>
      <c r="AN35" s="1196"/>
      <c r="AO35" s="308">
        <v>21417</v>
      </c>
      <c r="AP35" s="308">
        <v>2402</v>
      </c>
      <c r="AQ35" s="309">
        <v>23913</v>
      </c>
      <c r="AR35" s="310">
        <v>-90</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546</v>
      </c>
      <c r="AL36" s="1195"/>
      <c r="AM36" s="1195"/>
      <c r="AN36" s="1196"/>
      <c r="AO36" s="308">
        <v>8957</v>
      </c>
      <c r="AP36" s="308">
        <v>1005</v>
      </c>
      <c r="AQ36" s="309">
        <v>3903</v>
      </c>
      <c r="AR36" s="310">
        <v>-74.3</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547</v>
      </c>
      <c r="AL37" s="1195"/>
      <c r="AM37" s="1195"/>
      <c r="AN37" s="1196"/>
      <c r="AO37" s="308" t="s">
        <v>528</v>
      </c>
      <c r="AP37" s="308" t="s">
        <v>528</v>
      </c>
      <c r="AQ37" s="309">
        <v>982</v>
      </c>
      <c r="AR37" s="310" t="s">
        <v>528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548</v>
      </c>
      <c r="AL38" s="1198"/>
      <c r="AM38" s="1198"/>
      <c r="AN38" s="1199"/>
      <c r="AO38" s="311" t="s">
        <v>528</v>
      </c>
      <c r="AP38" s="311" t="s">
        <v>528</v>
      </c>
      <c r="AQ38" s="312">
        <v>19</v>
      </c>
      <c r="AR38" s="300" t="s">
        <v>528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549</v>
      </c>
      <c r="AL39" s="1198"/>
      <c r="AM39" s="1198"/>
      <c r="AN39" s="1199"/>
      <c r="AO39" s="308">
        <v>-13457</v>
      </c>
      <c r="AP39" s="308">
        <v>-1509</v>
      </c>
      <c r="AQ39" s="309">
        <v>-4902</v>
      </c>
      <c r="AR39" s="310">
        <v>-69.2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550</v>
      </c>
      <c r="AL40" s="1195"/>
      <c r="AM40" s="1195"/>
      <c r="AN40" s="1196"/>
      <c r="AO40" s="308">
        <v>-517056</v>
      </c>
      <c r="AP40" s="308">
        <v>-57992</v>
      </c>
      <c r="AQ40" s="309">
        <v>-94813</v>
      </c>
      <c r="AR40" s="310">
        <v>-38.799999999999997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296</v>
      </c>
      <c r="AL41" s="1201"/>
      <c r="AM41" s="1201"/>
      <c r="AN41" s="1202"/>
      <c r="AO41" s="308">
        <v>184159</v>
      </c>
      <c r="AP41" s="308">
        <v>20655</v>
      </c>
      <c r="AQ41" s="309">
        <v>45077</v>
      </c>
      <c r="AR41" s="310">
        <v>-54.2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520</v>
      </c>
      <c r="AN49" s="1191" t="s">
        <v>554</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555</v>
      </c>
      <c r="AO50" s="325" t="s">
        <v>556</v>
      </c>
      <c r="AP50" s="326" t="s">
        <v>557</v>
      </c>
      <c r="AQ50" s="327" t="s">
        <v>558</v>
      </c>
      <c r="AR50" s="328" t="s">
        <v>559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1185128</v>
      </c>
      <c r="AN51" s="330">
        <v>121952</v>
      </c>
      <c r="AO51" s="331">
        <v>-11</v>
      </c>
      <c r="AP51" s="332">
        <v>202870</v>
      </c>
      <c r="AQ51" s="333">
        <v>20.100000000000001</v>
      </c>
      <c r="AR51" s="334">
        <v>-31.1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693647</v>
      </c>
      <c r="AN52" s="338">
        <v>71378</v>
      </c>
      <c r="AO52" s="339">
        <v>-6.7</v>
      </c>
      <c r="AP52" s="340">
        <v>79735</v>
      </c>
      <c r="AQ52" s="341">
        <v>0.5</v>
      </c>
      <c r="AR52" s="342">
        <v>-7.2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1232607</v>
      </c>
      <c r="AN53" s="330">
        <v>129340</v>
      </c>
      <c r="AO53" s="331">
        <v>6.1</v>
      </c>
      <c r="AP53" s="332">
        <v>167497</v>
      </c>
      <c r="AQ53" s="333">
        <v>-17.399999999999999</v>
      </c>
      <c r="AR53" s="334">
        <v>23.5</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892843</v>
      </c>
      <c r="AN54" s="338">
        <v>93688</v>
      </c>
      <c r="AO54" s="339">
        <v>31.3</v>
      </c>
      <c r="AP54" s="340">
        <v>82571</v>
      </c>
      <c r="AQ54" s="341">
        <v>3.6</v>
      </c>
      <c r="AR54" s="342">
        <v>27.7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1051749</v>
      </c>
      <c r="AN55" s="330">
        <v>112583</v>
      </c>
      <c r="AO55" s="331">
        <v>-13</v>
      </c>
      <c r="AP55" s="332">
        <v>190274</v>
      </c>
      <c r="AQ55" s="333">
        <v>13.6</v>
      </c>
      <c r="AR55" s="334">
        <v>-26.6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577009</v>
      </c>
      <c r="AN56" s="338">
        <v>61765</v>
      </c>
      <c r="AO56" s="339">
        <v>-34.1</v>
      </c>
      <c r="AP56" s="340">
        <v>88584</v>
      </c>
      <c r="AQ56" s="341">
        <v>7.3</v>
      </c>
      <c r="AR56" s="342">
        <v>-41.4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864911</v>
      </c>
      <c r="AN57" s="330">
        <v>94816</v>
      </c>
      <c r="AO57" s="331">
        <v>-15.8</v>
      </c>
      <c r="AP57" s="332">
        <v>200194</v>
      </c>
      <c r="AQ57" s="333">
        <v>5.2</v>
      </c>
      <c r="AR57" s="334">
        <v>-21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585140</v>
      </c>
      <c r="AN58" s="338">
        <v>64146</v>
      </c>
      <c r="AO58" s="339">
        <v>3.9</v>
      </c>
      <c r="AP58" s="340">
        <v>106422</v>
      </c>
      <c r="AQ58" s="341">
        <v>20.100000000000001</v>
      </c>
      <c r="AR58" s="342">
        <v>-16.2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1524504</v>
      </c>
      <c r="AN59" s="330">
        <v>170985</v>
      </c>
      <c r="AO59" s="331">
        <v>80.3</v>
      </c>
      <c r="AP59" s="332">
        <v>196914</v>
      </c>
      <c r="AQ59" s="333">
        <v>-1.6</v>
      </c>
      <c r="AR59" s="334">
        <v>81.900000000000006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647380</v>
      </c>
      <c r="AN60" s="338">
        <v>72609</v>
      </c>
      <c r="AO60" s="339">
        <v>13.2</v>
      </c>
      <c r="AP60" s="340">
        <v>98966</v>
      </c>
      <c r="AQ60" s="341">
        <v>-7</v>
      </c>
      <c r="AR60" s="342">
        <v>20.2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1171780</v>
      </c>
      <c r="AN61" s="345">
        <v>125935</v>
      </c>
      <c r="AO61" s="346">
        <v>9.3000000000000007</v>
      </c>
      <c r="AP61" s="347">
        <v>191550</v>
      </c>
      <c r="AQ61" s="348">
        <v>4</v>
      </c>
      <c r="AR61" s="334">
        <v>5.3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679204</v>
      </c>
      <c r="AN62" s="338">
        <v>72717</v>
      </c>
      <c r="AO62" s="339">
        <v>1.5</v>
      </c>
      <c r="AP62" s="340">
        <v>91256</v>
      </c>
      <c r="AQ62" s="341">
        <v>4.9000000000000004</v>
      </c>
      <c r="AR62" s="342">
        <v>-3.4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UxRkiXTNOXKaqnlmTasyJHB4wxYBB0PjFtEapQEWf/HC5FsDZSPOZz6rO9mvTrkcjf0DVfwr+Utw4h+ewO/8GA==" saltValue="YWPteXTr2n2guhf4ykHC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568</v>
      </c>
    </row>
    <row r="120" spans="125:125" ht="13.5" hidden="1" customHeight="1"/>
    <row r="121" spans="125:125" ht="13.5" hidden="1" customHeight="1">
      <c r="DU121" s="255"/>
    </row>
  </sheetData>
  <sheetProtection algorithmName="SHA-512" hashValue="Q87dDo61kHobidY/t4lpFEK8Zyp8lk70JMIHGg96Xw5ENaiB5JMCsLmadOmpBEOBCc9X/5zgHJGJZXl+p8aRgA==" saltValue="9220cfp04sXgAbHRMw/AL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569</v>
      </c>
    </row>
  </sheetData>
  <sheetProtection algorithmName="SHA-512" hashValue="Z3Rbcm5MRyork2+zqnJtTQdHWhxaA0amyZXcLTcV2Z3pVfBTOzEW3TDZ18V/rMH48NKU0pdFGGB/curStcAvkA==" saltValue="x/nPTkS3U9cxsmx3Eil9Y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03" t="s">
        <v>3</v>
      </c>
      <c r="D47" s="1203"/>
      <c r="E47" s="1204"/>
      <c r="F47" s="11">
        <v>32.950000000000003</v>
      </c>
      <c r="G47" s="12">
        <v>30.12</v>
      </c>
      <c r="H47" s="12">
        <v>29.37</v>
      </c>
      <c r="I47" s="12">
        <v>24.72</v>
      </c>
      <c r="J47" s="13">
        <v>29.14</v>
      </c>
    </row>
    <row r="48" spans="2:10" ht="57.75" customHeight="1">
      <c r="B48" s="14"/>
      <c r="C48" s="1205" t="s">
        <v>4</v>
      </c>
      <c r="D48" s="1205"/>
      <c r="E48" s="1206"/>
      <c r="F48" s="15">
        <v>10.27</v>
      </c>
      <c r="G48" s="16">
        <v>9.1199999999999992</v>
      </c>
      <c r="H48" s="16">
        <v>10.87</v>
      </c>
      <c r="I48" s="16">
        <v>12.29</v>
      </c>
      <c r="J48" s="17">
        <v>14.23</v>
      </c>
    </row>
    <row r="49" spans="2:10" ht="57.75" customHeight="1" thickBot="1">
      <c r="B49" s="18"/>
      <c r="C49" s="1207" t="s">
        <v>5</v>
      </c>
      <c r="D49" s="1207"/>
      <c r="E49" s="1208"/>
      <c r="F49" s="19" t="s">
        <v>575</v>
      </c>
      <c r="G49" s="20" t="s">
        <v>576</v>
      </c>
      <c r="H49" s="20" t="s">
        <v>577</v>
      </c>
      <c r="I49" s="20" t="s">
        <v>578</v>
      </c>
      <c r="J49" s="21">
        <v>2.67</v>
      </c>
    </row>
    <row r="50" spans="2:10"/>
  </sheetData>
  <sheetProtection algorithmName="SHA-512" hashValue="gB595YJF8VZKrtY2hiU9VYf5lyZV5/1KlYCTR4rXDz+2yrvcGoL79JHqUrQ3hg2n2q1atB2MrmAZKet9dULBGg==" saltValue="3y202xFeY3guAJwHqPT+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2023-03-17T06:20:17Z</cp:lastPrinted>
  <dcterms:created xsi:type="dcterms:W3CDTF">2023-02-20T07:40:32Z</dcterms:created>
  <dcterms:modified xsi:type="dcterms:W3CDTF">2023-10-31T09:32:30Z</dcterms:modified>
  <cp:category/>
</cp:coreProperties>
</file>