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0" yWindow="0" windowWidth="28800" windowHeight="1189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U37" i="10"/>
  <c r="C37" i="10"/>
  <c r="BE36" i="10"/>
  <c r="C36" i="10"/>
  <c r="BE35" i="10"/>
  <c r="C34" i="10"/>
  <c r="C35" i="10" s="1"/>
  <c r="U34" i="10" l="1"/>
  <c r="U35" i="10" s="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<sst xmlns="http://schemas.openxmlformats.org/spreadsheetml/2006/main" count="1164" uniqueCount="639">
  <si>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</si>
  <si>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</si>
  <si>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</si>
  <si>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</si>
  <si>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</si>
  <si>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</si>
  <si>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</si>
  <si>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</si>
  <si>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</si>
  <si>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</si>
  <si>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</si>
  <si>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</si>
  <si>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</si>
  <si>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</si>
  <si>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</si>
  <si>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</si>
  <si>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</si>
  <si>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</si>
  <si>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</si>
  <si>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</si>
  <si>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</si>
  <si>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</si>
  <si>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</si>
  <si>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</si>
  <si>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</si>
  <si>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</si>
  <si>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</si>
  <si>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</si>
  <si>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</si>
  <si>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</si>
  <si>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</si>
  <si>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</si>
  <si>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</si>
  <si>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</si>
  <si>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</si>
  <si>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</si>
  <si>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</si>
  <si>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</si>
  <si>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</si>
  <si>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</si>
  <si>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</si>
  <si>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</si>
  <si>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</si>
  <si>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</si>
  <si>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</si>
  <si>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</si>
  <si>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</si>
  <si>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</si>
  <si>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</si>
  <si>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</si>
  <si>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</si>
  <si>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</si>
  <si>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</si>
  <si>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</si>
  <si>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</si>
  <si>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</si>
  <si>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</si>
  <si>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</si>
  <si>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</si>
  <si>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</si>
  <si>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</si>
  <si>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</si>
  <si>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</si>
  <si>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</si>
  <si>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</si>
  <si>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</si>
  <si>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</si>
  <si>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</si>
  <si>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</si>
  <si>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</si>
  <si>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</si>
  <si>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</si>
  <si>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</si>
  <si>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</si>
  <si>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</si>
  <si>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</si>
  <si>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</si>
  <si>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</si>
  <si>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</si>
  <si>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</si>
  <si>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</si>
  <si>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</si>
  <si>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</si>
  <si>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</si>
  <si>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</si>
  <si>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</si>
  <si>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</si>
  <si>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</si>
  <si>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</si>
  <si>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</si>
  <si>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</si>
  <si>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</si>
  <si>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</si>
  <si>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</si>
  <si>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</si>
  <si>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</si>
  <si>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</si>
  <si>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</si>
  <si>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</si>
  <si>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</si>
  <si>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</si>
  <si>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</si>
  <si>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</si>
  <si>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</si>
  <si>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</si>
  <si>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</si>
  <si>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</si>
  <si>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</si>
  <si>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</si>
  <si>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</si>
  <si>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</si>
  <si>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</si>
  <si>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</si>
  <si>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</si>
  <si>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</si>
  <si>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</si>
  <si>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</si>
  <si>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</si>
  <si>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</si>
  <si>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</si>
  <si>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</si>
  <si>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</si>
  <si>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</si>
  <si>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</si>
  <si>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</si>
  <si>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</si>
  <si>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</si>
  <si>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</si>
  <si>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</si>
  <si>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</si>
  <si>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</si>
  <si>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</si>
  <si>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</si>
  <si>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</si>
  <si>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</si>
  <si>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</si>
  <si>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</si>
  <si>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</si>
  <si>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</si>
  <si>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</si>
  <si>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</si>
  <si>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</si>
  <si>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</si>
  <si>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</si>
  <si>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</si>
  <si>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</si>
  <si>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</si>
  <si>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</si>
  <si>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</si>
  <si>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</si>
  <si>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</si>
  <si>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</si>
  <si>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</si>
  <si>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</si>
  <si>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</si>
  <si>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</si>
  <si>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</si>
  <si>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</si>
  <si>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</si>
  <si>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</si>
  <si>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</si>
  <si>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</si>
  <si>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</si>
  <si>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</si>
  <si>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</si>
  <si>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</si>
  <si>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</si>
  <si>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</si>
  <si>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</si>
  <si>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</si>
  <si>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</si>
  <si>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</si>
  <si>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</si>
  <si>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</si>
  <si>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</si>
  <si>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</si>
  <si>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</si>
  <si>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</si>
  <si>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</si>
  <si>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</si>
  <si>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</si>
  <si>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</si>
  <si>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</si>
  <si>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</si>
  <si>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</si>
  <si>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</si>
  <si>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</si>
  <si>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</si>
  <si>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</si>
  <si>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</si>
  <si>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</si>
  <si>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</si>
  <si>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</si>
  <si>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</si>
  <si>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</si>
  <si>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</si>
  <si>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</si>
  <si>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</si>
  <si>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</si>
  <si>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</si>
  <si>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</si>
  <si>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</si>
  <si>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</si>
  <si>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</si>
  <si>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</si>
  <si>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</si>
  <si>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</si>
  <si>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</si>
  <si>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</si>
  <si>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</si>
  <si>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</si>
  <si>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</si>
  <si>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大分県杵築市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</si>
  <si>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</si>
  <si>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</si>
  <si>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</si>
  <si>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</si>
  <si>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</si>
  <si>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</si>
  <si>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</si>
  <si>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</si>
  <si>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</si>
  <si>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</si>
  <si>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</si>
  <si>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</si>
  <si>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</si>
  <si>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</si>
  <si>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</si>
  <si>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</si>
  <si>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</si>
  <si>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</si>
  <si>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</si>
  <si>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</si>
  <si>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</si>
  <si>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</si>
  <si>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</si>
  <si>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</si>
  <si>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</si>
  <si>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</si>
  <si>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</si>
  <si>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</si>
  <si>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</si>
  <si>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</si>
  <si>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</si>
  <si>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</si>
  <si>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</si>
  <si>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</si>
  <si>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</si>
  <si>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</si>
  <si>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</si>
  <si>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</si>
  <si>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</si>
  <si>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</si>
  <si>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</si>
  <si>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</si>
  <si>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</si>
  <si>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</si>
  <si>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</si>
  <si>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</si>
  <si>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</si>
  <si>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</si>
  <si>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</si>
  <si>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</si>
  <si>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</si>
  <si>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</si>
  <si>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</si>
  <si>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</si>
  <si>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</si>
  <si>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</si>
  <si>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</si>
  <si>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</si>
  <si>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</si>
  <si>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</si>
  <si>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</si>
  <si>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</si>
  <si>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</si>
  <si>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</si>
  <si>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</si>
  <si>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</si>
  <si>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</si>
  <si>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</si>
  <si>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</si>
  <si>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</si>
  <si>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</si>
  <si>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</si>
  <si>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</si>
  <si>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</si>
  <si>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</si>
  <si>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</si>
  <si>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</si>
  <si>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</si>
  <si>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</si>
  <si>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</si>
  <si>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</si>
  <si>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</si>
  <si>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</si>
  <si>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</si>
  <si>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</si>
  <si>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</si>
  <si>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</si>
  <si>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</si>
  <si>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</si>
  <si>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</si>
  <si>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</si>
  <si>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</si>
  <si>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</si>
  <si>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</si>
  <si>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</si>
  <si>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</si>
  <si>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</si>
  <si>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</si>
  <si>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</si>
  <si>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</si>
  <si>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</si>
  <si>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</si>
  <si>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</si>
  <si>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</si>
  <si>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</si>
  <si>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</si>
  <si>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</si>
  <si>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</si>
  <si>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</si>
  <si>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</si>
  <si>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</si>
  <si>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</si>
  <si>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</si>
  <si>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</si>
  <si>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</si>
  <si>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</si>
  <si>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</si>
  <si>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</si>
  <si>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</si>
  <si>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</si>
  <si>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</si>
  <si>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</si>
  <si>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</si>
  <si>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</si>
  <si>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</si>
  <si>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</si>
  <si>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</si>
  <si>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</si>
  <si>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</si>
  <si>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</si>
  <si>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</si>
  <si>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</si>
  <si>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</si>
  <si>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</si>
  <si>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</si>
  <si>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</si>
  <si>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</si>
  <si>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</si>
  <si>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</si>
  <si>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</si>
  <si>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</si>
  <si>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</si>
  <si>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</si>
  <si>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</si>
  <si>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</si>
  <si>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</si>
  <si>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</si>
  <si>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</si>
  <si>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</si>
  <si>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</si>
  <si>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</si>
  <si>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</si>
  <si>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</si>
  <si>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大分県杵築市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</si>
  <si>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</si>
  <si>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</si>
  <si>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</si>
  <si>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</si>
  <si>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</si>
  <si>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</si>
  <si>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</si>
  <si>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</si>
  <si>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</si>
  <si>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</si>
  <si>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</si>
  <si>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</si>
  <si>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</si>
  <si>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</si>
  <si>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</si>
  <si>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</si>
  <si>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</si>
  <si>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</si>
  <si>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</si>
  <si>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</si>
  <si>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</si>
  <si>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</si>
  <si>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</si>
  <si>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</si>
  <si>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</si>
  <si>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</si>
  <si>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</si>
  <si>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</si>
  <si>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</si>
  <si>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</si>
  <si>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</si>
  <si>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</si>
  <si>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</si>
  <si>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</si>
  <si>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</si>
  <si>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</si>
  <si>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</si>
  <si>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</si>
  <si>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</si>
  <si>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</si>
  <si>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</si>
  <si>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</si>
  <si>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</si>
  <si>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山香病院事業会計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</si>
  <si>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</si>
  <si>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</si>
  <si>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</si>
  <si>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</si>
  <si>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</si>
  <si>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</si>
  <si>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</si>
  <si>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</si>
  <si>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</si>
  <si>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</si>
  <si>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</si>
  <si>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</si>
  <si>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</si>
  <si>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</si>
  <si>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</si>
  <si>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</si>
  <si>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</si>
  <si>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</si>
  <si>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</si>
  <si>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</si>
  <si>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</si>
  <si>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</si>
  <si>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</si>
  <si>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</si>
  <si>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</si>
  <si>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</si>
  <si>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</si>
  <si>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</si>
  <si>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</si>
  <si>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</si>
  <si>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</si>
  <si>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</si>
  <si>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</si>
  <si>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</si>
  <si>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</si>
  <si>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</si>
  <si>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</si>
  <si>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</si>
  <si>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</si>
  <si>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</si>
  <si>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</si>
  <si>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</si>
  <si>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</si>
  <si>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</si>
  <si>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</si>
  <si>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</si>
  <si>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</si>
  <si>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</si>
  <si>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</si>
  <si>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</si>
  <si>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</si>
  <si>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</si>
  <si>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</si>
  <si>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</si>
  <si>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</si>
  <si>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</si>
  <si>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</si>
  <si>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</si>
  <si>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</si>
  <si>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</si>
  <si>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</si>
  <si>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</si>
  <si>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</si>
  <si>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</si>
  <si>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</si>
  <si>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</si>
  <si>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</si>
  <si>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</si>
  <si>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</si>
  <si>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</si>
  <si>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</si>
  <si>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</si>
  <si>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</si>
  <si>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</si>
  <si>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</si>
  <si>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山香病院事業会計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</si>
  <si>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</si>
  <si>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</si>
  <si>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</si>
  <si>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</si>
  <si>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</si>
  <si>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</si>
  <si>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</si>
  <si>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</si>
  <si>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</si>
  <si>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</si>
  <si>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</si>
  <si>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</si>
  <si>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</si>
  <si>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</si>
  <si>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</si>
  <si>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</si>
  <si>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</si>
  <si>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</si>
  <si>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</si>
  <si>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</si>
  <si>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</si>
  <si>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</si>
  <si>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</si>
  <si>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</si>
  <si>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</si>
  <si>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</si>
  <si>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</si>
  <si>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</si>
  <si>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</si>
  <si>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</si>
  <si>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</si>
  <si>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</si>
  <si>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</si>
  <si>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</si>
  <si>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</si>
  <si>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</si>
  <si>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</si>
  <si>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</si>
  <si>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</si>
  <si>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</si>
  <si>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</si>
  <si>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</si>
  <si>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</si>
  <si>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</si>
  <si>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</si>
  <si>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</si>
  <si>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</si>
  <si>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</si>
  <si>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</si>
  <si>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</si>
  <si>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</si>
  <si>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</si>
  <si>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</si>
  <si>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</si>
  <si>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</si>
  <si>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</si>
  <si>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</si>
  <si>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</si>
  <si>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</si>
  <si>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</si>
  <si>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</si>
  <si>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</si>
  <si>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</si>
  <si>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</si>
  <si>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</si>
  <si>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</si>
  <si>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</si>
  <si>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</si>
  <si>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</si>
  <si>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</si>
  <si>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</si>
  <si>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</si>
  <si>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</si>
  <si>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</si>
  <si>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</si>
  <si>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</si>
  <si>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</si>
  <si>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</si>
  <si>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</si>
  <si>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</si>
  <si>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</si>
  <si>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</si>
  <si>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</si>
  <si>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</si>
  <si>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4.87</t>
  </si>
  <si>
    <t>▲ 7.16</t>
  </si>
  <si>
    <t>▲ 4.43</t>
  </si>
  <si>
    <t>山香病院事業会計</t>
  </si>
  <si>
    <t>一般会計</t>
  </si>
  <si>
    <t>水道事業会計</t>
  </si>
  <si>
    <t>国民健康保険特別会計</t>
  </si>
  <si>
    <t>介護保険特別会計</t>
  </si>
  <si>
    <t>下水道事業会計</t>
  </si>
  <si>
    <t>ケーブルテレビ事業特別会計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</si>
  <si>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</si>
  <si>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</si>
  <si>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</si>
  <si>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</si>
  <si>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</si>
  <si>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</si>
  <si>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</si>
  <si>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</si>
  <si>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</si>
  <si>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</si>
  <si>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</si>
  <si>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大分県交通災害共済組合（交通災害共済事業会計）</t>
    <phoneticPr fontId="2"/>
  </si>
  <si>
    <t>-</t>
    <phoneticPr fontId="2"/>
  </si>
  <si>
    <t>-</t>
    <phoneticPr fontId="2"/>
  </si>
  <si>
    <t>杵築速見環境浄化組合</t>
    <rPh sb="0" eb="2">
      <t>キツキ</t>
    </rPh>
    <rPh sb="2" eb="4">
      <t>ハヤミ</t>
    </rPh>
    <rPh sb="4" eb="6">
      <t>カンキョウ</t>
    </rPh>
    <rPh sb="6" eb="8">
      <t>ジョウカ</t>
    </rPh>
    <rPh sb="8" eb="10">
      <t>クミアイ</t>
    </rPh>
    <phoneticPr fontId="2"/>
  </si>
  <si>
    <t>-</t>
    <phoneticPr fontId="2"/>
  </si>
  <si>
    <t>別杵速見地域広域市町村圏事務組合（一般会計）</t>
    <phoneticPr fontId="2"/>
  </si>
  <si>
    <t>基金から85百万円繰入</t>
    <rPh sb="0" eb="2">
      <t>キキン</t>
    </rPh>
    <rPh sb="6" eb="9">
      <t>ヒャクマンエン</t>
    </rPh>
    <rPh sb="9" eb="11">
      <t>クリイレ</t>
    </rPh>
    <phoneticPr fontId="2"/>
  </si>
  <si>
    <t>別杵速見地域広域市町村圏事務組合（秋草葬祭場事業特別会計）</t>
    <phoneticPr fontId="2"/>
  </si>
  <si>
    <t>別杵速見地域広域市町村圏事務組合（藤ヶ谷清掃センター事業特別会計）</t>
    <phoneticPr fontId="2"/>
  </si>
  <si>
    <t>別杵速見地域広域市町村圏事務組合（介護認定審査会事業特別会計）</t>
    <phoneticPr fontId="2"/>
  </si>
  <si>
    <t>別杵速見地域広域市町村圏事務組合（普通会計）</t>
    <phoneticPr fontId="2"/>
  </si>
  <si>
    <t>-</t>
    <phoneticPr fontId="2"/>
  </si>
  <si>
    <t>杵築速見消防組合</t>
    <rPh sb="0" eb="2">
      <t>キツキ</t>
    </rPh>
    <rPh sb="2" eb="4">
      <t>ハヤミ</t>
    </rPh>
    <rPh sb="4" eb="6">
      <t>ショウボウ</t>
    </rPh>
    <rPh sb="6" eb="8">
      <t>クミアイ</t>
    </rPh>
    <phoneticPr fontId="2"/>
  </si>
  <si>
    <t>基金から15百万円繰入</t>
    <rPh sb="0" eb="2">
      <t>キキン</t>
    </rPh>
    <rPh sb="6" eb="9">
      <t>ヒャクマンエン</t>
    </rPh>
    <rPh sb="9" eb="11">
      <t>クリイレ</t>
    </rPh>
    <phoneticPr fontId="2"/>
  </si>
  <si>
    <t>大分県市町村会館管理組合</t>
    <phoneticPr fontId="2"/>
  </si>
  <si>
    <t>大分県後期高齢者医療広域連合（普通会計）</t>
    <phoneticPr fontId="2"/>
  </si>
  <si>
    <t>基金から122百万円繰入</t>
    <rPh sb="0" eb="2">
      <t>キキン</t>
    </rPh>
    <rPh sb="7" eb="10">
      <t>ヒャクマンエン</t>
    </rPh>
    <rPh sb="10" eb="12">
      <t>クリイレ</t>
    </rPh>
    <phoneticPr fontId="2"/>
  </si>
  <si>
    <t>大分県後期高齢者医療広域連合（後期高齢者医療事業特別会計）</t>
    <phoneticPr fontId="2"/>
  </si>
  <si>
    <t>基金から繰入無し</t>
    <rPh sb="0" eb="2">
      <t>キキン</t>
    </rPh>
    <rPh sb="4" eb="6">
      <t>クリイレ</t>
    </rPh>
    <rPh sb="6" eb="7">
      <t>ナ</t>
    </rPh>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</si>
  <si>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</si>
  <si>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</si>
  <si>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</si>
  <si>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</si>
  <si>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</si>
  <si>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</si>
  <si>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t>
    <phoneticPr fontId="2"/>
  </si>
  <si>
    <t>-</t>
    <phoneticPr fontId="2"/>
  </si>
  <si>
    <t>県所管第三セクター</t>
    <phoneticPr fontId="2"/>
  </si>
  <si>
    <t>-</t>
    <phoneticPr fontId="2"/>
  </si>
  <si>
    <t>合併振興基金</t>
    <rPh sb="0" eb="2">
      <t>ガッペイ</t>
    </rPh>
    <rPh sb="2" eb="4">
      <t>シンコウ</t>
    </rPh>
    <rPh sb="4" eb="6">
      <t>キキン</t>
    </rPh>
    <phoneticPr fontId="2"/>
  </si>
  <si>
    <t>地域活力創出基金</t>
    <rPh sb="0" eb="2">
      <t>チイキ</t>
    </rPh>
    <rPh sb="2" eb="4">
      <t>カツリョク</t>
    </rPh>
    <rPh sb="4" eb="6">
      <t>ソウシュツ</t>
    </rPh>
    <rPh sb="6" eb="8">
      <t>キキン</t>
    </rPh>
    <phoneticPr fontId="2"/>
  </si>
  <si>
    <t>ふるさと杵築応援基金</t>
    <rPh sb="4" eb="6">
      <t>キツキ</t>
    </rPh>
    <rPh sb="6" eb="8">
      <t>オウエン</t>
    </rPh>
    <rPh sb="8" eb="10">
      <t>キキン</t>
    </rPh>
    <phoneticPr fontId="2"/>
  </si>
  <si>
    <t>地域福祉基金</t>
    <rPh sb="0" eb="2">
      <t>チイキ</t>
    </rPh>
    <rPh sb="2" eb="4">
      <t>フクシ</t>
    </rPh>
    <rPh sb="4" eb="6">
      <t>キキン</t>
    </rPh>
    <phoneticPr fontId="2"/>
  </si>
  <si>
    <t>市有施設整備基金</t>
    <rPh sb="0" eb="2">
      <t>シユウ</t>
    </rPh>
    <rPh sb="2" eb="4">
      <t>シセツ</t>
    </rPh>
    <rPh sb="4" eb="6">
      <t>セイビ</t>
    </rPh>
    <rPh sb="6" eb="8">
      <t>キキン</t>
    </rPh>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</si>
  <si>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</si>
  <si>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</si>
  <si>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</si>
  <si>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</si>
  <si>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の将来負担比率は繰上償還に伴う地方債残高の減少や充当可能基金の増加により、前年度と比較して27.8ポイント改善している。しかしながら、有形固定資産減価償却率は依然として高い水準を推移しており、年度が進むにつれ、公共施設の老朽化も進み、対策が必要な施設が増えることが考えられる。今後は公共施設等総合管理計画や財政状況に考慮しながら、適正な維持管理に努めるとともに、地方債の発行についても後年度負担が過重にならないよう留意する必要がある。</t>
    <rPh sb="1" eb="3">
      <t>レイワ</t>
    </rPh>
    <rPh sb="4" eb="6">
      <t>ネンド</t>
    </rPh>
    <rPh sb="7" eb="9">
      <t>ショウライ</t>
    </rPh>
    <rPh sb="9" eb="11">
      <t>フタン</t>
    </rPh>
    <rPh sb="11" eb="13">
      <t>ヒリツ</t>
    </rPh>
    <rPh sb="14" eb="16">
      <t>クリアゲ</t>
    </rPh>
    <rPh sb="16" eb="18">
      <t>ショウカン</t>
    </rPh>
    <rPh sb="19" eb="20">
      <t>トモナ</t>
    </rPh>
    <rPh sb="21" eb="23">
      <t>チホウ</t>
    </rPh>
    <rPh sb="23" eb="24">
      <t>サイ</t>
    </rPh>
    <rPh sb="24" eb="26">
      <t>ザンダカ</t>
    </rPh>
    <rPh sb="27" eb="29">
      <t>ゲンショウ</t>
    </rPh>
    <rPh sb="30" eb="32">
      <t>ジュウトウ</t>
    </rPh>
    <rPh sb="32" eb="34">
      <t>カノウ</t>
    </rPh>
    <rPh sb="34" eb="36">
      <t>キキン</t>
    </rPh>
    <rPh sb="37" eb="39">
      <t>ゾウカ</t>
    </rPh>
    <rPh sb="43" eb="46">
      <t>ゼンネンド</t>
    </rPh>
    <rPh sb="47" eb="49">
      <t>ヒカク</t>
    </rPh>
    <rPh sb="59" eb="61">
      <t>カイゼン</t>
    </rPh>
    <rPh sb="147" eb="149">
      <t>コウキョウ</t>
    </rPh>
    <rPh sb="149" eb="151">
      <t>シセツ</t>
    </rPh>
    <rPh sb="151" eb="152">
      <t>トウ</t>
    </rPh>
    <rPh sb="152" eb="154">
      <t>ソウゴウ</t>
    </rPh>
    <rPh sb="154" eb="156">
      <t>カンリ</t>
    </rPh>
    <rPh sb="156" eb="158">
      <t>ケイカク</t>
    </rPh>
    <rPh sb="159" eb="161">
      <t>ザイセイ</t>
    </rPh>
    <rPh sb="161" eb="163">
      <t>ジョウキョウ</t>
    </rPh>
    <rPh sb="164" eb="166">
      <t>コウリョ</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</si>
  <si>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</si>
  <si>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</si>
  <si>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</si>
  <si>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</si>
  <si>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</si>
  <si>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</si>
  <si>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の将来負担比率は前年度から27.8ポイント減の0.6％、実質公債費比率は前年度から1.9ポイント減の8.5％となった。改善の要因としては、主に繰上償還に伴う地方債残高の減少や充当可能基金の増加があげられる。類似団体平均と比較すると、将来負担比率は大きく改善し、実質公債費比率は同水準まで改善している。現在、当市が進めている第4次杵築市行財政改革大綱に基づいた実施計画である未来戦略推進プランに基づき、令和6年度まで地方債の発行抑制や基金残高の確保を進めているため、今後も本指標の数値は低下してくるものと想定される。</t>
    <rPh sb="1" eb="3">
      <t>レイワ</t>
    </rPh>
    <rPh sb="4" eb="6">
      <t>ネンド</t>
    </rPh>
    <rPh sb="7" eb="9">
      <t>ショウライ</t>
    </rPh>
    <rPh sb="9" eb="11">
      <t>フタン</t>
    </rPh>
    <rPh sb="11" eb="13">
      <t>ヒリツ</t>
    </rPh>
    <rPh sb="14" eb="17">
      <t>ゼンネンド</t>
    </rPh>
    <rPh sb="27" eb="28">
      <t>ゲン</t>
    </rPh>
    <rPh sb="34" eb="36">
      <t>ジッシツ</t>
    </rPh>
    <rPh sb="36" eb="39">
      <t>コウサイヒ</t>
    </rPh>
    <rPh sb="39" eb="41">
      <t>ヒリツ</t>
    </rPh>
    <rPh sb="42" eb="45">
      <t>ゼンネンド</t>
    </rPh>
    <rPh sb="54" eb="55">
      <t>ゲン</t>
    </rPh>
    <rPh sb="65" eb="67">
      <t>カイゼン</t>
    </rPh>
    <rPh sb="68" eb="70">
      <t>ヨウイン</t>
    </rPh>
    <rPh sb="75" eb="76">
      <t>オモ</t>
    </rPh>
    <rPh sb="77" eb="79">
      <t>クリアゲ</t>
    </rPh>
    <rPh sb="79" eb="81">
      <t>ショウカン</t>
    </rPh>
    <rPh sb="82" eb="83">
      <t>トモナ</t>
    </rPh>
    <rPh sb="84" eb="86">
      <t>チホウ</t>
    </rPh>
    <rPh sb="86" eb="87">
      <t>サイ</t>
    </rPh>
    <rPh sb="87" eb="89">
      <t>ザンダカ</t>
    </rPh>
    <rPh sb="90" eb="92">
      <t>ゲンショウ</t>
    </rPh>
    <rPh sb="93" eb="95">
      <t>ジュウトウ</t>
    </rPh>
    <rPh sb="95" eb="97">
      <t>カノウ</t>
    </rPh>
    <rPh sb="97" eb="99">
      <t>キキン</t>
    </rPh>
    <rPh sb="100" eb="102">
      <t>ゾウカ</t>
    </rPh>
    <rPh sb="109" eb="111">
      <t>ルイジ</t>
    </rPh>
    <rPh sb="111" eb="113">
      <t>ダンタイ</t>
    </rPh>
    <rPh sb="113" eb="115">
      <t>ヘイキン</t>
    </rPh>
    <rPh sb="116" eb="118">
      <t>ヒカク</t>
    </rPh>
    <rPh sb="122" eb="124">
      <t>ショウライ</t>
    </rPh>
    <rPh sb="124" eb="126">
      <t>フタン</t>
    </rPh>
    <rPh sb="126" eb="128">
      <t>ヒリツ</t>
    </rPh>
    <rPh sb="129" eb="130">
      <t>オオ</t>
    </rPh>
    <rPh sb="132" eb="134">
      <t>カイゼン</t>
    </rPh>
    <rPh sb="136" eb="138">
      <t>ジッシツ</t>
    </rPh>
    <rPh sb="138" eb="141">
      <t>コウサイヒ</t>
    </rPh>
    <rPh sb="141" eb="143">
      <t>ヒリツ</t>
    </rPh>
    <rPh sb="144" eb="147">
      <t>ドウスイジュン</t>
    </rPh>
    <rPh sb="149" eb="151">
      <t>カイゼン</t>
    </rPh>
    <rPh sb="156" eb="158">
      <t>ゲンザイ</t>
    </rPh>
    <rPh sb="159" eb="161">
      <t>トウシ</t>
    </rPh>
    <rPh sb="162" eb="163">
      <t>スス</t>
    </rPh>
    <rPh sb="167" eb="168">
      <t>ダイ</t>
    </rPh>
    <rPh sb="169" eb="170">
      <t>ジ</t>
    </rPh>
    <rPh sb="170" eb="173">
      <t>キツキシ</t>
    </rPh>
    <rPh sb="173" eb="176">
      <t>ギョウザイセイ</t>
    </rPh>
    <rPh sb="176" eb="178">
      <t>カイカク</t>
    </rPh>
    <rPh sb="178" eb="180">
      <t>タイコウ</t>
    </rPh>
    <rPh sb="181" eb="182">
      <t>モト</t>
    </rPh>
    <rPh sb="185" eb="187">
      <t>ジッシ</t>
    </rPh>
    <rPh sb="187" eb="189">
      <t>ケイカク</t>
    </rPh>
    <rPh sb="192" eb="194">
      <t>ミライ</t>
    </rPh>
    <rPh sb="194" eb="196">
      <t>センリャク</t>
    </rPh>
    <rPh sb="196" eb="198">
      <t>スイシン</t>
    </rPh>
    <rPh sb="202" eb="203">
      <t>モト</t>
    </rPh>
    <rPh sb="206" eb="208">
      <t>レイワ</t>
    </rPh>
    <rPh sb="209" eb="211">
      <t>ネンド</t>
    </rPh>
    <rPh sb="213" eb="216">
      <t>チホウサイ</t>
    </rPh>
    <rPh sb="217" eb="219">
      <t>ハッコウ</t>
    </rPh>
    <rPh sb="219" eb="221">
      <t>ヨクセイ</t>
    </rPh>
    <rPh sb="222" eb="224">
      <t>キキン</t>
    </rPh>
    <rPh sb="224" eb="226">
      <t>ザンダカ</t>
    </rPh>
    <rPh sb="227" eb="229">
      <t>カクホ</t>
    </rPh>
    <rPh sb="230" eb="231">
      <t>スス</t>
    </rPh>
    <rPh sb="238" eb="240">
      <t>コンゴ</t>
    </rPh>
    <rPh sb="241" eb="242">
      <t>ホン</t>
    </rPh>
    <rPh sb="242" eb="244">
      <t>シヒョウ</t>
    </rPh>
    <rPh sb="245" eb="247">
      <t>スウチ</t>
    </rPh>
    <rPh sb="248" eb="250">
      <t>テイカ</t>
    </rPh>
    <rPh sb="257" eb="259">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</si>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</sst>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0EC1-44B5-95B6-25E3FD79DA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117244</c:v>
                </c:pt>
                <c:pt idx="1">
                  <c:v>76249</c:v>
                </c:pt>
                <c:pt idx="2">
                  <c:v>192155</c:v>
                </c:pt>
                <c:pt idx="3">
                  <c:v>131240</c:v>
                </c:pt>
                <c:pt idx="4">
                  <c:v>46516</c:v>
                </c:pt>
              </c:numCache>
            </c:numRef>
          </c:val>
          <c:smooth val="0"/>
          <c:extLst>
            <c:ext xmlns:c16="http://schemas.microsoft.com/office/drawing/2014/chart" uri="{C3380CC4-5D6E-409C-BE32-E72D297353CC}">
              <c16:uniqueId val="{00000001-0EC1-44B5-95B6-25E3FD79DAD8}"/>
            </c:ext>
          </c:extLst>
        </c:ser>
        <c:dLbls>
          <c:showLegendKey val="0"/>
          <c:showVal val="0"/>
          <c:showCatName val="0"/>
          <c:showSerName val="0"/>
          <c:showPercent val="0"/>
          <c:showBubbleSize val="0"/>
        </c:dLbls>
        <c:marker val="1"/>
        <c:smooth val="0"/>
        <c:axId val="160850088"/>
        <c:axId val="160843816"/>
      </c:lineChart>
      <c:catAx>
        <c:axId val="160850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843816"/>
        <c:crosses val="autoZero"/>
        <c:auto val="1"/>
        <c:lblAlgn val="ctr"/>
        <c:lblOffset val="100"/>
        <c:tickLblSkip val="1"/>
        <c:tickMarkSkip val="1"/>
        <c:noMultiLvlLbl val="0"/>
      </c:catAx>
      <c:valAx>
        <c:axId val="1608438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850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c:v>
                </c:pt>
                <c:pt idx="1">
                  <c:v>3.9</c:v>
                </c:pt>
                <c:pt idx="2">
                  <c:v>4.67</c:v>
                </c:pt>
                <c:pt idx="3">
                  <c:v>4.22</c:v>
                </c:pt>
                <c:pt idx="4">
                  <c:v>5.17</c:v>
                </c:pt>
              </c:numCache>
            </c:numRef>
          </c:val>
          <c:extLst>
            <c:ext xmlns:c16="http://schemas.microsoft.com/office/drawing/2014/chart" uri="{C3380CC4-5D6E-409C-BE32-E72D297353CC}">
              <c16:uniqueId val="{00000000-7978-469F-9E5C-991D5BD074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36.200000000000003</c:v>
                </c:pt>
                <c:pt idx="1">
                  <c:v>30.39</c:v>
                </c:pt>
                <c:pt idx="2">
                  <c:v>25.36</c:v>
                </c:pt>
                <c:pt idx="3">
                  <c:v>19.96</c:v>
                </c:pt>
                <c:pt idx="4">
                  <c:v>20.98</c:v>
                </c:pt>
              </c:numCache>
            </c:numRef>
          </c:val>
          <c:extLst>
            <c:ext xmlns:c16="http://schemas.microsoft.com/office/drawing/2014/chart" uri="{C3380CC4-5D6E-409C-BE32-E72D297353CC}">
              <c16:uniqueId val="{00000001-7978-469F-9E5C-991D5BD0743E}"/>
            </c:ext>
          </c:extLst>
        </c:ser>
        <c:dLbls>
          <c:showLegendKey val="0"/>
          <c:showVal val="0"/>
          <c:showCatName val="0"/>
          <c:showSerName val="0"/>
          <c:showPercent val="0"/>
          <c:showBubbleSize val="0"/>
        </c:dLbls>
        <c:gapWidth val="250"/>
        <c:overlap val="100"/>
        <c:axId val="160842640"/>
        <c:axId val="16084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-4.87</c:v>
                </c:pt>
                <c:pt idx="1">
                  <c:v>-7.16</c:v>
                </c:pt>
                <c:pt idx="2">
                  <c:v>-4.43</c:v>
                </c:pt>
                <c:pt idx="3">
                  <c:v>18.84</c:v>
                </c:pt>
                <c:pt idx="4">
                  <c:v>7.77</c:v>
                </c:pt>
              </c:numCache>
            </c:numRef>
          </c:val>
          <c:smooth val="0"/>
          <c:extLst>
            <c:ext xmlns:c16="http://schemas.microsoft.com/office/drawing/2014/chart" uri="{C3380CC4-5D6E-409C-BE32-E72D297353CC}">
              <c16:uniqueId val="{00000002-7978-469F-9E5C-991D5BD0743E}"/>
            </c:ext>
          </c:extLst>
        </c:ser>
        <c:dLbls>
          <c:showLegendKey val="0"/>
          <c:showVal val="0"/>
          <c:showCatName val="0"/>
          <c:showSerName val="0"/>
          <c:showPercent val="0"/>
          <c:showBubbleSize val="0"/>
        </c:dLbls>
        <c:marker val="1"/>
        <c:smooth val="0"/>
        <c:axId val="160842640"/>
        <c:axId val="160847344"/>
      </c:lineChart>
      <c:catAx>
        <c:axId val="16084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847344"/>
        <c:crosses val="autoZero"/>
        <c:auto val="1"/>
        <c:lblAlgn val="ctr"/>
        <c:lblOffset val="100"/>
        <c:tickLblSkip val="1"/>
        <c:tickMarkSkip val="1"/>
        <c:noMultiLvlLbl val="0"/>
      </c:catAx>
      <c:valAx>
        <c:axId val="16084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4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0.01</c:v>
                </c:pt>
                <c:pt idx="4">
                  <c:v>#N/A</c:v>
                </c:pt>
                <c:pt idx="5">
                  <c:v>0.92</c:v>
                </c:pt>
                <c:pt idx="6">
                  <c:v>#N/A</c:v>
                </c:pt>
                <c:pt idx="7">
                  <c:v>0</c:v>
                </c:pt>
                <c:pt idx="8">
                  <c:v>#N/A</c:v>
                </c:pt>
                <c:pt idx="9">
                  <c:v>0</c:v>
                </c:pt>
              </c:numCache>
            </c:numRef>
          </c:val>
          <c:extLst>
            <c:ext xmlns:c16="http://schemas.microsoft.com/office/drawing/2014/chart" uri="{C3380CC4-5D6E-409C-BE32-E72D297353CC}">
              <c16:uniqueId val="{00000000-3BA3-495B-832D-EA41C64146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A3-495B-832D-EA41C64146AF}"/>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0.15</c:v>
                </c:pt>
                <c:pt idx="4">
                  <c:v>#N/A</c:v>
                </c:pt>
                <c:pt idx="5">
                  <c:v>0.14000000000000001</c:v>
                </c:pt>
                <c:pt idx="6">
                  <c:v>#N/A</c:v>
                </c:pt>
                <c:pt idx="7">
                  <c:v>0.13</c:v>
                </c:pt>
                <c:pt idx="8">
                  <c:v>#N/A</c:v>
                </c:pt>
                <c:pt idx="9">
                  <c:v>0.12</c:v>
                </c:pt>
              </c:numCache>
            </c:numRef>
          </c:val>
          <c:extLst>
            <c:ext xmlns:c16="http://schemas.microsoft.com/office/drawing/2014/chart" uri="{C3380CC4-5D6E-409C-BE32-E72D297353CC}">
              <c16:uniqueId val="{00000002-3BA3-495B-832D-EA41C64146AF}"/>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0.24</c:v>
                </c:pt>
                <c:pt idx="4">
                  <c:v>#N/A</c:v>
                </c:pt>
                <c:pt idx="5">
                  <c:v>0.2</c:v>
                </c:pt>
                <c:pt idx="6">
                  <c:v>#N/A</c:v>
                </c:pt>
                <c:pt idx="7">
                  <c:v>0.35</c:v>
                </c:pt>
                <c:pt idx="8">
                  <c:v>#N/A</c:v>
                </c:pt>
                <c:pt idx="9">
                  <c:v>0.12</c:v>
                </c:pt>
              </c:numCache>
            </c:numRef>
          </c:val>
          <c:extLst>
            <c:ext xmlns:c16="http://schemas.microsoft.com/office/drawing/2014/chart" uri="{C3380CC4-5D6E-409C-BE32-E72D297353CC}">
              <c16:uniqueId val="{00000003-3BA3-495B-832D-EA41C64146A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0.16</c:v>
                </c:pt>
              </c:numCache>
            </c:numRef>
          </c:val>
          <c:extLst>
            <c:ext xmlns:c16="http://schemas.microsoft.com/office/drawing/2014/chart" uri="{C3380CC4-5D6E-409C-BE32-E72D297353CC}">
              <c16:uniqueId val="{00000004-3BA3-495B-832D-EA41C64146A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0.68</c:v>
                </c:pt>
                <c:pt idx="2">
                  <c:v>#N/A</c:v>
                </c:pt>
                <c:pt idx="3">
                  <c:v>0.8</c:v>
                </c:pt>
                <c:pt idx="4">
                  <c:v>#N/A</c:v>
                </c:pt>
                <c:pt idx="5">
                  <c:v>0.6</c:v>
                </c:pt>
                <c:pt idx="6">
                  <c:v>#N/A</c:v>
                </c:pt>
                <c:pt idx="7">
                  <c:v>0.73</c:v>
                </c:pt>
                <c:pt idx="8">
                  <c:v>#N/A</c:v>
                </c:pt>
                <c:pt idx="9">
                  <c:v>1.1299999999999999</c:v>
                </c:pt>
              </c:numCache>
            </c:numRef>
          </c:val>
          <c:extLst>
            <c:ext xmlns:c16="http://schemas.microsoft.com/office/drawing/2014/chart" uri="{C3380CC4-5D6E-409C-BE32-E72D297353CC}">
              <c16:uniqueId val="{00000005-3BA3-495B-832D-EA41C64146A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1.07</c:v>
                </c:pt>
                <c:pt idx="2">
                  <c:v>#N/A</c:v>
                </c:pt>
                <c:pt idx="3">
                  <c:v>0.85</c:v>
                </c:pt>
                <c:pt idx="4">
                  <c:v>#N/A</c:v>
                </c:pt>
                <c:pt idx="5">
                  <c:v>0.84</c:v>
                </c:pt>
                <c:pt idx="6">
                  <c:v>#N/A</c:v>
                </c:pt>
                <c:pt idx="7">
                  <c:v>0.88</c:v>
                </c:pt>
                <c:pt idx="8">
                  <c:v>#N/A</c:v>
                </c:pt>
                <c:pt idx="9">
                  <c:v>1.1399999999999999</c:v>
                </c:pt>
              </c:numCache>
            </c:numRef>
          </c:val>
          <c:extLst>
            <c:ext xmlns:c16="http://schemas.microsoft.com/office/drawing/2014/chart" uri="{C3380CC4-5D6E-409C-BE32-E72D297353CC}">
              <c16:uniqueId val="{00000006-3BA3-495B-832D-EA41C64146A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4.6399999999999997</c:v>
                </c:pt>
                <c:pt idx="2">
                  <c:v>#N/A</c:v>
                </c:pt>
                <c:pt idx="3">
                  <c:v>4.25</c:v>
                </c:pt>
                <c:pt idx="4">
                  <c:v>#N/A</c:v>
                </c:pt>
                <c:pt idx="5">
                  <c:v>4.29</c:v>
                </c:pt>
                <c:pt idx="6">
                  <c:v>#N/A</c:v>
                </c:pt>
                <c:pt idx="7">
                  <c:v>5.0199999999999996</c:v>
                </c:pt>
                <c:pt idx="8">
                  <c:v>#N/A</c:v>
                </c:pt>
                <c:pt idx="9">
                  <c:v>3.4</c:v>
                </c:pt>
              </c:numCache>
            </c:numRef>
          </c:val>
          <c:extLst>
            <c:ext xmlns:c16="http://schemas.microsoft.com/office/drawing/2014/chart" uri="{C3380CC4-5D6E-409C-BE32-E72D297353CC}">
              <c16:uniqueId val="{00000007-3BA3-495B-832D-EA41C64146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c:v>
                </c:pt>
                <c:pt idx="2">
                  <c:v>#N/A</c:v>
                </c:pt>
                <c:pt idx="3">
                  <c:v>3.65</c:v>
                </c:pt>
                <c:pt idx="4">
                  <c:v>#N/A</c:v>
                </c:pt>
                <c:pt idx="5">
                  <c:v>4.46</c:v>
                </c:pt>
                <c:pt idx="6">
                  <c:v>#N/A</c:v>
                </c:pt>
                <c:pt idx="7">
                  <c:v>3.86</c:v>
                </c:pt>
                <c:pt idx="8">
                  <c:v>#N/A</c:v>
                </c:pt>
                <c:pt idx="9">
                  <c:v>5.04</c:v>
                </c:pt>
              </c:numCache>
            </c:numRef>
          </c:val>
          <c:extLst>
            <c:ext xmlns:c16="http://schemas.microsoft.com/office/drawing/2014/chart" uri="{C3380CC4-5D6E-409C-BE32-E72D297353CC}">
              <c16:uniqueId val="{00000008-3BA3-495B-832D-EA41C64146AF}"/>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10.07</c:v>
                </c:pt>
                <c:pt idx="2">
                  <c:v>#N/A</c:v>
                </c:pt>
                <c:pt idx="3">
                  <c:v>10.49</c:v>
                </c:pt>
                <c:pt idx="4">
                  <c:v>#N/A</c:v>
                </c:pt>
                <c:pt idx="5">
                  <c:v>11.23</c:v>
                </c:pt>
                <c:pt idx="6">
                  <c:v>#N/A</c:v>
                </c:pt>
                <c:pt idx="7">
                  <c:v>13.25</c:v>
                </c:pt>
                <c:pt idx="8">
                  <c:v>#N/A</c:v>
                </c:pt>
                <c:pt idx="9">
                  <c:v>15.68</c:v>
                </c:pt>
              </c:numCache>
            </c:numRef>
          </c:val>
          <c:extLst>
            <c:ext xmlns:c16="http://schemas.microsoft.com/office/drawing/2014/chart" uri="{C3380CC4-5D6E-409C-BE32-E72D297353CC}">
              <c16:uniqueId val="{00000009-3BA3-495B-832D-EA41C64146AF}"/>
            </c:ext>
          </c:extLst>
        </c:ser>
        <c:dLbls>
          <c:showLegendKey val="0"/>
          <c:showVal val="0"/>
          <c:showCatName val="0"/>
          <c:showSerName val="0"/>
          <c:showPercent val="0"/>
          <c:showBubbleSize val="0"/>
        </c:dLbls>
        <c:gapWidth val="150"/>
        <c:overlap val="100"/>
        <c:axId val="160848128"/>
        <c:axId val="160848520"/>
      </c:barChart>
      <c:catAx>
        <c:axId val="1608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848520"/>
        <c:crosses val="autoZero"/>
        <c:auto val="1"/>
        <c:lblAlgn val="ctr"/>
        <c:lblOffset val="100"/>
        <c:tickLblSkip val="1"/>
        <c:tickMarkSkip val="1"/>
        <c:noMultiLvlLbl val="0"/>
      </c:catAx>
      <c:valAx>
        <c:axId val="16084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4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2133</c:v>
                </c:pt>
                <c:pt idx="5">
                  <c:v>2174</c:v>
                </c:pt>
                <c:pt idx="8">
                  <c:v>2142</c:v>
                </c:pt>
                <c:pt idx="11">
                  <c:v>2095</c:v>
                </c:pt>
                <c:pt idx="14">
                  <c:v>2170</c:v>
                </c:pt>
              </c:numCache>
            </c:numRef>
          </c:val>
          <c:extLst>
            <c:ext xmlns:c16="http://schemas.microsoft.com/office/drawing/2014/chart" uri="{C3380CC4-5D6E-409C-BE32-E72D297353CC}">
              <c16:uniqueId val="{00000000-E0C8-4E4A-B1E6-1588BC4417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C8-4E4A-B1E6-1588BC4417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C8-4E4A-B1E6-1588BC4417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106</c:v>
                </c:pt>
                <c:pt idx="3">
                  <c:v>104</c:v>
                </c:pt>
                <c:pt idx="6">
                  <c:v>105</c:v>
                </c:pt>
                <c:pt idx="9">
                  <c:v>130</c:v>
                </c:pt>
                <c:pt idx="12">
                  <c:v>119</c:v>
                </c:pt>
              </c:numCache>
            </c:numRef>
          </c:val>
          <c:extLst>
            <c:ext xmlns:c16="http://schemas.microsoft.com/office/drawing/2014/chart" uri="{C3380CC4-5D6E-409C-BE32-E72D297353CC}">
              <c16:uniqueId val="{00000003-E0C8-4E4A-B1E6-1588BC4417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509</c:v>
                </c:pt>
                <c:pt idx="3">
                  <c:v>553</c:v>
                </c:pt>
                <c:pt idx="6">
                  <c:v>558</c:v>
                </c:pt>
                <c:pt idx="9">
                  <c:v>400</c:v>
                </c:pt>
                <c:pt idx="12">
                  <c:v>391</c:v>
                </c:pt>
              </c:numCache>
            </c:numRef>
          </c:val>
          <c:extLst>
            <c:ext xmlns:c16="http://schemas.microsoft.com/office/drawing/2014/chart" uri="{C3380CC4-5D6E-409C-BE32-E72D297353CC}">
              <c16:uniqueId val="{00000004-E0C8-4E4A-B1E6-1588BC4417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C8-4E4A-B1E6-1588BC4417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C8-4E4A-B1E6-1588BC4417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2394</c:v>
                </c:pt>
                <c:pt idx="3">
                  <c:v>2462</c:v>
                </c:pt>
                <c:pt idx="6">
                  <c:v>2375</c:v>
                </c:pt>
                <c:pt idx="9">
                  <c:v>2343</c:v>
                </c:pt>
                <c:pt idx="12">
                  <c:v>2159</c:v>
                </c:pt>
              </c:numCache>
            </c:numRef>
          </c:val>
          <c:extLst>
            <c:ext xmlns:c16="http://schemas.microsoft.com/office/drawing/2014/chart" uri="{C3380CC4-5D6E-409C-BE32-E72D297353CC}">
              <c16:uniqueId val="{00000007-E0C8-4E4A-B1E6-1588BC44173B}"/>
            </c:ext>
          </c:extLst>
        </c:ser>
        <c:dLbls>
          <c:showLegendKey val="0"/>
          <c:showVal val="0"/>
          <c:showCatName val="0"/>
          <c:showSerName val="0"/>
          <c:showPercent val="0"/>
          <c:showBubbleSize val="0"/>
        </c:dLbls>
        <c:gapWidth val="100"/>
        <c:overlap val="100"/>
        <c:axId val="441463880"/>
        <c:axId val="44146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876</c:v>
                </c:pt>
                <c:pt idx="2">
                  <c:v>#N/A</c:v>
                </c:pt>
                <c:pt idx="3">
                  <c:v>#N/A</c:v>
                </c:pt>
                <c:pt idx="4">
                  <c:v>945</c:v>
                </c:pt>
                <c:pt idx="5">
                  <c:v>#N/A</c:v>
                </c:pt>
                <c:pt idx="6">
                  <c:v>#N/A</c:v>
                </c:pt>
                <c:pt idx="7">
                  <c:v>896</c:v>
                </c:pt>
                <c:pt idx="8">
                  <c:v>#N/A</c:v>
                </c:pt>
                <c:pt idx="9">
                  <c:v>#N/A</c:v>
                </c:pt>
                <c:pt idx="10">
                  <c:v>778</c:v>
                </c:pt>
                <c:pt idx="11">
                  <c:v>#N/A</c:v>
                </c:pt>
                <c:pt idx="12">
                  <c:v>#N/A</c:v>
                </c:pt>
                <c:pt idx="13">
                  <c:v>499</c:v>
                </c:pt>
                <c:pt idx="14">
                  <c:v>#N/A</c:v>
                </c:pt>
              </c:numCache>
            </c:numRef>
          </c:val>
          <c:smooth val="0"/>
          <c:extLst>
            <c:ext xmlns:c16="http://schemas.microsoft.com/office/drawing/2014/chart" uri="{C3380CC4-5D6E-409C-BE32-E72D297353CC}">
              <c16:uniqueId val="{00000008-E0C8-4E4A-B1E6-1588BC44173B}"/>
            </c:ext>
          </c:extLst>
        </c:ser>
        <c:dLbls>
          <c:showLegendKey val="0"/>
          <c:showVal val="0"/>
          <c:showCatName val="0"/>
          <c:showSerName val="0"/>
          <c:showPercent val="0"/>
          <c:showBubbleSize val="0"/>
        </c:dLbls>
        <c:marker val="1"/>
        <c:smooth val="0"/>
        <c:axId val="441463880"/>
        <c:axId val="441460352"/>
      </c:lineChart>
      <c:catAx>
        <c:axId val="44146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460352"/>
        <c:crosses val="autoZero"/>
        <c:auto val="1"/>
        <c:lblAlgn val="ctr"/>
        <c:lblOffset val="100"/>
        <c:tickLblSkip val="1"/>
        <c:tickMarkSkip val="1"/>
        <c:noMultiLvlLbl val="0"/>
      </c:catAx>
      <c:valAx>
        <c:axId val="44146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6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22819</c:v>
                </c:pt>
                <c:pt idx="5">
                  <c:v>22406</c:v>
                </c:pt>
                <c:pt idx="8">
                  <c:v>23271</c:v>
                </c:pt>
                <c:pt idx="11">
                  <c:v>23890</c:v>
                </c:pt>
                <c:pt idx="14">
                  <c:v>22824</c:v>
                </c:pt>
              </c:numCache>
            </c:numRef>
          </c:val>
          <c:extLst>
            <c:ext xmlns:c16="http://schemas.microsoft.com/office/drawing/2014/chart" uri="{C3380CC4-5D6E-409C-BE32-E72D297353CC}">
              <c16:uniqueId val="{00000000-3A56-4F96-9A16-9046F5CB0B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c:v>
                </c:pt>
                <c:pt idx="5">
                  <c:v>27</c:v>
                </c:pt>
                <c:pt idx="8">
                  <c:v>10</c:v>
                </c:pt>
                <c:pt idx="11">
                  <c:v>3</c:v>
                </c:pt>
                <c:pt idx="14">
                  <c:v>2</c:v>
                </c:pt>
              </c:numCache>
            </c:numRef>
          </c:val>
          <c:extLst>
            <c:ext xmlns:c16="http://schemas.microsoft.com/office/drawing/2014/chart" uri="{C3380CC4-5D6E-409C-BE32-E72D297353CC}">
              <c16:uniqueId val="{00000001-3A56-4F96-9A16-9046F5CB0B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8114</c:v>
                </c:pt>
                <c:pt idx="5">
                  <c:v>7359</c:v>
                </c:pt>
                <c:pt idx="8">
                  <c:v>6662</c:v>
                </c:pt>
                <c:pt idx="11">
                  <c:v>4798</c:v>
                </c:pt>
                <c:pt idx="14">
                  <c:v>6847</c:v>
                </c:pt>
              </c:numCache>
            </c:numRef>
          </c:val>
          <c:extLst>
            <c:ext xmlns:c16="http://schemas.microsoft.com/office/drawing/2014/chart" uri="{C3380CC4-5D6E-409C-BE32-E72D297353CC}">
              <c16:uniqueId val="{00000002-3A56-4F96-9A16-9046F5CB0B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56-4F96-9A16-9046F5CB0B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56-4F96-9A16-9046F5CB0B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6-4F96-9A16-9046F5CB0B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2795</c:v>
                </c:pt>
                <c:pt idx="3">
                  <c:v>2774</c:v>
                </c:pt>
                <c:pt idx="6">
                  <c:v>2753</c:v>
                </c:pt>
                <c:pt idx="9">
                  <c:v>2822</c:v>
                </c:pt>
                <c:pt idx="12">
                  <c:v>2832</c:v>
                </c:pt>
              </c:numCache>
            </c:numRef>
          </c:val>
          <c:extLst>
            <c:ext xmlns:c16="http://schemas.microsoft.com/office/drawing/2014/chart" uri="{C3380CC4-5D6E-409C-BE32-E72D297353CC}">
              <c16:uniqueId val="{00000006-3A56-4F96-9A16-9046F5CB0B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1045</c:v>
                </c:pt>
                <c:pt idx="3">
                  <c:v>980</c:v>
                </c:pt>
                <c:pt idx="6">
                  <c:v>1050</c:v>
                </c:pt>
                <c:pt idx="9">
                  <c:v>1036</c:v>
                </c:pt>
                <c:pt idx="12">
                  <c:v>1277</c:v>
                </c:pt>
              </c:numCache>
            </c:numRef>
          </c:val>
          <c:extLst>
            <c:ext xmlns:c16="http://schemas.microsoft.com/office/drawing/2014/chart" uri="{C3380CC4-5D6E-409C-BE32-E72D297353CC}">
              <c16:uniqueId val="{00000007-3A56-4F96-9A16-9046F5CB0B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6859</c:v>
                </c:pt>
                <c:pt idx="3">
                  <c:v>6554</c:v>
                </c:pt>
                <c:pt idx="6">
                  <c:v>6600</c:v>
                </c:pt>
                <c:pt idx="9">
                  <c:v>4529</c:v>
                </c:pt>
                <c:pt idx="12">
                  <c:v>4116</c:v>
                </c:pt>
              </c:numCache>
            </c:numRef>
          </c:val>
          <c:extLst>
            <c:ext xmlns:c16="http://schemas.microsoft.com/office/drawing/2014/chart" uri="{C3380CC4-5D6E-409C-BE32-E72D297353CC}">
              <c16:uniqueId val="{00000008-3A56-4F96-9A16-9046F5CB0B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56-4F96-9A16-9046F5CB0B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23900</c:v>
                </c:pt>
                <c:pt idx="3">
                  <c:v>23359</c:v>
                </c:pt>
                <c:pt idx="6">
                  <c:v>24726</c:v>
                </c:pt>
                <c:pt idx="9">
                  <c:v>22714</c:v>
                </c:pt>
                <c:pt idx="12">
                  <c:v>21509</c:v>
                </c:pt>
              </c:numCache>
            </c:numRef>
          </c:val>
          <c:extLst>
            <c:ext xmlns:c16="http://schemas.microsoft.com/office/drawing/2014/chart" uri="{C3380CC4-5D6E-409C-BE32-E72D297353CC}">
              <c16:uniqueId val="{0000000A-3A56-4F96-9A16-9046F5CB0BD7}"/>
            </c:ext>
          </c:extLst>
        </c:ser>
        <c:dLbls>
          <c:showLegendKey val="0"/>
          <c:showVal val="0"/>
          <c:showCatName val="0"/>
          <c:showSerName val="0"/>
          <c:showPercent val="0"/>
          <c:showBubbleSize val="0"/>
        </c:dLbls>
        <c:gapWidth val="100"/>
        <c:overlap val="100"/>
        <c:axId val="441461528"/>
        <c:axId val="44146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3620</c:v>
                </c:pt>
                <c:pt idx="2">
                  <c:v>#N/A</c:v>
                </c:pt>
                <c:pt idx="3">
                  <c:v>#N/A</c:v>
                </c:pt>
                <c:pt idx="4">
                  <c:v>3876</c:v>
                </c:pt>
                <c:pt idx="5">
                  <c:v>#N/A</c:v>
                </c:pt>
                <c:pt idx="6">
                  <c:v>#N/A</c:v>
                </c:pt>
                <c:pt idx="7">
                  <c:v>5185</c:v>
                </c:pt>
                <c:pt idx="8">
                  <c:v>#N/A</c:v>
                </c:pt>
                <c:pt idx="9">
                  <c:v>#N/A</c:v>
                </c:pt>
                <c:pt idx="10">
                  <c:v>2410</c:v>
                </c:pt>
                <c:pt idx="11">
                  <c:v>#N/A</c:v>
                </c:pt>
                <c:pt idx="12">
                  <c:v>#N/A</c:v>
                </c:pt>
                <c:pt idx="13">
                  <c:v>62</c:v>
                </c:pt>
                <c:pt idx="14">
                  <c:v>#N/A</c:v>
                </c:pt>
              </c:numCache>
            </c:numRef>
          </c:val>
          <c:smooth val="0"/>
          <c:extLst>
            <c:ext xmlns:c16="http://schemas.microsoft.com/office/drawing/2014/chart" uri="{C3380CC4-5D6E-409C-BE32-E72D297353CC}">
              <c16:uniqueId val="{0000000B-3A56-4F96-9A16-9046F5CB0BD7}"/>
            </c:ext>
          </c:extLst>
        </c:ser>
        <c:dLbls>
          <c:showLegendKey val="0"/>
          <c:showVal val="0"/>
          <c:showCatName val="0"/>
          <c:showSerName val="0"/>
          <c:showPercent val="0"/>
          <c:showBubbleSize val="0"/>
        </c:dLbls>
        <c:marker val="1"/>
        <c:smooth val="0"/>
        <c:axId val="441461528"/>
        <c:axId val="441463488"/>
      </c:lineChart>
      <c:catAx>
        <c:axId val="44146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463488"/>
        <c:crosses val="autoZero"/>
        <c:auto val="1"/>
        <c:lblAlgn val="ctr"/>
        <c:lblOffset val="100"/>
        <c:tickLblSkip val="1"/>
        <c:tickMarkSkip val="1"/>
        <c:noMultiLvlLbl val="0"/>
      </c:catAx>
      <c:valAx>
        <c:axId val="44146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6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2638</c:v>
                </c:pt>
                <c:pt idx="1">
                  <c:v>2106</c:v>
                </c:pt>
                <c:pt idx="2">
                  <c:v>2315</c:v>
                </c:pt>
              </c:numCache>
            </c:numRef>
          </c:val>
          <c:extLst>
            <c:ext xmlns:c16="http://schemas.microsoft.com/office/drawing/2014/chart" uri="{C3380CC4-5D6E-409C-BE32-E72D297353CC}">
              <c16:uniqueId val="{00000000-BB6E-444D-B178-9CD3E3A77C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1520</c:v>
                </c:pt>
                <c:pt idx="1">
                  <c:v>3</c:v>
                </c:pt>
                <c:pt idx="2">
                  <c:v>542</c:v>
                </c:pt>
              </c:numCache>
            </c:numRef>
          </c:val>
          <c:extLst>
            <c:ext xmlns:c16="http://schemas.microsoft.com/office/drawing/2014/chart" uri="{C3380CC4-5D6E-409C-BE32-E72D297353CC}">
              <c16:uniqueId val="{00000001-BB6E-444D-B178-9CD3E3A77C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4047</c:v>
                </c:pt>
                <c:pt idx="1">
                  <c:v>4119</c:v>
                </c:pt>
                <c:pt idx="2">
                  <c:v>4664</c:v>
                </c:pt>
              </c:numCache>
            </c:numRef>
          </c:val>
          <c:extLst>
            <c:ext xmlns:c16="http://schemas.microsoft.com/office/drawing/2014/chart" uri="{C3380CC4-5D6E-409C-BE32-E72D297353CC}">
              <c16:uniqueId val="{00000002-BB6E-444D-B178-9CD3E3A77CAA}"/>
            </c:ext>
          </c:extLst>
        </c:ser>
        <c:dLbls>
          <c:showLegendKey val="0"/>
          <c:showVal val="0"/>
          <c:showCatName val="0"/>
          <c:showSerName val="0"/>
          <c:showPercent val="0"/>
          <c:showBubbleSize val="0"/>
        </c:dLbls>
        <c:gapWidth val="120"/>
        <c:overlap val="100"/>
        <c:axId val="441459568"/>
        <c:axId val="441461920"/>
      </c:barChart>
      <c:catAx>
        <c:axId val="44145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461920"/>
        <c:crosses val="autoZero"/>
        <c:auto val="1"/>
        <c:lblAlgn val="ctr"/>
        <c:lblOffset val="100"/>
        <c:tickLblSkip val="1"/>
        <c:tickMarkSkip val="1"/>
        <c:noMultiLvlLbl val="0"/>
      </c:catAx>
      <c:valAx>
        <c:axId val="441461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45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{61301DFC-639A-47B4-B746-8DF87E79C9D9}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C6-41F5-8DF7-F8EF7AC655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{037F32B3-837B-4DCE-916F-7FF7646F3CBA}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C6-41F5-8DF7-F8EF7AC655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{521942BA-FA03-4C72-9244-209FE3993B35}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C6-41F5-8DF7-F8EF7AC655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{2B5CC858-4F79-4622-896C-B418247DECE5}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C6-41F5-8DF7-F8EF7AC655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{5AF36624-3ECF-4ED1-A04D-3543DE71B8FC}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C6-41F5-8DF7-F8EF7AC655C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{6EBE2896-92E0-4948-BB98-DBAE3283490B}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C6-41F5-8DF7-F8EF7AC655C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{791E3020-6524-4C5A-878F-08E25DFDB63F}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C6-41F5-8DF7-F8EF7AC655C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{27DAD76E-253C-48B8-86D0-31BDF6F703E5}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C6-41F5-8DF7-F8EF7AC655C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{38003104-5DB4-4D65-A92E-F892175AA41D}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C6-41F5-8DF7-F8EF7AC655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74.7</c:v>
                </c:pt>
                <c:pt idx="8">
                  <c:v>76.099999999999994</c:v>
                </c:pt>
                <c:pt idx="16">
                  <c:v>76.099999999999994</c:v>
                </c:pt>
                <c:pt idx="24">
                  <c:v>74.2</c:v>
                </c:pt>
                <c:pt idx="32">
                  <c:v>75.5</c:v>
                </c:pt>
              </c:numCache>
            </c:numRef>
          </c:xVal>
          <c:yVal>
            <c:numRef>
              <c:f>公会計指標分析・財政指標組合せ分析表!$BP$51:$DC$51</c:f>
              <c:numCache>
                <c:formatCode>#,##0.0;"▲ "#,##0.0</c:formatCode>
                <c:ptCount val="40"/>
                <c:pt idx="0">
                  <c:v>42.6</c:v>
                </c:pt>
                <c:pt idx="8">
                  <c:v>46.6</c:v>
                </c:pt>
                <c:pt idx="16">
                  <c:v>62.6</c:v>
                </c:pt>
                <c:pt idx="24">
                  <c:v>28.4</c:v>
                </c:pt>
                <c:pt idx="32">
                  <c:v>0.6</c:v>
                </c:pt>
              </c:numCache>
            </c:numRef>
          </c:yVal>
          <c:smooth val="0"/>
          <c:extLst>
            <c:ext xmlns:c16="http://schemas.microsoft.com/office/drawing/2014/chart" uri="{C3380CC4-5D6E-409C-BE32-E72D297353CC}">
              <c16:uniqueId val="{00000009-7EC6-41F5-8DF7-F8EF7AC655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{41331411-661D-411E-B86A-E6DF06B5F347}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C6-41F5-8DF7-F8EF7AC655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{02FCBAF6-B63A-4287-BFFA-9388B8790A99}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C6-41F5-8DF7-F8EF7AC655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{84D7D92B-370D-45EF-9059-2F169740067C}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C6-41F5-8DF7-F8EF7AC655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{A0A2772F-4E68-44E5-A8F0-D3367F7BB001}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C6-41F5-8DF7-F8EF7AC655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{F1BED905-42A9-48E4-8F7E-6087E1E1042C}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C6-41F5-8DF7-F8EF7AC655C5}"/>
                </c:ext>
              </c:extLst>
            </c:dLbl>
            <c:dLbl>
              <c:idx val="8"/>
              <c:layout>
                <c:manualLayout>
                  <c:x val="-2.882187850471916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{2424DE85-2672-46DD-9933-F519B61A718B}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C6-41F5-8DF7-F8EF7AC655C5}"/>
                </c:ext>
              </c:extLst>
            </c:dLbl>
            <c:dLbl>
              <c:idx val="16"/>
              <c:layout>
                <c:manualLayout>
                  <c:x val="-2.7534515340750076E-2"/>
                  <c:y val="-4.68465981852677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{B1C31AA4-C645-46D0-91C6-56645DA2F80B}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C6-41F5-8DF7-F8EF7AC655C5}"/>
                </c:ext>
              </c:extLst>
            </c:dLbl>
            <c:dLbl>
              <c:idx val="24"/>
              <c:layout>
                <c:manualLayout>
                  <c:x val="-3.9820307924571384E-2"/>
                  <c:y val="-8.2631486026462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{B8AFFDA3-0331-4A38-AE71-25E2C7769D4E}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C6-41F5-8DF7-F8EF7AC655C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{3586B4AC-DDCB-41EA-B698-59965A3DFFA3}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C6-41F5-8DF7-F8EF7AC65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62.4</c:v>
                </c:pt>
              </c:numCache>
            </c:numRef>
          </c:xVal>
          <c:yVal>
            <c:numRef>
              <c:f>公会計指標分析・財政指標組合せ分析表!$BP$55:$DC$55</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7EC6-41F5-8DF7-F8EF7AC655C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{DECC7DA5-755B-4EA3-AF38-888DD91B0B9E}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F56-4D2F-80C0-F31926D801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{BB60146A-9CD7-4681-B498-4323EA5B6BF4}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56-4D2F-80C0-F31926D801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{2B4E484C-D895-4457-9A71-0B71BC295FD5}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56-4D2F-80C0-F31926D801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{3C6DA53A-300A-4888-A7CC-C949589FDFA2}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56-4D2F-80C0-F31926D801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{FD405203-DC65-4D23-A761-4999C34E3E67}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56-4D2F-80C0-F31926D801C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{FA0BB1B2-216C-460F-93C9-020809321DEE}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F56-4D2F-80C0-F31926D801C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{0B6334F9-C033-469D-AC48-82CF41B871A9}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F56-4D2F-80C0-F31926D801C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{24566669-BA4E-4646-9FE4-FE0B6909D377}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F56-4D2F-80C0-F31926D801C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{CCAA64D7-A582-4B44-9655-B57FEAF70AB7}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F56-4D2F-80C0-F31926D801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10.6</c:v>
                </c:pt>
                <c:pt idx="16">
                  <c:v>10.8</c:v>
                </c:pt>
                <c:pt idx="24">
                  <c:v>10.4</c:v>
                </c:pt>
                <c:pt idx="32">
                  <c:v>8.5</c:v>
                </c:pt>
              </c:numCache>
            </c:numRef>
          </c:xVal>
          <c:yVal>
            <c:numRef>
              <c:f>公会計指標分析・財政指標組合せ分析表!$BP$73:$DC$73</c:f>
              <c:numCache>
                <c:formatCode>#,##0.0;"▲ "#,##0.0</c:formatCode>
                <c:ptCount val="40"/>
                <c:pt idx="0">
                  <c:v>42.6</c:v>
                </c:pt>
                <c:pt idx="8">
                  <c:v>46.6</c:v>
                </c:pt>
                <c:pt idx="16">
                  <c:v>62.6</c:v>
                </c:pt>
                <c:pt idx="24">
                  <c:v>28.4</c:v>
                </c:pt>
                <c:pt idx="32">
                  <c:v>0.6</c:v>
                </c:pt>
              </c:numCache>
            </c:numRef>
          </c:yVal>
          <c:smooth val="0"/>
          <c:extLst>
            <c:ext xmlns:c16="http://schemas.microsoft.com/office/drawing/2014/chart" uri="{C3380CC4-5D6E-409C-BE32-E72D297353CC}">
              <c16:uniqueId val="{00000009-EF56-4D2F-80C0-F31926D801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617571530241310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{752B86FA-3DF6-4244-9913-A16BC9C7E814}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F56-4D2F-80C0-F31926D801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{04706130-A46E-4963-B9C8-DADFDC228987}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56-4D2F-80C0-F31926D801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{D75BC663-0A10-46D0-B1F4-4DA335106B4C}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56-4D2F-80C0-F31926D801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{08560A20-118A-4EFD-AFE0-2BC0D628B996}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56-4D2F-80C0-F31926D801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{1E06EF58-3049-4FD2-9E57-2480DA15A930}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56-4D2F-80C0-F31926D801CE}"/>
                </c:ext>
              </c:extLst>
            </c:dLbl>
            <c:dLbl>
              <c:idx val="8"/>
              <c:layout>
                <c:manualLayout>
                  <c:x val="-1.8235628084249993E-2"/>
                  <c:y val="-4.435847625910421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{3E18988E-615A-4D5B-8A46-F33D547CD421}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F56-4D2F-80C0-F31926D801CE}"/>
                </c:ext>
              </c:extLst>
            </c:dLbl>
            <c:dLbl>
              <c:idx val="16"/>
              <c:layout>
                <c:manualLayout>
                  <c:x val="-3.1570342725075584E-2"/>
                  <c:y val="-8.38582526147213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{5AA156E4-52A7-4B4C-8AB2-6CE174110C41}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F56-4D2F-80C0-F31926D801CE}"/>
                </c:ext>
              </c:extLst>
            </c:dLbl>
            <c:dLbl>
              <c:idx val="24"/>
              <c:layout>
                <c:manualLayout>
                  <c:x val="-3.1570342725075584E-2"/>
                  <c:y val="-7.527414417493717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{9CDF88FD-41D0-4901-A133-5C13D89C0224}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F56-4D2F-80C0-F31926D801C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{72C0B689-7066-4BC6-ABF8-0EB556AE6062}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F56-4D2F-80C0-F31926D801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EF56-4D2F-80C0-F31926D801CE}"/>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減少の要因として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年度に行った繰上償還の影響により元利償還金が減少したことがあげられる。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今後は財政規律ガイドラインに基づく市債発行の平準化等を進めていき、実質公債費比率の改善に努めていく。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改善した要因として、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年度に行った繰上償還等による地方債残高の減少（▲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百万円）と地域福祉基金を充当可能基金へ算入させたこと等（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百万円）によるものが大きい。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今後も定期的な繰上償還による地方債残高の圧縮や充当可能基金の適切な運用による残高確保等に努め、将来負担比率の改善を進めていく。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財政調整基金と減債基金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年度に繰上償還を実施した際に大きく減少となったが、令和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年度には取崩はなく積立をしたため、どちらも増加となっている。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その他特定目的基金では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地域活力創出基金とふるさと杵築応援基金が主に増加となり、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545,023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県内市町村や類似団体と比較すると、標準財政規模に対する基金の積立金現在高は低く、地方債残高の割合は高い状況にあり、今後も引き続き基金残高の確保と市債残高の圧縮を進めていく必要がある。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地域活力創出基金　　　　　市民の連携強化及び地域振興を図るため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ふるさと杵築応援基金　　　ふるさと杵築を守り元気づける施策を推進するため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地域活力創出基金　　　　　地域活力創出事業や定住促進事業等に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102,153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千円充当したが、普通交付税の追加交付等により充当額を</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上回る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276,612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ふるさと杵築応援基金　　　小中学校の医療費無償化等の事業に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661,728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千円充当したが、充当額を上回る寄附金があったため、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825,414</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千円の積み立てを行ったことにより増加となった。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全体的に基金残高は増加となっているが、特殊要因（普通交付税の追加交付やふるさと納税寄附金の増額）によるところが大きく、安定的なものではないため、積立額の増加や充当事業の見直しといった歳入歳出両方からの視点で計画的な運用を実施して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積立額は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209,048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千円に対し、取崩が無かったため、結果として増加となった。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当市の第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次行財政改革大綱の未来戦略推進プランの目標の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つとして、財政調整基金残高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億円以上を確保することを定めており、今後もその目標達成のために取り組みながら、中長期的に発生してくる公共・インフラ施設の更新や大型事業のために計画的な積立を進めていく。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積立額は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538,911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千円に対し、取崩が無かったため、結果として増加となった。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依然として、当市の地方債残高は高い傾向にあるため、市債残高の圧縮に向けた繰上償還に備え、減債基金への積立等を検討していく。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75.5</a:t>
          </a:r>
          <a:r>
            <a:rPr kumimoji="1" lang="ja-JP" altLang="en-US" sz="1100">
              <a:latin typeface="ＭＳ Ｐゴシック" panose="020B0600070205080204" pitchFamily="50" charset="-128"/>
              <a:ea typeface="ＭＳ Ｐゴシック" panose="020B0600070205080204" pitchFamily="50" charset="-128"/>
            </a:rPr>
            <a:t>％となり、例年並みに推移している。しかしながら、類似団体と比較すると</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ポイント、全国平均と比較すると</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ポイント高い結果となっており、固定資産の老朽化が進んでいることが分かる。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当市では公共施設等総合管理計画にて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ja-JP" altLang="en-US" sz="1100">
              <a:latin typeface="ＭＳ Ｐゴシック" panose="020B0600070205080204" pitchFamily="50" charset="-128"/>
              <a:ea typeface="ＭＳ Ｐゴシック" panose="020B0600070205080204" pitchFamily="50" charset="-128"/>
            </a:rPr>
            <a:t>公共施設の延べ床面積を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％削減することを目標としており、今後は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住民ニーズの把握に努め、財政状況も考慮しながら、固定資産の効率的な運用と計画的な設備投資により、適正な管理に取り組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46884</xdr:rowOff>
    </xdr:from>
    <xdr:to>
      <xdr:col>19</xdr:col>
      <xdr:colOff>187325</xdr:colOff>
      <xdr:row>30</xdr:row>
      <xdr:rowOff>148484</xdr:rowOff>
    </xdr:to>
    <xdr:sp macro="" textlink="">
      <xdr:nvSpPr>
        <xdr:cNvPr id="72" name="フローチャート: 判断 71"/>
        <xdr:cNvSpPr/>
      </xdr:nvSpPr>
      <xdr:spPr>
        <a:xfrm>
          <a:off x="4000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73" name="フローチャート: 判断 72"/>
        <xdr:cNvSpPr/>
      </xdr:nvSpPr>
      <xdr:spPr>
        <a:xfrm>
          <a:off x="3238500" y="595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21696</xdr:rowOff>
    </xdr:from>
    <xdr:to>
      <xdr:col>11</xdr:col>
      <xdr:colOff>187325</xdr:colOff>
      <xdr:row>30</xdr:row>
      <xdr:rowOff>123296</xdr:rowOff>
    </xdr:to>
    <xdr:sp macro="" textlink="">
      <xdr:nvSpPr>
        <xdr:cNvPr id="74" name="フローチャート: 判断 73"/>
        <xdr:cNvSpPr/>
      </xdr:nvSpPr>
      <xdr:spPr>
        <a:xfrm>
          <a:off x="2476500" y="59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75" name="フローチャート: 判断 74"/>
        <xdr:cNvSpPr/>
      </xdr:nvSpPr>
      <xdr:spPr>
        <a:xfrm>
          <a:off x="1714500" y="591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2646</xdr:rowOff>
    </xdr:from>
    <xdr:to>
      <xdr:col>23</xdr:col>
      <xdr:colOff>136525</xdr:colOff>
      <xdr:row>32</xdr:row>
      <xdr:rowOff>104246</xdr:rowOff>
    </xdr:to>
    <xdr:sp macro="" textlink="">
      <xdr:nvSpPr>
        <xdr:cNvPr id="81" name="楕円 80"/>
        <xdr:cNvSpPr/>
      </xdr:nvSpPr>
      <xdr:spPr>
        <a:xfrm>
          <a:off x="47117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152523</xdr:rowOff>
    </xdr:from>
    <xdr:ext cx="405111" cy="259045"/>
    <xdr:sp macro="" textlink="">
      <xdr:nvSpPr>
        <xdr:cNvPr id="82" name="有形固定資産減価償却率該当値テキスト"/>
        <xdr:cNvSpPr txBox="1"/>
      </xdr:nvSpPr>
      <xdr:spPr>
        <a:xfrm>
          <a:off x="4813300" y="623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83" name="楕円 82"/>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53446</xdr:rowOff>
    </xdr:to>
    <xdr:cxnSp macro="">
      <xdr:nvCxnSpPr>
        <xdr:cNvPr id="84" name="直線コネクタ 83"/>
        <xdr:cNvCxnSpPr/>
      </xdr:nvCxnSpPr>
      <xdr:spPr>
        <a:xfrm>
          <a:off x="4051300" y="6287982"/>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13441</xdr:rowOff>
    </xdr:from>
    <xdr:to>
      <xdr:col>15</xdr:col>
      <xdr:colOff>187325</xdr:colOff>
      <xdr:row>32</xdr:row>
      <xdr:rowOff>115041</xdr:rowOff>
    </xdr:to>
    <xdr:sp macro="" textlink="">
      <xdr:nvSpPr>
        <xdr:cNvPr id="85" name="楕円 84"/>
        <xdr:cNvSpPr/>
      </xdr:nvSpPr>
      <xdr:spPr>
        <a:xfrm>
          <a:off x="32385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30057</xdr:rowOff>
    </xdr:from>
    <xdr:to>
      <xdr:col>19</xdr:col>
      <xdr:colOff>136525</xdr:colOff>
      <xdr:row>32</xdr:row>
      <xdr:rowOff>64241</xdr:rowOff>
    </xdr:to>
    <xdr:cxnSp macro="">
      <xdr:nvCxnSpPr>
        <xdr:cNvPr id="86" name="直線コネクタ 85"/>
        <xdr:cNvCxnSpPr/>
      </xdr:nvCxnSpPr>
      <xdr:spPr>
        <a:xfrm flipV="1">
          <a:off x="3289300" y="628798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13441</xdr:rowOff>
    </xdr:from>
    <xdr:to>
      <xdr:col>11</xdr:col>
      <xdr:colOff>187325</xdr:colOff>
      <xdr:row>32</xdr:row>
      <xdr:rowOff>115041</xdr:rowOff>
    </xdr:to>
    <xdr:sp macro="" textlink="">
      <xdr:nvSpPr>
        <xdr:cNvPr id="87" name="楕円 86"/>
        <xdr:cNvSpPr/>
      </xdr:nvSpPr>
      <xdr:spPr>
        <a:xfrm>
          <a:off x="24765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64241</xdr:rowOff>
    </xdr:from>
    <xdr:to>
      <xdr:col>15</xdr:col>
      <xdr:colOff>136525</xdr:colOff>
      <xdr:row>32</xdr:row>
      <xdr:rowOff>64241</xdr:rowOff>
    </xdr:to>
    <xdr:cxnSp macro="">
      <xdr:nvCxnSpPr>
        <xdr:cNvPr id="88" name="直線コネクタ 87"/>
        <xdr:cNvCxnSpPr/>
      </xdr:nvCxnSpPr>
      <xdr:spPr>
        <a:xfrm>
          <a:off x="2527300" y="632216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159703</xdr:rowOff>
    </xdr:from>
    <xdr:to>
      <xdr:col>7</xdr:col>
      <xdr:colOff>187325</xdr:colOff>
      <xdr:row>32</xdr:row>
      <xdr:rowOff>89853</xdr:rowOff>
    </xdr:to>
    <xdr:sp macro="" textlink="">
      <xdr:nvSpPr>
        <xdr:cNvPr id="89" name="楕円 88"/>
        <xdr:cNvSpPr/>
      </xdr:nvSpPr>
      <xdr:spPr>
        <a:xfrm>
          <a:off x="1714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39053</xdr:rowOff>
    </xdr:from>
    <xdr:to>
      <xdr:col>11</xdr:col>
      <xdr:colOff>136525</xdr:colOff>
      <xdr:row>32</xdr:row>
      <xdr:rowOff>64241</xdr:rowOff>
    </xdr:to>
    <xdr:cxnSp macro="">
      <xdr:nvCxnSpPr>
        <xdr:cNvPr id="90" name="直線コネクタ 89"/>
        <xdr:cNvCxnSpPr/>
      </xdr:nvCxnSpPr>
      <xdr:spPr>
        <a:xfrm>
          <a:off x="1765300" y="6296978"/>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165011</xdr:rowOff>
    </xdr:from>
    <xdr:ext cx="405111" cy="259045"/>
    <xdr:sp macro="" textlink="">
      <xdr:nvSpPr>
        <xdr:cNvPr id="91" name="n_1aveValue有形固定資産減価償却率"/>
        <xdr:cNvSpPr txBox="1"/>
      </xdr:nvSpPr>
      <xdr:spPr>
        <a:xfrm>
          <a:off x="38360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2" name="n_2aveValue有形固定資産減価償却率"/>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139823</xdr:rowOff>
    </xdr:from>
    <xdr:ext cx="405111" cy="259045"/>
    <xdr:sp macro="" textlink="">
      <xdr:nvSpPr>
        <xdr:cNvPr id="93" name="n_3aveValue有形固定資産減価償却率"/>
        <xdr:cNvSpPr txBox="1"/>
      </xdr:nvSpPr>
      <xdr:spPr>
        <a:xfrm>
          <a:off x="23247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94" name="n_4aveValue有形固定資産減価償却率"/>
        <xdr:cNvSpPr txBox="1"/>
      </xdr:nvSpPr>
      <xdr:spPr>
        <a:xfrm>
          <a:off x="1562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5" name="n_1mainValue有形固定資産減価償却率"/>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106168</xdr:rowOff>
    </xdr:from>
    <xdr:ext cx="405111" cy="259045"/>
    <xdr:sp macro="" textlink="">
      <xdr:nvSpPr>
        <xdr:cNvPr id="96" name="n_2mainValue有形固定資産減価償却率"/>
        <xdr:cNvSpPr txBox="1"/>
      </xdr:nvSpPr>
      <xdr:spPr>
        <a:xfrm>
          <a:off x="3086744" y="636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106168</xdr:rowOff>
    </xdr:from>
    <xdr:ext cx="405111" cy="259045"/>
    <xdr:sp macro="" textlink="">
      <xdr:nvSpPr>
        <xdr:cNvPr id="97" name="n_3mainValue有形固定資産減価償却率"/>
        <xdr:cNvSpPr txBox="1"/>
      </xdr:nvSpPr>
      <xdr:spPr>
        <a:xfrm>
          <a:off x="2324744" y="636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80980</xdr:rowOff>
    </xdr:from>
    <xdr:ext cx="405111" cy="259045"/>
    <xdr:sp macro="" textlink="">
      <xdr:nvSpPr>
        <xdr:cNvPr id="98" name="n_4mainValue有形固定資産減価償却率"/>
        <xdr:cNvSpPr txBox="1"/>
      </xdr:nvSpPr>
      <xdr:spPr>
        <a:xfrm>
          <a:off x="15627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ポイント改善している。改善した要因としては、令和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年度に繰上償還を行い、地方債残高を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億円減少させたことがあげられる。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同水準にまで数値は改善しているものの、全国・大分平均と比較すると高い傾向にあるため、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今後も引き続き繰上償還の実施や公共事業の適正化による新発債の発行抑制を図ることで、財政の健全化に努める必要がある。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18751</xdr:rowOff>
    </xdr:from>
    <xdr:to>
      <xdr:col>72</xdr:col>
      <xdr:colOff>123825</xdr:colOff>
      <xdr:row>31</xdr:row>
      <xdr:rowOff>120351</xdr:rowOff>
    </xdr:to>
    <xdr:sp macro="" textlink="">
      <xdr:nvSpPr>
        <xdr:cNvPr id="136" name="フローチャート: 判断 135"/>
        <xdr:cNvSpPr/>
      </xdr:nvSpPr>
      <xdr:spPr>
        <a:xfrm>
          <a:off x="14033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60697</xdr:rowOff>
    </xdr:from>
    <xdr:to>
      <xdr:col>68</xdr:col>
      <xdr:colOff>123825</xdr:colOff>
      <xdr:row>31</xdr:row>
      <xdr:rowOff>162297</xdr:rowOff>
    </xdr:to>
    <xdr:sp macro="" textlink="">
      <xdr:nvSpPr>
        <xdr:cNvPr id="137" name="フローチャート: 判断 136"/>
        <xdr:cNvSpPr/>
      </xdr:nvSpPr>
      <xdr:spPr>
        <a:xfrm>
          <a:off x="13271500" y="61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26770</xdr:rowOff>
    </xdr:from>
    <xdr:to>
      <xdr:col>64</xdr:col>
      <xdr:colOff>123825</xdr:colOff>
      <xdr:row>31</xdr:row>
      <xdr:rowOff>128370</xdr:rowOff>
    </xdr:to>
    <xdr:sp macro="" textlink="">
      <xdr:nvSpPr>
        <xdr:cNvPr id="138" name="フローチャート: 判断 137"/>
        <xdr:cNvSpPr/>
      </xdr:nvSpPr>
      <xdr:spPr>
        <a:xfrm>
          <a:off x="12509500" y="61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5797</xdr:rowOff>
    </xdr:from>
    <xdr:to>
      <xdr:col>60</xdr:col>
      <xdr:colOff>123825</xdr:colOff>
      <xdr:row>31</xdr:row>
      <xdr:rowOff>107397</xdr:rowOff>
    </xdr:to>
    <xdr:sp macro="" textlink="">
      <xdr:nvSpPr>
        <xdr:cNvPr id="139" name="フローチャート: 判断 138"/>
        <xdr:cNvSpPr/>
      </xdr:nvSpPr>
      <xdr:spPr>
        <a:xfrm>
          <a:off x="11747500" y="60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132062</xdr:rowOff>
    </xdr:from>
    <xdr:to>
      <xdr:col>76</xdr:col>
      <xdr:colOff>73025</xdr:colOff>
      <xdr:row>31</xdr:row>
      <xdr:rowOff>62212</xdr:rowOff>
    </xdr:to>
    <xdr:sp macro="" textlink="">
      <xdr:nvSpPr>
        <xdr:cNvPr id="145" name="楕円 144"/>
        <xdr:cNvSpPr/>
      </xdr:nvSpPr>
      <xdr:spPr>
        <a:xfrm>
          <a:off x="14744700" y="60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110489</xdr:rowOff>
    </xdr:from>
    <xdr:ext cx="469744" cy="259045"/>
    <xdr:sp macro="" textlink="">
      <xdr:nvSpPr>
        <xdr:cNvPr id="146" name="債務償還比率該当値テキスト"/>
        <xdr:cNvSpPr txBox="1"/>
      </xdr:nvSpPr>
      <xdr:spPr>
        <a:xfrm>
          <a:off x="14846300" y="602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155421</xdr:rowOff>
    </xdr:from>
    <xdr:to>
      <xdr:col>72</xdr:col>
      <xdr:colOff>123825</xdr:colOff>
      <xdr:row>33</xdr:row>
      <xdr:rowOff>85571</xdr:rowOff>
    </xdr:to>
    <xdr:sp macro="" textlink="">
      <xdr:nvSpPr>
        <xdr:cNvPr id="147" name="楕円 146"/>
        <xdr:cNvSpPr/>
      </xdr:nvSpPr>
      <xdr:spPr>
        <a:xfrm>
          <a:off x="14033500" y="64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11412</xdr:rowOff>
    </xdr:from>
    <xdr:to>
      <xdr:col>76</xdr:col>
      <xdr:colOff>22225</xdr:colOff>
      <xdr:row>33</xdr:row>
      <xdr:rowOff>34771</xdr:rowOff>
    </xdr:to>
    <xdr:cxnSp macro="">
      <xdr:nvCxnSpPr>
        <xdr:cNvPr id="148" name="直線コネクタ 147"/>
        <xdr:cNvCxnSpPr/>
      </xdr:nvCxnSpPr>
      <xdr:spPr>
        <a:xfrm flipV="1">
          <a:off x="14084300" y="6097887"/>
          <a:ext cx="711200" cy="36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165209</xdr:rowOff>
    </xdr:from>
    <xdr:to>
      <xdr:col>68</xdr:col>
      <xdr:colOff>123825</xdr:colOff>
      <xdr:row>35</xdr:row>
      <xdr:rowOff>95359</xdr:rowOff>
    </xdr:to>
    <xdr:sp macro="" textlink="">
      <xdr:nvSpPr>
        <xdr:cNvPr id="149" name="楕円 148"/>
        <xdr:cNvSpPr/>
      </xdr:nvSpPr>
      <xdr:spPr>
        <a:xfrm>
          <a:off x="13271500" y="67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34771</xdr:rowOff>
    </xdr:from>
    <xdr:to>
      <xdr:col>72</xdr:col>
      <xdr:colOff>73025</xdr:colOff>
      <xdr:row>35</xdr:row>
      <xdr:rowOff>44559</xdr:rowOff>
    </xdr:to>
    <xdr:cxnSp macro="">
      <xdr:nvCxnSpPr>
        <xdr:cNvPr id="150" name="直線コネクタ 149"/>
        <xdr:cNvCxnSpPr/>
      </xdr:nvCxnSpPr>
      <xdr:spPr>
        <a:xfrm flipV="1">
          <a:off x="13322300" y="6464146"/>
          <a:ext cx="762000" cy="3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24411</xdr:rowOff>
    </xdr:from>
    <xdr:to>
      <xdr:col>64</xdr:col>
      <xdr:colOff>123825</xdr:colOff>
      <xdr:row>34</xdr:row>
      <xdr:rowOff>126011</xdr:rowOff>
    </xdr:to>
    <xdr:sp macro="" textlink="">
      <xdr:nvSpPr>
        <xdr:cNvPr id="151" name="楕円 150"/>
        <xdr:cNvSpPr/>
      </xdr:nvSpPr>
      <xdr:spPr>
        <a:xfrm>
          <a:off x="12509500" y="6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75211</xdr:rowOff>
    </xdr:from>
    <xdr:to>
      <xdr:col>68</xdr:col>
      <xdr:colOff>73025</xdr:colOff>
      <xdr:row>35</xdr:row>
      <xdr:rowOff>44559</xdr:rowOff>
    </xdr:to>
    <xdr:cxnSp macro="">
      <xdr:nvCxnSpPr>
        <xdr:cNvPr id="152" name="直線コネクタ 151"/>
        <xdr:cNvCxnSpPr/>
      </xdr:nvCxnSpPr>
      <xdr:spPr>
        <a:xfrm>
          <a:off x="12560300" y="6676036"/>
          <a:ext cx="762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150368</xdr:rowOff>
    </xdr:from>
    <xdr:to>
      <xdr:col>60</xdr:col>
      <xdr:colOff>123825</xdr:colOff>
      <xdr:row>34</xdr:row>
      <xdr:rowOff>80518</xdr:rowOff>
    </xdr:to>
    <xdr:sp macro="" textlink="">
      <xdr:nvSpPr>
        <xdr:cNvPr id="153" name="楕円 152"/>
        <xdr:cNvSpPr/>
      </xdr:nvSpPr>
      <xdr:spPr>
        <a:xfrm>
          <a:off x="11747500" y="6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29718</xdr:rowOff>
    </xdr:from>
    <xdr:to>
      <xdr:col>64</xdr:col>
      <xdr:colOff>73025</xdr:colOff>
      <xdr:row>34</xdr:row>
      <xdr:rowOff>75211</xdr:rowOff>
    </xdr:to>
    <xdr:cxnSp macro="">
      <xdr:nvCxnSpPr>
        <xdr:cNvPr id="154" name="直線コネクタ 153"/>
        <xdr:cNvCxnSpPr/>
      </xdr:nvCxnSpPr>
      <xdr:spPr>
        <a:xfrm>
          <a:off x="11798300" y="6630543"/>
          <a:ext cx="762000" cy="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136878</xdr:rowOff>
    </xdr:from>
    <xdr:ext cx="469744" cy="259045"/>
    <xdr:sp macro="" textlink="">
      <xdr:nvSpPr>
        <xdr:cNvPr id="155" name="n_1aveValue債務償還比率"/>
        <xdr:cNvSpPr txBox="1"/>
      </xdr:nvSpPr>
      <xdr:spPr>
        <a:xfrm>
          <a:off x="13836727" y="58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7374</xdr:rowOff>
    </xdr:from>
    <xdr:ext cx="469744" cy="259045"/>
    <xdr:sp macro="" textlink="">
      <xdr:nvSpPr>
        <xdr:cNvPr id="156" name="n_2aveValue債務償還比率"/>
        <xdr:cNvSpPr txBox="1"/>
      </xdr:nvSpPr>
      <xdr:spPr>
        <a:xfrm>
          <a:off x="13087427" y="592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144897</xdr:rowOff>
    </xdr:from>
    <xdr:ext cx="469744" cy="259045"/>
    <xdr:sp macro="" textlink="">
      <xdr:nvSpPr>
        <xdr:cNvPr id="157" name="n_3aveValue債務償還比率"/>
        <xdr:cNvSpPr txBox="1"/>
      </xdr:nvSpPr>
      <xdr:spPr>
        <a:xfrm>
          <a:off x="12325427" y="58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123924</xdr:rowOff>
    </xdr:from>
    <xdr:ext cx="469744" cy="259045"/>
    <xdr:sp macro="" textlink="">
      <xdr:nvSpPr>
        <xdr:cNvPr id="158" name="n_4aveValue債務償還比率"/>
        <xdr:cNvSpPr txBox="1"/>
      </xdr:nvSpPr>
      <xdr:spPr>
        <a:xfrm>
          <a:off x="11563427" y="58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76698</xdr:rowOff>
    </xdr:from>
    <xdr:ext cx="469744" cy="259045"/>
    <xdr:sp macro="" textlink="">
      <xdr:nvSpPr>
        <xdr:cNvPr id="159" name="n_1mainValue債務償還比率"/>
        <xdr:cNvSpPr txBox="1"/>
      </xdr:nvSpPr>
      <xdr:spPr>
        <a:xfrm>
          <a:off x="13836727" y="650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86486</xdr:rowOff>
    </xdr:from>
    <xdr:ext cx="560923" cy="259045"/>
    <xdr:sp macro="" textlink="">
      <xdr:nvSpPr>
        <xdr:cNvPr id="160" name="n_2mainValue債務償還比率"/>
        <xdr:cNvSpPr txBox="1"/>
      </xdr:nvSpPr>
      <xdr:spPr>
        <a:xfrm>
          <a:off x="13041838" y="68587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117138</xdr:rowOff>
    </xdr:from>
    <xdr:ext cx="469744" cy="259045"/>
    <xdr:sp macro="" textlink="">
      <xdr:nvSpPr>
        <xdr:cNvPr id="161" name="n_3mainValue債務償還比率"/>
        <xdr:cNvSpPr txBox="1"/>
      </xdr:nvSpPr>
      <xdr:spPr>
        <a:xfrm>
          <a:off x="12325427" y="67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71645</xdr:rowOff>
    </xdr:from>
    <xdr:ext cx="469744" cy="259045"/>
    <xdr:sp macro="" textlink="">
      <xdr:nvSpPr>
        <xdr:cNvPr id="162" name="n_4mainValue債務償還比率"/>
        <xdr:cNvSpPr txBox="1"/>
      </xdr:nvSpPr>
      <xdr:spPr>
        <a:xfrm>
          <a:off x="11563427" y="66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3" name="楕円 72"/>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4" name="【道路】&#10;有形固定資産減価償却率該当値テキスト"/>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133985</xdr:rowOff>
    </xdr:from>
    <xdr:to>
      <xdr:col>20</xdr:col>
      <xdr:colOff>38100</xdr:colOff>
      <xdr:row>40</xdr:row>
      <xdr:rowOff>64135</xdr:rowOff>
    </xdr:to>
    <xdr:sp macro="" textlink="">
      <xdr:nvSpPr>
        <xdr:cNvPr id="75" name="楕円 74"/>
        <xdr:cNvSpPr/>
      </xdr:nvSpPr>
      <xdr:spPr>
        <a:xfrm>
          <a:off x="3746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xdr:rowOff>
    </xdr:from>
    <xdr:to>
      <xdr:col>24</xdr:col>
      <xdr:colOff>63500</xdr:colOff>
      <xdr:row>40</xdr:row>
      <xdr:rowOff>41910</xdr:rowOff>
    </xdr:to>
    <xdr:cxnSp macro="">
      <xdr:nvCxnSpPr>
        <xdr:cNvPr id="76" name="直線コネクタ 75"/>
        <xdr:cNvCxnSpPr/>
      </xdr:nvCxnSpPr>
      <xdr:spPr>
        <a:xfrm>
          <a:off x="3797300" y="68713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107315</xdr:rowOff>
    </xdr:from>
    <xdr:to>
      <xdr:col>15</xdr:col>
      <xdr:colOff>101600</xdr:colOff>
      <xdr:row>40</xdr:row>
      <xdr:rowOff>37465</xdr:rowOff>
    </xdr:to>
    <xdr:sp macro="" textlink="">
      <xdr:nvSpPr>
        <xdr:cNvPr id="77" name="楕円 76"/>
        <xdr:cNvSpPr/>
      </xdr:nvSpPr>
      <xdr:spPr>
        <a:xfrm>
          <a:off x="2857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158115</xdr:rowOff>
    </xdr:from>
    <xdr:to>
      <xdr:col>19</xdr:col>
      <xdr:colOff>177800</xdr:colOff>
      <xdr:row>40</xdr:row>
      <xdr:rowOff>13335</xdr:rowOff>
    </xdr:to>
    <xdr:cxnSp macro="">
      <xdr:nvCxnSpPr>
        <xdr:cNvPr id="78" name="直線コネクタ 77"/>
        <xdr:cNvCxnSpPr/>
      </xdr:nvCxnSpPr>
      <xdr:spPr>
        <a:xfrm>
          <a:off x="2908300" y="6844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86360</xdr:rowOff>
    </xdr:from>
    <xdr:to>
      <xdr:col>10</xdr:col>
      <xdr:colOff>165100</xdr:colOff>
      <xdr:row>40</xdr:row>
      <xdr:rowOff>16510</xdr:rowOff>
    </xdr:to>
    <xdr:sp macro="" textlink="">
      <xdr:nvSpPr>
        <xdr:cNvPr id="79" name="楕円 78"/>
        <xdr:cNvSpPr/>
      </xdr:nvSpPr>
      <xdr:spPr>
        <a:xfrm>
          <a:off x="196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137160</xdr:rowOff>
    </xdr:from>
    <xdr:to>
      <xdr:col>15</xdr:col>
      <xdr:colOff>50800</xdr:colOff>
      <xdr:row>39</xdr:row>
      <xdr:rowOff>158115</xdr:rowOff>
    </xdr:to>
    <xdr:cxnSp macro="">
      <xdr:nvCxnSpPr>
        <xdr:cNvPr id="80" name="直線コネクタ 79"/>
        <xdr:cNvCxnSpPr/>
      </xdr:nvCxnSpPr>
      <xdr:spPr>
        <a:xfrm>
          <a:off x="2019300" y="68237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57785</xdr:rowOff>
    </xdr:from>
    <xdr:to>
      <xdr:col>6</xdr:col>
      <xdr:colOff>38100</xdr:colOff>
      <xdr:row>39</xdr:row>
      <xdr:rowOff>159385</xdr:rowOff>
    </xdr:to>
    <xdr:sp macro="" textlink="">
      <xdr:nvSpPr>
        <xdr:cNvPr id="81" name="楕円 80"/>
        <xdr:cNvSpPr/>
      </xdr:nvSpPr>
      <xdr:spPr>
        <a:xfrm>
          <a:off x="1079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108585</xdr:rowOff>
    </xdr:from>
    <xdr:to>
      <xdr:col>10</xdr:col>
      <xdr:colOff>114300</xdr:colOff>
      <xdr:row>39</xdr:row>
      <xdr:rowOff>137160</xdr:rowOff>
    </xdr:to>
    <xdr:cxnSp macro="">
      <xdr:nvCxnSpPr>
        <xdr:cNvPr id="82" name="直線コネクタ 81"/>
        <xdr:cNvCxnSpPr/>
      </xdr:nvCxnSpPr>
      <xdr:spPr>
        <a:xfrm>
          <a:off x="1130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83"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5" name="n_3aveValue【道路】&#10;有形固定資産減価償却率"/>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6" name="n_4ave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55262</xdr:rowOff>
    </xdr:from>
    <xdr:ext cx="405111" cy="259045"/>
    <xdr:sp macro="" textlink="">
      <xdr:nvSpPr>
        <xdr:cNvPr id="87" name="n_1mainValue【道路】&#10;有形固定資産減価償却率"/>
        <xdr:cNvSpPr txBox="1"/>
      </xdr:nvSpPr>
      <xdr:spPr>
        <a:xfrm>
          <a:off x="3582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28592</xdr:rowOff>
    </xdr:from>
    <xdr:ext cx="405111" cy="259045"/>
    <xdr:sp macro="" textlink="">
      <xdr:nvSpPr>
        <xdr:cNvPr id="88" name="n_2mainValue【道路】&#10;有形固定資産減価償却率"/>
        <xdr:cNvSpPr txBox="1"/>
      </xdr:nvSpPr>
      <xdr:spPr>
        <a:xfrm>
          <a:off x="2705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7637</xdr:rowOff>
    </xdr:from>
    <xdr:ext cx="405111" cy="259045"/>
    <xdr:sp macro="" textlink="">
      <xdr:nvSpPr>
        <xdr:cNvPr id="89" name="n_3mainValue【道路】&#10;有形固定資産減価償却率"/>
        <xdr:cNvSpPr txBox="1"/>
      </xdr:nvSpPr>
      <xdr:spPr>
        <a:xfrm>
          <a:off x="1816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150512</xdr:rowOff>
    </xdr:from>
    <xdr:ext cx="405111" cy="259045"/>
    <xdr:sp macro="" textlink="">
      <xdr:nvSpPr>
        <xdr:cNvPr id="90" name="n_4mainValue【道路】&#10;有形固定資産減価償却率"/>
        <xdr:cNvSpPr txBox="1"/>
      </xdr:nvSpPr>
      <xdr:spPr>
        <a:xfrm>
          <a:off x="927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130611</xdr:rowOff>
    </xdr:from>
    <xdr:to>
      <xdr:col>50</xdr:col>
      <xdr:colOff>165100</xdr:colOff>
      <xdr:row>40</xdr:row>
      <xdr:rowOff>60761</xdr:rowOff>
    </xdr:to>
    <xdr:sp macro="" textlink="">
      <xdr:nvSpPr>
        <xdr:cNvPr id="119" name="フローチャート: 判断 118"/>
        <xdr:cNvSpPr/>
      </xdr:nvSpPr>
      <xdr:spPr>
        <a:xfrm>
          <a:off x="9588500" y="68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144281</xdr:rowOff>
    </xdr:from>
    <xdr:to>
      <xdr:col>46</xdr:col>
      <xdr:colOff>38100</xdr:colOff>
      <xdr:row>40</xdr:row>
      <xdr:rowOff>74431</xdr:rowOff>
    </xdr:to>
    <xdr:sp macro="" textlink="">
      <xdr:nvSpPr>
        <xdr:cNvPr id="120" name="フローチャート: 判断 119"/>
        <xdr:cNvSpPr/>
      </xdr:nvSpPr>
      <xdr:spPr>
        <a:xfrm>
          <a:off x="8699500" y="683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154998</xdr:rowOff>
    </xdr:from>
    <xdr:to>
      <xdr:col>41</xdr:col>
      <xdr:colOff>101600</xdr:colOff>
      <xdr:row>40</xdr:row>
      <xdr:rowOff>85148</xdr:rowOff>
    </xdr:to>
    <xdr:sp macro="" textlink="">
      <xdr:nvSpPr>
        <xdr:cNvPr id="121" name="フローチャート: 判断 120"/>
        <xdr:cNvSpPr/>
      </xdr:nvSpPr>
      <xdr:spPr>
        <a:xfrm>
          <a:off x="7810500" y="68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166081</xdr:rowOff>
    </xdr:from>
    <xdr:to>
      <xdr:col>36</xdr:col>
      <xdr:colOff>165100</xdr:colOff>
      <xdr:row>40</xdr:row>
      <xdr:rowOff>96231</xdr:rowOff>
    </xdr:to>
    <xdr:sp macro="" textlink="">
      <xdr:nvSpPr>
        <xdr:cNvPr id="122" name="フローチャート: 判断 121"/>
        <xdr:cNvSpPr/>
      </xdr:nvSpPr>
      <xdr:spPr>
        <a:xfrm>
          <a:off x="6921500" y="68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72867</xdr:rowOff>
    </xdr:from>
    <xdr:to>
      <xdr:col>55</xdr:col>
      <xdr:colOff>50800</xdr:colOff>
      <xdr:row>40</xdr:row>
      <xdr:rowOff>3017</xdr:rowOff>
    </xdr:to>
    <xdr:sp macro="" textlink="">
      <xdr:nvSpPr>
        <xdr:cNvPr id="128" name="楕円 127"/>
        <xdr:cNvSpPr/>
      </xdr:nvSpPr>
      <xdr:spPr>
        <a:xfrm>
          <a:off x="10426700" y="67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95744</xdr:rowOff>
    </xdr:from>
    <xdr:ext cx="534377" cy="259045"/>
    <xdr:sp macro="" textlink="">
      <xdr:nvSpPr>
        <xdr:cNvPr id="129" name="【道路】&#10;一人当たり延長該当値テキスト"/>
        <xdr:cNvSpPr txBox="1"/>
      </xdr:nvSpPr>
      <xdr:spPr>
        <a:xfrm>
          <a:off x="10515600" y="66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80685</xdr:rowOff>
    </xdr:from>
    <xdr:to>
      <xdr:col>50</xdr:col>
      <xdr:colOff>165100</xdr:colOff>
      <xdr:row>40</xdr:row>
      <xdr:rowOff>10835</xdr:rowOff>
    </xdr:to>
    <xdr:sp macro="" textlink="">
      <xdr:nvSpPr>
        <xdr:cNvPr id="130" name="楕円 129"/>
        <xdr:cNvSpPr/>
      </xdr:nvSpPr>
      <xdr:spPr>
        <a:xfrm>
          <a:off x="9588500" y="67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123667</xdr:rowOff>
    </xdr:from>
    <xdr:to>
      <xdr:col>55</xdr:col>
      <xdr:colOff>0</xdr:colOff>
      <xdr:row>39</xdr:row>
      <xdr:rowOff>131485</xdr:rowOff>
    </xdr:to>
    <xdr:cxnSp macro="">
      <xdr:nvCxnSpPr>
        <xdr:cNvPr id="131" name="直線コネクタ 130"/>
        <xdr:cNvCxnSpPr/>
      </xdr:nvCxnSpPr>
      <xdr:spPr>
        <a:xfrm flipV="1">
          <a:off x="9639300" y="6810217"/>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88685</xdr:rowOff>
    </xdr:from>
    <xdr:to>
      <xdr:col>46</xdr:col>
      <xdr:colOff>38100</xdr:colOff>
      <xdr:row>40</xdr:row>
      <xdr:rowOff>18835</xdr:rowOff>
    </xdr:to>
    <xdr:sp macro="" textlink="">
      <xdr:nvSpPr>
        <xdr:cNvPr id="132" name="楕円 131"/>
        <xdr:cNvSpPr/>
      </xdr:nvSpPr>
      <xdr:spPr>
        <a:xfrm>
          <a:off x="8699500" y="67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131485</xdr:rowOff>
    </xdr:from>
    <xdr:to>
      <xdr:col>50</xdr:col>
      <xdr:colOff>114300</xdr:colOff>
      <xdr:row>39</xdr:row>
      <xdr:rowOff>139485</xdr:rowOff>
    </xdr:to>
    <xdr:cxnSp macro="">
      <xdr:nvCxnSpPr>
        <xdr:cNvPr id="133" name="直線コネクタ 132"/>
        <xdr:cNvCxnSpPr/>
      </xdr:nvCxnSpPr>
      <xdr:spPr>
        <a:xfrm flipV="1">
          <a:off x="8750300" y="6818035"/>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96293</xdr:rowOff>
    </xdr:from>
    <xdr:to>
      <xdr:col>41</xdr:col>
      <xdr:colOff>101600</xdr:colOff>
      <xdr:row>40</xdr:row>
      <xdr:rowOff>26443</xdr:rowOff>
    </xdr:to>
    <xdr:sp macro="" textlink="">
      <xdr:nvSpPr>
        <xdr:cNvPr id="134" name="楕円 133"/>
        <xdr:cNvSpPr/>
      </xdr:nvSpPr>
      <xdr:spPr>
        <a:xfrm>
          <a:off x="7810500" y="67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139485</xdr:rowOff>
    </xdr:from>
    <xdr:to>
      <xdr:col>45</xdr:col>
      <xdr:colOff>177800</xdr:colOff>
      <xdr:row>39</xdr:row>
      <xdr:rowOff>147093</xdr:rowOff>
    </xdr:to>
    <xdr:cxnSp macro="">
      <xdr:nvCxnSpPr>
        <xdr:cNvPr id="135" name="直線コネクタ 134"/>
        <xdr:cNvCxnSpPr/>
      </xdr:nvCxnSpPr>
      <xdr:spPr>
        <a:xfrm flipV="1">
          <a:off x="7861300" y="6826035"/>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82047</xdr:rowOff>
    </xdr:from>
    <xdr:to>
      <xdr:col>36</xdr:col>
      <xdr:colOff>165100</xdr:colOff>
      <xdr:row>42</xdr:row>
      <xdr:rowOff>12197</xdr:rowOff>
    </xdr:to>
    <xdr:sp macro="" textlink="">
      <xdr:nvSpPr>
        <xdr:cNvPr id="136" name="楕円 135"/>
        <xdr:cNvSpPr/>
      </xdr:nvSpPr>
      <xdr:spPr>
        <a:xfrm>
          <a:off x="6921500" y="71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147093</xdr:rowOff>
    </xdr:from>
    <xdr:to>
      <xdr:col>41</xdr:col>
      <xdr:colOff>50800</xdr:colOff>
      <xdr:row>41</xdr:row>
      <xdr:rowOff>132847</xdr:rowOff>
    </xdr:to>
    <xdr:cxnSp macro="">
      <xdr:nvCxnSpPr>
        <xdr:cNvPr id="137" name="直線コネクタ 136"/>
        <xdr:cNvCxnSpPr/>
      </xdr:nvCxnSpPr>
      <xdr:spPr>
        <a:xfrm flipV="1">
          <a:off x="6972300" y="6833643"/>
          <a:ext cx="889000" cy="3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51888</xdr:rowOff>
    </xdr:from>
    <xdr:ext cx="534377" cy="259045"/>
    <xdr:sp macro="" textlink="">
      <xdr:nvSpPr>
        <xdr:cNvPr id="138" name="n_1aveValue【道路】&#10;一人当たり延長"/>
        <xdr:cNvSpPr txBox="1"/>
      </xdr:nvSpPr>
      <xdr:spPr>
        <a:xfrm>
          <a:off x="9359411" y="69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65558</xdr:rowOff>
    </xdr:from>
    <xdr:ext cx="534377" cy="259045"/>
    <xdr:sp macro="" textlink="">
      <xdr:nvSpPr>
        <xdr:cNvPr id="139" name="n_2aveValue【道路】&#10;一人当たり延長"/>
        <xdr:cNvSpPr txBox="1"/>
      </xdr:nvSpPr>
      <xdr:spPr>
        <a:xfrm>
          <a:off x="8483111" y="69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76275</xdr:rowOff>
    </xdr:from>
    <xdr:ext cx="534377" cy="259045"/>
    <xdr:sp macro="" textlink="">
      <xdr:nvSpPr>
        <xdr:cNvPr id="140" name="n_3aveValue【道路】&#10;一人当たり延長"/>
        <xdr:cNvSpPr txBox="1"/>
      </xdr:nvSpPr>
      <xdr:spPr>
        <a:xfrm>
          <a:off x="7594111" y="6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112758</xdr:rowOff>
    </xdr:from>
    <xdr:ext cx="534377" cy="259045"/>
    <xdr:sp macro="" textlink="">
      <xdr:nvSpPr>
        <xdr:cNvPr id="141" name="n_4aveValue【道路】&#10;一人当たり延長"/>
        <xdr:cNvSpPr txBox="1"/>
      </xdr:nvSpPr>
      <xdr:spPr>
        <a:xfrm>
          <a:off x="6705111" y="66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27362</xdr:rowOff>
    </xdr:from>
    <xdr:ext cx="534377" cy="259045"/>
    <xdr:sp macro="" textlink="">
      <xdr:nvSpPr>
        <xdr:cNvPr id="142" name="n_1mainValue【道路】&#10;一人当たり延長"/>
        <xdr:cNvSpPr txBox="1"/>
      </xdr:nvSpPr>
      <xdr:spPr>
        <a:xfrm>
          <a:off x="9359411" y="65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35362</xdr:rowOff>
    </xdr:from>
    <xdr:ext cx="534377" cy="259045"/>
    <xdr:sp macro="" textlink="">
      <xdr:nvSpPr>
        <xdr:cNvPr id="143" name="n_2mainValue【道路】&#10;一人当たり延長"/>
        <xdr:cNvSpPr txBox="1"/>
      </xdr:nvSpPr>
      <xdr:spPr>
        <a:xfrm>
          <a:off x="8483111" y="65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42970</xdr:rowOff>
    </xdr:from>
    <xdr:ext cx="534377" cy="259045"/>
    <xdr:sp macro="" textlink="">
      <xdr:nvSpPr>
        <xdr:cNvPr id="144" name="n_3mainValue【道路】&#10;一人当たり延長"/>
        <xdr:cNvSpPr txBox="1"/>
      </xdr:nvSpPr>
      <xdr:spPr>
        <a:xfrm>
          <a:off x="7594111" y="6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3324</xdr:rowOff>
    </xdr:from>
    <xdr:ext cx="469744" cy="259045"/>
    <xdr:sp macro="" textlink="">
      <xdr:nvSpPr>
        <xdr:cNvPr id="145" name="n_4mainValue【道路】&#10;一人当たり延長"/>
        <xdr:cNvSpPr txBox="1"/>
      </xdr:nvSpPr>
      <xdr:spPr>
        <a:xfrm>
          <a:off x="6737427" y="720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8" name="フローチャート: 判断 177"/>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80" name="フローチャート: 判断 179"/>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1" name="フローチャート: 判断 180"/>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76563</xdr:rowOff>
    </xdr:from>
    <xdr:to>
      <xdr:col>24</xdr:col>
      <xdr:colOff>114300</xdr:colOff>
      <xdr:row>59</xdr:row>
      <xdr:rowOff>6713</xdr:rowOff>
    </xdr:to>
    <xdr:sp macro="" textlink="">
      <xdr:nvSpPr>
        <xdr:cNvPr id="187" name="楕円 186"/>
        <xdr:cNvSpPr/>
      </xdr:nvSpPr>
      <xdr:spPr>
        <a:xfrm>
          <a:off x="4584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99440</xdr:rowOff>
    </xdr:from>
    <xdr:ext cx="405111" cy="259045"/>
    <xdr:sp macro="" textlink="">
      <xdr:nvSpPr>
        <xdr:cNvPr id="188" name="【橋りょう・トンネル】&#10;有形固定資産減価償却率該当値テキスト"/>
        <xdr:cNvSpPr txBox="1"/>
      </xdr:nvSpPr>
      <xdr:spPr>
        <a:xfrm>
          <a:off x="4673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48804</xdr:rowOff>
    </xdr:from>
    <xdr:to>
      <xdr:col>20</xdr:col>
      <xdr:colOff>38100</xdr:colOff>
      <xdr:row>58</xdr:row>
      <xdr:rowOff>150404</xdr:rowOff>
    </xdr:to>
    <xdr:sp macro="" textlink="">
      <xdr:nvSpPr>
        <xdr:cNvPr id="189" name="楕円 188"/>
        <xdr:cNvSpPr/>
      </xdr:nvSpPr>
      <xdr:spPr>
        <a:xfrm>
          <a:off x="3746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99604</xdr:rowOff>
    </xdr:from>
    <xdr:to>
      <xdr:col>24</xdr:col>
      <xdr:colOff>63500</xdr:colOff>
      <xdr:row>58</xdr:row>
      <xdr:rowOff>127363</xdr:rowOff>
    </xdr:to>
    <xdr:cxnSp macro="">
      <xdr:nvCxnSpPr>
        <xdr:cNvPr id="190" name="直線コネクタ 189"/>
        <xdr:cNvCxnSpPr/>
      </xdr:nvCxnSpPr>
      <xdr:spPr>
        <a:xfrm>
          <a:off x="3797300" y="100437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21046</xdr:rowOff>
    </xdr:from>
    <xdr:to>
      <xdr:col>15</xdr:col>
      <xdr:colOff>101600</xdr:colOff>
      <xdr:row>58</xdr:row>
      <xdr:rowOff>122646</xdr:rowOff>
    </xdr:to>
    <xdr:sp macro="" textlink="">
      <xdr:nvSpPr>
        <xdr:cNvPr id="191" name="楕円 190"/>
        <xdr:cNvSpPr/>
      </xdr:nvSpPr>
      <xdr:spPr>
        <a:xfrm>
          <a:off x="2857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58</xdr:row>
      <xdr:rowOff>99604</xdr:rowOff>
    </xdr:to>
    <xdr:cxnSp macro="">
      <xdr:nvCxnSpPr>
        <xdr:cNvPr id="192" name="直線コネクタ 191"/>
        <xdr:cNvCxnSpPr/>
      </xdr:nvCxnSpPr>
      <xdr:spPr>
        <a:xfrm>
          <a:off x="2908300" y="100159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164737</xdr:rowOff>
    </xdr:from>
    <xdr:to>
      <xdr:col>10</xdr:col>
      <xdr:colOff>165100</xdr:colOff>
      <xdr:row>58</xdr:row>
      <xdr:rowOff>94887</xdr:rowOff>
    </xdr:to>
    <xdr:sp macro="" textlink="">
      <xdr:nvSpPr>
        <xdr:cNvPr id="193" name="楕円 192"/>
        <xdr:cNvSpPr/>
      </xdr:nvSpPr>
      <xdr:spPr>
        <a:xfrm>
          <a:off x="1968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44087</xdr:rowOff>
    </xdr:from>
    <xdr:to>
      <xdr:col>15</xdr:col>
      <xdr:colOff>50800</xdr:colOff>
      <xdr:row>58</xdr:row>
      <xdr:rowOff>71846</xdr:rowOff>
    </xdr:to>
    <xdr:cxnSp macro="">
      <xdr:nvCxnSpPr>
        <xdr:cNvPr id="194" name="直線コネクタ 193"/>
        <xdr:cNvCxnSpPr/>
      </xdr:nvCxnSpPr>
      <xdr:spPr>
        <a:xfrm>
          <a:off x="2019300" y="99881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136978</xdr:rowOff>
    </xdr:from>
    <xdr:to>
      <xdr:col>6</xdr:col>
      <xdr:colOff>38100</xdr:colOff>
      <xdr:row>58</xdr:row>
      <xdr:rowOff>67128</xdr:rowOff>
    </xdr:to>
    <xdr:sp macro="" textlink="">
      <xdr:nvSpPr>
        <xdr:cNvPr id="195" name="楕円 194"/>
        <xdr:cNvSpPr/>
      </xdr:nvSpPr>
      <xdr:spPr>
        <a:xfrm>
          <a:off x="1079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16328</xdr:rowOff>
    </xdr:from>
    <xdr:to>
      <xdr:col>10</xdr:col>
      <xdr:colOff>114300</xdr:colOff>
      <xdr:row>58</xdr:row>
      <xdr:rowOff>44087</xdr:rowOff>
    </xdr:to>
    <xdr:cxnSp macro="">
      <xdr:nvCxnSpPr>
        <xdr:cNvPr id="196" name="直線コネクタ 195"/>
        <xdr:cNvCxnSpPr/>
      </xdr:nvCxnSpPr>
      <xdr:spPr>
        <a:xfrm>
          <a:off x="1130300" y="99604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97" name="n_1ave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9" name="n_3aveValue【橋りょう・トンネル】&#10;有形固定資産減価償却率"/>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0"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166931</xdr:rowOff>
    </xdr:from>
    <xdr:ext cx="405111" cy="259045"/>
    <xdr:sp macro="" textlink="">
      <xdr:nvSpPr>
        <xdr:cNvPr id="201" name="n_1mainValue【橋りょう・トンネル】&#10;有形固定資産減価償却率"/>
        <xdr:cNvSpPr txBox="1"/>
      </xdr:nvSpPr>
      <xdr:spPr>
        <a:xfrm>
          <a:off x="35820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139173</xdr:rowOff>
    </xdr:from>
    <xdr:ext cx="405111" cy="259045"/>
    <xdr:sp macro="" textlink="">
      <xdr:nvSpPr>
        <xdr:cNvPr id="202" name="n_2mainValue【橋りょう・トンネル】&#10;有形固定資産減価償却率"/>
        <xdr:cNvSpPr txBox="1"/>
      </xdr:nvSpPr>
      <xdr:spPr>
        <a:xfrm>
          <a:off x="2705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111414</xdr:rowOff>
    </xdr:from>
    <xdr:ext cx="405111" cy="259045"/>
    <xdr:sp macro="" textlink="">
      <xdr:nvSpPr>
        <xdr:cNvPr id="203" name="n_3mainValue【橋りょう・トンネル】&#10;有形固定資産減価償却率"/>
        <xdr:cNvSpPr txBox="1"/>
      </xdr:nvSpPr>
      <xdr:spPr>
        <a:xfrm>
          <a:off x="1816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83655</xdr:rowOff>
    </xdr:from>
    <xdr:ext cx="405111" cy="259045"/>
    <xdr:sp macro="" textlink="">
      <xdr:nvSpPr>
        <xdr:cNvPr id="204" name="n_4mainValue【橋りょう・トンネル】&#10;有形固定資産減価償却率"/>
        <xdr:cNvSpPr txBox="1"/>
      </xdr:nvSpPr>
      <xdr:spPr>
        <a:xfrm>
          <a:off x="927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108127</xdr:rowOff>
    </xdr:from>
    <xdr:to>
      <xdr:col>50</xdr:col>
      <xdr:colOff>165100</xdr:colOff>
      <xdr:row>63</xdr:row>
      <xdr:rowOff>38277</xdr:rowOff>
    </xdr:to>
    <xdr:sp macro="" textlink="">
      <xdr:nvSpPr>
        <xdr:cNvPr id="235" name="フローチャート: 判断 234"/>
        <xdr:cNvSpPr/>
      </xdr:nvSpPr>
      <xdr:spPr>
        <a:xfrm>
          <a:off x="9588500" y="1073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115239</xdr:rowOff>
    </xdr:from>
    <xdr:to>
      <xdr:col>46</xdr:col>
      <xdr:colOff>38100</xdr:colOff>
      <xdr:row>63</xdr:row>
      <xdr:rowOff>45389</xdr:rowOff>
    </xdr:to>
    <xdr:sp macro="" textlink="">
      <xdr:nvSpPr>
        <xdr:cNvPr id="236" name="フローチャート: 判断 235"/>
        <xdr:cNvSpPr/>
      </xdr:nvSpPr>
      <xdr:spPr>
        <a:xfrm>
          <a:off x="8699500" y="107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134193</xdr:rowOff>
    </xdr:from>
    <xdr:to>
      <xdr:col>41</xdr:col>
      <xdr:colOff>101600</xdr:colOff>
      <xdr:row>63</xdr:row>
      <xdr:rowOff>64343</xdr:rowOff>
    </xdr:to>
    <xdr:sp macro="" textlink="">
      <xdr:nvSpPr>
        <xdr:cNvPr id="237" name="フローチャート: 判断 236"/>
        <xdr:cNvSpPr/>
      </xdr:nvSpPr>
      <xdr:spPr>
        <a:xfrm>
          <a:off x="7810500" y="107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158273</xdr:rowOff>
    </xdr:from>
    <xdr:to>
      <xdr:col>36</xdr:col>
      <xdr:colOff>165100</xdr:colOff>
      <xdr:row>63</xdr:row>
      <xdr:rowOff>88423</xdr:rowOff>
    </xdr:to>
    <xdr:sp macro="" textlink="">
      <xdr:nvSpPr>
        <xdr:cNvPr id="238" name="フローチャート: 判断 237"/>
        <xdr:cNvSpPr/>
      </xdr:nvSpPr>
      <xdr:spPr>
        <a:xfrm>
          <a:off x="6921500" y="1078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16281</xdr:rowOff>
    </xdr:from>
    <xdr:to>
      <xdr:col>55</xdr:col>
      <xdr:colOff>50800</xdr:colOff>
      <xdr:row>64</xdr:row>
      <xdr:rowOff>117881</xdr:rowOff>
    </xdr:to>
    <xdr:sp macro="" textlink="">
      <xdr:nvSpPr>
        <xdr:cNvPr id="244" name="楕円 243"/>
        <xdr:cNvSpPr/>
      </xdr:nvSpPr>
      <xdr:spPr>
        <a:xfrm>
          <a:off x="10426700" y="109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102658</xdr:rowOff>
    </xdr:from>
    <xdr:ext cx="534377" cy="259045"/>
    <xdr:sp macro="" textlink="">
      <xdr:nvSpPr>
        <xdr:cNvPr id="245" name="【橋りょう・トンネル】&#10;一人当たり有形固定資産（償却資産）額該当値テキスト"/>
        <xdr:cNvSpPr txBox="1"/>
      </xdr:nvSpPr>
      <xdr:spPr>
        <a:xfrm>
          <a:off x="10515600" y="109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16474</xdr:rowOff>
    </xdr:from>
    <xdr:to>
      <xdr:col>50</xdr:col>
      <xdr:colOff>165100</xdr:colOff>
      <xdr:row>64</xdr:row>
      <xdr:rowOff>118074</xdr:rowOff>
    </xdr:to>
    <xdr:sp macro="" textlink="">
      <xdr:nvSpPr>
        <xdr:cNvPr id="246" name="楕円 245"/>
        <xdr:cNvSpPr/>
      </xdr:nvSpPr>
      <xdr:spPr>
        <a:xfrm>
          <a:off x="9588500" y="109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67081</xdr:rowOff>
    </xdr:from>
    <xdr:to>
      <xdr:col>55</xdr:col>
      <xdr:colOff>0</xdr:colOff>
      <xdr:row>64</xdr:row>
      <xdr:rowOff>67274</xdr:rowOff>
    </xdr:to>
    <xdr:cxnSp macro="">
      <xdr:nvCxnSpPr>
        <xdr:cNvPr id="247" name="直線コネクタ 246"/>
        <xdr:cNvCxnSpPr/>
      </xdr:nvCxnSpPr>
      <xdr:spPr>
        <a:xfrm flipV="1">
          <a:off x="9639300" y="11039881"/>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16677</xdr:rowOff>
    </xdr:from>
    <xdr:to>
      <xdr:col>46</xdr:col>
      <xdr:colOff>38100</xdr:colOff>
      <xdr:row>64</xdr:row>
      <xdr:rowOff>118277</xdr:rowOff>
    </xdr:to>
    <xdr:sp macro="" textlink="">
      <xdr:nvSpPr>
        <xdr:cNvPr id="248" name="楕円 247"/>
        <xdr:cNvSpPr/>
      </xdr:nvSpPr>
      <xdr:spPr>
        <a:xfrm>
          <a:off x="8699500" y="109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67274</xdr:rowOff>
    </xdr:from>
    <xdr:to>
      <xdr:col>50</xdr:col>
      <xdr:colOff>114300</xdr:colOff>
      <xdr:row>64</xdr:row>
      <xdr:rowOff>67477</xdr:rowOff>
    </xdr:to>
    <xdr:cxnSp macro="">
      <xdr:nvCxnSpPr>
        <xdr:cNvPr id="249" name="直線コネクタ 248"/>
        <xdr:cNvCxnSpPr/>
      </xdr:nvCxnSpPr>
      <xdr:spPr>
        <a:xfrm flipV="1">
          <a:off x="8750300" y="11040074"/>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16844</xdr:rowOff>
    </xdr:from>
    <xdr:to>
      <xdr:col>41</xdr:col>
      <xdr:colOff>101600</xdr:colOff>
      <xdr:row>64</xdr:row>
      <xdr:rowOff>118444</xdr:rowOff>
    </xdr:to>
    <xdr:sp macro="" textlink="">
      <xdr:nvSpPr>
        <xdr:cNvPr id="250" name="楕円 249"/>
        <xdr:cNvSpPr/>
      </xdr:nvSpPr>
      <xdr:spPr>
        <a:xfrm>
          <a:off x="7810500" y="109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67477</xdr:rowOff>
    </xdr:from>
    <xdr:to>
      <xdr:col>45</xdr:col>
      <xdr:colOff>177800</xdr:colOff>
      <xdr:row>64</xdr:row>
      <xdr:rowOff>67644</xdr:rowOff>
    </xdr:to>
    <xdr:cxnSp macro="">
      <xdr:nvCxnSpPr>
        <xdr:cNvPr id="251" name="直線コネクタ 250"/>
        <xdr:cNvCxnSpPr/>
      </xdr:nvCxnSpPr>
      <xdr:spPr>
        <a:xfrm flipV="1">
          <a:off x="7861300" y="11040277"/>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16969</xdr:rowOff>
    </xdr:from>
    <xdr:to>
      <xdr:col>36</xdr:col>
      <xdr:colOff>165100</xdr:colOff>
      <xdr:row>64</xdr:row>
      <xdr:rowOff>118569</xdr:rowOff>
    </xdr:to>
    <xdr:sp macro="" textlink="">
      <xdr:nvSpPr>
        <xdr:cNvPr id="252" name="楕円 251"/>
        <xdr:cNvSpPr/>
      </xdr:nvSpPr>
      <xdr:spPr>
        <a:xfrm>
          <a:off x="6921500" y="109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67644</xdr:rowOff>
    </xdr:from>
    <xdr:to>
      <xdr:col>41</xdr:col>
      <xdr:colOff>50800</xdr:colOff>
      <xdr:row>64</xdr:row>
      <xdr:rowOff>67769</xdr:rowOff>
    </xdr:to>
    <xdr:cxnSp macro="">
      <xdr:nvCxnSpPr>
        <xdr:cNvPr id="253" name="直線コネクタ 252"/>
        <xdr:cNvCxnSpPr/>
      </xdr:nvCxnSpPr>
      <xdr:spPr>
        <a:xfrm flipV="1">
          <a:off x="6972300" y="1104044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54804</xdr:rowOff>
    </xdr:from>
    <xdr:ext cx="599010" cy="259045"/>
    <xdr:sp macro="" textlink="">
      <xdr:nvSpPr>
        <xdr:cNvPr id="254" name="n_1aveValue【橋りょう・トンネル】&#10;一人当たり有形固定資産（償却資産）額"/>
        <xdr:cNvSpPr txBox="1"/>
      </xdr:nvSpPr>
      <xdr:spPr>
        <a:xfrm>
          <a:off x="9327095" y="1051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61916</xdr:rowOff>
    </xdr:from>
    <xdr:ext cx="599010" cy="259045"/>
    <xdr:sp macro="" textlink="">
      <xdr:nvSpPr>
        <xdr:cNvPr id="255" name="n_2aveValue【橋りょう・トンネル】&#10;一人当たり有形固定資産（償却資産）額"/>
        <xdr:cNvSpPr txBox="1"/>
      </xdr:nvSpPr>
      <xdr:spPr>
        <a:xfrm>
          <a:off x="8450795" y="1052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80870</xdr:rowOff>
    </xdr:from>
    <xdr:ext cx="599010" cy="259045"/>
    <xdr:sp macro="" textlink="">
      <xdr:nvSpPr>
        <xdr:cNvPr id="256" name="n_3aveValue【橋りょう・トンネル】&#10;一人当たり有形固定資産（償却資産）額"/>
        <xdr:cNvSpPr txBox="1"/>
      </xdr:nvSpPr>
      <xdr:spPr>
        <a:xfrm>
          <a:off x="7561795" y="1053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104950</xdr:rowOff>
    </xdr:from>
    <xdr:ext cx="599010" cy="259045"/>
    <xdr:sp macro="" textlink="">
      <xdr:nvSpPr>
        <xdr:cNvPr id="257" name="n_4aveValue【橋りょう・トンネル】&#10;一人当たり有形固定資産（償却資産）額"/>
        <xdr:cNvSpPr txBox="1"/>
      </xdr:nvSpPr>
      <xdr:spPr>
        <a:xfrm>
          <a:off x="6672795" y="1056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109201</xdr:rowOff>
    </xdr:from>
    <xdr:ext cx="534377" cy="259045"/>
    <xdr:sp macro="" textlink="">
      <xdr:nvSpPr>
        <xdr:cNvPr id="258" name="n_1mainValue【橋りょう・トンネル】&#10;一人当たり有形固定資産（償却資産）額"/>
        <xdr:cNvSpPr txBox="1"/>
      </xdr:nvSpPr>
      <xdr:spPr>
        <a:xfrm>
          <a:off x="9359411" y="110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109404</xdr:rowOff>
    </xdr:from>
    <xdr:ext cx="534377" cy="259045"/>
    <xdr:sp macro="" textlink="">
      <xdr:nvSpPr>
        <xdr:cNvPr id="259" name="n_2mainValue【橋りょう・トンネル】&#10;一人当たり有形固定資産（償却資産）額"/>
        <xdr:cNvSpPr txBox="1"/>
      </xdr:nvSpPr>
      <xdr:spPr>
        <a:xfrm>
          <a:off x="8483111" y="110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109571</xdr:rowOff>
    </xdr:from>
    <xdr:ext cx="534377" cy="259045"/>
    <xdr:sp macro="" textlink="">
      <xdr:nvSpPr>
        <xdr:cNvPr id="260" name="n_3mainValue【橋りょう・トンネル】&#10;一人当たり有形固定資産（償却資産）額"/>
        <xdr:cNvSpPr txBox="1"/>
      </xdr:nvSpPr>
      <xdr:spPr>
        <a:xfrm>
          <a:off x="7594111" y="110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109696</xdr:rowOff>
    </xdr:from>
    <xdr:ext cx="534377" cy="259045"/>
    <xdr:sp macro="" textlink="">
      <xdr:nvSpPr>
        <xdr:cNvPr id="261" name="n_4mainValue【橋りょう・トンネル】&#10;一人当たり有形固定資産（償却資産）額"/>
        <xdr:cNvSpPr txBox="1"/>
      </xdr:nvSpPr>
      <xdr:spPr>
        <a:xfrm>
          <a:off x="6705111" y="110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3" name="フローチャート: 判断 29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フローチャート: 判断 294"/>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6" name="フローチャート: 判断 295"/>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13970</xdr:rowOff>
    </xdr:from>
    <xdr:to>
      <xdr:col>24</xdr:col>
      <xdr:colOff>114300</xdr:colOff>
      <xdr:row>85</xdr:row>
      <xdr:rowOff>115570</xdr:rowOff>
    </xdr:to>
    <xdr:sp macro="" textlink="">
      <xdr:nvSpPr>
        <xdr:cNvPr id="302" name="楕円 301"/>
        <xdr:cNvSpPr/>
      </xdr:nvSpPr>
      <xdr:spPr>
        <a:xfrm>
          <a:off x="4584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163847</xdr:rowOff>
    </xdr:from>
    <xdr:ext cx="405111" cy="259045"/>
    <xdr:sp macro="" textlink="">
      <xdr:nvSpPr>
        <xdr:cNvPr id="303" name="【公営住宅】&#10;有形固定資産減価償却率該当値テキスト"/>
        <xdr:cNvSpPr txBox="1"/>
      </xdr:nvSpPr>
      <xdr:spPr>
        <a:xfrm>
          <a:off x="467360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304" name="楕円 303"/>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64770</xdr:rowOff>
    </xdr:to>
    <xdr:cxnSp macro="">
      <xdr:nvCxnSpPr>
        <xdr:cNvPr id="305" name="直線コネクタ 304"/>
        <xdr:cNvCxnSpPr/>
      </xdr:nvCxnSpPr>
      <xdr:spPr>
        <a:xfrm>
          <a:off x="3797300" y="14611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306" name="楕円 305"/>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38100</xdr:rowOff>
    </xdr:to>
    <xdr:cxnSp macro="">
      <xdr:nvCxnSpPr>
        <xdr:cNvPr id="307" name="直線コネクタ 306"/>
        <xdr:cNvCxnSpPr/>
      </xdr:nvCxnSpPr>
      <xdr:spPr>
        <a:xfrm>
          <a:off x="2908300" y="14577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308" name="楕円 307"/>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85</xdr:row>
      <xdr:rowOff>3811</xdr:rowOff>
    </xdr:to>
    <xdr:cxnSp macro="">
      <xdr:nvCxnSpPr>
        <xdr:cNvPr id="309" name="直線コネクタ 308"/>
        <xdr:cNvCxnSpPr/>
      </xdr:nvCxnSpPr>
      <xdr:spPr>
        <a:xfrm>
          <a:off x="2019300" y="145408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59689</xdr:rowOff>
    </xdr:from>
    <xdr:to>
      <xdr:col>6</xdr:col>
      <xdr:colOff>38100</xdr:colOff>
      <xdr:row>84</xdr:row>
      <xdr:rowOff>161289</xdr:rowOff>
    </xdr:to>
    <xdr:sp macro="" textlink="">
      <xdr:nvSpPr>
        <xdr:cNvPr id="310" name="楕円 309"/>
        <xdr:cNvSpPr/>
      </xdr:nvSpPr>
      <xdr:spPr>
        <a:xfrm>
          <a:off x="1079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110489</xdr:rowOff>
    </xdr:from>
    <xdr:to>
      <xdr:col>10</xdr:col>
      <xdr:colOff>114300</xdr:colOff>
      <xdr:row>84</xdr:row>
      <xdr:rowOff>139064</xdr:rowOff>
    </xdr:to>
    <xdr:cxnSp macro="">
      <xdr:nvCxnSpPr>
        <xdr:cNvPr id="311" name="直線コネクタ 310"/>
        <xdr:cNvCxnSpPr/>
      </xdr:nvCxnSpPr>
      <xdr:spPr>
        <a:xfrm>
          <a:off x="1130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312"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3"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14" name="n_3aveValue【公営住宅】&#10;有形固定資産減価償却率"/>
        <xdr:cNvSpPr txBox="1"/>
      </xdr:nvSpPr>
      <xdr:spPr>
        <a:xfrm>
          <a:off x="1816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5" name="n_4aveValue【公営住宅】&#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316" name="n_1mainValue【公営住宅】&#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17" name="n_2mainValue【公営住宅】&#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318" name="n_3mainValue【公営住宅】&#10;有形固定資産減価償却率"/>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152416</xdr:rowOff>
    </xdr:from>
    <xdr:ext cx="405111" cy="259045"/>
    <xdr:sp macro="" textlink="">
      <xdr:nvSpPr>
        <xdr:cNvPr id="319" name="n_4mainValue【公営住宅】&#10;有形固定資産減価償却率"/>
        <xdr:cNvSpPr txBox="1"/>
      </xdr:nvSpPr>
      <xdr:spPr>
        <a:xfrm>
          <a:off x="927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116139</xdr:rowOff>
    </xdr:from>
    <xdr:to>
      <xdr:col>50</xdr:col>
      <xdr:colOff>165100</xdr:colOff>
      <xdr:row>86</xdr:row>
      <xdr:rowOff>46289</xdr:rowOff>
    </xdr:to>
    <xdr:sp macro="" textlink="">
      <xdr:nvSpPr>
        <xdr:cNvPr id="348" name="フローチャート: 判断 347"/>
        <xdr:cNvSpPr/>
      </xdr:nvSpPr>
      <xdr:spPr>
        <a:xfrm>
          <a:off x="9588500" y="1468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49" name="フローチャート: 判断 348"/>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120253</xdr:rowOff>
    </xdr:from>
    <xdr:to>
      <xdr:col>41</xdr:col>
      <xdr:colOff>101600</xdr:colOff>
      <xdr:row>86</xdr:row>
      <xdr:rowOff>50403</xdr:rowOff>
    </xdr:to>
    <xdr:sp macro="" textlink="">
      <xdr:nvSpPr>
        <xdr:cNvPr id="350" name="フローチャート: 判断 349"/>
        <xdr:cNvSpPr/>
      </xdr:nvSpPr>
      <xdr:spPr>
        <a:xfrm>
          <a:off x="7810500" y="1469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119842</xdr:rowOff>
    </xdr:from>
    <xdr:to>
      <xdr:col>36</xdr:col>
      <xdr:colOff>165100</xdr:colOff>
      <xdr:row>86</xdr:row>
      <xdr:rowOff>49992</xdr:rowOff>
    </xdr:to>
    <xdr:sp macro="" textlink="">
      <xdr:nvSpPr>
        <xdr:cNvPr id="351" name="フローチャート: 判断 350"/>
        <xdr:cNvSpPr/>
      </xdr:nvSpPr>
      <xdr:spPr>
        <a:xfrm>
          <a:off x="6921500" y="1469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117419</xdr:rowOff>
    </xdr:from>
    <xdr:to>
      <xdr:col>55</xdr:col>
      <xdr:colOff>50800</xdr:colOff>
      <xdr:row>86</xdr:row>
      <xdr:rowOff>47569</xdr:rowOff>
    </xdr:to>
    <xdr:sp macro="" textlink="">
      <xdr:nvSpPr>
        <xdr:cNvPr id="357" name="楕円 356"/>
        <xdr:cNvSpPr/>
      </xdr:nvSpPr>
      <xdr:spPr>
        <a:xfrm>
          <a:off x="10426700" y="1469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118104</xdr:rowOff>
    </xdr:from>
    <xdr:to>
      <xdr:col>50</xdr:col>
      <xdr:colOff>165100</xdr:colOff>
      <xdr:row>86</xdr:row>
      <xdr:rowOff>48254</xdr:rowOff>
    </xdr:to>
    <xdr:sp macro="" textlink="">
      <xdr:nvSpPr>
        <xdr:cNvPr id="359" name="楕円 358"/>
        <xdr:cNvSpPr/>
      </xdr:nvSpPr>
      <xdr:spPr>
        <a:xfrm>
          <a:off x="9588500" y="1469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168219</xdr:rowOff>
    </xdr:from>
    <xdr:to>
      <xdr:col>55</xdr:col>
      <xdr:colOff>0</xdr:colOff>
      <xdr:row>85</xdr:row>
      <xdr:rowOff>168904</xdr:rowOff>
    </xdr:to>
    <xdr:cxnSp macro="">
      <xdr:nvCxnSpPr>
        <xdr:cNvPr id="360" name="直線コネクタ 359"/>
        <xdr:cNvCxnSpPr/>
      </xdr:nvCxnSpPr>
      <xdr:spPr>
        <a:xfrm flipV="1">
          <a:off x="9639300" y="1474146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118745</xdr:rowOff>
    </xdr:from>
    <xdr:to>
      <xdr:col>46</xdr:col>
      <xdr:colOff>38100</xdr:colOff>
      <xdr:row>86</xdr:row>
      <xdr:rowOff>48895</xdr:rowOff>
    </xdr:to>
    <xdr:sp macro="" textlink="">
      <xdr:nvSpPr>
        <xdr:cNvPr id="361" name="楕円 360"/>
        <xdr:cNvSpPr/>
      </xdr:nvSpPr>
      <xdr:spPr>
        <a:xfrm>
          <a:off x="8699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168904</xdr:rowOff>
    </xdr:from>
    <xdr:to>
      <xdr:col>50</xdr:col>
      <xdr:colOff>114300</xdr:colOff>
      <xdr:row>85</xdr:row>
      <xdr:rowOff>169545</xdr:rowOff>
    </xdr:to>
    <xdr:cxnSp macro="">
      <xdr:nvCxnSpPr>
        <xdr:cNvPr id="362" name="直線コネクタ 361"/>
        <xdr:cNvCxnSpPr/>
      </xdr:nvCxnSpPr>
      <xdr:spPr>
        <a:xfrm flipV="1">
          <a:off x="8750300" y="14742154"/>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119385</xdr:rowOff>
    </xdr:from>
    <xdr:to>
      <xdr:col>41</xdr:col>
      <xdr:colOff>101600</xdr:colOff>
      <xdr:row>86</xdr:row>
      <xdr:rowOff>49535</xdr:rowOff>
    </xdr:to>
    <xdr:sp macro="" textlink="">
      <xdr:nvSpPr>
        <xdr:cNvPr id="363" name="楕円 362"/>
        <xdr:cNvSpPr/>
      </xdr:nvSpPr>
      <xdr:spPr>
        <a:xfrm>
          <a:off x="7810500" y="146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169545</xdr:rowOff>
    </xdr:from>
    <xdr:to>
      <xdr:col>45</xdr:col>
      <xdr:colOff>177800</xdr:colOff>
      <xdr:row>85</xdr:row>
      <xdr:rowOff>170185</xdr:rowOff>
    </xdr:to>
    <xdr:cxnSp macro="">
      <xdr:nvCxnSpPr>
        <xdr:cNvPr id="364" name="直線コネクタ 363"/>
        <xdr:cNvCxnSpPr/>
      </xdr:nvCxnSpPr>
      <xdr:spPr>
        <a:xfrm flipV="1">
          <a:off x="7861300" y="1474279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118334</xdr:rowOff>
    </xdr:from>
    <xdr:to>
      <xdr:col>36</xdr:col>
      <xdr:colOff>165100</xdr:colOff>
      <xdr:row>86</xdr:row>
      <xdr:rowOff>48484</xdr:rowOff>
    </xdr:to>
    <xdr:sp macro="" textlink="">
      <xdr:nvSpPr>
        <xdr:cNvPr id="365" name="楕円 364"/>
        <xdr:cNvSpPr/>
      </xdr:nvSpPr>
      <xdr:spPr>
        <a:xfrm>
          <a:off x="6921500" y="14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169134</xdr:rowOff>
    </xdr:from>
    <xdr:to>
      <xdr:col>41</xdr:col>
      <xdr:colOff>50800</xdr:colOff>
      <xdr:row>85</xdr:row>
      <xdr:rowOff>170185</xdr:rowOff>
    </xdr:to>
    <xdr:cxnSp macro="">
      <xdr:nvCxnSpPr>
        <xdr:cNvPr id="366" name="直線コネクタ 365"/>
        <xdr:cNvCxnSpPr/>
      </xdr:nvCxnSpPr>
      <xdr:spPr>
        <a:xfrm>
          <a:off x="6972300" y="1474238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62816</xdr:rowOff>
    </xdr:from>
    <xdr:ext cx="469744" cy="259045"/>
    <xdr:sp macro="" textlink="">
      <xdr:nvSpPr>
        <xdr:cNvPr id="367" name="n_1aveValue【公営住宅】&#10;一人当たり面積"/>
        <xdr:cNvSpPr txBox="1"/>
      </xdr:nvSpPr>
      <xdr:spPr>
        <a:xfrm>
          <a:off x="9391727" y="1446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61718</xdr:rowOff>
    </xdr:from>
    <xdr:ext cx="469744" cy="259045"/>
    <xdr:sp macro="" textlink="">
      <xdr:nvSpPr>
        <xdr:cNvPr id="368" name="n_2aveValue【公営住宅】&#10;一人当たり面積"/>
        <xdr:cNvSpPr txBox="1"/>
      </xdr:nvSpPr>
      <xdr:spPr>
        <a:xfrm>
          <a:off x="8515427" y="144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41530</xdr:rowOff>
    </xdr:from>
    <xdr:ext cx="469744" cy="259045"/>
    <xdr:sp macro="" textlink="">
      <xdr:nvSpPr>
        <xdr:cNvPr id="369" name="n_3aveValue【公営住宅】&#10;一人当たり面積"/>
        <xdr:cNvSpPr txBox="1"/>
      </xdr:nvSpPr>
      <xdr:spPr>
        <a:xfrm>
          <a:off x="7626427" y="147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41119</xdr:rowOff>
    </xdr:from>
    <xdr:ext cx="469744" cy="259045"/>
    <xdr:sp macro="" textlink="">
      <xdr:nvSpPr>
        <xdr:cNvPr id="370" name="n_4aveValue【公営住宅】&#10;一人当たり面積"/>
        <xdr:cNvSpPr txBox="1"/>
      </xdr:nvSpPr>
      <xdr:spPr>
        <a:xfrm>
          <a:off x="6737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39381</xdr:rowOff>
    </xdr:from>
    <xdr:ext cx="469744" cy="259045"/>
    <xdr:sp macro="" textlink="">
      <xdr:nvSpPr>
        <xdr:cNvPr id="371" name="n_1mainValue【公営住宅】&#10;一人当たり面積"/>
        <xdr:cNvSpPr txBox="1"/>
      </xdr:nvSpPr>
      <xdr:spPr>
        <a:xfrm>
          <a:off x="9391727" y="1478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40022</xdr:rowOff>
    </xdr:from>
    <xdr:ext cx="469744" cy="259045"/>
    <xdr:sp macro="" textlink="">
      <xdr:nvSpPr>
        <xdr:cNvPr id="372" name="n_2mainValue【公営住宅】&#10;一人当たり面積"/>
        <xdr:cNvSpPr txBox="1"/>
      </xdr:nvSpPr>
      <xdr:spPr>
        <a:xfrm>
          <a:off x="8515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66062</xdr:rowOff>
    </xdr:from>
    <xdr:ext cx="469744" cy="259045"/>
    <xdr:sp macro="" textlink="">
      <xdr:nvSpPr>
        <xdr:cNvPr id="373" name="n_3mainValue【公営住宅】&#10;一人当たり面積"/>
        <xdr:cNvSpPr txBox="1"/>
      </xdr:nvSpPr>
      <xdr:spPr>
        <a:xfrm>
          <a:off x="7626427" y="1446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65011</xdr:rowOff>
    </xdr:from>
    <xdr:ext cx="469744" cy="259045"/>
    <xdr:sp macro="" textlink="">
      <xdr:nvSpPr>
        <xdr:cNvPr id="374" name="n_4mainValue【公営住宅】&#10;一人当たり面積"/>
        <xdr:cNvSpPr txBox="1"/>
      </xdr:nvSpPr>
      <xdr:spPr>
        <a:xfrm>
          <a:off x="6737427" y="1446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1" name="フローチャート: 判断 420"/>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422" name="フローチャート: 判断 421"/>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23" name="フローチャート: 判断 422"/>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424" name="フローチャート: 判断 423"/>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104140</xdr:rowOff>
    </xdr:from>
    <xdr:to>
      <xdr:col>85</xdr:col>
      <xdr:colOff>177800</xdr:colOff>
      <xdr:row>38</xdr:row>
      <xdr:rowOff>34290</xdr:rowOff>
    </xdr:to>
    <xdr:sp macro="" textlink="">
      <xdr:nvSpPr>
        <xdr:cNvPr id="430" name="楕円 429"/>
        <xdr:cNvSpPr/>
      </xdr:nvSpPr>
      <xdr:spPr>
        <a:xfrm>
          <a:off x="16268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82567</xdr:rowOff>
    </xdr:from>
    <xdr:ext cx="405111" cy="259045"/>
    <xdr:sp macro="" textlink="">
      <xdr:nvSpPr>
        <xdr:cNvPr id="431" name="【認定こども園・幼稚園・保育所】&#10;有形固定資産減価償却率該当値テキスト"/>
        <xdr:cNvSpPr txBox="1"/>
      </xdr:nvSpPr>
      <xdr:spPr>
        <a:xfrm>
          <a:off x="16357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432" name="楕円 431"/>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125730</xdr:rowOff>
    </xdr:from>
    <xdr:to>
      <xdr:col>85</xdr:col>
      <xdr:colOff>127000</xdr:colOff>
      <xdr:row>37</xdr:row>
      <xdr:rowOff>154940</xdr:rowOff>
    </xdr:to>
    <xdr:cxnSp macro="">
      <xdr:nvCxnSpPr>
        <xdr:cNvPr id="433" name="直線コネクタ 432"/>
        <xdr:cNvCxnSpPr/>
      </xdr:nvCxnSpPr>
      <xdr:spPr>
        <a:xfrm>
          <a:off x="15481300" y="646938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34" name="楕円 433"/>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125730</xdr:rowOff>
    </xdr:to>
    <xdr:cxnSp macro="">
      <xdr:nvCxnSpPr>
        <xdr:cNvPr id="435" name="直線コネクタ 434"/>
        <xdr:cNvCxnSpPr/>
      </xdr:nvCxnSpPr>
      <xdr:spPr>
        <a:xfrm>
          <a:off x="14592300" y="644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57150</xdr:rowOff>
    </xdr:from>
    <xdr:to>
      <xdr:col>72</xdr:col>
      <xdr:colOff>38100</xdr:colOff>
      <xdr:row>37</xdr:row>
      <xdr:rowOff>158750</xdr:rowOff>
    </xdr:to>
    <xdr:sp macro="" textlink="">
      <xdr:nvSpPr>
        <xdr:cNvPr id="436" name="楕円 435"/>
        <xdr:cNvSpPr/>
      </xdr:nvSpPr>
      <xdr:spPr>
        <a:xfrm>
          <a:off x="13652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107950</xdr:rowOff>
    </xdr:to>
    <xdr:cxnSp macro="">
      <xdr:nvCxnSpPr>
        <xdr:cNvPr id="437" name="直線コネクタ 436"/>
        <xdr:cNvCxnSpPr/>
      </xdr:nvCxnSpPr>
      <xdr:spPr>
        <a:xfrm flipV="1">
          <a:off x="13703300" y="64427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27940</xdr:rowOff>
    </xdr:from>
    <xdr:to>
      <xdr:col>67</xdr:col>
      <xdr:colOff>101600</xdr:colOff>
      <xdr:row>37</xdr:row>
      <xdr:rowOff>129540</xdr:rowOff>
    </xdr:to>
    <xdr:sp macro="" textlink="">
      <xdr:nvSpPr>
        <xdr:cNvPr id="438" name="楕円 437"/>
        <xdr:cNvSpPr/>
      </xdr:nvSpPr>
      <xdr:spPr>
        <a:xfrm>
          <a:off x="12763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78740</xdr:rowOff>
    </xdr:from>
    <xdr:to>
      <xdr:col>71</xdr:col>
      <xdr:colOff>177800</xdr:colOff>
      <xdr:row>37</xdr:row>
      <xdr:rowOff>107950</xdr:rowOff>
    </xdr:to>
    <xdr:cxnSp macro="">
      <xdr:nvCxnSpPr>
        <xdr:cNvPr id="439" name="直線コネクタ 438"/>
        <xdr:cNvCxnSpPr/>
      </xdr:nvCxnSpPr>
      <xdr:spPr>
        <a:xfrm>
          <a:off x="12814300" y="642239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0"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125747</xdr:rowOff>
    </xdr:from>
    <xdr:ext cx="405111" cy="259045"/>
    <xdr:sp macro="" textlink="">
      <xdr:nvSpPr>
        <xdr:cNvPr id="441" name="n_2aveValue【認定こども園・幼稚園・保育所】&#10;有形固定資産減価償却率"/>
        <xdr:cNvSpPr txBox="1"/>
      </xdr:nvSpPr>
      <xdr:spPr>
        <a:xfrm>
          <a:off x="143897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135907</xdr:rowOff>
    </xdr:from>
    <xdr:ext cx="405111" cy="259045"/>
    <xdr:sp macro="" textlink="">
      <xdr:nvSpPr>
        <xdr:cNvPr id="442" name="n_3aveValue【認定こども園・幼稚園・保育所】&#10;有形固定資産減価償却率"/>
        <xdr:cNvSpPr txBox="1"/>
      </xdr:nvSpPr>
      <xdr:spPr>
        <a:xfrm>
          <a:off x="13500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123207</xdr:rowOff>
    </xdr:from>
    <xdr:ext cx="405111" cy="259045"/>
    <xdr:sp macro="" textlink="">
      <xdr:nvSpPr>
        <xdr:cNvPr id="443" name="n_4aveValue【認定こども園・幼稚園・保育所】&#10;有形固定資産減価償却率"/>
        <xdr:cNvSpPr txBox="1"/>
      </xdr:nvSpPr>
      <xdr:spPr>
        <a:xfrm>
          <a:off x="12611744" y="612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167657</xdr:rowOff>
    </xdr:from>
    <xdr:ext cx="405111" cy="259045"/>
    <xdr:sp macro="" textlink="">
      <xdr:nvSpPr>
        <xdr:cNvPr id="444" name="n_1mainValue【認定こども園・幼稚園・保育所】&#10;有形固定資産減価償却率"/>
        <xdr:cNvSpPr txBox="1"/>
      </xdr:nvSpPr>
      <xdr:spPr>
        <a:xfrm>
          <a:off x="15266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45" name="n_2mainValue【認定こども園・幼稚園・保育所】&#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149877</xdr:rowOff>
    </xdr:from>
    <xdr:ext cx="405111" cy="259045"/>
    <xdr:sp macro="" textlink="">
      <xdr:nvSpPr>
        <xdr:cNvPr id="446" name="n_3mainValue【認定こども園・幼稚園・保育所】&#10;有形固定資産減価償却率"/>
        <xdr:cNvSpPr txBox="1"/>
      </xdr:nvSpPr>
      <xdr:spPr>
        <a:xfrm>
          <a:off x="13500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120667</xdr:rowOff>
    </xdr:from>
    <xdr:ext cx="405111" cy="259045"/>
    <xdr:sp macro="" textlink="">
      <xdr:nvSpPr>
        <xdr:cNvPr id="447" name="n_4mainValue【認定こども園・幼稚園・保育所】&#10;有形固定資産減価償却率"/>
        <xdr:cNvSpPr txBox="1"/>
      </xdr:nvSpPr>
      <xdr:spPr>
        <a:xfrm>
          <a:off x="12611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39116</xdr:rowOff>
    </xdr:from>
    <xdr:to>
      <xdr:col>112</xdr:col>
      <xdr:colOff>38100</xdr:colOff>
      <xdr:row>39</xdr:row>
      <xdr:rowOff>140716</xdr:rowOff>
    </xdr:to>
    <xdr:sp macro="" textlink="">
      <xdr:nvSpPr>
        <xdr:cNvPr id="476" name="フローチャート: 判断 475"/>
        <xdr:cNvSpPr/>
      </xdr:nvSpPr>
      <xdr:spPr>
        <a:xfrm>
          <a:off x="212725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77" name="フローチャート: 判断 47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78" name="フローチャート: 判断 477"/>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41402</xdr:rowOff>
    </xdr:from>
    <xdr:to>
      <xdr:col>98</xdr:col>
      <xdr:colOff>38100</xdr:colOff>
      <xdr:row>39</xdr:row>
      <xdr:rowOff>143002</xdr:rowOff>
    </xdr:to>
    <xdr:sp macro="" textlink="">
      <xdr:nvSpPr>
        <xdr:cNvPr id="479" name="フローチャート: 判断 478"/>
        <xdr:cNvSpPr/>
      </xdr:nvSpPr>
      <xdr:spPr>
        <a:xfrm>
          <a:off x="18605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107696</xdr:rowOff>
    </xdr:from>
    <xdr:to>
      <xdr:col>116</xdr:col>
      <xdr:colOff>114300</xdr:colOff>
      <xdr:row>40</xdr:row>
      <xdr:rowOff>37846</xdr:rowOff>
    </xdr:to>
    <xdr:sp macro="" textlink="">
      <xdr:nvSpPr>
        <xdr:cNvPr id="485" name="楕円 484"/>
        <xdr:cNvSpPr/>
      </xdr:nvSpPr>
      <xdr:spPr>
        <a:xfrm>
          <a:off x="22110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86123</xdr:rowOff>
    </xdr:from>
    <xdr:ext cx="469744" cy="259045"/>
    <xdr:sp macro="" textlink="">
      <xdr:nvSpPr>
        <xdr:cNvPr id="486" name="【認定こども園・幼稚園・保育所】&#10;一人当たり面積該当値テキスト"/>
        <xdr:cNvSpPr txBox="1"/>
      </xdr:nvSpPr>
      <xdr:spPr>
        <a:xfrm>
          <a:off x="22199600"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487" name="楕円 486"/>
        <xdr:cNvSpPr/>
      </xdr:nvSpPr>
      <xdr:spPr>
        <a:xfrm>
          <a:off x="21272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158496</xdr:rowOff>
    </xdr:from>
    <xdr:to>
      <xdr:col>116</xdr:col>
      <xdr:colOff>63500</xdr:colOff>
      <xdr:row>39</xdr:row>
      <xdr:rowOff>165354</xdr:rowOff>
    </xdr:to>
    <xdr:cxnSp macro="">
      <xdr:nvCxnSpPr>
        <xdr:cNvPr id="488" name="直線コネクタ 487"/>
        <xdr:cNvCxnSpPr/>
      </xdr:nvCxnSpPr>
      <xdr:spPr>
        <a:xfrm flipV="1">
          <a:off x="21323300" y="684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89" name="楕円 488"/>
        <xdr:cNvSpPr/>
      </xdr:nvSpPr>
      <xdr:spPr>
        <a:xfrm>
          <a:off x="20383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165354</xdr:rowOff>
    </xdr:from>
    <xdr:to>
      <xdr:col>111</xdr:col>
      <xdr:colOff>177800</xdr:colOff>
      <xdr:row>40</xdr:row>
      <xdr:rowOff>3048</xdr:rowOff>
    </xdr:to>
    <xdr:cxnSp macro="">
      <xdr:nvCxnSpPr>
        <xdr:cNvPr id="490" name="直線コネクタ 489"/>
        <xdr:cNvCxnSpPr/>
      </xdr:nvCxnSpPr>
      <xdr:spPr>
        <a:xfrm flipV="1">
          <a:off x="20434300" y="6851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491" name="楕円 490"/>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xdr:rowOff>
    </xdr:from>
    <xdr:to>
      <xdr:col>107</xdr:col>
      <xdr:colOff>50800</xdr:colOff>
      <xdr:row>40</xdr:row>
      <xdr:rowOff>7620</xdr:rowOff>
    </xdr:to>
    <xdr:cxnSp macro="">
      <xdr:nvCxnSpPr>
        <xdr:cNvPr id="492" name="直線コネクタ 491"/>
        <xdr:cNvCxnSpPr/>
      </xdr:nvCxnSpPr>
      <xdr:spPr>
        <a:xfrm flipV="1">
          <a:off x="19545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93" name="楕円 492"/>
        <xdr:cNvSpPr/>
      </xdr:nvSpPr>
      <xdr:spPr>
        <a:xfrm>
          <a:off x="18605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12192</xdr:rowOff>
    </xdr:to>
    <xdr:cxnSp macro="">
      <xdr:nvCxnSpPr>
        <xdr:cNvPr id="494" name="直線コネクタ 493"/>
        <xdr:cNvCxnSpPr/>
      </xdr:nvCxnSpPr>
      <xdr:spPr>
        <a:xfrm flipV="1">
          <a:off x="18656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157243</xdr:rowOff>
    </xdr:from>
    <xdr:ext cx="469744" cy="259045"/>
    <xdr:sp macro="" textlink="">
      <xdr:nvSpPr>
        <xdr:cNvPr id="495" name="n_1aveValue【認定こども園・幼稚園・保育所】&#10;一人当たり面積"/>
        <xdr:cNvSpPr txBox="1"/>
      </xdr:nvSpPr>
      <xdr:spPr>
        <a:xfrm>
          <a:off x="210757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6"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166387</xdr:rowOff>
    </xdr:from>
    <xdr:ext cx="469744" cy="259045"/>
    <xdr:sp macro="" textlink="">
      <xdr:nvSpPr>
        <xdr:cNvPr id="497" name="n_3aveValue【認定こども園・幼稚園・保育所】&#10;一人当たり面積"/>
        <xdr:cNvSpPr txBox="1"/>
      </xdr:nvSpPr>
      <xdr:spPr>
        <a:xfrm>
          <a:off x="19310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159529</xdr:rowOff>
    </xdr:from>
    <xdr:ext cx="469744" cy="259045"/>
    <xdr:sp macro="" textlink="">
      <xdr:nvSpPr>
        <xdr:cNvPr id="498" name="n_4aveValue【認定こども園・幼稚園・保育所】&#10;一人当たり面積"/>
        <xdr:cNvSpPr txBox="1"/>
      </xdr:nvSpPr>
      <xdr:spPr>
        <a:xfrm>
          <a:off x="18421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35831</xdr:rowOff>
    </xdr:from>
    <xdr:ext cx="469744" cy="259045"/>
    <xdr:sp macro="" textlink="">
      <xdr:nvSpPr>
        <xdr:cNvPr id="499" name="n_1main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500" name="n_2mainValue【認定こども園・幼稚園・保育所】&#10;一人当たり面積"/>
        <xdr:cNvSpPr txBox="1"/>
      </xdr:nvSpPr>
      <xdr:spPr>
        <a:xfrm>
          <a:off x="20199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01" name="n_3mainValue【認定こども園・幼稚園・保育所】&#10;一人当たり面積"/>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2" name="n_4main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20955</xdr:rowOff>
    </xdr:from>
    <xdr:to>
      <xdr:col>85</xdr:col>
      <xdr:colOff>126364</xdr:colOff>
      <xdr:row>63</xdr:row>
      <xdr:rowOff>17145</xdr:rowOff>
    </xdr:to>
    <xdr:cxnSp macro="">
      <xdr:nvCxnSpPr>
        <xdr:cNvPr id="527" name="直線コネクタ 526"/>
        <xdr:cNvCxnSpPr/>
      </xdr:nvCxnSpPr>
      <xdr:spPr>
        <a:xfrm flipV="1">
          <a:off x="16318864" y="9793605"/>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20972</xdr:rowOff>
    </xdr:from>
    <xdr:ext cx="405111" cy="259045"/>
    <xdr:sp macro="" textlink="">
      <xdr:nvSpPr>
        <xdr:cNvPr id="528" name="【学校施設】&#10;有形固定資産減価償却率最小値テキスト"/>
        <xdr:cNvSpPr txBox="1"/>
      </xdr:nvSpPr>
      <xdr:spPr>
        <a:xfrm>
          <a:off x="16357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17145</xdr:rowOff>
    </xdr:from>
    <xdr:to>
      <xdr:col>86</xdr:col>
      <xdr:colOff>25400</xdr:colOff>
      <xdr:row>63</xdr:row>
      <xdr:rowOff>17145</xdr:rowOff>
    </xdr:to>
    <xdr:cxnSp macro="">
      <xdr:nvCxnSpPr>
        <xdr:cNvPr id="529" name="直線コネクタ 528"/>
        <xdr:cNvCxnSpPr/>
      </xdr:nvCxnSpPr>
      <xdr:spPr>
        <a:xfrm>
          <a:off x="16230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139082</xdr:rowOff>
    </xdr:from>
    <xdr:ext cx="405111" cy="259045"/>
    <xdr:sp macro="" textlink="">
      <xdr:nvSpPr>
        <xdr:cNvPr id="530" name="【学校施設】&#10;有形固定資産減価償却率最大値テキスト"/>
        <xdr:cNvSpPr txBox="1"/>
      </xdr:nvSpPr>
      <xdr:spPr>
        <a:xfrm>
          <a:off x="16357600" y="956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20955</xdr:rowOff>
    </xdr:from>
    <xdr:to>
      <xdr:col>86</xdr:col>
      <xdr:colOff>25400</xdr:colOff>
      <xdr:row>57</xdr:row>
      <xdr:rowOff>20955</xdr:rowOff>
    </xdr:to>
    <xdr:cxnSp macro="">
      <xdr:nvCxnSpPr>
        <xdr:cNvPr id="531" name="直線コネクタ 530"/>
        <xdr:cNvCxnSpPr/>
      </xdr:nvCxnSpPr>
      <xdr:spPr>
        <a:xfrm>
          <a:off x="16230600" y="979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32"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3" name="フローチャート: 判断 532"/>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67310</xdr:rowOff>
    </xdr:from>
    <xdr:to>
      <xdr:col>81</xdr:col>
      <xdr:colOff>101600</xdr:colOff>
      <xdr:row>59</xdr:row>
      <xdr:rowOff>168910</xdr:rowOff>
    </xdr:to>
    <xdr:sp macro="" textlink="">
      <xdr:nvSpPr>
        <xdr:cNvPr id="534" name="フローチャート: 判断 533"/>
        <xdr:cNvSpPr/>
      </xdr:nvSpPr>
      <xdr:spPr>
        <a:xfrm>
          <a:off x="15430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35" name="フローチャート: 判断 534"/>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36" name="フローチャート: 判断 535"/>
        <xdr:cNvSpPr/>
      </xdr:nvSpPr>
      <xdr:spPr>
        <a:xfrm>
          <a:off x="13652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37" name="フローチャート: 判断 536"/>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141605</xdr:rowOff>
    </xdr:from>
    <xdr:to>
      <xdr:col>85</xdr:col>
      <xdr:colOff>177800</xdr:colOff>
      <xdr:row>57</xdr:row>
      <xdr:rowOff>71755</xdr:rowOff>
    </xdr:to>
    <xdr:sp macro="" textlink="">
      <xdr:nvSpPr>
        <xdr:cNvPr id="543" name="楕円 542"/>
        <xdr:cNvSpPr/>
      </xdr:nvSpPr>
      <xdr:spPr>
        <a:xfrm>
          <a:off x="16268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94632</xdr:rowOff>
    </xdr:from>
    <xdr:ext cx="405111" cy="259045"/>
    <xdr:sp macro="" textlink="">
      <xdr:nvSpPr>
        <xdr:cNvPr id="544" name="【学校施設】&#10;有形固定資産減価償却率該当値テキスト"/>
        <xdr:cNvSpPr txBox="1"/>
      </xdr:nvSpPr>
      <xdr:spPr>
        <a:xfrm>
          <a:off x="16357600" y="969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95885</xdr:rowOff>
    </xdr:from>
    <xdr:to>
      <xdr:col>81</xdr:col>
      <xdr:colOff>101600</xdr:colOff>
      <xdr:row>57</xdr:row>
      <xdr:rowOff>26035</xdr:rowOff>
    </xdr:to>
    <xdr:sp macro="" textlink="">
      <xdr:nvSpPr>
        <xdr:cNvPr id="545" name="楕円 544"/>
        <xdr:cNvSpPr/>
      </xdr:nvSpPr>
      <xdr:spPr>
        <a:xfrm>
          <a:off x="15430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146685</xdr:rowOff>
    </xdr:from>
    <xdr:to>
      <xdr:col>85</xdr:col>
      <xdr:colOff>127000</xdr:colOff>
      <xdr:row>57</xdr:row>
      <xdr:rowOff>20955</xdr:rowOff>
    </xdr:to>
    <xdr:cxnSp macro="">
      <xdr:nvCxnSpPr>
        <xdr:cNvPr id="546" name="直線コネクタ 545"/>
        <xdr:cNvCxnSpPr/>
      </xdr:nvCxnSpPr>
      <xdr:spPr>
        <a:xfrm>
          <a:off x="15481300" y="97478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547" name="楕円 546"/>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146685</xdr:rowOff>
    </xdr:from>
    <xdr:to>
      <xdr:col>81</xdr:col>
      <xdr:colOff>50800</xdr:colOff>
      <xdr:row>58</xdr:row>
      <xdr:rowOff>68580</xdr:rowOff>
    </xdr:to>
    <xdr:cxnSp macro="">
      <xdr:nvCxnSpPr>
        <xdr:cNvPr id="548" name="直線コネクタ 547"/>
        <xdr:cNvCxnSpPr/>
      </xdr:nvCxnSpPr>
      <xdr:spPr>
        <a:xfrm flipV="1">
          <a:off x="14592300" y="974788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49" name="楕円 548"/>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59</xdr:row>
      <xdr:rowOff>160020</xdr:rowOff>
    </xdr:to>
    <xdr:cxnSp macro="">
      <xdr:nvCxnSpPr>
        <xdr:cNvPr id="550" name="直線コネクタ 549"/>
        <xdr:cNvCxnSpPr/>
      </xdr:nvCxnSpPr>
      <xdr:spPr>
        <a:xfrm flipV="1">
          <a:off x="13703300" y="1001268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551" name="楕円 550"/>
        <xdr:cNvSpPr/>
      </xdr:nvSpPr>
      <xdr:spPr>
        <a:xfrm>
          <a:off x="1276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59</xdr:row>
      <xdr:rowOff>163830</xdr:rowOff>
    </xdr:to>
    <xdr:cxnSp macro="">
      <xdr:nvCxnSpPr>
        <xdr:cNvPr id="552" name="直線コネクタ 551"/>
        <xdr:cNvCxnSpPr/>
      </xdr:nvCxnSpPr>
      <xdr:spPr>
        <a:xfrm flipV="1">
          <a:off x="12814300" y="10275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160037</xdr:rowOff>
    </xdr:from>
    <xdr:ext cx="405111" cy="259045"/>
    <xdr:sp macro="" textlink="">
      <xdr:nvSpPr>
        <xdr:cNvPr id="553" name="n_1aveValue【学校施設】&#10;有形固定資産減価償却率"/>
        <xdr:cNvSpPr txBox="1"/>
      </xdr:nvSpPr>
      <xdr:spPr>
        <a:xfrm>
          <a:off x="15266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554"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43832</xdr:rowOff>
    </xdr:from>
    <xdr:ext cx="405111" cy="259045"/>
    <xdr:sp macro="" textlink="">
      <xdr:nvSpPr>
        <xdr:cNvPr id="555" name="n_3aveValue【学校施設】&#10;有形固定資産減価償却率"/>
        <xdr:cNvSpPr txBox="1"/>
      </xdr:nvSpPr>
      <xdr:spPr>
        <a:xfrm>
          <a:off x="13500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56"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42562</xdr:rowOff>
    </xdr:from>
    <xdr:ext cx="405111" cy="259045"/>
    <xdr:sp macro="" textlink="">
      <xdr:nvSpPr>
        <xdr:cNvPr id="557" name="n_1mainValue【学校施設】&#10;有形固定資産減価償却率"/>
        <xdr:cNvSpPr txBox="1"/>
      </xdr:nvSpPr>
      <xdr:spPr>
        <a:xfrm>
          <a:off x="152660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558"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559" name="n_3mainValue【学校施設】&#10;有形固定資産減価償却率"/>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0" name="n_4main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1" name="直線コネクタ 5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2" name="テキスト ボックス 5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3" name="直線コネクタ 5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4" name="テキスト ボックス 5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5" name="直線コネクタ 5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6" name="テキスト ボックス 5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7" name="直線コネクタ 5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8" name="テキスト ボックス 5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9" name="直線コネクタ 5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0" name="テキスト ボックス 5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1" name="直線コネクタ 5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2" name="テキスト ボックス 58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4" name="テキスト ボックス 5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6" name="直線コネクタ 585"/>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7"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8" name="直線コネクタ 587"/>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9"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90" name="直線コネクタ 589"/>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91"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2" name="フローチャート: 判断 591"/>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42763</xdr:rowOff>
    </xdr:from>
    <xdr:to>
      <xdr:col>112</xdr:col>
      <xdr:colOff>38100</xdr:colOff>
      <xdr:row>62</xdr:row>
      <xdr:rowOff>144363</xdr:rowOff>
    </xdr:to>
    <xdr:sp macro="" textlink="">
      <xdr:nvSpPr>
        <xdr:cNvPr id="593" name="フローチャート: 判断 592"/>
        <xdr:cNvSpPr/>
      </xdr:nvSpPr>
      <xdr:spPr>
        <a:xfrm>
          <a:off x="21272500" y="1067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44886</xdr:rowOff>
    </xdr:from>
    <xdr:to>
      <xdr:col>107</xdr:col>
      <xdr:colOff>101600</xdr:colOff>
      <xdr:row>62</xdr:row>
      <xdr:rowOff>146486</xdr:rowOff>
    </xdr:to>
    <xdr:sp macro="" textlink="">
      <xdr:nvSpPr>
        <xdr:cNvPr id="594" name="フローチャート: 判断 593"/>
        <xdr:cNvSpPr/>
      </xdr:nvSpPr>
      <xdr:spPr>
        <a:xfrm>
          <a:off x="20383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595" name="フローチャート: 判断 594"/>
        <xdr:cNvSpPr/>
      </xdr:nvSpPr>
      <xdr:spPr>
        <a:xfrm>
          <a:off x="19494500" y="1068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67582</xdr:rowOff>
    </xdr:from>
    <xdr:to>
      <xdr:col>98</xdr:col>
      <xdr:colOff>38100</xdr:colOff>
      <xdr:row>62</xdr:row>
      <xdr:rowOff>169182</xdr:rowOff>
    </xdr:to>
    <xdr:sp macro="" textlink="">
      <xdr:nvSpPr>
        <xdr:cNvPr id="596" name="フローチャート: 判断 595"/>
        <xdr:cNvSpPr/>
      </xdr:nvSpPr>
      <xdr:spPr>
        <a:xfrm>
          <a:off x="18605500" y="106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113629</xdr:rowOff>
    </xdr:from>
    <xdr:to>
      <xdr:col>116</xdr:col>
      <xdr:colOff>114300</xdr:colOff>
      <xdr:row>62</xdr:row>
      <xdr:rowOff>43779</xdr:rowOff>
    </xdr:to>
    <xdr:sp macro="" textlink="">
      <xdr:nvSpPr>
        <xdr:cNvPr id="602" name="楕円 601"/>
        <xdr:cNvSpPr/>
      </xdr:nvSpPr>
      <xdr:spPr>
        <a:xfrm>
          <a:off x="22110700" y="105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136506</xdr:rowOff>
    </xdr:from>
    <xdr:ext cx="469744" cy="259045"/>
    <xdr:sp macro="" textlink="">
      <xdr:nvSpPr>
        <xdr:cNvPr id="603" name="【学校施設】&#10;一人当たり面積該当値テキスト"/>
        <xdr:cNvSpPr txBox="1"/>
      </xdr:nvSpPr>
      <xdr:spPr>
        <a:xfrm>
          <a:off x="22199600" y="1042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123752</xdr:rowOff>
    </xdr:from>
    <xdr:to>
      <xdr:col>112</xdr:col>
      <xdr:colOff>38100</xdr:colOff>
      <xdr:row>62</xdr:row>
      <xdr:rowOff>53902</xdr:rowOff>
    </xdr:to>
    <xdr:sp macro="" textlink="">
      <xdr:nvSpPr>
        <xdr:cNvPr id="604" name="楕円 603"/>
        <xdr:cNvSpPr/>
      </xdr:nvSpPr>
      <xdr:spPr>
        <a:xfrm>
          <a:off x="21272500" y="105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164429</xdr:rowOff>
    </xdr:from>
    <xdr:to>
      <xdr:col>116</xdr:col>
      <xdr:colOff>63500</xdr:colOff>
      <xdr:row>62</xdr:row>
      <xdr:rowOff>3102</xdr:rowOff>
    </xdr:to>
    <xdr:cxnSp macro="">
      <xdr:nvCxnSpPr>
        <xdr:cNvPr id="605" name="直線コネクタ 604"/>
        <xdr:cNvCxnSpPr/>
      </xdr:nvCxnSpPr>
      <xdr:spPr>
        <a:xfrm flipV="1">
          <a:off x="21323300" y="10622879"/>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606" name="楕円 605"/>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3102</xdr:rowOff>
    </xdr:from>
    <xdr:to>
      <xdr:col>111</xdr:col>
      <xdr:colOff>177800</xdr:colOff>
      <xdr:row>62</xdr:row>
      <xdr:rowOff>80010</xdr:rowOff>
    </xdr:to>
    <xdr:cxnSp macro="">
      <xdr:nvCxnSpPr>
        <xdr:cNvPr id="607" name="直線コネクタ 606"/>
        <xdr:cNvCxnSpPr/>
      </xdr:nvCxnSpPr>
      <xdr:spPr>
        <a:xfrm flipV="1">
          <a:off x="20434300" y="10633002"/>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75093</xdr:rowOff>
    </xdr:from>
    <xdr:to>
      <xdr:col>102</xdr:col>
      <xdr:colOff>165100</xdr:colOff>
      <xdr:row>63</xdr:row>
      <xdr:rowOff>5243</xdr:rowOff>
    </xdr:to>
    <xdr:sp macro="" textlink="">
      <xdr:nvSpPr>
        <xdr:cNvPr id="608" name="楕円 607"/>
        <xdr:cNvSpPr/>
      </xdr:nvSpPr>
      <xdr:spPr>
        <a:xfrm>
          <a:off x="19494500" y="107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125893</xdr:rowOff>
    </xdr:to>
    <xdr:cxnSp macro="">
      <xdr:nvCxnSpPr>
        <xdr:cNvPr id="609" name="直線コネクタ 608"/>
        <xdr:cNvCxnSpPr/>
      </xdr:nvCxnSpPr>
      <xdr:spPr>
        <a:xfrm flipV="1">
          <a:off x="19545300" y="10709910"/>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69868</xdr:rowOff>
    </xdr:from>
    <xdr:to>
      <xdr:col>98</xdr:col>
      <xdr:colOff>38100</xdr:colOff>
      <xdr:row>63</xdr:row>
      <xdr:rowOff>18</xdr:rowOff>
    </xdr:to>
    <xdr:sp macro="" textlink="">
      <xdr:nvSpPr>
        <xdr:cNvPr id="610" name="楕円 609"/>
        <xdr:cNvSpPr/>
      </xdr:nvSpPr>
      <xdr:spPr>
        <a:xfrm>
          <a:off x="18605500" y="106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120668</xdr:rowOff>
    </xdr:from>
    <xdr:to>
      <xdr:col>102</xdr:col>
      <xdr:colOff>114300</xdr:colOff>
      <xdr:row>62</xdr:row>
      <xdr:rowOff>125893</xdr:rowOff>
    </xdr:to>
    <xdr:cxnSp macro="">
      <xdr:nvCxnSpPr>
        <xdr:cNvPr id="611" name="直線コネクタ 610"/>
        <xdr:cNvCxnSpPr/>
      </xdr:nvCxnSpPr>
      <xdr:spPr>
        <a:xfrm>
          <a:off x="18656300" y="1075056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135490</xdr:rowOff>
    </xdr:from>
    <xdr:ext cx="469744" cy="259045"/>
    <xdr:sp macro="" textlink="">
      <xdr:nvSpPr>
        <xdr:cNvPr id="612" name="n_1aveValue【学校施設】&#10;一人当たり面積"/>
        <xdr:cNvSpPr txBox="1"/>
      </xdr:nvSpPr>
      <xdr:spPr>
        <a:xfrm>
          <a:off x="21075727" y="10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137613</xdr:rowOff>
    </xdr:from>
    <xdr:ext cx="469744" cy="259045"/>
    <xdr:sp macro="" textlink="">
      <xdr:nvSpPr>
        <xdr:cNvPr id="613" name="n_2aveValue【学校施設】&#10;一人当たり面積"/>
        <xdr:cNvSpPr txBox="1"/>
      </xdr:nvSpPr>
      <xdr:spPr>
        <a:xfrm>
          <a:off x="201994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6585</xdr:rowOff>
    </xdr:from>
    <xdr:ext cx="469744" cy="259045"/>
    <xdr:sp macro="" textlink="">
      <xdr:nvSpPr>
        <xdr:cNvPr id="614" name="n_3aveValue【学校施設】&#10;一人当たり面積"/>
        <xdr:cNvSpPr txBox="1"/>
      </xdr:nvSpPr>
      <xdr:spPr>
        <a:xfrm>
          <a:off x="19310427" y="104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14259</xdr:rowOff>
    </xdr:from>
    <xdr:ext cx="469744" cy="259045"/>
    <xdr:sp macro="" textlink="">
      <xdr:nvSpPr>
        <xdr:cNvPr id="615" name="n_4aveValue【学校施設】&#10;一人当たり面積"/>
        <xdr:cNvSpPr txBox="1"/>
      </xdr:nvSpPr>
      <xdr:spPr>
        <a:xfrm>
          <a:off x="18421427" y="104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70429</xdr:rowOff>
    </xdr:from>
    <xdr:ext cx="469744" cy="259045"/>
    <xdr:sp macro="" textlink="">
      <xdr:nvSpPr>
        <xdr:cNvPr id="616" name="n_1mainValue【学校施設】&#10;一人当たり面積"/>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147337</xdr:rowOff>
    </xdr:from>
    <xdr:ext cx="469744" cy="259045"/>
    <xdr:sp macro="" textlink="">
      <xdr:nvSpPr>
        <xdr:cNvPr id="617" name="n_2mainValue【学校施設】&#10;一人当たり面積"/>
        <xdr:cNvSpPr txBox="1"/>
      </xdr:nvSpPr>
      <xdr:spPr>
        <a:xfrm>
          <a:off x="20199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167820</xdr:rowOff>
    </xdr:from>
    <xdr:ext cx="469744" cy="259045"/>
    <xdr:sp macro="" textlink="">
      <xdr:nvSpPr>
        <xdr:cNvPr id="618" name="n_3mainValue【学校施設】&#10;一人当たり面積"/>
        <xdr:cNvSpPr txBox="1"/>
      </xdr:nvSpPr>
      <xdr:spPr>
        <a:xfrm>
          <a:off x="19310427" y="107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162595</xdr:rowOff>
    </xdr:from>
    <xdr:ext cx="469744" cy="259045"/>
    <xdr:sp macro="" textlink="">
      <xdr:nvSpPr>
        <xdr:cNvPr id="619" name="n_4mainValue【学校施設】&#10;一人当たり面積"/>
        <xdr:cNvSpPr txBox="1"/>
      </xdr:nvSpPr>
      <xdr:spPr>
        <a:xfrm>
          <a:off x="18421427" y="107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5" name="直線コネクタ 644"/>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8"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9" name="直線コネクタ 648"/>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50"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51" name="フローチャート: 判断 650"/>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652" name="フローチャート: 判断 651"/>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19957</xdr:rowOff>
    </xdr:from>
    <xdr:to>
      <xdr:col>76</xdr:col>
      <xdr:colOff>165100</xdr:colOff>
      <xdr:row>83</xdr:row>
      <xdr:rowOff>121557</xdr:rowOff>
    </xdr:to>
    <xdr:sp macro="" textlink="">
      <xdr:nvSpPr>
        <xdr:cNvPr id="653" name="フローチャート: 判断 652"/>
        <xdr:cNvSpPr/>
      </xdr:nvSpPr>
      <xdr:spPr>
        <a:xfrm>
          <a:off x="14541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654" name="フローチャート: 判断 653"/>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82006</xdr:rowOff>
    </xdr:from>
    <xdr:to>
      <xdr:col>67</xdr:col>
      <xdr:colOff>101600</xdr:colOff>
      <xdr:row>83</xdr:row>
      <xdr:rowOff>12156</xdr:rowOff>
    </xdr:to>
    <xdr:sp macro="" textlink="">
      <xdr:nvSpPr>
        <xdr:cNvPr id="655" name="フローチャート: 判断 654"/>
        <xdr:cNvSpPr/>
      </xdr:nvSpPr>
      <xdr:spPr>
        <a:xfrm>
          <a:off x="12763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73842</xdr:rowOff>
    </xdr:from>
    <xdr:to>
      <xdr:col>85</xdr:col>
      <xdr:colOff>177800</xdr:colOff>
      <xdr:row>80</xdr:row>
      <xdr:rowOff>3992</xdr:rowOff>
    </xdr:to>
    <xdr:sp macro="" textlink="">
      <xdr:nvSpPr>
        <xdr:cNvPr id="661" name="楕円 660"/>
        <xdr:cNvSpPr/>
      </xdr:nvSpPr>
      <xdr:spPr>
        <a:xfrm>
          <a:off x="162687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96719</xdr:rowOff>
    </xdr:from>
    <xdr:ext cx="405111" cy="259045"/>
    <xdr:sp macro="" textlink="">
      <xdr:nvSpPr>
        <xdr:cNvPr id="662" name="【児童館】&#10;有形固定資産減価償却率該当値テキスト"/>
        <xdr:cNvSpPr txBox="1"/>
      </xdr:nvSpPr>
      <xdr:spPr>
        <a:xfrm>
          <a:off x="16357600" y="1346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26488</xdr:rowOff>
    </xdr:from>
    <xdr:to>
      <xdr:col>81</xdr:col>
      <xdr:colOff>101600</xdr:colOff>
      <xdr:row>79</xdr:row>
      <xdr:rowOff>128088</xdr:rowOff>
    </xdr:to>
    <xdr:sp macro="" textlink="">
      <xdr:nvSpPr>
        <xdr:cNvPr id="663" name="楕円 662"/>
        <xdr:cNvSpPr/>
      </xdr:nvSpPr>
      <xdr:spPr>
        <a:xfrm>
          <a:off x="15430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77288</xdr:rowOff>
    </xdr:from>
    <xdr:to>
      <xdr:col>85</xdr:col>
      <xdr:colOff>127000</xdr:colOff>
      <xdr:row>79</xdr:row>
      <xdr:rowOff>124642</xdr:rowOff>
    </xdr:to>
    <xdr:cxnSp macro="">
      <xdr:nvCxnSpPr>
        <xdr:cNvPr id="664" name="直線コネクタ 663"/>
        <xdr:cNvCxnSpPr/>
      </xdr:nvCxnSpPr>
      <xdr:spPr>
        <a:xfrm>
          <a:off x="15481300" y="1362183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114316</xdr:rowOff>
    </xdr:from>
    <xdr:ext cx="405111" cy="259045"/>
    <xdr:sp macro="" textlink="">
      <xdr:nvSpPr>
        <xdr:cNvPr id="665" name="n_1aveValue【児童館】&#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138084</xdr:rowOff>
    </xdr:from>
    <xdr:ext cx="405111" cy="259045"/>
    <xdr:sp macro="" textlink="">
      <xdr:nvSpPr>
        <xdr:cNvPr id="666" name="n_2aveValue【児童館】&#10;有形固定資産減価償却率"/>
        <xdr:cNvSpPr txBox="1"/>
      </xdr:nvSpPr>
      <xdr:spPr>
        <a:xfrm>
          <a:off x="14389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667" name="n_3aveValue【児童館】&#10;有形固定資産減価償却率"/>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28683</xdr:rowOff>
    </xdr:from>
    <xdr:ext cx="405111" cy="259045"/>
    <xdr:sp macro="" textlink="">
      <xdr:nvSpPr>
        <xdr:cNvPr id="668" name="n_4aveValue【児童館】&#10;有形固定資産減価償却率"/>
        <xdr:cNvSpPr txBox="1"/>
      </xdr:nvSpPr>
      <xdr:spPr>
        <a:xfrm>
          <a:off x="12611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144615</xdr:rowOff>
    </xdr:from>
    <xdr:ext cx="405111" cy="259045"/>
    <xdr:sp macro="" textlink="">
      <xdr:nvSpPr>
        <xdr:cNvPr id="669" name="n_1mainValue【児童館】&#10;有形固定資産減価償却率"/>
        <xdr:cNvSpPr txBox="1"/>
      </xdr:nvSpPr>
      <xdr:spPr>
        <a:xfrm>
          <a:off x="152660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95" name="直線コネクタ 694"/>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96"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97" name="直線コネクタ 696"/>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9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99" name="直線コネクタ 69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0"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1" name="フローチャート: 判断 700"/>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39007</xdr:rowOff>
    </xdr:from>
    <xdr:to>
      <xdr:col>112</xdr:col>
      <xdr:colOff>38100</xdr:colOff>
      <xdr:row>85</xdr:row>
      <xdr:rowOff>140607</xdr:rowOff>
    </xdr:to>
    <xdr:sp macro="" textlink="">
      <xdr:nvSpPr>
        <xdr:cNvPr id="702" name="フローチャート: 判断 701"/>
        <xdr:cNvSpPr/>
      </xdr:nvSpPr>
      <xdr:spPr>
        <a:xfrm>
          <a:off x="21272500" y="146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03" name="フローチャート: 判断 702"/>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704" name="フローチャート: 判断 703"/>
        <xdr:cNvSpPr/>
      </xdr:nvSpPr>
      <xdr:spPr>
        <a:xfrm>
          <a:off x="19494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145143</xdr:rowOff>
    </xdr:from>
    <xdr:to>
      <xdr:col>98</xdr:col>
      <xdr:colOff>38100</xdr:colOff>
      <xdr:row>85</xdr:row>
      <xdr:rowOff>75293</xdr:rowOff>
    </xdr:to>
    <xdr:sp macro="" textlink="">
      <xdr:nvSpPr>
        <xdr:cNvPr id="705" name="フローチャート: 判断 704"/>
        <xdr:cNvSpPr/>
      </xdr:nvSpPr>
      <xdr:spPr>
        <a:xfrm>
          <a:off x="18605500" y="1454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90714</xdr:rowOff>
    </xdr:from>
    <xdr:to>
      <xdr:col>116</xdr:col>
      <xdr:colOff>114300</xdr:colOff>
      <xdr:row>85</xdr:row>
      <xdr:rowOff>20864</xdr:rowOff>
    </xdr:to>
    <xdr:sp macro="" textlink="">
      <xdr:nvSpPr>
        <xdr:cNvPr id="711" name="楕円 710"/>
        <xdr:cNvSpPr/>
      </xdr:nvSpPr>
      <xdr:spPr>
        <a:xfrm>
          <a:off x="221107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113591</xdr:rowOff>
    </xdr:from>
    <xdr:ext cx="469744" cy="259045"/>
    <xdr:sp macro="" textlink="">
      <xdr:nvSpPr>
        <xdr:cNvPr id="712" name="【児童館】&#10;一人当たり面積該当値テキスト"/>
        <xdr:cNvSpPr txBox="1"/>
      </xdr:nvSpPr>
      <xdr:spPr>
        <a:xfrm>
          <a:off x="22199600"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3" name="楕円 71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141514</xdr:rowOff>
    </xdr:from>
    <xdr:to>
      <xdr:col>116</xdr:col>
      <xdr:colOff>63500</xdr:colOff>
      <xdr:row>84</xdr:row>
      <xdr:rowOff>152400</xdr:rowOff>
    </xdr:to>
    <xdr:cxnSp macro="">
      <xdr:nvCxnSpPr>
        <xdr:cNvPr id="714" name="直線コネクタ 713"/>
        <xdr:cNvCxnSpPr/>
      </xdr:nvCxnSpPr>
      <xdr:spPr>
        <a:xfrm flipV="1">
          <a:off x="21323300" y="145433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131734</xdr:rowOff>
    </xdr:from>
    <xdr:ext cx="469744" cy="259045"/>
    <xdr:sp macro="" textlink="">
      <xdr:nvSpPr>
        <xdr:cNvPr id="715" name="n_1aveValue【児童館】&#10;一人当たり面積"/>
        <xdr:cNvSpPr txBox="1"/>
      </xdr:nvSpPr>
      <xdr:spPr>
        <a:xfrm>
          <a:off x="210757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16" name="n_2aveValue【児童館】&#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146248</xdr:rowOff>
    </xdr:from>
    <xdr:ext cx="469744" cy="259045"/>
    <xdr:sp macro="" textlink="">
      <xdr:nvSpPr>
        <xdr:cNvPr id="717" name="n_3aveValue【児童館】&#10;一人当たり面積"/>
        <xdr:cNvSpPr txBox="1"/>
      </xdr:nvSpPr>
      <xdr:spPr>
        <a:xfrm>
          <a:off x="19310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91820</xdr:rowOff>
    </xdr:from>
    <xdr:ext cx="469744" cy="259045"/>
    <xdr:sp macro="" textlink="">
      <xdr:nvSpPr>
        <xdr:cNvPr id="718" name="n_4aveValue【児童館】&#10;一人当たり面積"/>
        <xdr:cNvSpPr txBox="1"/>
      </xdr:nvSpPr>
      <xdr:spPr>
        <a:xfrm>
          <a:off x="18421427" y="1432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719" name="n_1main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2" name="テキスト ボックス 73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0" name="テキスト ボックス 73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2" name="テキスト ボックス 74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44" name="直線コネクタ 743"/>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6" name="直線コネクタ 74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47"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48" name="直線コネクタ 747"/>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49"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50" name="フローチャート: 判断 74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51" name="フローチャート: 判断 750"/>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52" name="フローチャート: 判断 75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53" name="フローチャート: 判断 752"/>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54" name="フローチャート: 判断 753"/>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107314</xdr:rowOff>
    </xdr:from>
    <xdr:to>
      <xdr:col>85</xdr:col>
      <xdr:colOff>177800</xdr:colOff>
      <xdr:row>103</xdr:row>
      <xdr:rowOff>37464</xdr:rowOff>
    </xdr:to>
    <xdr:sp macro="" textlink="">
      <xdr:nvSpPr>
        <xdr:cNvPr id="760" name="楕円 759"/>
        <xdr:cNvSpPr/>
      </xdr:nvSpPr>
      <xdr:spPr>
        <a:xfrm>
          <a:off x="162687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130191</xdr:rowOff>
    </xdr:from>
    <xdr:ext cx="405111" cy="259045"/>
    <xdr:sp macro="" textlink="">
      <xdr:nvSpPr>
        <xdr:cNvPr id="761" name="【公民館】&#10;有形固定資産減価償却率該当値テキスト"/>
        <xdr:cNvSpPr txBox="1"/>
      </xdr:nvSpPr>
      <xdr:spPr>
        <a:xfrm>
          <a:off x="1635760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61595</xdr:rowOff>
    </xdr:from>
    <xdr:to>
      <xdr:col>81</xdr:col>
      <xdr:colOff>101600</xdr:colOff>
      <xdr:row>102</xdr:row>
      <xdr:rowOff>163195</xdr:rowOff>
    </xdr:to>
    <xdr:sp macro="" textlink="">
      <xdr:nvSpPr>
        <xdr:cNvPr id="762" name="楕円 761"/>
        <xdr:cNvSpPr/>
      </xdr:nvSpPr>
      <xdr:spPr>
        <a:xfrm>
          <a:off x="15430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112395</xdr:rowOff>
    </xdr:from>
    <xdr:to>
      <xdr:col>85</xdr:col>
      <xdr:colOff>127000</xdr:colOff>
      <xdr:row>102</xdr:row>
      <xdr:rowOff>158114</xdr:rowOff>
    </xdr:to>
    <xdr:cxnSp macro="">
      <xdr:nvCxnSpPr>
        <xdr:cNvPr id="763" name="直線コネクタ 762"/>
        <xdr:cNvCxnSpPr/>
      </xdr:nvCxnSpPr>
      <xdr:spPr>
        <a:xfrm>
          <a:off x="15481300" y="176002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4" name="楕円 763"/>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104</xdr:row>
      <xdr:rowOff>156211</xdr:rowOff>
    </xdr:to>
    <xdr:cxnSp macro="">
      <xdr:nvCxnSpPr>
        <xdr:cNvPr id="765" name="直線コネクタ 764"/>
        <xdr:cNvCxnSpPr/>
      </xdr:nvCxnSpPr>
      <xdr:spPr>
        <a:xfrm flipV="1">
          <a:off x="14592300" y="17600295"/>
          <a:ext cx="8890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69214</xdr:rowOff>
    </xdr:from>
    <xdr:to>
      <xdr:col>72</xdr:col>
      <xdr:colOff>38100</xdr:colOff>
      <xdr:row>104</xdr:row>
      <xdr:rowOff>170814</xdr:rowOff>
    </xdr:to>
    <xdr:sp macro="" textlink="">
      <xdr:nvSpPr>
        <xdr:cNvPr id="766" name="楕円 765"/>
        <xdr:cNvSpPr/>
      </xdr:nvSpPr>
      <xdr:spPr>
        <a:xfrm>
          <a:off x="13652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120014</xdr:rowOff>
    </xdr:from>
    <xdr:to>
      <xdr:col>76</xdr:col>
      <xdr:colOff>114300</xdr:colOff>
      <xdr:row>104</xdr:row>
      <xdr:rowOff>156211</xdr:rowOff>
    </xdr:to>
    <xdr:cxnSp macro="">
      <xdr:nvCxnSpPr>
        <xdr:cNvPr id="767" name="直線コネクタ 766"/>
        <xdr:cNvCxnSpPr/>
      </xdr:nvCxnSpPr>
      <xdr:spPr>
        <a:xfrm>
          <a:off x="13703300" y="1795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42545</xdr:rowOff>
    </xdr:from>
    <xdr:to>
      <xdr:col>67</xdr:col>
      <xdr:colOff>101600</xdr:colOff>
      <xdr:row>104</xdr:row>
      <xdr:rowOff>144145</xdr:rowOff>
    </xdr:to>
    <xdr:sp macro="" textlink="">
      <xdr:nvSpPr>
        <xdr:cNvPr id="768" name="楕円 767"/>
        <xdr:cNvSpPr/>
      </xdr:nvSpPr>
      <xdr:spPr>
        <a:xfrm>
          <a:off x="1276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104</xdr:row>
      <xdr:rowOff>120014</xdr:rowOff>
    </xdr:to>
    <xdr:cxnSp macro="">
      <xdr:nvCxnSpPr>
        <xdr:cNvPr id="769" name="直線コネクタ 768"/>
        <xdr:cNvCxnSpPr/>
      </xdr:nvCxnSpPr>
      <xdr:spPr>
        <a:xfrm>
          <a:off x="12814300" y="179241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70"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7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72" name="n_3aveValue【公民館】&#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73"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8272</xdr:rowOff>
    </xdr:from>
    <xdr:ext cx="405111" cy="259045"/>
    <xdr:sp macro="" textlink="">
      <xdr:nvSpPr>
        <xdr:cNvPr id="774" name="n_1mainValue【公民館】&#10;有形固定資産減価償却率"/>
        <xdr:cNvSpPr txBox="1"/>
      </xdr:nvSpPr>
      <xdr:spPr>
        <a:xfrm>
          <a:off x="152660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75"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15891</xdr:rowOff>
    </xdr:from>
    <xdr:ext cx="405111" cy="259045"/>
    <xdr:sp macro="" textlink="">
      <xdr:nvSpPr>
        <xdr:cNvPr id="776" name="n_3mainValue【公民館】&#10;有形固定資産減価償却率"/>
        <xdr:cNvSpPr txBox="1"/>
      </xdr:nvSpPr>
      <xdr:spPr>
        <a:xfrm>
          <a:off x="13500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160672</xdr:rowOff>
    </xdr:from>
    <xdr:ext cx="405111" cy="259045"/>
    <xdr:sp macro="" textlink="">
      <xdr:nvSpPr>
        <xdr:cNvPr id="777" name="n_4mainValue【公民館】&#10;有形固定資産減価償却率"/>
        <xdr:cNvSpPr txBox="1"/>
      </xdr:nvSpPr>
      <xdr:spPr>
        <a:xfrm>
          <a:off x="12611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8" name="直線コネクタ 7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9" name="テキスト ボックス 7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0" name="直線コネクタ 7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1" name="テキスト ボックス 7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2" name="直線コネクタ 7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3" name="テキスト ボックス 7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4" name="直線コネクタ 7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5" name="テキスト ボックス 7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6" name="直線コネクタ 7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7" name="テキスト ボックス 7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8" name="直線コネクタ 7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9" name="テキスト ボックス 7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03" name="直線コネクタ 802"/>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4"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05" name="直線コネクタ 80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06"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07" name="直線コネクタ 806"/>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08"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09" name="フローチャート: 判断 808"/>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65132</xdr:rowOff>
    </xdr:from>
    <xdr:to>
      <xdr:col>112</xdr:col>
      <xdr:colOff>38100</xdr:colOff>
      <xdr:row>107</xdr:row>
      <xdr:rowOff>166732</xdr:rowOff>
    </xdr:to>
    <xdr:sp macro="" textlink="">
      <xdr:nvSpPr>
        <xdr:cNvPr id="810" name="フローチャート: 判断 809"/>
        <xdr:cNvSpPr/>
      </xdr:nvSpPr>
      <xdr:spPr>
        <a:xfrm>
          <a:off x="212725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47716</xdr:rowOff>
    </xdr:from>
    <xdr:to>
      <xdr:col>107</xdr:col>
      <xdr:colOff>101600</xdr:colOff>
      <xdr:row>107</xdr:row>
      <xdr:rowOff>149316</xdr:rowOff>
    </xdr:to>
    <xdr:sp macro="" textlink="">
      <xdr:nvSpPr>
        <xdr:cNvPr id="811" name="フローチャート: 判断 810"/>
        <xdr:cNvSpPr/>
      </xdr:nvSpPr>
      <xdr:spPr>
        <a:xfrm>
          <a:off x="20383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12" name="フローチャート: 判断 811"/>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813" name="フローチャート: 判断 812"/>
        <xdr:cNvSpPr/>
      </xdr:nvSpPr>
      <xdr:spPr>
        <a:xfrm>
          <a:off x="18605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楕円 818"/>
        <xdr:cNvSpPr/>
      </xdr:nvSpPr>
      <xdr:spPr>
        <a:xfrm>
          <a:off x="221107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71863</xdr:rowOff>
    </xdr:from>
    <xdr:ext cx="469744" cy="259045"/>
    <xdr:sp macro="" textlink="">
      <xdr:nvSpPr>
        <xdr:cNvPr id="820" name="【公民館】&#10;一人当たり面積該当値テキスト"/>
        <xdr:cNvSpPr txBox="1"/>
      </xdr:nvSpPr>
      <xdr:spPr>
        <a:xfrm>
          <a:off x="22199600"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821" name="楕円 820"/>
        <xdr:cNvSpPr/>
      </xdr:nvSpPr>
      <xdr:spPr>
        <a:xfrm>
          <a:off x="2127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144236</xdr:rowOff>
    </xdr:from>
    <xdr:to>
      <xdr:col>116</xdr:col>
      <xdr:colOff>63500</xdr:colOff>
      <xdr:row>107</xdr:row>
      <xdr:rowOff>146413</xdr:rowOff>
    </xdr:to>
    <xdr:cxnSp macro="">
      <xdr:nvCxnSpPr>
        <xdr:cNvPr id="822" name="直線コネクタ 821"/>
        <xdr:cNvCxnSpPr/>
      </xdr:nvCxnSpPr>
      <xdr:spPr>
        <a:xfrm flipV="1">
          <a:off x="21323300" y="1848938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823" name="楕円 822"/>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146413</xdr:rowOff>
    </xdr:from>
    <xdr:to>
      <xdr:col>111</xdr:col>
      <xdr:colOff>177800</xdr:colOff>
      <xdr:row>108</xdr:row>
      <xdr:rowOff>25037</xdr:rowOff>
    </xdr:to>
    <xdr:cxnSp macro="">
      <xdr:nvCxnSpPr>
        <xdr:cNvPr id="824" name="直線コネクタ 823"/>
        <xdr:cNvCxnSpPr/>
      </xdr:nvCxnSpPr>
      <xdr:spPr>
        <a:xfrm flipV="1">
          <a:off x="20434300" y="18491563"/>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153307</xdr:rowOff>
    </xdr:from>
    <xdr:to>
      <xdr:col>102</xdr:col>
      <xdr:colOff>165100</xdr:colOff>
      <xdr:row>108</xdr:row>
      <xdr:rowOff>83457</xdr:rowOff>
    </xdr:to>
    <xdr:sp macro="" textlink="">
      <xdr:nvSpPr>
        <xdr:cNvPr id="825" name="楕円 824"/>
        <xdr:cNvSpPr/>
      </xdr:nvSpPr>
      <xdr:spPr>
        <a:xfrm>
          <a:off x="194945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25037</xdr:rowOff>
    </xdr:from>
    <xdr:to>
      <xdr:col>107</xdr:col>
      <xdr:colOff>50800</xdr:colOff>
      <xdr:row>108</xdr:row>
      <xdr:rowOff>32657</xdr:rowOff>
    </xdr:to>
    <xdr:cxnSp macro="">
      <xdr:nvCxnSpPr>
        <xdr:cNvPr id="826" name="直線コネクタ 825"/>
        <xdr:cNvCxnSpPr/>
      </xdr:nvCxnSpPr>
      <xdr:spPr>
        <a:xfrm flipV="1">
          <a:off x="19545300" y="185416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156573</xdr:rowOff>
    </xdr:from>
    <xdr:to>
      <xdr:col>98</xdr:col>
      <xdr:colOff>38100</xdr:colOff>
      <xdr:row>108</xdr:row>
      <xdr:rowOff>86723</xdr:rowOff>
    </xdr:to>
    <xdr:sp macro="" textlink="">
      <xdr:nvSpPr>
        <xdr:cNvPr id="827" name="楕円 826"/>
        <xdr:cNvSpPr/>
      </xdr:nvSpPr>
      <xdr:spPr>
        <a:xfrm>
          <a:off x="18605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32657</xdr:rowOff>
    </xdr:from>
    <xdr:to>
      <xdr:col>102</xdr:col>
      <xdr:colOff>114300</xdr:colOff>
      <xdr:row>108</xdr:row>
      <xdr:rowOff>35923</xdr:rowOff>
    </xdr:to>
    <xdr:cxnSp macro="">
      <xdr:nvCxnSpPr>
        <xdr:cNvPr id="828" name="直線コネクタ 827"/>
        <xdr:cNvCxnSpPr/>
      </xdr:nvCxnSpPr>
      <xdr:spPr>
        <a:xfrm flipV="1">
          <a:off x="18656300" y="18549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11809</xdr:rowOff>
    </xdr:from>
    <xdr:ext cx="469744" cy="259045"/>
    <xdr:sp macro="" textlink="">
      <xdr:nvSpPr>
        <xdr:cNvPr id="829" name="n_1aveValue【公民館】&#10;一人当たり面積"/>
        <xdr:cNvSpPr txBox="1"/>
      </xdr:nvSpPr>
      <xdr:spPr>
        <a:xfrm>
          <a:off x="21075727"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165843</xdr:rowOff>
    </xdr:from>
    <xdr:ext cx="469744" cy="259045"/>
    <xdr:sp macro="" textlink="">
      <xdr:nvSpPr>
        <xdr:cNvPr id="830" name="n_2aveValue【公民館】&#10;一人当たり面積"/>
        <xdr:cNvSpPr txBox="1"/>
      </xdr:nvSpPr>
      <xdr:spPr>
        <a:xfrm>
          <a:off x="201994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831" name="n_3aveValue【公民館】&#10;一人当たり面積"/>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2013</xdr:rowOff>
    </xdr:from>
    <xdr:ext cx="469744" cy="259045"/>
    <xdr:sp macro="" textlink="">
      <xdr:nvSpPr>
        <xdr:cNvPr id="832" name="n_4aveValue【公民館】&#10;一人当たり面積"/>
        <xdr:cNvSpPr txBox="1"/>
      </xdr:nvSpPr>
      <xdr:spPr>
        <a:xfrm>
          <a:off x="18421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833" name="n_1mainValue【公民館】&#10;一人当たり面積"/>
        <xdr:cNvSpPr txBox="1"/>
      </xdr:nvSpPr>
      <xdr:spPr>
        <a:xfrm>
          <a:off x="21075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66964</xdr:rowOff>
    </xdr:from>
    <xdr:ext cx="469744" cy="259045"/>
    <xdr:sp macro="" textlink="">
      <xdr:nvSpPr>
        <xdr:cNvPr id="834" name="n_2mainValue【公民館】&#10;一人当たり面積"/>
        <xdr:cNvSpPr txBox="1"/>
      </xdr:nvSpPr>
      <xdr:spPr>
        <a:xfrm>
          <a:off x="20199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74584</xdr:rowOff>
    </xdr:from>
    <xdr:ext cx="469744" cy="259045"/>
    <xdr:sp macro="" textlink="">
      <xdr:nvSpPr>
        <xdr:cNvPr id="835" name="n_3mainValue【公民館】&#10;一人当たり面積"/>
        <xdr:cNvSpPr txBox="1"/>
      </xdr:nvSpPr>
      <xdr:spPr>
        <a:xfrm>
          <a:off x="19310427" y="18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77850</xdr:rowOff>
    </xdr:from>
    <xdr:ext cx="469744" cy="259045"/>
    <xdr:sp macro="" textlink="">
      <xdr:nvSpPr>
        <xdr:cNvPr id="836" name="n_4mainValue【公民館】&#10;一人当たり面積"/>
        <xdr:cNvSpPr txBox="1"/>
      </xdr:nvSpPr>
      <xdr:spPr>
        <a:xfrm>
          <a:off x="184214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年度の道路の有形固定資産減価償却率については、類似団体より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となっている。例年、類似団体と比較をした際に高い水準にあ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る。毎年、道路に係る維持補修・改良を実施しているが、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道路の老朽化が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顕著に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進んでいることが分かる。今後は「杵築市舗装長寿命化修繕計画」に基づき、適正な道路の維持管理に努め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年度の公営住宅の有形固定資産減価償却率については、類似団体より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「杵築市公営住宅等長寿命化計画」に基づき、長期的な視点での更新・統廃合等を進める必要がある。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年度における学校施設、児童館や公民館の有形固定資産減価償却率については、類似団体より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下回ってはいるものの、他の公共施設同様に維持管理に要する経費の増加等に留意しつつ適正管理に努めていく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164193</xdr:rowOff>
    </xdr:from>
    <xdr:to>
      <xdr:col>24</xdr:col>
      <xdr:colOff>114300</xdr:colOff>
      <xdr:row>35</xdr:row>
      <xdr:rowOff>94343</xdr:rowOff>
    </xdr:to>
    <xdr:sp macro="" textlink="">
      <xdr:nvSpPr>
        <xdr:cNvPr id="74" name="楕円 73"/>
        <xdr:cNvSpPr/>
      </xdr:nvSpPr>
      <xdr:spPr>
        <a:xfrm>
          <a:off x="45847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15620</xdr:rowOff>
    </xdr:from>
    <xdr:ext cx="405111" cy="259045"/>
    <xdr:sp macro="" textlink="">
      <xdr:nvSpPr>
        <xdr:cNvPr id="75" name="【図書館】&#10;有形固定資産減価償却率該当値テキスト"/>
        <xdr:cNvSpPr txBox="1"/>
      </xdr:nvSpPr>
      <xdr:spPr>
        <a:xfrm>
          <a:off x="4673600" y="58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118473</xdr:rowOff>
    </xdr:from>
    <xdr:to>
      <xdr:col>20</xdr:col>
      <xdr:colOff>38100</xdr:colOff>
      <xdr:row>35</xdr:row>
      <xdr:rowOff>48623</xdr:rowOff>
    </xdr:to>
    <xdr:sp macro="" textlink="">
      <xdr:nvSpPr>
        <xdr:cNvPr id="76" name="楕円 75"/>
        <xdr:cNvSpPr/>
      </xdr:nvSpPr>
      <xdr:spPr>
        <a:xfrm>
          <a:off x="3746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169273</xdr:rowOff>
    </xdr:from>
    <xdr:to>
      <xdr:col>24</xdr:col>
      <xdr:colOff>63500</xdr:colOff>
      <xdr:row>35</xdr:row>
      <xdr:rowOff>43543</xdr:rowOff>
    </xdr:to>
    <xdr:cxnSp macro="">
      <xdr:nvCxnSpPr>
        <xdr:cNvPr id="77" name="直線コネクタ 76"/>
        <xdr:cNvCxnSpPr/>
      </xdr:nvCxnSpPr>
      <xdr:spPr>
        <a:xfrm>
          <a:off x="3797300" y="599857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74386</xdr:rowOff>
    </xdr:from>
    <xdr:to>
      <xdr:col>15</xdr:col>
      <xdr:colOff>101600</xdr:colOff>
      <xdr:row>35</xdr:row>
      <xdr:rowOff>4536</xdr:rowOff>
    </xdr:to>
    <xdr:sp macro="" textlink="">
      <xdr:nvSpPr>
        <xdr:cNvPr id="78" name="楕円 77"/>
        <xdr:cNvSpPr/>
      </xdr:nvSpPr>
      <xdr:spPr>
        <a:xfrm>
          <a:off x="2857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169273</xdr:rowOff>
    </xdr:to>
    <xdr:cxnSp macro="">
      <xdr:nvCxnSpPr>
        <xdr:cNvPr id="79" name="直線コネクタ 78"/>
        <xdr:cNvCxnSpPr/>
      </xdr:nvCxnSpPr>
      <xdr:spPr>
        <a:xfrm>
          <a:off x="2908300" y="59544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28666</xdr:rowOff>
    </xdr:from>
    <xdr:to>
      <xdr:col>10</xdr:col>
      <xdr:colOff>165100</xdr:colOff>
      <xdr:row>34</xdr:row>
      <xdr:rowOff>130266</xdr:rowOff>
    </xdr:to>
    <xdr:sp macro="" textlink="">
      <xdr:nvSpPr>
        <xdr:cNvPr id="80" name="楕円 79"/>
        <xdr:cNvSpPr/>
      </xdr:nvSpPr>
      <xdr:spPr>
        <a:xfrm>
          <a:off x="1968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79466</xdr:rowOff>
    </xdr:from>
    <xdr:to>
      <xdr:col>15</xdr:col>
      <xdr:colOff>50800</xdr:colOff>
      <xdr:row>34</xdr:row>
      <xdr:rowOff>125186</xdr:rowOff>
    </xdr:to>
    <xdr:cxnSp macro="">
      <xdr:nvCxnSpPr>
        <xdr:cNvPr id="81" name="直線コネクタ 80"/>
        <xdr:cNvCxnSpPr/>
      </xdr:nvCxnSpPr>
      <xdr:spPr>
        <a:xfrm>
          <a:off x="2019300" y="59087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154396</xdr:rowOff>
    </xdr:from>
    <xdr:to>
      <xdr:col>6</xdr:col>
      <xdr:colOff>38100</xdr:colOff>
      <xdr:row>34</xdr:row>
      <xdr:rowOff>84546</xdr:rowOff>
    </xdr:to>
    <xdr:sp macro="" textlink="">
      <xdr:nvSpPr>
        <xdr:cNvPr id="82" name="楕円 81"/>
        <xdr:cNvSpPr/>
      </xdr:nvSpPr>
      <xdr:spPr>
        <a:xfrm>
          <a:off x="1079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33746</xdr:rowOff>
    </xdr:from>
    <xdr:to>
      <xdr:col>10</xdr:col>
      <xdr:colOff>114300</xdr:colOff>
      <xdr:row>34</xdr:row>
      <xdr:rowOff>79466</xdr:rowOff>
    </xdr:to>
    <xdr:cxnSp macro="">
      <xdr:nvCxnSpPr>
        <xdr:cNvPr id="83" name="直線コネクタ 82"/>
        <xdr:cNvCxnSpPr/>
      </xdr:nvCxnSpPr>
      <xdr:spPr>
        <a:xfrm>
          <a:off x="1130300" y="58630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65150</xdr:rowOff>
    </xdr:from>
    <xdr:ext cx="405111" cy="259045"/>
    <xdr:sp macro="" textlink="">
      <xdr:nvSpPr>
        <xdr:cNvPr id="88" name="n_1mainValue【図書館】&#10;有形固定資産減価償却率"/>
        <xdr:cNvSpPr txBox="1"/>
      </xdr:nvSpPr>
      <xdr:spPr>
        <a:xfrm>
          <a:off x="3582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9" name="n_2mainValue【図書館】&#10;有形固定資産減価償却率"/>
        <xdr:cNvSpPr txBox="1"/>
      </xdr:nvSpPr>
      <xdr:spPr>
        <a:xfrm>
          <a:off x="2705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146793</xdr:rowOff>
    </xdr:from>
    <xdr:ext cx="405111" cy="259045"/>
    <xdr:sp macro="" textlink="">
      <xdr:nvSpPr>
        <xdr:cNvPr id="90" name="n_3mainValue【図書館】&#10;有形固定資産減価償却率"/>
        <xdr:cNvSpPr txBox="1"/>
      </xdr:nvSpPr>
      <xdr:spPr>
        <a:xfrm>
          <a:off x="1816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101073</xdr:rowOff>
    </xdr:from>
    <xdr:ext cx="405111" cy="259045"/>
    <xdr:sp macro="" textlink="">
      <xdr:nvSpPr>
        <xdr:cNvPr id="91" name="n_4mainValue【図書館】&#10;有形固定資産減価償却率"/>
        <xdr:cNvSpPr txBox="1"/>
      </xdr:nvSpPr>
      <xdr:spPr>
        <a:xfrm>
          <a:off x="927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116840</xdr:rowOff>
    </xdr:from>
    <xdr:to>
      <xdr:col>50</xdr:col>
      <xdr:colOff>165100</xdr:colOff>
      <xdr:row>41</xdr:row>
      <xdr:rowOff>46990</xdr:rowOff>
    </xdr:to>
    <xdr:sp macro="" textlink="">
      <xdr:nvSpPr>
        <xdr:cNvPr id="122" name="フローチャート: 判断 121"/>
        <xdr:cNvSpPr/>
      </xdr:nvSpPr>
      <xdr:spPr>
        <a:xfrm>
          <a:off x="9588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132080</xdr:rowOff>
    </xdr:from>
    <xdr:to>
      <xdr:col>41</xdr:col>
      <xdr:colOff>101600</xdr:colOff>
      <xdr:row>41</xdr:row>
      <xdr:rowOff>62230</xdr:rowOff>
    </xdr:to>
    <xdr:sp macro="" textlink="">
      <xdr:nvSpPr>
        <xdr:cNvPr id="124" name="フローチャート: 判断 123"/>
        <xdr:cNvSpPr/>
      </xdr:nvSpPr>
      <xdr:spPr>
        <a:xfrm>
          <a:off x="7810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25" name="フローチャート: 判断 124"/>
        <xdr:cNvSpPr/>
      </xdr:nvSpPr>
      <xdr:spPr>
        <a:xfrm>
          <a:off x="6921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31" name="楕円 130"/>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124477</xdr:rowOff>
    </xdr:from>
    <xdr:ext cx="469744" cy="259045"/>
    <xdr:sp macro="" textlink="">
      <xdr:nvSpPr>
        <xdr:cNvPr id="132" name="【図書館】&#10;一人当たり面積該当値テキスト"/>
        <xdr:cNvSpPr txBox="1"/>
      </xdr:nvSpPr>
      <xdr:spPr>
        <a:xfrm>
          <a:off x="105156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33" name="楕円 132"/>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163830</xdr:rowOff>
    </xdr:to>
    <xdr:cxnSp macro="">
      <xdr:nvCxnSpPr>
        <xdr:cNvPr id="134" name="直線コネクタ 133"/>
        <xdr:cNvCxnSpPr/>
      </xdr:nvCxnSpPr>
      <xdr:spPr>
        <a:xfrm flipV="1">
          <a:off x="9639300" y="68389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5" name="楕円 134"/>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40</xdr:row>
      <xdr:rowOff>0</xdr:rowOff>
    </xdr:to>
    <xdr:cxnSp macro="">
      <xdr:nvCxnSpPr>
        <xdr:cNvPr id="136" name="直線コネクタ 135"/>
        <xdr:cNvCxnSpPr/>
      </xdr:nvCxnSpPr>
      <xdr:spPr>
        <a:xfrm flipV="1">
          <a:off x="8750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7" name="楕円 136"/>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7620</xdr:rowOff>
    </xdr:to>
    <xdr:cxnSp macro="">
      <xdr:nvCxnSpPr>
        <xdr:cNvPr id="138" name="直線コネクタ 137"/>
        <xdr:cNvCxnSpPr/>
      </xdr:nvCxnSpPr>
      <xdr:spPr>
        <a:xfrm flipV="1">
          <a:off x="7861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132080</xdr:rowOff>
    </xdr:from>
    <xdr:to>
      <xdr:col>36</xdr:col>
      <xdr:colOff>165100</xdr:colOff>
      <xdr:row>40</xdr:row>
      <xdr:rowOff>62230</xdr:rowOff>
    </xdr:to>
    <xdr:sp macro="" textlink="">
      <xdr:nvSpPr>
        <xdr:cNvPr id="139" name="楕円 138"/>
        <xdr:cNvSpPr/>
      </xdr:nvSpPr>
      <xdr:spPr>
        <a:xfrm>
          <a:off x="692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11430</xdr:rowOff>
    </xdr:to>
    <xdr:cxnSp macro="">
      <xdr:nvCxnSpPr>
        <xdr:cNvPr id="140" name="直線コネクタ 139"/>
        <xdr:cNvCxnSpPr/>
      </xdr:nvCxnSpPr>
      <xdr:spPr>
        <a:xfrm flipV="1">
          <a:off x="6972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41" name="n_1ave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3" name="n_3ave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4" name="n_4ave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59707</xdr:rowOff>
    </xdr:from>
    <xdr:ext cx="469744" cy="259045"/>
    <xdr:sp macro="" textlink="">
      <xdr:nvSpPr>
        <xdr:cNvPr id="145" name="n_1mainValue【図書館】&#10;一人当たり面積"/>
        <xdr:cNvSpPr txBox="1"/>
      </xdr:nvSpPr>
      <xdr:spPr>
        <a:xfrm>
          <a:off x="93917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46" name="n_2mainValue【図書館】&#10;一人当たり面積"/>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7" name="n_3mainValue【図書館】&#10;一人当たり面積"/>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78757</xdr:rowOff>
    </xdr:from>
    <xdr:ext cx="469744" cy="259045"/>
    <xdr:sp macro="" textlink="">
      <xdr:nvSpPr>
        <xdr:cNvPr id="148" name="n_4mainValue【図書館】&#10;一人当たり面積"/>
        <xdr:cNvSpPr txBox="1"/>
      </xdr:nvSpPr>
      <xdr:spPr>
        <a:xfrm>
          <a:off x="6737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89626</xdr:rowOff>
    </xdr:from>
    <xdr:to>
      <xdr:col>20</xdr:col>
      <xdr:colOff>38100</xdr:colOff>
      <xdr:row>61</xdr:row>
      <xdr:rowOff>19776</xdr:rowOff>
    </xdr:to>
    <xdr:sp macro="" textlink="">
      <xdr:nvSpPr>
        <xdr:cNvPr id="181" name="フローチャート: 判断 180"/>
        <xdr:cNvSpPr/>
      </xdr:nvSpPr>
      <xdr:spPr>
        <a:xfrm>
          <a:off x="3746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82" name="フローチャート: 判断 18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3" name="フローチャート: 判断 182"/>
        <xdr:cNvSpPr/>
      </xdr:nvSpPr>
      <xdr:spPr>
        <a:xfrm>
          <a:off x="196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4" name="フローチャート: 判断 183"/>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90" name="楕円 189"/>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91" name="【体育館・プール】&#10;有形固定資産減価償却率該当値テキスト"/>
        <xdr:cNvSpPr txBox="1"/>
      </xdr:nvSpPr>
      <xdr:spPr>
        <a:xfrm>
          <a:off x="4673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92" name="楕円 191"/>
        <xdr:cNvSpPr/>
      </xdr:nvSpPr>
      <xdr:spPr>
        <a:xfrm>
          <a:off x="3746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128996</xdr:rowOff>
    </xdr:from>
    <xdr:to>
      <xdr:col>24</xdr:col>
      <xdr:colOff>63500</xdr:colOff>
      <xdr:row>59</xdr:row>
      <xdr:rowOff>163285</xdr:rowOff>
    </xdr:to>
    <xdr:cxnSp macro="">
      <xdr:nvCxnSpPr>
        <xdr:cNvPr id="193" name="直線コネクタ 192"/>
        <xdr:cNvCxnSpPr/>
      </xdr:nvCxnSpPr>
      <xdr:spPr>
        <a:xfrm>
          <a:off x="3797300" y="102445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9616</xdr:rowOff>
    </xdr:from>
    <xdr:to>
      <xdr:col>15</xdr:col>
      <xdr:colOff>101600</xdr:colOff>
      <xdr:row>59</xdr:row>
      <xdr:rowOff>111216</xdr:rowOff>
    </xdr:to>
    <xdr:sp macro="" textlink="">
      <xdr:nvSpPr>
        <xdr:cNvPr id="194" name="楕円 193"/>
        <xdr:cNvSpPr/>
      </xdr:nvSpPr>
      <xdr:spPr>
        <a:xfrm>
          <a:off x="2857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60416</xdr:rowOff>
    </xdr:from>
    <xdr:to>
      <xdr:col>19</xdr:col>
      <xdr:colOff>177800</xdr:colOff>
      <xdr:row>59</xdr:row>
      <xdr:rowOff>128996</xdr:rowOff>
    </xdr:to>
    <xdr:cxnSp macro="">
      <xdr:nvCxnSpPr>
        <xdr:cNvPr id="195" name="直線コネクタ 194"/>
        <xdr:cNvCxnSpPr/>
      </xdr:nvCxnSpPr>
      <xdr:spPr>
        <a:xfrm>
          <a:off x="2908300" y="101759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96" name="楕円 195"/>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42454</xdr:rowOff>
    </xdr:from>
    <xdr:to>
      <xdr:col>15</xdr:col>
      <xdr:colOff>50800</xdr:colOff>
      <xdr:row>59</xdr:row>
      <xdr:rowOff>60416</xdr:rowOff>
    </xdr:to>
    <xdr:cxnSp macro="">
      <xdr:nvCxnSpPr>
        <xdr:cNvPr id="197" name="直線コネクタ 196"/>
        <xdr:cNvCxnSpPr/>
      </xdr:nvCxnSpPr>
      <xdr:spPr>
        <a:xfrm>
          <a:off x="2019300" y="101580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8" name="楕円 197"/>
        <xdr:cNvSpPr/>
      </xdr:nvSpPr>
      <xdr:spPr>
        <a:xfrm>
          <a:off x="107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42454</xdr:rowOff>
    </xdr:to>
    <xdr:cxnSp macro="">
      <xdr:nvCxnSpPr>
        <xdr:cNvPr id="199" name="直線コネクタ 198"/>
        <xdr:cNvCxnSpPr/>
      </xdr:nvCxnSpPr>
      <xdr:spPr>
        <a:xfrm>
          <a:off x="1130300" y="101269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10903</xdr:rowOff>
    </xdr:from>
    <xdr:ext cx="405111" cy="259045"/>
    <xdr:sp macro="" textlink="">
      <xdr:nvSpPr>
        <xdr:cNvPr id="200" name="n_1aveValue【体育館・プー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201"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202" name="n_3aveValue【体育館・プー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3" name="n_4aveValue【体育館・プー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24873</xdr:rowOff>
    </xdr:from>
    <xdr:ext cx="405111" cy="259045"/>
    <xdr:sp macro="" textlink="">
      <xdr:nvSpPr>
        <xdr:cNvPr id="204" name="n_1mainValue【体育館・プール】&#10;有形固定資産減価償却率"/>
        <xdr:cNvSpPr txBox="1"/>
      </xdr:nvSpPr>
      <xdr:spPr>
        <a:xfrm>
          <a:off x="3582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127743</xdr:rowOff>
    </xdr:from>
    <xdr:ext cx="405111" cy="259045"/>
    <xdr:sp macro="" textlink="">
      <xdr:nvSpPr>
        <xdr:cNvPr id="205" name="n_2mainValue【体育館・プール】&#10;有形固定資産減価償却率"/>
        <xdr:cNvSpPr txBox="1"/>
      </xdr:nvSpPr>
      <xdr:spPr>
        <a:xfrm>
          <a:off x="2705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206" name="n_3mainValue【体育館・プール】&#10;有形固定資産減価償却率"/>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207" name="n_4mainValue【体育館・プール】&#10;有形固定資産減価償却率"/>
        <xdr:cNvSpPr txBox="1"/>
      </xdr:nvSpPr>
      <xdr:spPr>
        <a:xfrm>
          <a:off x="927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238" name="フローチャート: 判断 237"/>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39" name="フローチャート: 判断 238"/>
        <xdr:cNvSpPr/>
      </xdr:nvSpPr>
      <xdr:spPr>
        <a:xfrm>
          <a:off x="8699500" y="108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66167</xdr:rowOff>
    </xdr:from>
    <xdr:to>
      <xdr:col>41</xdr:col>
      <xdr:colOff>101600</xdr:colOff>
      <xdr:row>63</xdr:row>
      <xdr:rowOff>167767</xdr:rowOff>
    </xdr:to>
    <xdr:sp macro="" textlink="">
      <xdr:nvSpPr>
        <xdr:cNvPr id="240" name="フローチャート: 判断 239"/>
        <xdr:cNvSpPr/>
      </xdr:nvSpPr>
      <xdr:spPr>
        <a:xfrm>
          <a:off x="7810500" y="108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63881</xdr:rowOff>
    </xdr:from>
    <xdr:to>
      <xdr:col>36</xdr:col>
      <xdr:colOff>165100</xdr:colOff>
      <xdr:row>63</xdr:row>
      <xdr:rowOff>165481</xdr:rowOff>
    </xdr:to>
    <xdr:sp macro="" textlink="">
      <xdr:nvSpPr>
        <xdr:cNvPr id="241" name="フローチャート: 判断 240"/>
        <xdr:cNvSpPr/>
      </xdr:nvSpPr>
      <xdr:spPr>
        <a:xfrm>
          <a:off x="6921500" y="108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58928</xdr:rowOff>
    </xdr:from>
    <xdr:to>
      <xdr:col>55</xdr:col>
      <xdr:colOff>50800</xdr:colOff>
      <xdr:row>63</xdr:row>
      <xdr:rowOff>160528</xdr:rowOff>
    </xdr:to>
    <xdr:sp macro="" textlink="">
      <xdr:nvSpPr>
        <xdr:cNvPr id="247" name="楕円 246"/>
        <xdr:cNvSpPr/>
      </xdr:nvSpPr>
      <xdr:spPr>
        <a:xfrm>
          <a:off x="10426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37355</xdr:rowOff>
    </xdr:from>
    <xdr:ext cx="469744" cy="259045"/>
    <xdr:sp macro="" textlink="">
      <xdr:nvSpPr>
        <xdr:cNvPr id="248" name="【体育館・プール】&#10;一人当たり面積該当値テキスト"/>
        <xdr:cNvSpPr txBox="1"/>
      </xdr:nvSpPr>
      <xdr:spPr>
        <a:xfrm>
          <a:off x="10515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61595</xdr:rowOff>
    </xdr:from>
    <xdr:to>
      <xdr:col>50</xdr:col>
      <xdr:colOff>165100</xdr:colOff>
      <xdr:row>63</xdr:row>
      <xdr:rowOff>163195</xdr:rowOff>
    </xdr:to>
    <xdr:sp macro="" textlink="">
      <xdr:nvSpPr>
        <xdr:cNvPr id="249" name="楕円 248"/>
        <xdr:cNvSpPr/>
      </xdr:nvSpPr>
      <xdr:spPr>
        <a:xfrm>
          <a:off x="9588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109728</xdr:rowOff>
    </xdr:from>
    <xdr:to>
      <xdr:col>55</xdr:col>
      <xdr:colOff>0</xdr:colOff>
      <xdr:row>63</xdr:row>
      <xdr:rowOff>112395</xdr:rowOff>
    </xdr:to>
    <xdr:cxnSp macro="">
      <xdr:nvCxnSpPr>
        <xdr:cNvPr id="250" name="直線コネクタ 249"/>
        <xdr:cNvCxnSpPr/>
      </xdr:nvCxnSpPr>
      <xdr:spPr>
        <a:xfrm flipV="1">
          <a:off x="9639300" y="1091107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69977</xdr:rowOff>
    </xdr:from>
    <xdr:to>
      <xdr:col>46</xdr:col>
      <xdr:colOff>38100</xdr:colOff>
      <xdr:row>64</xdr:row>
      <xdr:rowOff>127</xdr:rowOff>
    </xdr:to>
    <xdr:sp macro="" textlink="">
      <xdr:nvSpPr>
        <xdr:cNvPr id="251" name="楕円 250"/>
        <xdr:cNvSpPr/>
      </xdr:nvSpPr>
      <xdr:spPr>
        <a:xfrm>
          <a:off x="86995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112395</xdr:rowOff>
    </xdr:from>
    <xdr:to>
      <xdr:col>50</xdr:col>
      <xdr:colOff>114300</xdr:colOff>
      <xdr:row>63</xdr:row>
      <xdr:rowOff>120777</xdr:rowOff>
    </xdr:to>
    <xdr:cxnSp macro="">
      <xdr:nvCxnSpPr>
        <xdr:cNvPr id="252" name="直線コネクタ 251"/>
        <xdr:cNvCxnSpPr/>
      </xdr:nvCxnSpPr>
      <xdr:spPr>
        <a:xfrm flipV="1">
          <a:off x="8750300" y="1091374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72263</xdr:rowOff>
    </xdr:from>
    <xdr:to>
      <xdr:col>41</xdr:col>
      <xdr:colOff>101600</xdr:colOff>
      <xdr:row>64</xdr:row>
      <xdr:rowOff>2413</xdr:rowOff>
    </xdr:to>
    <xdr:sp macro="" textlink="">
      <xdr:nvSpPr>
        <xdr:cNvPr id="253" name="楕円 252"/>
        <xdr:cNvSpPr/>
      </xdr:nvSpPr>
      <xdr:spPr>
        <a:xfrm>
          <a:off x="7810500" y="10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120777</xdr:rowOff>
    </xdr:from>
    <xdr:to>
      <xdr:col>45</xdr:col>
      <xdr:colOff>177800</xdr:colOff>
      <xdr:row>63</xdr:row>
      <xdr:rowOff>123063</xdr:rowOff>
    </xdr:to>
    <xdr:cxnSp macro="">
      <xdr:nvCxnSpPr>
        <xdr:cNvPr id="254" name="直線コネクタ 253"/>
        <xdr:cNvCxnSpPr/>
      </xdr:nvCxnSpPr>
      <xdr:spPr>
        <a:xfrm flipV="1">
          <a:off x="7861300" y="109221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74168</xdr:rowOff>
    </xdr:from>
    <xdr:to>
      <xdr:col>36</xdr:col>
      <xdr:colOff>165100</xdr:colOff>
      <xdr:row>64</xdr:row>
      <xdr:rowOff>4318</xdr:rowOff>
    </xdr:to>
    <xdr:sp macro="" textlink="">
      <xdr:nvSpPr>
        <xdr:cNvPr id="255" name="楕円 254"/>
        <xdr:cNvSpPr/>
      </xdr:nvSpPr>
      <xdr:spPr>
        <a:xfrm>
          <a:off x="6921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123063</xdr:rowOff>
    </xdr:from>
    <xdr:to>
      <xdr:col>41</xdr:col>
      <xdr:colOff>50800</xdr:colOff>
      <xdr:row>63</xdr:row>
      <xdr:rowOff>124968</xdr:rowOff>
    </xdr:to>
    <xdr:cxnSp macro="">
      <xdr:nvCxnSpPr>
        <xdr:cNvPr id="256" name="直線コネクタ 255"/>
        <xdr:cNvCxnSpPr/>
      </xdr:nvCxnSpPr>
      <xdr:spPr>
        <a:xfrm flipV="1">
          <a:off x="6972300" y="1092441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154322</xdr:rowOff>
    </xdr:from>
    <xdr:ext cx="469744" cy="259045"/>
    <xdr:sp macro="" textlink="">
      <xdr:nvSpPr>
        <xdr:cNvPr id="257" name="n_1aveValue【体育館・プール】&#10;一人当たり面積"/>
        <xdr:cNvSpPr txBox="1"/>
      </xdr:nvSpPr>
      <xdr:spPr>
        <a:xfrm>
          <a:off x="93917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4081</xdr:rowOff>
    </xdr:from>
    <xdr:ext cx="469744" cy="259045"/>
    <xdr:sp macro="" textlink="">
      <xdr:nvSpPr>
        <xdr:cNvPr id="258" name="n_2aveValue【体育館・プール】&#10;一人当たり面積"/>
        <xdr:cNvSpPr txBox="1"/>
      </xdr:nvSpPr>
      <xdr:spPr>
        <a:xfrm>
          <a:off x="8515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12844</xdr:rowOff>
    </xdr:from>
    <xdr:ext cx="469744" cy="259045"/>
    <xdr:sp macro="" textlink="">
      <xdr:nvSpPr>
        <xdr:cNvPr id="259" name="n_3aveValue【体育館・プール】&#10;一人当たり面積"/>
        <xdr:cNvSpPr txBox="1"/>
      </xdr:nvSpPr>
      <xdr:spPr>
        <a:xfrm>
          <a:off x="7626427"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10558</xdr:rowOff>
    </xdr:from>
    <xdr:ext cx="469744" cy="259045"/>
    <xdr:sp macro="" textlink="">
      <xdr:nvSpPr>
        <xdr:cNvPr id="260" name="n_4aveValue【体育館・プール】&#10;一人当たり面積"/>
        <xdr:cNvSpPr txBox="1"/>
      </xdr:nvSpPr>
      <xdr:spPr>
        <a:xfrm>
          <a:off x="6737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8272</xdr:rowOff>
    </xdr:from>
    <xdr:ext cx="469744" cy="259045"/>
    <xdr:sp macro="" textlink="">
      <xdr:nvSpPr>
        <xdr:cNvPr id="261" name="n_1mainValue【体育館・プール】&#10;一人当たり面積"/>
        <xdr:cNvSpPr txBox="1"/>
      </xdr:nvSpPr>
      <xdr:spPr>
        <a:xfrm>
          <a:off x="9391727" y="1063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162704</xdr:rowOff>
    </xdr:from>
    <xdr:ext cx="469744" cy="259045"/>
    <xdr:sp macro="" textlink="">
      <xdr:nvSpPr>
        <xdr:cNvPr id="262" name="n_2mainValue【体育館・プール】&#10;一人当たり面積"/>
        <xdr:cNvSpPr txBox="1"/>
      </xdr:nvSpPr>
      <xdr:spPr>
        <a:xfrm>
          <a:off x="8515427" y="1096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164990</xdr:rowOff>
    </xdr:from>
    <xdr:ext cx="469744" cy="259045"/>
    <xdr:sp macro="" textlink="">
      <xdr:nvSpPr>
        <xdr:cNvPr id="263" name="n_3mainValue【体育館・プール】&#10;一人当たり面積"/>
        <xdr:cNvSpPr txBox="1"/>
      </xdr:nvSpPr>
      <xdr:spPr>
        <a:xfrm>
          <a:off x="7626427" y="1096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166895</xdr:rowOff>
    </xdr:from>
    <xdr:ext cx="469744" cy="259045"/>
    <xdr:sp macro="" textlink="">
      <xdr:nvSpPr>
        <xdr:cNvPr id="264" name="n_4mainValue【体育館・プール】&#10;一人当たり面積"/>
        <xdr:cNvSpPr txBox="1"/>
      </xdr:nvSpPr>
      <xdr:spPr>
        <a:xfrm>
          <a:off x="6737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8" name="フローチャート: 判断 297"/>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9" name="フローチャート: 判断 298"/>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300" name="フローチャート: 判断 299"/>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6" name="楕円 305"/>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307" name="【福祉施設】&#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8" name="楕円 307"/>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152400</xdr:rowOff>
    </xdr:to>
    <xdr:cxnSp macro="">
      <xdr:nvCxnSpPr>
        <xdr:cNvPr id="309" name="直線コネクタ 308"/>
        <xdr:cNvCxnSpPr/>
      </xdr:nvCxnSpPr>
      <xdr:spPr>
        <a:xfrm>
          <a:off x="3797300" y="140055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157118</xdr:rowOff>
    </xdr:from>
    <xdr:to>
      <xdr:col>15</xdr:col>
      <xdr:colOff>101600</xdr:colOff>
      <xdr:row>85</xdr:row>
      <xdr:rowOff>87268</xdr:rowOff>
    </xdr:to>
    <xdr:sp macro="" textlink="">
      <xdr:nvSpPr>
        <xdr:cNvPr id="310" name="楕円 309"/>
        <xdr:cNvSpPr/>
      </xdr:nvSpPr>
      <xdr:spPr>
        <a:xfrm>
          <a:off x="2857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85</xdr:row>
      <xdr:rowOff>36468</xdr:rowOff>
    </xdr:to>
    <xdr:cxnSp macro="">
      <xdr:nvCxnSpPr>
        <xdr:cNvPr id="311" name="直線コネクタ 310"/>
        <xdr:cNvCxnSpPr/>
      </xdr:nvCxnSpPr>
      <xdr:spPr>
        <a:xfrm flipV="1">
          <a:off x="2908300" y="14005561"/>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137523</xdr:rowOff>
    </xdr:from>
    <xdr:to>
      <xdr:col>10</xdr:col>
      <xdr:colOff>165100</xdr:colOff>
      <xdr:row>85</xdr:row>
      <xdr:rowOff>67673</xdr:rowOff>
    </xdr:to>
    <xdr:sp macro="" textlink="">
      <xdr:nvSpPr>
        <xdr:cNvPr id="312" name="楕円 311"/>
        <xdr:cNvSpPr/>
      </xdr:nvSpPr>
      <xdr:spPr>
        <a:xfrm>
          <a:off x="196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16873</xdr:rowOff>
    </xdr:from>
    <xdr:to>
      <xdr:col>15</xdr:col>
      <xdr:colOff>50800</xdr:colOff>
      <xdr:row>85</xdr:row>
      <xdr:rowOff>36468</xdr:rowOff>
    </xdr:to>
    <xdr:cxnSp macro="">
      <xdr:nvCxnSpPr>
        <xdr:cNvPr id="313" name="直線コネクタ 312"/>
        <xdr:cNvCxnSpPr/>
      </xdr:nvCxnSpPr>
      <xdr:spPr>
        <a:xfrm>
          <a:off x="2019300" y="145901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129358</xdr:rowOff>
    </xdr:from>
    <xdr:to>
      <xdr:col>6</xdr:col>
      <xdr:colOff>38100</xdr:colOff>
      <xdr:row>85</xdr:row>
      <xdr:rowOff>59508</xdr:rowOff>
    </xdr:to>
    <xdr:sp macro="" textlink="">
      <xdr:nvSpPr>
        <xdr:cNvPr id="314" name="楕円 313"/>
        <xdr:cNvSpPr/>
      </xdr:nvSpPr>
      <xdr:spPr>
        <a:xfrm>
          <a:off x="1079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16873</xdr:rowOff>
    </xdr:to>
    <xdr:cxnSp macro="">
      <xdr:nvCxnSpPr>
        <xdr:cNvPr id="315" name="直線コネクタ 314"/>
        <xdr:cNvCxnSpPr/>
      </xdr:nvCxnSpPr>
      <xdr:spPr>
        <a:xfrm>
          <a:off x="1130300" y="145819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16" name="n_1aveValue【福祉施設】&#10;有形固定資産減価償却率"/>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7" name="n_2aveValue【福祉施設】&#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8" name="n_3aveValue【福祉施設】&#10;有形固定資産減価償却率"/>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9" name="n_4aveValue【福祉施設】&#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320" name="n_1main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78395</xdr:rowOff>
    </xdr:from>
    <xdr:ext cx="405111" cy="259045"/>
    <xdr:sp macro="" textlink="">
      <xdr:nvSpPr>
        <xdr:cNvPr id="321" name="n_2mainValue【福祉施設】&#10;有形固定資産減価償却率"/>
        <xdr:cNvSpPr txBox="1"/>
      </xdr:nvSpPr>
      <xdr:spPr>
        <a:xfrm>
          <a:off x="2705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58800</xdr:rowOff>
    </xdr:from>
    <xdr:ext cx="405111" cy="259045"/>
    <xdr:sp macro="" textlink="">
      <xdr:nvSpPr>
        <xdr:cNvPr id="322" name="n_3mainValue【福祉施設】&#10;有形固定資産減価償却率"/>
        <xdr:cNvSpPr txBox="1"/>
      </xdr:nvSpPr>
      <xdr:spPr>
        <a:xfrm>
          <a:off x="1816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50635</xdr:rowOff>
    </xdr:from>
    <xdr:ext cx="405111" cy="259045"/>
    <xdr:sp macro="" textlink="">
      <xdr:nvSpPr>
        <xdr:cNvPr id="323" name="n_4mainValue【福祉施設】&#10;有形固定資産減価償却率"/>
        <xdr:cNvSpPr txBox="1"/>
      </xdr:nvSpPr>
      <xdr:spPr>
        <a:xfrm>
          <a:off x="927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61" name="楕円 360"/>
        <xdr:cNvSpPr/>
      </xdr:nvSpPr>
      <xdr:spPr>
        <a:xfrm>
          <a:off x="10426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21607</xdr:rowOff>
    </xdr:from>
    <xdr:ext cx="469744" cy="259045"/>
    <xdr:sp macro="" textlink="">
      <xdr:nvSpPr>
        <xdr:cNvPr id="362" name="【福祉施設】&#10;一人当たり面積該当値テキスト"/>
        <xdr:cNvSpPr txBox="1"/>
      </xdr:nvSpPr>
      <xdr:spPr>
        <a:xfrm>
          <a:off x="10515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7874</xdr:rowOff>
    </xdr:from>
    <xdr:to>
      <xdr:col>50</xdr:col>
      <xdr:colOff>165100</xdr:colOff>
      <xdr:row>83</xdr:row>
      <xdr:rowOff>109474</xdr:rowOff>
    </xdr:to>
    <xdr:sp macro="" textlink="">
      <xdr:nvSpPr>
        <xdr:cNvPr id="363" name="楕円 362"/>
        <xdr:cNvSpPr/>
      </xdr:nvSpPr>
      <xdr:spPr>
        <a:xfrm>
          <a:off x="9588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49530</xdr:rowOff>
    </xdr:from>
    <xdr:to>
      <xdr:col>55</xdr:col>
      <xdr:colOff>0</xdr:colOff>
      <xdr:row>83</xdr:row>
      <xdr:rowOff>58674</xdr:rowOff>
    </xdr:to>
    <xdr:cxnSp macro="">
      <xdr:nvCxnSpPr>
        <xdr:cNvPr id="364" name="直線コネクタ 363"/>
        <xdr:cNvCxnSpPr/>
      </xdr:nvCxnSpPr>
      <xdr:spPr>
        <a:xfrm flipV="1">
          <a:off x="9639300" y="14279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106172</xdr:rowOff>
    </xdr:from>
    <xdr:to>
      <xdr:col>46</xdr:col>
      <xdr:colOff>38100</xdr:colOff>
      <xdr:row>84</xdr:row>
      <xdr:rowOff>36322</xdr:rowOff>
    </xdr:to>
    <xdr:sp macro="" textlink="">
      <xdr:nvSpPr>
        <xdr:cNvPr id="365" name="楕円 364"/>
        <xdr:cNvSpPr/>
      </xdr:nvSpPr>
      <xdr:spPr>
        <a:xfrm>
          <a:off x="8699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58674</xdr:rowOff>
    </xdr:from>
    <xdr:to>
      <xdr:col>50</xdr:col>
      <xdr:colOff>114300</xdr:colOff>
      <xdr:row>83</xdr:row>
      <xdr:rowOff>156972</xdr:rowOff>
    </xdr:to>
    <xdr:cxnSp macro="">
      <xdr:nvCxnSpPr>
        <xdr:cNvPr id="366" name="直線コネクタ 365"/>
        <xdr:cNvCxnSpPr/>
      </xdr:nvCxnSpPr>
      <xdr:spPr>
        <a:xfrm flipV="1">
          <a:off x="8750300" y="1428902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67" name="楕円 366"/>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156972</xdr:rowOff>
    </xdr:from>
    <xdr:to>
      <xdr:col>45</xdr:col>
      <xdr:colOff>177800</xdr:colOff>
      <xdr:row>83</xdr:row>
      <xdr:rowOff>163830</xdr:rowOff>
    </xdr:to>
    <xdr:cxnSp macro="">
      <xdr:nvCxnSpPr>
        <xdr:cNvPr id="368" name="直線コネクタ 367"/>
        <xdr:cNvCxnSpPr/>
      </xdr:nvCxnSpPr>
      <xdr:spPr>
        <a:xfrm flipV="1">
          <a:off x="7861300" y="143873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97028</xdr:rowOff>
    </xdr:from>
    <xdr:to>
      <xdr:col>36</xdr:col>
      <xdr:colOff>165100</xdr:colOff>
      <xdr:row>84</xdr:row>
      <xdr:rowOff>27178</xdr:rowOff>
    </xdr:to>
    <xdr:sp macro="" textlink="">
      <xdr:nvSpPr>
        <xdr:cNvPr id="369" name="楕円 368"/>
        <xdr:cNvSpPr/>
      </xdr:nvSpPr>
      <xdr:spPr>
        <a:xfrm>
          <a:off x="6921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147828</xdr:rowOff>
    </xdr:from>
    <xdr:to>
      <xdr:col>41</xdr:col>
      <xdr:colOff>50800</xdr:colOff>
      <xdr:row>83</xdr:row>
      <xdr:rowOff>163830</xdr:rowOff>
    </xdr:to>
    <xdr:cxnSp macro="">
      <xdr:nvCxnSpPr>
        <xdr:cNvPr id="370" name="直線コネクタ 369"/>
        <xdr:cNvCxnSpPr/>
      </xdr:nvCxnSpPr>
      <xdr:spPr>
        <a:xfrm>
          <a:off x="6972300" y="143781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126001</xdr:rowOff>
    </xdr:from>
    <xdr:ext cx="469744" cy="259045"/>
    <xdr:sp macro="" textlink="">
      <xdr:nvSpPr>
        <xdr:cNvPr id="375" name="n_1mainValue【福祉施設】&#10;一人当たり面積"/>
        <xdr:cNvSpPr txBox="1"/>
      </xdr:nvSpPr>
      <xdr:spPr>
        <a:xfrm>
          <a:off x="93917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52849</xdr:rowOff>
    </xdr:from>
    <xdr:ext cx="469744" cy="259045"/>
    <xdr:sp macro="" textlink="">
      <xdr:nvSpPr>
        <xdr:cNvPr id="376" name="n_2mainValue【福祉施設】&#10;一人当たり面積"/>
        <xdr:cNvSpPr txBox="1"/>
      </xdr:nvSpPr>
      <xdr:spPr>
        <a:xfrm>
          <a:off x="8515427" y="141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7" name="n_3main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43705</xdr:rowOff>
    </xdr:from>
    <xdr:ext cx="469744" cy="259045"/>
    <xdr:sp macro="" textlink="">
      <xdr:nvSpPr>
        <xdr:cNvPr id="378" name="n_4mainValue【福祉施設】&#10;一人当たり面積"/>
        <xdr:cNvSpPr txBox="1"/>
      </xdr:nvSpPr>
      <xdr:spPr>
        <a:xfrm>
          <a:off x="67374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420" name="楕円 419"/>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421" name="【市民会館】&#10;有形固定資産減価償却率該当値テキスト"/>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422" name="楕円 421"/>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43543</xdr:rowOff>
    </xdr:to>
    <xdr:cxnSp macro="">
      <xdr:nvCxnSpPr>
        <xdr:cNvPr id="423" name="直線コネクタ 422"/>
        <xdr:cNvCxnSpPr/>
      </xdr:nvCxnSpPr>
      <xdr:spPr>
        <a:xfrm>
          <a:off x="3797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424" name="楕円 423"/>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10886</xdr:rowOff>
    </xdr:to>
    <xdr:cxnSp macro="">
      <xdr:nvCxnSpPr>
        <xdr:cNvPr id="425" name="直線コネクタ 424"/>
        <xdr:cNvCxnSpPr/>
      </xdr:nvCxnSpPr>
      <xdr:spPr>
        <a:xfrm>
          <a:off x="2908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426" name="楕円 425"/>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149679</xdr:rowOff>
    </xdr:to>
    <xdr:cxnSp macro="">
      <xdr:nvCxnSpPr>
        <xdr:cNvPr id="427" name="直線コネクタ 426"/>
        <xdr:cNvCxnSpPr/>
      </xdr:nvCxnSpPr>
      <xdr:spPr>
        <a:xfrm>
          <a:off x="2019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428" name="楕円 427"/>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117021</xdr:rowOff>
    </xdr:to>
    <xdr:cxnSp macro="">
      <xdr:nvCxnSpPr>
        <xdr:cNvPr id="429" name="直線コネクタ 428"/>
        <xdr:cNvCxnSpPr/>
      </xdr:nvCxnSpPr>
      <xdr:spPr>
        <a:xfrm>
          <a:off x="1130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30"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1"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2" name="n_3ave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433" name="n_4aveValue【市民会館】&#10;有形固定資産減価償却率"/>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434" name="n_1mainValue【市民会館】&#10;有形固定資産減価償却率"/>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35" name="n_2mainValue【市民会館】&#10;有形固定資産減価償却率"/>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436" name="n_3mainValue【市民会館】&#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437" name="n_4mainValue【市民会館】&#10;有形固定資産減価償却率"/>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132080</xdr:rowOff>
    </xdr:from>
    <xdr:to>
      <xdr:col>50</xdr:col>
      <xdr:colOff>165100</xdr:colOff>
      <xdr:row>107</xdr:row>
      <xdr:rowOff>62230</xdr:rowOff>
    </xdr:to>
    <xdr:sp macro="" textlink="">
      <xdr:nvSpPr>
        <xdr:cNvPr id="468" name="フローチャート: 判断 467"/>
        <xdr:cNvSpPr/>
      </xdr:nvSpPr>
      <xdr:spPr>
        <a:xfrm>
          <a:off x="9588500" y="183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69" name="フローチャート: 判断 468"/>
        <xdr:cNvSpPr/>
      </xdr:nvSpPr>
      <xdr:spPr>
        <a:xfrm>
          <a:off x="869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636</xdr:rowOff>
    </xdr:from>
    <xdr:to>
      <xdr:col>41</xdr:col>
      <xdr:colOff>101600</xdr:colOff>
      <xdr:row>107</xdr:row>
      <xdr:rowOff>102236</xdr:rowOff>
    </xdr:to>
    <xdr:sp macro="" textlink="">
      <xdr:nvSpPr>
        <xdr:cNvPr id="470" name="フローチャート: 判断 469"/>
        <xdr:cNvSpPr/>
      </xdr:nvSpPr>
      <xdr:spPr>
        <a:xfrm>
          <a:off x="7810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71" name="フローチャート: 判断 470"/>
        <xdr:cNvSpPr/>
      </xdr:nvSpPr>
      <xdr:spPr>
        <a:xfrm>
          <a:off x="6921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33020</xdr:rowOff>
    </xdr:from>
    <xdr:to>
      <xdr:col>55</xdr:col>
      <xdr:colOff>50800</xdr:colOff>
      <xdr:row>108</xdr:row>
      <xdr:rowOff>134620</xdr:rowOff>
    </xdr:to>
    <xdr:sp macro="" textlink="">
      <xdr:nvSpPr>
        <xdr:cNvPr id="477" name="楕円 476"/>
        <xdr:cNvSpPr/>
      </xdr:nvSpPr>
      <xdr:spPr>
        <a:xfrm>
          <a:off x="10426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119397</xdr:rowOff>
    </xdr:from>
    <xdr:ext cx="469744" cy="259045"/>
    <xdr:sp macro="" textlink="">
      <xdr:nvSpPr>
        <xdr:cNvPr id="478" name="【市民会館】&#10;一人当たり面積該当値テキスト"/>
        <xdr:cNvSpPr txBox="1"/>
      </xdr:nvSpPr>
      <xdr:spPr>
        <a:xfrm>
          <a:off x="10515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34925</xdr:rowOff>
    </xdr:from>
    <xdr:to>
      <xdr:col>50</xdr:col>
      <xdr:colOff>165100</xdr:colOff>
      <xdr:row>108</xdr:row>
      <xdr:rowOff>136525</xdr:rowOff>
    </xdr:to>
    <xdr:sp macro="" textlink="">
      <xdr:nvSpPr>
        <xdr:cNvPr id="479" name="楕円 478"/>
        <xdr:cNvSpPr/>
      </xdr:nvSpPr>
      <xdr:spPr>
        <a:xfrm>
          <a:off x="9588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83820</xdr:rowOff>
    </xdr:from>
    <xdr:to>
      <xdr:col>55</xdr:col>
      <xdr:colOff>0</xdr:colOff>
      <xdr:row>108</xdr:row>
      <xdr:rowOff>85725</xdr:rowOff>
    </xdr:to>
    <xdr:cxnSp macro="">
      <xdr:nvCxnSpPr>
        <xdr:cNvPr id="480" name="直線コネクタ 479"/>
        <xdr:cNvCxnSpPr/>
      </xdr:nvCxnSpPr>
      <xdr:spPr>
        <a:xfrm flipV="1">
          <a:off x="9639300" y="186004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36830</xdr:rowOff>
    </xdr:from>
    <xdr:to>
      <xdr:col>46</xdr:col>
      <xdr:colOff>38100</xdr:colOff>
      <xdr:row>108</xdr:row>
      <xdr:rowOff>138430</xdr:rowOff>
    </xdr:to>
    <xdr:sp macro="" textlink="">
      <xdr:nvSpPr>
        <xdr:cNvPr id="481" name="楕円 480"/>
        <xdr:cNvSpPr/>
      </xdr:nvSpPr>
      <xdr:spPr>
        <a:xfrm>
          <a:off x="8699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85725</xdr:rowOff>
    </xdr:from>
    <xdr:to>
      <xdr:col>50</xdr:col>
      <xdr:colOff>114300</xdr:colOff>
      <xdr:row>108</xdr:row>
      <xdr:rowOff>87630</xdr:rowOff>
    </xdr:to>
    <xdr:cxnSp macro="">
      <xdr:nvCxnSpPr>
        <xdr:cNvPr id="482" name="直線コネクタ 481"/>
        <xdr:cNvCxnSpPr/>
      </xdr:nvCxnSpPr>
      <xdr:spPr>
        <a:xfrm flipV="1">
          <a:off x="8750300" y="18602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36830</xdr:rowOff>
    </xdr:from>
    <xdr:to>
      <xdr:col>41</xdr:col>
      <xdr:colOff>101600</xdr:colOff>
      <xdr:row>108</xdr:row>
      <xdr:rowOff>138430</xdr:rowOff>
    </xdr:to>
    <xdr:sp macro="" textlink="">
      <xdr:nvSpPr>
        <xdr:cNvPr id="483" name="楕円 482"/>
        <xdr:cNvSpPr/>
      </xdr:nvSpPr>
      <xdr:spPr>
        <a:xfrm>
          <a:off x="781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87630</xdr:rowOff>
    </xdr:from>
    <xdr:to>
      <xdr:col>45</xdr:col>
      <xdr:colOff>177800</xdr:colOff>
      <xdr:row>108</xdr:row>
      <xdr:rowOff>87630</xdr:rowOff>
    </xdr:to>
    <xdr:cxnSp macro="">
      <xdr:nvCxnSpPr>
        <xdr:cNvPr id="484" name="直線コネクタ 483"/>
        <xdr:cNvCxnSpPr/>
      </xdr:nvCxnSpPr>
      <xdr:spPr>
        <a:xfrm>
          <a:off x="7861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38736</xdr:rowOff>
    </xdr:from>
    <xdr:to>
      <xdr:col>36</xdr:col>
      <xdr:colOff>165100</xdr:colOff>
      <xdr:row>108</xdr:row>
      <xdr:rowOff>140336</xdr:rowOff>
    </xdr:to>
    <xdr:sp macro="" textlink="">
      <xdr:nvSpPr>
        <xdr:cNvPr id="485" name="楕円 484"/>
        <xdr:cNvSpPr/>
      </xdr:nvSpPr>
      <xdr:spPr>
        <a:xfrm>
          <a:off x="6921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87630</xdr:rowOff>
    </xdr:from>
    <xdr:to>
      <xdr:col>41</xdr:col>
      <xdr:colOff>50800</xdr:colOff>
      <xdr:row>108</xdr:row>
      <xdr:rowOff>89536</xdr:rowOff>
    </xdr:to>
    <xdr:cxnSp macro="">
      <xdr:nvCxnSpPr>
        <xdr:cNvPr id="486" name="直線コネクタ 485"/>
        <xdr:cNvCxnSpPr/>
      </xdr:nvCxnSpPr>
      <xdr:spPr>
        <a:xfrm flipV="1">
          <a:off x="6972300" y="186042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78757</xdr:rowOff>
    </xdr:from>
    <xdr:ext cx="469744" cy="259045"/>
    <xdr:sp macro="" textlink="">
      <xdr:nvSpPr>
        <xdr:cNvPr id="487" name="n_1aveValue【市民会館】&#10;一人当たり面積"/>
        <xdr:cNvSpPr txBox="1"/>
      </xdr:nvSpPr>
      <xdr:spPr>
        <a:xfrm>
          <a:off x="93917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80663</xdr:rowOff>
    </xdr:from>
    <xdr:ext cx="469744" cy="259045"/>
    <xdr:sp macro="" textlink="">
      <xdr:nvSpPr>
        <xdr:cNvPr id="488" name="n_2aveValue【市民会館】&#10;一人当たり面積"/>
        <xdr:cNvSpPr txBox="1"/>
      </xdr:nvSpPr>
      <xdr:spPr>
        <a:xfrm>
          <a:off x="8515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118763</xdr:rowOff>
    </xdr:from>
    <xdr:ext cx="469744" cy="259045"/>
    <xdr:sp macro="" textlink="">
      <xdr:nvSpPr>
        <xdr:cNvPr id="489" name="n_3aveValue【市民会館】&#10;一人当たり面積"/>
        <xdr:cNvSpPr txBox="1"/>
      </xdr:nvSpPr>
      <xdr:spPr>
        <a:xfrm>
          <a:off x="7626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122572</xdr:rowOff>
    </xdr:from>
    <xdr:ext cx="469744" cy="259045"/>
    <xdr:sp macro="" textlink="">
      <xdr:nvSpPr>
        <xdr:cNvPr id="490" name="n_4aveValue【市民会館】&#10;一人当たり面積"/>
        <xdr:cNvSpPr txBox="1"/>
      </xdr:nvSpPr>
      <xdr:spPr>
        <a:xfrm>
          <a:off x="67374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127652</xdr:rowOff>
    </xdr:from>
    <xdr:ext cx="469744" cy="259045"/>
    <xdr:sp macro="" textlink="">
      <xdr:nvSpPr>
        <xdr:cNvPr id="491" name="n_1mainValue【市民会館】&#10;一人当たり面積"/>
        <xdr:cNvSpPr txBox="1"/>
      </xdr:nvSpPr>
      <xdr:spPr>
        <a:xfrm>
          <a:off x="9391727" y="1864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129557</xdr:rowOff>
    </xdr:from>
    <xdr:ext cx="469744" cy="259045"/>
    <xdr:sp macro="" textlink="">
      <xdr:nvSpPr>
        <xdr:cNvPr id="492" name="n_2mainValue【市民会館】&#10;一人当たり面積"/>
        <xdr:cNvSpPr txBox="1"/>
      </xdr:nvSpPr>
      <xdr:spPr>
        <a:xfrm>
          <a:off x="8515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129557</xdr:rowOff>
    </xdr:from>
    <xdr:ext cx="469744" cy="259045"/>
    <xdr:sp macro="" textlink="">
      <xdr:nvSpPr>
        <xdr:cNvPr id="493" name="n_3mainValue【市民会館】&#10;一人当たり面積"/>
        <xdr:cNvSpPr txBox="1"/>
      </xdr:nvSpPr>
      <xdr:spPr>
        <a:xfrm>
          <a:off x="7626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131463</xdr:rowOff>
    </xdr:from>
    <xdr:ext cx="469744" cy="259045"/>
    <xdr:sp macro="" textlink="">
      <xdr:nvSpPr>
        <xdr:cNvPr id="494" name="n_4mainValue【市民会館】&#10;一人当たり面積"/>
        <xdr:cNvSpPr txBox="1"/>
      </xdr:nvSpPr>
      <xdr:spPr>
        <a:xfrm>
          <a:off x="67374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7" name="フローチャート: 判断 52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528" name="フローチャート: 判断 527"/>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29" name="フローチャート: 判断 528"/>
        <xdr:cNvSpPr/>
      </xdr:nvSpPr>
      <xdr:spPr>
        <a:xfrm>
          <a:off x="13652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30" name="フローチャート: 判断 529"/>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536" name="楕円 535"/>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537" name="【一般廃棄物処理施設】&#10;有形固定資産減価償却率該当値テキスト"/>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56424</xdr:rowOff>
    </xdr:from>
    <xdr:to>
      <xdr:col>81</xdr:col>
      <xdr:colOff>101600</xdr:colOff>
      <xdr:row>37</xdr:row>
      <xdr:rowOff>158024</xdr:rowOff>
    </xdr:to>
    <xdr:sp macro="" textlink="">
      <xdr:nvSpPr>
        <xdr:cNvPr id="538" name="楕円 537"/>
        <xdr:cNvSpPr/>
      </xdr:nvSpPr>
      <xdr:spPr>
        <a:xfrm>
          <a:off x="15430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107224</xdr:rowOff>
    </xdr:from>
    <xdr:to>
      <xdr:col>85</xdr:col>
      <xdr:colOff>127000</xdr:colOff>
      <xdr:row>39</xdr:row>
      <xdr:rowOff>72934</xdr:rowOff>
    </xdr:to>
    <xdr:cxnSp macro="">
      <xdr:nvCxnSpPr>
        <xdr:cNvPr id="539" name="直線コネクタ 538"/>
        <xdr:cNvCxnSpPr/>
      </xdr:nvCxnSpPr>
      <xdr:spPr>
        <a:xfrm>
          <a:off x="15481300" y="6450874"/>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115207</xdr:rowOff>
    </xdr:from>
    <xdr:to>
      <xdr:col>76</xdr:col>
      <xdr:colOff>165100</xdr:colOff>
      <xdr:row>39</xdr:row>
      <xdr:rowOff>45357</xdr:rowOff>
    </xdr:to>
    <xdr:sp macro="" textlink="">
      <xdr:nvSpPr>
        <xdr:cNvPr id="540" name="楕円 539"/>
        <xdr:cNvSpPr/>
      </xdr:nvSpPr>
      <xdr:spPr>
        <a:xfrm>
          <a:off x="14541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107224</xdr:rowOff>
    </xdr:from>
    <xdr:to>
      <xdr:col>81</xdr:col>
      <xdr:colOff>50800</xdr:colOff>
      <xdr:row>38</xdr:row>
      <xdr:rowOff>166007</xdr:rowOff>
    </xdr:to>
    <xdr:cxnSp macro="">
      <xdr:nvCxnSpPr>
        <xdr:cNvPr id="541" name="直線コネクタ 540"/>
        <xdr:cNvCxnSpPr/>
      </xdr:nvCxnSpPr>
      <xdr:spPr>
        <a:xfrm flipV="1">
          <a:off x="14592300" y="6450874"/>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542" name="楕円 541"/>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166007</xdr:rowOff>
    </xdr:from>
    <xdr:to>
      <xdr:col>76</xdr:col>
      <xdr:colOff>114300</xdr:colOff>
      <xdr:row>40</xdr:row>
      <xdr:rowOff>82731</xdr:rowOff>
    </xdr:to>
    <xdr:cxnSp macro="">
      <xdr:nvCxnSpPr>
        <xdr:cNvPr id="543" name="直線コネクタ 542"/>
        <xdr:cNvCxnSpPr/>
      </xdr:nvCxnSpPr>
      <xdr:spPr>
        <a:xfrm flipV="1">
          <a:off x="13703300" y="6681107"/>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44" name="楕円 543"/>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82731</xdr:rowOff>
    </xdr:to>
    <xdr:cxnSp macro="">
      <xdr:nvCxnSpPr>
        <xdr:cNvPr id="545" name="直線コネクタ 544"/>
        <xdr:cNvCxnSpPr/>
      </xdr:nvCxnSpPr>
      <xdr:spPr>
        <a:xfrm>
          <a:off x="12814300" y="69113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6"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547" name="n_2aveValue【一般廃棄物処理施設】&#10;有形固定資産減価償却率"/>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52087</xdr:rowOff>
    </xdr:from>
    <xdr:ext cx="405111" cy="259045"/>
    <xdr:sp macro="" textlink="">
      <xdr:nvSpPr>
        <xdr:cNvPr id="548" name="n_3aveValue【一般廃棄物処理施設】&#10;有形固定資産減価償却率"/>
        <xdr:cNvSpPr txBox="1"/>
      </xdr:nvSpPr>
      <xdr:spPr>
        <a:xfrm>
          <a:off x="13500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9" name="n_4aveValue【一般廃棄物処理施設】&#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3101</xdr:rowOff>
    </xdr:from>
    <xdr:ext cx="405111" cy="259045"/>
    <xdr:sp macro="" textlink="">
      <xdr:nvSpPr>
        <xdr:cNvPr id="550" name="n_1mainValue【一般廃棄物処理施設】&#10;有形固定資産減価償却率"/>
        <xdr:cNvSpPr txBox="1"/>
      </xdr:nvSpPr>
      <xdr:spPr>
        <a:xfrm>
          <a:off x="15266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61884</xdr:rowOff>
    </xdr:from>
    <xdr:ext cx="405111" cy="259045"/>
    <xdr:sp macro="" textlink="">
      <xdr:nvSpPr>
        <xdr:cNvPr id="551" name="n_2mainValue【一般廃棄物処理施設】&#10;有形固定資産減価償却率"/>
        <xdr:cNvSpPr txBox="1"/>
      </xdr:nvSpPr>
      <xdr:spPr>
        <a:xfrm>
          <a:off x="14389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552" name="n_3mainValue【一般廃棄物処理施設】&#10;有形固定資産減価償却率"/>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53" name="n_4mainValue【一般廃棄物処理施設】&#10;有形固定資産減価償却率"/>
        <xdr:cNvSpPr txBox="1"/>
      </xdr:nvSpPr>
      <xdr:spPr>
        <a:xfrm>
          <a:off x="12611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2" name="フローチャート: 判断 581"/>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3" name="フローチャート: 判断 582"/>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4" name="フローチャート: 判断 583"/>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5" name="フローチャート: 判断 584"/>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152922</xdr:rowOff>
    </xdr:from>
    <xdr:to>
      <xdr:col>116</xdr:col>
      <xdr:colOff>114300</xdr:colOff>
      <xdr:row>39</xdr:row>
      <xdr:rowOff>83072</xdr:rowOff>
    </xdr:to>
    <xdr:sp macro="" textlink="">
      <xdr:nvSpPr>
        <xdr:cNvPr id="591" name="楕円 590"/>
        <xdr:cNvSpPr/>
      </xdr:nvSpPr>
      <xdr:spPr>
        <a:xfrm>
          <a:off x="22110700" y="66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131349</xdr:rowOff>
    </xdr:from>
    <xdr:ext cx="534377" cy="259045"/>
    <xdr:sp macro="" textlink="">
      <xdr:nvSpPr>
        <xdr:cNvPr id="592" name="【一般廃棄物処理施設】&#10;一人当たり有形固定資産（償却資産）額該当値テキスト"/>
        <xdr:cNvSpPr txBox="1"/>
      </xdr:nvSpPr>
      <xdr:spPr>
        <a:xfrm>
          <a:off x="22199600" y="66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16517</xdr:rowOff>
    </xdr:from>
    <xdr:to>
      <xdr:col>112</xdr:col>
      <xdr:colOff>38100</xdr:colOff>
      <xdr:row>38</xdr:row>
      <xdr:rowOff>118117</xdr:rowOff>
    </xdr:to>
    <xdr:sp macro="" textlink="">
      <xdr:nvSpPr>
        <xdr:cNvPr id="593" name="楕円 592"/>
        <xdr:cNvSpPr/>
      </xdr:nvSpPr>
      <xdr:spPr>
        <a:xfrm>
          <a:off x="21272500" y="65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67317</xdr:rowOff>
    </xdr:from>
    <xdr:to>
      <xdr:col>116</xdr:col>
      <xdr:colOff>63500</xdr:colOff>
      <xdr:row>39</xdr:row>
      <xdr:rowOff>32272</xdr:rowOff>
    </xdr:to>
    <xdr:cxnSp macro="">
      <xdr:nvCxnSpPr>
        <xdr:cNvPr id="594" name="直線コネクタ 593"/>
        <xdr:cNvCxnSpPr/>
      </xdr:nvCxnSpPr>
      <xdr:spPr>
        <a:xfrm>
          <a:off x="21323300" y="6582417"/>
          <a:ext cx="838200" cy="1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30018</xdr:rowOff>
    </xdr:from>
    <xdr:to>
      <xdr:col>107</xdr:col>
      <xdr:colOff>101600</xdr:colOff>
      <xdr:row>39</xdr:row>
      <xdr:rowOff>131618</xdr:rowOff>
    </xdr:to>
    <xdr:sp macro="" textlink="">
      <xdr:nvSpPr>
        <xdr:cNvPr id="595" name="楕円 594"/>
        <xdr:cNvSpPr/>
      </xdr:nvSpPr>
      <xdr:spPr>
        <a:xfrm>
          <a:off x="20383500" y="67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67317</xdr:rowOff>
    </xdr:from>
    <xdr:to>
      <xdr:col>111</xdr:col>
      <xdr:colOff>177800</xdr:colOff>
      <xdr:row>39</xdr:row>
      <xdr:rowOff>80818</xdr:rowOff>
    </xdr:to>
    <xdr:cxnSp macro="">
      <xdr:nvCxnSpPr>
        <xdr:cNvPr id="596" name="直線コネクタ 595"/>
        <xdr:cNvCxnSpPr/>
      </xdr:nvCxnSpPr>
      <xdr:spPr>
        <a:xfrm flipV="1">
          <a:off x="20434300" y="6582417"/>
          <a:ext cx="889000" cy="1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71468</xdr:rowOff>
    </xdr:from>
    <xdr:to>
      <xdr:col>102</xdr:col>
      <xdr:colOff>165100</xdr:colOff>
      <xdr:row>41</xdr:row>
      <xdr:rowOff>1618</xdr:rowOff>
    </xdr:to>
    <xdr:sp macro="" textlink="">
      <xdr:nvSpPr>
        <xdr:cNvPr id="597" name="楕円 596"/>
        <xdr:cNvSpPr/>
      </xdr:nvSpPr>
      <xdr:spPr>
        <a:xfrm>
          <a:off x="19494500" y="692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80818</xdr:rowOff>
    </xdr:from>
    <xdr:to>
      <xdr:col>107</xdr:col>
      <xdr:colOff>50800</xdr:colOff>
      <xdr:row>40</xdr:row>
      <xdr:rowOff>122268</xdr:rowOff>
    </xdr:to>
    <xdr:cxnSp macro="">
      <xdr:nvCxnSpPr>
        <xdr:cNvPr id="598" name="直線コネクタ 597"/>
        <xdr:cNvCxnSpPr/>
      </xdr:nvCxnSpPr>
      <xdr:spPr>
        <a:xfrm flipV="1">
          <a:off x="19545300" y="6767368"/>
          <a:ext cx="889000" cy="2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63700</xdr:rowOff>
    </xdr:from>
    <xdr:to>
      <xdr:col>98</xdr:col>
      <xdr:colOff>38100</xdr:colOff>
      <xdr:row>40</xdr:row>
      <xdr:rowOff>165300</xdr:rowOff>
    </xdr:to>
    <xdr:sp macro="" textlink="">
      <xdr:nvSpPr>
        <xdr:cNvPr id="599" name="楕円 598"/>
        <xdr:cNvSpPr/>
      </xdr:nvSpPr>
      <xdr:spPr>
        <a:xfrm>
          <a:off x="18605500" y="69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114500</xdr:rowOff>
    </xdr:from>
    <xdr:to>
      <xdr:col>102</xdr:col>
      <xdr:colOff>114300</xdr:colOff>
      <xdr:row>40</xdr:row>
      <xdr:rowOff>122268</xdr:rowOff>
    </xdr:to>
    <xdr:cxnSp macro="">
      <xdr:nvCxnSpPr>
        <xdr:cNvPr id="600" name="直線コネクタ 599"/>
        <xdr:cNvCxnSpPr/>
      </xdr:nvCxnSpPr>
      <xdr:spPr>
        <a:xfrm>
          <a:off x="18656300" y="6972500"/>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1" name="n_1aveValue【一般廃棄物処理施設】&#10;一人当たり有形固定資産（償却資産）額"/>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602" name="n_2aveValue【一般廃棄物処理施設】&#10;一人当たり有形固定資産（償却資産）額"/>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603" name="n_3aveValue【一般廃棄物処理施設】&#10;一人当たり有形固定資産（償却資産）額"/>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4" name="n_4aveValue【一般廃棄物処理施設】&#10;一人当たり有形固定資産（償却資産）額"/>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134643</xdr:rowOff>
    </xdr:from>
    <xdr:ext cx="599010" cy="259045"/>
    <xdr:sp macro="" textlink="">
      <xdr:nvSpPr>
        <xdr:cNvPr id="605" name="n_1mainValue【一般廃棄物処理施設】&#10;一人当たり有形固定資産（償却資産）額"/>
        <xdr:cNvSpPr txBox="1"/>
      </xdr:nvSpPr>
      <xdr:spPr>
        <a:xfrm>
          <a:off x="21011095" y="630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122745</xdr:rowOff>
    </xdr:from>
    <xdr:ext cx="534377" cy="259045"/>
    <xdr:sp macro="" textlink="">
      <xdr:nvSpPr>
        <xdr:cNvPr id="606" name="n_2mainValue【一般廃棄物処理施設】&#10;一人当たり有形固定資産（償却資産）額"/>
        <xdr:cNvSpPr txBox="1"/>
      </xdr:nvSpPr>
      <xdr:spPr>
        <a:xfrm>
          <a:off x="20167111" y="68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164195</xdr:rowOff>
    </xdr:from>
    <xdr:ext cx="534377" cy="259045"/>
    <xdr:sp macro="" textlink="">
      <xdr:nvSpPr>
        <xdr:cNvPr id="607" name="n_3mainValue【一般廃棄物処理施設】&#10;一人当たり有形固定資産（償却資産）額"/>
        <xdr:cNvSpPr txBox="1"/>
      </xdr:nvSpPr>
      <xdr:spPr>
        <a:xfrm>
          <a:off x="19278111" y="7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156427</xdr:rowOff>
    </xdr:from>
    <xdr:ext cx="534377" cy="259045"/>
    <xdr:sp macro="" textlink="">
      <xdr:nvSpPr>
        <xdr:cNvPr id="608" name="n_4mainValue【一般廃棄物処理施設】&#10;一人当たり有形固定資産（償却資産）額"/>
        <xdr:cNvSpPr txBox="1"/>
      </xdr:nvSpPr>
      <xdr:spPr>
        <a:xfrm>
          <a:off x="18389111" y="7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655" name="フローチャート: 判断 654"/>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656" name="フローチャート: 判断 655"/>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57" name="フローチャート: 判断 65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658" name="フローチャート: 判断 657"/>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64" name="楕円 663"/>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665" name="【消防施設】&#10;有形固定資産減価償却率該当値テキスト"/>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666" name="楕円 665"/>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156211</xdr:rowOff>
    </xdr:to>
    <xdr:cxnSp macro="">
      <xdr:nvCxnSpPr>
        <xdr:cNvPr id="667" name="直線コネクタ 666"/>
        <xdr:cNvCxnSpPr/>
      </xdr:nvCxnSpPr>
      <xdr:spPr>
        <a:xfrm flipV="1">
          <a:off x="15481300" y="141541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69850</xdr:rowOff>
    </xdr:from>
    <xdr:to>
      <xdr:col>76</xdr:col>
      <xdr:colOff>165100</xdr:colOff>
      <xdr:row>83</xdr:row>
      <xdr:rowOff>0</xdr:rowOff>
    </xdr:to>
    <xdr:sp macro="" textlink="">
      <xdr:nvSpPr>
        <xdr:cNvPr id="668" name="楕円 667"/>
        <xdr:cNvSpPr/>
      </xdr:nvSpPr>
      <xdr:spPr>
        <a:xfrm>
          <a:off x="145415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120650</xdr:rowOff>
    </xdr:from>
    <xdr:to>
      <xdr:col>81</xdr:col>
      <xdr:colOff>50800</xdr:colOff>
      <xdr:row>82</xdr:row>
      <xdr:rowOff>156211</xdr:rowOff>
    </xdr:to>
    <xdr:cxnSp macro="">
      <xdr:nvCxnSpPr>
        <xdr:cNvPr id="669" name="直線コネクタ 668"/>
        <xdr:cNvCxnSpPr/>
      </xdr:nvCxnSpPr>
      <xdr:spPr>
        <a:xfrm>
          <a:off x="14592300" y="1417955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22861</xdr:rowOff>
    </xdr:from>
    <xdr:to>
      <xdr:col>72</xdr:col>
      <xdr:colOff>38100</xdr:colOff>
      <xdr:row>82</xdr:row>
      <xdr:rowOff>124461</xdr:rowOff>
    </xdr:to>
    <xdr:sp macro="" textlink="">
      <xdr:nvSpPr>
        <xdr:cNvPr id="670" name="楕円 669"/>
        <xdr:cNvSpPr/>
      </xdr:nvSpPr>
      <xdr:spPr>
        <a:xfrm>
          <a:off x="13652500" y="140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73661</xdr:rowOff>
    </xdr:from>
    <xdr:to>
      <xdr:col>76</xdr:col>
      <xdr:colOff>114300</xdr:colOff>
      <xdr:row>82</xdr:row>
      <xdr:rowOff>120650</xdr:rowOff>
    </xdr:to>
    <xdr:cxnSp macro="">
      <xdr:nvCxnSpPr>
        <xdr:cNvPr id="671" name="直線コネクタ 670"/>
        <xdr:cNvCxnSpPr/>
      </xdr:nvCxnSpPr>
      <xdr:spPr>
        <a:xfrm>
          <a:off x="13703300" y="1413256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154939</xdr:rowOff>
    </xdr:from>
    <xdr:to>
      <xdr:col>67</xdr:col>
      <xdr:colOff>101600</xdr:colOff>
      <xdr:row>82</xdr:row>
      <xdr:rowOff>85089</xdr:rowOff>
    </xdr:to>
    <xdr:sp macro="" textlink="">
      <xdr:nvSpPr>
        <xdr:cNvPr id="672" name="楕円 671"/>
        <xdr:cNvSpPr/>
      </xdr:nvSpPr>
      <xdr:spPr>
        <a:xfrm>
          <a:off x="12763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34289</xdr:rowOff>
    </xdr:from>
    <xdr:to>
      <xdr:col>71</xdr:col>
      <xdr:colOff>177800</xdr:colOff>
      <xdr:row>82</xdr:row>
      <xdr:rowOff>73661</xdr:rowOff>
    </xdr:to>
    <xdr:cxnSp macro="">
      <xdr:nvCxnSpPr>
        <xdr:cNvPr id="673" name="直線コネクタ 672"/>
        <xdr:cNvCxnSpPr/>
      </xdr:nvCxnSpPr>
      <xdr:spPr>
        <a:xfrm>
          <a:off x="12814300" y="1409318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111777</xdr:rowOff>
    </xdr:from>
    <xdr:ext cx="405111" cy="259045"/>
    <xdr:sp macro="" textlink="">
      <xdr:nvSpPr>
        <xdr:cNvPr id="674" name="n_1aveValue【消防施設】&#10;有形固定資産減価償却率"/>
        <xdr:cNvSpPr txBox="1"/>
      </xdr:nvSpPr>
      <xdr:spPr>
        <a:xfrm>
          <a:off x="152660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109238</xdr:rowOff>
    </xdr:from>
    <xdr:ext cx="405111" cy="259045"/>
    <xdr:sp macro="" textlink="">
      <xdr:nvSpPr>
        <xdr:cNvPr id="675" name="n_2aveValue【消防施設】&#10;有形固定資産減価償却率"/>
        <xdr:cNvSpPr txBox="1"/>
      </xdr:nvSpPr>
      <xdr:spPr>
        <a:xfrm>
          <a:off x="14389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76" name="n_3aveValue【消防施設】&#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40657</xdr:rowOff>
    </xdr:from>
    <xdr:ext cx="405111" cy="259045"/>
    <xdr:sp macro="" textlink="">
      <xdr:nvSpPr>
        <xdr:cNvPr id="677" name="n_4aveValue【消防施設】&#10;有形固定資産減価償却率"/>
        <xdr:cNvSpPr txBox="1"/>
      </xdr:nvSpPr>
      <xdr:spPr>
        <a:xfrm>
          <a:off x="12611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678" name="n_1mainValue【消防施設】&#10;有形固定資産減価償却率"/>
        <xdr:cNvSpPr txBox="1"/>
      </xdr:nvSpPr>
      <xdr:spPr>
        <a:xfrm>
          <a:off x="15266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162577</xdr:rowOff>
    </xdr:from>
    <xdr:ext cx="405111" cy="259045"/>
    <xdr:sp macro="" textlink="">
      <xdr:nvSpPr>
        <xdr:cNvPr id="679" name="n_2mainValue【消防施設】&#10;有形固定資産減価償却率"/>
        <xdr:cNvSpPr txBox="1"/>
      </xdr:nvSpPr>
      <xdr:spPr>
        <a:xfrm>
          <a:off x="143897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115588</xdr:rowOff>
    </xdr:from>
    <xdr:ext cx="405111" cy="259045"/>
    <xdr:sp macro="" textlink="">
      <xdr:nvSpPr>
        <xdr:cNvPr id="680" name="n_3mainValue【消防施設】&#10;有形固定資産減価償却率"/>
        <xdr:cNvSpPr txBox="1"/>
      </xdr:nvSpPr>
      <xdr:spPr>
        <a:xfrm>
          <a:off x="13500744" y="1417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76216</xdr:rowOff>
    </xdr:from>
    <xdr:ext cx="405111" cy="259045"/>
    <xdr:sp macro="" textlink="">
      <xdr:nvSpPr>
        <xdr:cNvPr id="681" name="n_4mainValue【消防施設】&#10;有形固定資産減価償却率"/>
        <xdr:cNvSpPr txBox="1"/>
      </xdr:nvSpPr>
      <xdr:spPr>
        <a:xfrm>
          <a:off x="12611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62776</xdr:rowOff>
    </xdr:from>
    <xdr:to>
      <xdr:col>112</xdr:col>
      <xdr:colOff>38100</xdr:colOff>
      <xdr:row>86</xdr:row>
      <xdr:rowOff>164376</xdr:rowOff>
    </xdr:to>
    <xdr:sp macro="" textlink="">
      <xdr:nvSpPr>
        <xdr:cNvPr id="712" name="フローチャート: 判断 711"/>
        <xdr:cNvSpPr/>
      </xdr:nvSpPr>
      <xdr:spPr>
        <a:xfrm>
          <a:off x="21272500" y="148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62823</xdr:rowOff>
    </xdr:from>
    <xdr:to>
      <xdr:col>107</xdr:col>
      <xdr:colOff>101600</xdr:colOff>
      <xdr:row>86</xdr:row>
      <xdr:rowOff>164423</xdr:rowOff>
    </xdr:to>
    <xdr:sp macro="" textlink="">
      <xdr:nvSpPr>
        <xdr:cNvPr id="713" name="フローチャート: 判断 712"/>
        <xdr:cNvSpPr/>
      </xdr:nvSpPr>
      <xdr:spPr>
        <a:xfrm>
          <a:off x="20383500" y="148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714" name="フローチャート: 判断 713"/>
        <xdr:cNvSpPr/>
      </xdr:nvSpPr>
      <xdr:spPr>
        <a:xfrm>
          <a:off x="19494500" y="1480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62898</xdr:rowOff>
    </xdr:from>
    <xdr:to>
      <xdr:col>98</xdr:col>
      <xdr:colOff>38100</xdr:colOff>
      <xdr:row>86</xdr:row>
      <xdr:rowOff>164498</xdr:rowOff>
    </xdr:to>
    <xdr:sp macro="" textlink="">
      <xdr:nvSpPr>
        <xdr:cNvPr id="715" name="フローチャート: 判断 714"/>
        <xdr:cNvSpPr/>
      </xdr:nvSpPr>
      <xdr:spPr>
        <a:xfrm>
          <a:off x="18605500" y="148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63165</xdr:rowOff>
    </xdr:from>
    <xdr:to>
      <xdr:col>116</xdr:col>
      <xdr:colOff>114300</xdr:colOff>
      <xdr:row>86</xdr:row>
      <xdr:rowOff>164765</xdr:rowOff>
    </xdr:to>
    <xdr:sp macro="" textlink="">
      <xdr:nvSpPr>
        <xdr:cNvPr id="721" name="楕円 720"/>
        <xdr:cNvSpPr/>
      </xdr:nvSpPr>
      <xdr:spPr>
        <a:xfrm>
          <a:off x="22110700" y="148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63191</xdr:rowOff>
    </xdr:from>
    <xdr:to>
      <xdr:col>112</xdr:col>
      <xdr:colOff>38100</xdr:colOff>
      <xdr:row>86</xdr:row>
      <xdr:rowOff>164791</xdr:rowOff>
    </xdr:to>
    <xdr:sp macro="" textlink="">
      <xdr:nvSpPr>
        <xdr:cNvPr id="723" name="楕円 722"/>
        <xdr:cNvSpPr/>
      </xdr:nvSpPr>
      <xdr:spPr>
        <a:xfrm>
          <a:off x="21272500" y="148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113965</xdr:rowOff>
    </xdr:from>
    <xdr:to>
      <xdr:col>116</xdr:col>
      <xdr:colOff>63500</xdr:colOff>
      <xdr:row>86</xdr:row>
      <xdr:rowOff>113991</xdr:rowOff>
    </xdr:to>
    <xdr:cxnSp macro="">
      <xdr:nvCxnSpPr>
        <xdr:cNvPr id="724" name="直線コネクタ 723"/>
        <xdr:cNvCxnSpPr/>
      </xdr:nvCxnSpPr>
      <xdr:spPr>
        <a:xfrm flipV="1">
          <a:off x="21323300" y="14858665"/>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63302</xdr:rowOff>
    </xdr:from>
    <xdr:to>
      <xdr:col>107</xdr:col>
      <xdr:colOff>101600</xdr:colOff>
      <xdr:row>86</xdr:row>
      <xdr:rowOff>164902</xdr:rowOff>
    </xdr:to>
    <xdr:sp macro="" textlink="">
      <xdr:nvSpPr>
        <xdr:cNvPr id="725" name="楕円 724"/>
        <xdr:cNvSpPr/>
      </xdr:nvSpPr>
      <xdr:spPr>
        <a:xfrm>
          <a:off x="20383500" y="148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113991</xdr:rowOff>
    </xdr:from>
    <xdr:to>
      <xdr:col>111</xdr:col>
      <xdr:colOff>177800</xdr:colOff>
      <xdr:row>86</xdr:row>
      <xdr:rowOff>114102</xdr:rowOff>
    </xdr:to>
    <xdr:cxnSp macro="">
      <xdr:nvCxnSpPr>
        <xdr:cNvPr id="726" name="直線コネクタ 725"/>
        <xdr:cNvCxnSpPr/>
      </xdr:nvCxnSpPr>
      <xdr:spPr>
        <a:xfrm flipV="1">
          <a:off x="20434300" y="14858691"/>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63320</xdr:rowOff>
    </xdr:from>
    <xdr:to>
      <xdr:col>102</xdr:col>
      <xdr:colOff>165100</xdr:colOff>
      <xdr:row>86</xdr:row>
      <xdr:rowOff>164920</xdr:rowOff>
    </xdr:to>
    <xdr:sp macro="" textlink="">
      <xdr:nvSpPr>
        <xdr:cNvPr id="727" name="楕円 726"/>
        <xdr:cNvSpPr/>
      </xdr:nvSpPr>
      <xdr:spPr>
        <a:xfrm>
          <a:off x="19494500" y="148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114102</xdr:rowOff>
    </xdr:from>
    <xdr:to>
      <xdr:col>107</xdr:col>
      <xdr:colOff>50800</xdr:colOff>
      <xdr:row>86</xdr:row>
      <xdr:rowOff>114120</xdr:rowOff>
    </xdr:to>
    <xdr:cxnSp macro="">
      <xdr:nvCxnSpPr>
        <xdr:cNvPr id="728" name="直線コネクタ 727"/>
        <xdr:cNvCxnSpPr/>
      </xdr:nvCxnSpPr>
      <xdr:spPr>
        <a:xfrm flipV="1">
          <a:off x="19545300" y="14858802"/>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63336</xdr:rowOff>
    </xdr:from>
    <xdr:to>
      <xdr:col>98</xdr:col>
      <xdr:colOff>38100</xdr:colOff>
      <xdr:row>86</xdr:row>
      <xdr:rowOff>164936</xdr:rowOff>
    </xdr:to>
    <xdr:sp macro="" textlink="">
      <xdr:nvSpPr>
        <xdr:cNvPr id="729" name="楕円 728"/>
        <xdr:cNvSpPr/>
      </xdr:nvSpPr>
      <xdr:spPr>
        <a:xfrm>
          <a:off x="18605500" y="148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114120</xdr:rowOff>
    </xdr:from>
    <xdr:to>
      <xdr:col>102</xdr:col>
      <xdr:colOff>114300</xdr:colOff>
      <xdr:row>86</xdr:row>
      <xdr:rowOff>114136</xdr:rowOff>
    </xdr:to>
    <xdr:cxnSp macro="">
      <xdr:nvCxnSpPr>
        <xdr:cNvPr id="730" name="直線コネクタ 729"/>
        <xdr:cNvCxnSpPr/>
      </xdr:nvCxnSpPr>
      <xdr:spPr>
        <a:xfrm flipV="1">
          <a:off x="18656300" y="1485882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9453</xdr:rowOff>
    </xdr:from>
    <xdr:ext cx="469744" cy="259045"/>
    <xdr:sp macro="" textlink="">
      <xdr:nvSpPr>
        <xdr:cNvPr id="731" name="n_1aveValue【消防施設】&#10;一人当たり面積"/>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732" name="n_2aveValue【消防施設】&#10;一人当たり面積"/>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733" name="n_3aveValue【消防施設】&#10;一人当たり面積"/>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734" name="n_4aveValue【消防施設】&#10;一人当たり面積"/>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155918</xdr:rowOff>
    </xdr:from>
    <xdr:ext cx="469744" cy="259045"/>
    <xdr:sp macro="" textlink="">
      <xdr:nvSpPr>
        <xdr:cNvPr id="735" name="n_1mainValue【消防施設】&#10;一人当たり面積"/>
        <xdr:cNvSpPr txBox="1"/>
      </xdr:nvSpPr>
      <xdr:spPr>
        <a:xfrm>
          <a:off x="21075727" y="1490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156029</xdr:rowOff>
    </xdr:from>
    <xdr:ext cx="469744" cy="259045"/>
    <xdr:sp macro="" textlink="">
      <xdr:nvSpPr>
        <xdr:cNvPr id="736" name="n_2mainValue【消防施設】&#10;一人当たり面積"/>
        <xdr:cNvSpPr txBox="1"/>
      </xdr:nvSpPr>
      <xdr:spPr>
        <a:xfrm>
          <a:off x="20199427" y="1490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156047</xdr:rowOff>
    </xdr:from>
    <xdr:ext cx="469744" cy="259045"/>
    <xdr:sp macro="" textlink="">
      <xdr:nvSpPr>
        <xdr:cNvPr id="737" name="n_3mainValue【消防施設】&#10;一人当たり面積"/>
        <xdr:cNvSpPr txBox="1"/>
      </xdr:nvSpPr>
      <xdr:spPr>
        <a:xfrm>
          <a:off x="19310427" y="1490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156063</xdr:rowOff>
    </xdr:from>
    <xdr:ext cx="469744" cy="259045"/>
    <xdr:sp macro="" textlink="">
      <xdr:nvSpPr>
        <xdr:cNvPr id="738" name="n_4mainValue【消防施設】&#10;一人当たり面積"/>
        <xdr:cNvSpPr txBox="1"/>
      </xdr:nvSpPr>
      <xdr:spPr>
        <a:xfrm>
          <a:off x="18421427" y="149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771" name="フローチャート: 判断 770"/>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772" name="フローチャート: 判断 771"/>
        <xdr:cNvSpPr/>
      </xdr:nvSpPr>
      <xdr:spPr>
        <a:xfrm>
          <a:off x="14541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773" name="フローチャート: 判断 772"/>
        <xdr:cNvSpPr/>
      </xdr:nvSpPr>
      <xdr:spPr>
        <a:xfrm>
          <a:off x="1365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774" name="フローチャート: 判断 773"/>
        <xdr:cNvSpPr/>
      </xdr:nvSpPr>
      <xdr:spPr>
        <a:xfrm>
          <a:off x="12763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80" name="楕円 779"/>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781" name="【庁舎】&#10;有形固定資産減価償却率該当値テキスト"/>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782" name="楕円 781"/>
        <xdr:cNvSpPr/>
      </xdr:nvSpPr>
      <xdr:spPr>
        <a:xfrm>
          <a:off x="15430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43543</xdr:rowOff>
    </xdr:from>
    <xdr:to>
      <xdr:col>85</xdr:col>
      <xdr:colOff>127000</xdr:colOff>
      <xdr:row>105</xdr:row>
      <xdr:rowOff>87630</xdr:rowOff>
    </xdr:to>
    <xdr:cxnSp macro="">
      <xdr:nvCxnSpPr>
        <xdr:cNvPr id="783" name="直線コネクタ 782"/>
        <xdr:cNvCxnSpPr/>
      </xdr:nvCxnSpPr>
      <xdr:spPr>
        <a:xfrm>
          <a:off x="15481300" y="180457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84" name="楕円 783"/>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43543</xdr:rowOff>
    </xdr:from>
    <xdr:to>
      <xdr:col>81</xdr:col>
      <xdr:colOff>50800</xdr:colOff>
      <xdr:row>105</xdr:row>
      <xdr:rowOff>46808</xdr:rowOff>
    </xdr:to>
    <xdr:cxnSp macro="">
      <xdr:nvCxnSpPr>
        <xdr:cNvPr id="785" name="直線コネクタ 784"/>
        <xdr:cNvCxnSpPr/>
      </xdr:nvCxnSpPr>
      <xdr:spPr>
        <a:xfrm flipV="1">
          <a:off x="14592300" y="180457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86" name="楕円 785"/>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46808</xdr:rowOff>
    </xdr:to>
    <xdr:cxnSp macro="">
      <xdr:nvCxnSpPr>
        <xdr:cNvPr id="787" name="直線コネクタ 786"/>
        <xdr:cNvCxnSpPr/>
      </xdr:nvCxnSpPr>
      <xdr:spPr>
        <a:xfrm>
          <a:off x="13703300" y="180098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97245</xdr:rowOff>
    </xdr:from>
    <xdr:to>
      <xdr:col>67</xdr:col>
      <xdr:colOff>101600</xdr:colOff>
      <xdr:row>105</xdr:row>
      <xdr:rowOff>27395</xdr:rowOff>
    </xdr:to>
    <xdr:sp macro="" textlink="">
      <xdr:nvSpPr>
        <xdr:cNvPr id="788" name="楕円 787"/>
        <xdr:cNvSpPr/>
      </xdr:nvSpPr>
      <xdr:spPr>
        <a:xfrm>
          <a:off x="1276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148045</xdr:rowOff>
    </xdr:from>
    <xdr:to>
      <xdr:col>71</xdr:col>
      <xdr:colOff>177800</xdr:colOff>
      <xdr:row>105</xdr:row>
      <xdr:rowOff>7620</xdr:rowOff>
    </xdr:to>
    <xdr:cxnSp macro="">
      <xdr:nvCxnSpPr>
        <xdr:cNvPr id="789" name="直線コネクタ 788"/>
        <xdr:cNvCxnSpPr/>
      </xdr:nvCxnSpPr>
      <xdr:spPr>
        <a:xfrm>
          <a:off x="12814300" y="179788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790" name="n_1ave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791" name="n_2aveValue【庁舎】&#10;有形固定資産減価償却率"/>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792" name="n_3aveValue【庁舎】&#10;有形固定資産減価償却率"/>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793" name="n_4aveValue【庁舎】&#10;有形固定資産減価償却率"/>
        <xdr:cNvSpPr txBox="1"/>
      </xdr:nvSpPr>
      <xdr:spPr>
        <a:xfrm>
          <a:off x="12611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85470</xdr:rowOff>
    </xdr:from>
    <xdr:ext cx="405111" cy="259045"/>
    <xdr:sp macro="" textlink="">
      <xdr:nvSpPr>
        <xdr:cNvPr id="794" name="n_1mainValue【庁舎】&#10;有形固定資産減価償却率"/>
        <xdr:cNvSpPr txBox="1"/>
      </xdr:nvSpPr>
      <xdr:spPr>
        <a:xfrm>
          <a:off x="15266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95" name="n_2main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96" name="n_3main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797" name="n_4mainValue【庁舎】&#10;有形固定資産減価償却率"/>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18869</xdr:rowOff>
    </xdr:from>
    <xdr:to>
      <xdr:col>112</xdr:col>
      <xdr:colOff>38100</xdr:colOff>
      <xdr:row>105</xdr:row>
      <xdr:rowOff>120469</xdr:rowOff>
    </xdr:to>
    <xdr:sp macro="" textlink="">
      <xdr:nvSpPr>
        <xdr:cNvPr id="830" name="フローチャート: 判断 829"/>
        <xdr:cNvSpPr/>
      </xdr:nvSpPr>
      <xdr:spPr>
        <a:xfrm>
          <a:off x="2127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40095</xdr:rowOff>
    </xdr:from>
    <xdr:to>
      <xdr:col>107</xdr:col>
      <xdr:colOff>101600</xdr:colOff>
      <xdr:row>105</xdr:row>
      <xdr:rowOff>141695</xdr:rowOff>
    </xdr:to>
    <xdr:sp macro="" textlink="">
      <xdr:nvSpPr>
        <xdr:cNvPr id="831" name="フローチャート: 判断 830"/>
        <xdr:cNvSpPr/>
      </xdr:nvSpPr>
      <xdr:spPr>
        <a:xfrm>
          <a:off x="2038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32" name="フローチャート: 判断 831"/>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33" name="フローチャート: 判断 832"/>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162561</xdr:rowOff>
    </xdr:from>
    <xdr:to>
      <xdr:col>116</xdr:col>
      <xdr:colOff>114300</xdr:colOff>
      <xdr:row>104</xdr:row>
      <xdr:rowOff>92711</xdr:rowOff>
    </xdr:to>
    <xdr:sp macro="" textlink="">
      <xdr:nvSpPr>
        <xdr:cNvPr id="839" name="楕円 838"/>
        <xdr:cNvSpPr/>
      </xdr:nvSpPr>
      <xdr:spPr>
        <a:xfrm>
          <a:off x="22110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13988</xdr:rowOff>
    </xdr:from>
    <xdr:ext cx="469744" cy="259045"/>
    <xdr:sp macro="" textlink="">
      <xdr:nvSpPr>
        <xdr:cNvPr id="840" name="【庁舎】&#10;一人当たり面積該当値テキスト"/>
        <xdr:cNvSpPr txBox="1"/>
      </xdr:nvSpPr>
      <xdr:spPr>
        <a:xfrm>
          <a:off x="2219960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841" name="楕円 840"/>
        <xdr:cNvSpPr/>
      </xdr:nvSpPr>
      <xdr:spPr>
        <a:xfrm>
          <a:off x="2127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41911</xdr:rowOff>
    </xdr:from>
    <xdr:to>
      <xdr:col>116</xdr:col>
      <xdr:colOff>63500</xdr:colOff>
      <xdr:row>104</xdr:row>
      <xdr:rowOff>59871</xdr:rowOff>
    </xdr:to>
    <xdr:cxnSp macro="">
      <xdr:nvCxnSpPr>
        <xdr:cNvPr id="842" name="直線コネクタ 841"/>
        <xdr:cNvCxnSpPr/>
      </xdr:nvCxnSpPr>
      <xdr:spPr>
        <a:xfrm flipV="1">
          <a:off x="21323300" y="17872711"/>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30299</xdr:rowOff>
    </xdr:from>
    <xdr:to>
      <xdr:col>107</xdr:col>
      <xdr:colOff>101600</xdr:colOff>
      <xdr:row>104</xdr:row>
      <xdr:rowOff>131899</xdr:rowOff>
    </xdr:to>
    <xdr:sp macro="" textlink="">
      <xdr:nvSpPr>
        <xdr:cNvPr id="843" name="楕円 842"/>
        <xdr:cNvSpPr/>
      </xdr:nvSpPr>
      <xdr:spPr>
        <a:xfrm>
          <a:off x="20383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59871</xdr:rowOff>
    </xdr:from>
    <xdr:to>
      <xdr:col>111</xdr:col>
      <xdr:colOff>177800</xdr:colOff>
      <xdr:row>104</xdr:row>
      <xdr:rowOff>81099</xdr:rowOff>
    </xdr:to>
    <xdr:cxnSp macro="">
      <xdr:nvCxnSpPr>
        <xdr:cNvPr id="844" name="直線コネクタ 843"/>
        <xdr:cNvCxnSpPr/>
      </xdr:nvCxnSpPr>
      <xdr:spPr>
        <a:xfrm flipV="1">
          <a:off x="20434300" y="178906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46627</xdr:rowOff>
    </xdr:from>
    <xdr:to>
      <xdr:col>102</xdr:col>
      <xdr:colOff>165100</xdr:colOff>
      <xdr:row>104</xdr:row>
      <xdr:rowOff>148227</xdr:rowOff>
    </xdr:to>
    <xdr:sp macro="" textlink="">
      <xdr:nvSpPr>
        <xdr:cNvPr id="845" name="楕円 844"/>
        <xdr:cNvSpPr/>
      </xdr:nvSpPr>
      <xdr:spPr>
        <a:xfrm>
          <a:off x="19494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81099</xdr:rowOff>
    </xdr:from>
    <xdr:to>
      <xdr:col>107</xdr:col>
      <xdr:colOff>50800</xdr:colOff>
      <xdr:row>104</xdr:row>
      <xdr:rowOff>97427</xdr:rowOff>
    </xdr:to>
    <xdr:cxnSp macro="">
      <xdr:nvCxnSpPr>
        <xdr:cNvPr id="846" name="直線コネクタ 845"/>
        <xdr:cNvCxnSpPr/>
      </xdr:nvCxnSpPr>
      <xdr:spPr>
        <a:xfrm flipV="1">
          <a:off x="19545300" y="179118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58057</xdr:rowOff>
    </xdr:from>
    <xdr:to>
      <xdr:col>98</xdr:col>
      <xdr:colOff>38100</xdr:colOff>
      <xdr:row>104</xdr:row>
      <xdr:rowOff>159657</xdr:rowOff>
    </xdr:to>
    <xdr:sp macro="" textlink="">
      <xdr:nvSpPr>
        <xdr:cNvPr id="847" name="楕円 846"/>
        <xdr:cNvSpPr/>
      </xdr:nvSpPr>
      <xdr:spPr>
        <a:xfrm>
          <a:off x="18605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97427</xdr:rowOff>
    </xdr:from>
    <xdr:to>
      <xdr:col>102</xdr:col>
      <xdr:colOff>114300</xdr:colOff>
      <xdr:row>104</xdr:row>
      <xdr:rowOff>108857</xdr:rowOff>
    </xdr:to>
    <xdr:cxnSp macro="">
      <xdr:nvCxnSpPr>
        <xdr:cNvPr id="848" name="直線コネクタ 847"/>
        <xdr:cNvCxnSpPr/>
      </xdr:nvCxnSpPr>
      <xdr:spPr>
        <a:xfrm flipV="1">
          <a:off x="18656300" y="179282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111596</xdr:rowOff>
    </xdr:from>
    <xdr:ext cx="469744" cy="259045"/>
    <xdr:sp macro="" textlink="">
      <xdr:nvSpPr>
        <xdr:cNvPr id="849" name="n_1aveValue【庁舎】&#10;一人当たり面積"/>
        <xdr:cNvSpPr txBox="1"/>
      </xdr:nvSpPr>
      <xdr:spPr>
        <a:xfrm>
          <a:off x="21075727" y="181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132822</xdr:rowOff>
    </xdr:from>
    <xdr:ext cx="469744" cy="259045"/>
    <xdr:sp macro="" textlink="">
      <xdr:nvSpPr>
        <xdr:cNvPr id="850" name="n_2aveValue【庁舎】&#10;一人当たり面積"/>
        <xdr:cNvSpPr txBox="1"/>
      </xdr:nvSpPr>
      <xdr:spPr>
        <a:xfrm>
          <a:off x="20199427"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851" name="n_3aveValue【庁舎】&#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155683</xdr:rowOff>
    </xdr:from>
    <xdr:ext cx="469744" cy="259045"/>
    <xdr:sp macro="" textlink="">
      <xdr:nvSpPr>
        <xdr:cNvPr id="852" name="n_4aveValue【庁舎】&#10;一人当たり面積"/>
        <xdr:cNvSpPr txBox="1"/>
      </xdr:nvSpPr>
      <xdr:spPr>
        <a:xfrm>
          <a:off x="18421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853" name="n_1mainValue【庁舎】&#10;一人当たり面積"/>
        <xdr:cNvSpPr txBox="1"/>
      </xdr:nvSpPr>
      <xdr:spPr>
        <a:xfrm>
          <a:off x="210757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148426</xdr:rowOff>
    </xdr:from>
    <xdr:ext cx="469744" cy="259045"/>
    <xdr:sp macro="" textlink="">
      <xdr:nvSpPr>
        <xdr:cNvPr id="854" name="n_2mainValue【庁舎】&#10;一人当たり面積"/>
        <xdr:cNvSpPr txBox="1"/>
      </xdr:nvSpPr>
      <xdr:spPr>
        <a:xfrm>
          <a:off x="201994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164754</xdr:rowOff>
    </xdr:from>
    <xdr:ext cx="469744" cy="259045"/>
    <xdr:sp macro="" textlink="">
      <xdr:nvSpPr>
        <xdr:cNvPr id="855" name="n_3mainValue【庁舎】&#10;一人当たり面積"/>
        <xdr:cNvSpPr txBox="1"/>
      </xdr:nvSpPr>
      <xdr:spPr>
        <a:xfrm>
          <a:off x="193104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4734</xdr:rowOff>
    </xdr:from>
    <xdr:ext cx="469744" cy="259045"/>
    <xdr:sp macro="" textlink="">
      <xdr:nvSpPr>
        <xdr:cNvPr id="856" name="n_4mainValue【庁舎】&#10;一人当たり面積"/>
        <xdr:cNvSpPr txBox="1"/>
      </xdr:nvSpPr>
      <xdr:spPr>
        <a:xfrm>
          <a:off x="18421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年度の図書館の有形固定資産減価償却率は、類似団体より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年度に図書館を新規整備したことにより、全国平均や大分県平均と比べても低い値となっている。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年度の福祉施設の有形固定資産減価償却率は、類似団体より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年度から健康推進館を分類に追加したことにより大きく数値が減少している。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年度の庁舎の有形固定資産減価償却率は、類似団体より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となっており、全国平均と比べても高い数値となっている。今後は庁舎の建て替えも含めた在り方を検討していく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に基づく適正管理や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市の財政状況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住民ニーズ等を把握した上で統廃合や複合化を検討し、将来への負担を増やさないように整備を検討していく必要がある。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95,894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千円の増加となり、結果として財政力指数は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市の産業構造上や地価の動向からすると大幅な歳入増加は見込めないため、行財政改革を推進し、歳出の抑制や産業の創出、税収の確保につながる施策推進に努める。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170180</xdr:rowOff>
    </xdr:to>
    <xdr:cxnSp macro="">
      <xdr:nvCxnSpPr>
        <xdr:cNvPr id="67" name="直線コネクタ 66"/>
        <xdr:cNvCxnSpPr/>
      </xdr:nvCxnSpPr>
      <xdr:spPr>
        <a:xfrm>
          <a:off x="4114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xdr:cNvCxnSpPr/>
      </xdr:nvCxnSpPr>
      <xdr:spPr>
        <a:xfrm flipV="1">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6" name="直線コネクタ 75"/>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年度及び令和元年度は経常収支比率が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改善要因としては、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追加交付のあった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地方交付税の増等による歳入経常一般財源の増加に加えて、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繰上償還実施による公債費の圧縮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、緊急財政対策に伴う事務事業等の見直しによる歳出経常一般財源の減があげられる。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い状況にあり、今後も財政健全化の取組を継続し、歳出の抑制に努める。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61</xdr:row>
      <xdr:rowOff>111337</xdr:rowOff>
    </xdr:to>
    <xdr:cxnSp macro="">
      <xdr:nvCxnSpPr>
        <xdr:cNvPr id="130" name="直線コネクタ 129"/>
        <xdr:cNvCxnSpPr/>
      </xdr:nvCxnSpPr>
      <xdr:spPr>
        <a:xfrm flipV="1">
          <a:off x="4114800" y="10215880"/>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63</xdr:row>
      <xdr:rowOff>29845</xdr:rowOff>
    </xdr:to>
    <xdr:cxnSp macro="">
      <xdr:nvCxnSpPr>
        <xdr:cNvPr id="133" name="直線コネクタ 132"/>
        <xdr:cNvCxnSpPr/>
      </xdr:nvCxnSpPr>
      <xdr:spPr>
        <a:xfrm flipV="1">
          <a:off x="3225800" y="1056978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29845</xdr:rowOff>
    </xdr:to>
    <xdr:cxnSp macro="">
      <xdr:nvCxnSpPr>
        <xdr:cNvPr id="136" name="直線コネクタ 135"/>
        <xdr:cNvCxnSpPr/>
      </xdr:nvCxnSpPr>
      <xdr:spPr>
        <a:xfrm>
          <a:off x="2336800" y="1083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38" name="テキスト ボックス 137"/>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63</xdr:row>
      <xdr:rowOff>29845</xdr:rowOff>
    </xdr:to>
    <xdr:cxnSp macro="">
      <xdr:nvCxnSpPr>
        <xdr:cNvPr id="139" name="直線コネクタ 138"/>
        <xdr:cNvCxnSpPr/>
      </xdr:nvCxnSpPr>
      <xdr:spPr>
        <a:xfrm>
          <a:off x="1447800" y="1073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41" name="テキスト ボックス 140"/>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42" name="フローチャート: 判断 141"/>
        <xdr:cNvSpPr/>
      </xdr:nvSpPr>
      <xdr:spPr>
        <a:xfrm>
          <a:off x="1397000" y="1035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7425</xdr:rowOff>
    </xdr:from>
    <xdr:ext cx="762000" cy="259045"/>
    <xdr:sp macro="" textlink="">
      <xdr:nvSpPr>
        <xdr:cNvPr id="143" name="テキスト ボックス 142"/>
        <xdr:cNvSpPr txBox="1"/>
      </xdr:nvSpPr>
      <xdr:spPr>
        <a:xfrm>
          <a:off x="1066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49" name="楕円 148"/>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0"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1" name="楕円 150"/>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146914</xdr:rowOff>
    </xdr:from>
    <xdr:ext cx="736600" cy="259045"/>
    <xdr:sp macro="" textlink="">
      <xdr:nvSpPr>
        <xdr:cNvPr id="152" name="テキスト ボックス 151"/>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3" name="楕円 152"/>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65422</xdr:rowOff>
    </xdr:from>
    <xdr:ext cx="762000" cy="259045"/>
    <xdr:sp macro="" textlink="">
      <xdr:nvSpPr>
        <xdr:cNvPr id="154" name="テキスト ボックス 153"/>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5" name="楕円 154"/>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6" name="テキスト ボックス 155"/>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7" name="楕円 156"/>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58" name="テキスト ボックス 157"/>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・物件費ともに増加し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人件費については退職手当や職員給の増額によるものであり、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については新型コロナウイルス対策関係事業やふるさと納税寄附増加に伴う委託費等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基準となる人口も減少したため、結果として人口一人当たりの決算額は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近年は類似団体平均や大分県平均と比較しても高い値で推移していることから、より一層の経費抑制に努める必要がある。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154739</xdr:rowOff>
    </xdr:from>
    <xdr:to>
      <xdr:col>23</xdr:col>
      <xdr:colOff>133350</xdr:colOff>
      <xdr:row>82</xdr:row>
      <xdr:rowOff>164854</xdr:rowOff>
    </xdr:to>
    <xdr:cxnSp macro="">
      <xdr:nvCxnSpPr>
        <xdr:cNvPr id="192" name="直線コネクタ 191"/>
        <xdr:cNvCxnSpPr/>
      </xdr:nvCxnSpPr>
      <xdr:spPr>
        <a:xfrm>
          <a:off x="4114800" y="14213639"/>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137147</xdr:rowOff>
    </xdr:from>
    <xdr:to>
      <xdr:col>19</xdr:col>
      <xdr:colOff>133350</xdr:colOff>
      <xdr:row>82</xdr:row>
      <xdr:rowOff>154739</xdr:rowOff>
    </xdr:to>
    <xdr:cxnSp macro="">
      <xdr:nvCxnSpPr>
        <xdr:cNvPr id="195" name="直線コネクタ 194"/>
        <xdr:cNvCxnSpPr/>
      </xdr:nvCxnSpPr>
      <xdr:spPr>
        <a:xfrm>
          <a:off x="3225800" y="14196047"/>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67570</xdr:rowOff>
    </xdr:from>
    <xdr:to>
      <xdr:col>19</xdr:col>
      <xdr:colOff>184150</xdr:colOff>
      <xdr:row>82</xdr:row>
      <xdr:rowOff>169170</xdr:rowOff>
    </xdr:to>
    <xdr:sp macro="" textlink="">
      <xdr:nvSpPr>
        <xdr:cNvPr id="196" name="フローチャート: 判断 195"/>
        <xdr:cNvSpPr/>
      </xdr:nvSpPr>
      <xdr:spPr>
        <a:xfrm>
          <a:off x="4064000" y="14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7897</xdr:rowOff>
    </xdr:from>
    <xdr:ext cx="736600" cy="259045"/>
    <xdr:sp macro="" textlink="">
      <xdr:nvSpPr>
        <xdr:cNvPr id="197" name="テキスト ボックス 196"/>
        <xdr:cNvSpPr txBox="1"/>
      </xdr:nvSpPr>
      <xdr:spPr>
        <a:xfrm>
          <a:off x="3733800" y="1389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121388</xdr:rowOff>
    </xdr:from>
    <xdr:to>
      <xdr:col>15</xdr:col>
      <xdr:colOff>82550</xdr:colOff>
      <xdr:row>82</xdr:row>
      <xdr:rowOff>137147</xdr:rowOff>
    </xdr:to>
    <xdr:cxnSp macro="">
      <xdr:nvCxnSpPr>
        <xdr:cNvPr id="198" name="直線コネクタ 197"/>
        <xdr:cNvCxnSpPr/>
      </xdr:nvCxnSpPr>
      <xdr:spPr>
        <a:xfrm>
          <a:off x="2336800" y="14180288"/>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42005</xdr:rowOff>
    </xdr:from>
    <xdr:to>
      <xdr:col>15</xdr:col>
      <xdr:colOff>133350</xdr:colOff>
      <xdr:row>82</xdr:row>
      <xdr:rowOff>143605</xdr:rowOff>
    </xdr:to>
    <xdr:sp macro="" textlink="">
      <xdr:nvSpPr>
        <xdr:cNvPr id="199" name="フローチャート: 判断 198"/>
        <xdr:cNvSpPr/>
      </xdr:nvSpPr>
      <xdr:spPr>
        <a:xfrm>
          <a:off x="3175000" y="141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153782</xdr:rowOff>
    </xdr:from>
    <xdr:ext cx="762000" cy="259045"/>
    <xdr:sp macro="" textlink="">
      <xdr:nvSpPr>
        <xdr:cNvPr id="200" name="テキスト ボックス 199"/>
        <xdr:cNvSpPr txBox="1"/>
      </xdr:nvSpPr>
      <xdr:spPr>
        <a:xfrm>
          <a:off x="2844800" y="1386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111992</xdr:rowOff>
    </xdr:from>
    <xdr:to>
      <xdr:col>11</xdr:col>
      <xdr:colOff>31750</xdr:colOff>
      <xdr:row>82</xdr:row>
      <xdr:rowOff>121388</xdr:rowOff>
    </xdr:to>
    <xdr:cxnSp macro="">
      <xdr:nvCxnSpPr>
        <xdr:cNvPr id="201" name="直線コネクタ 200"/>
        <xdr:cNvCxnSpPr/>
      </xdr:nvCxnSpPr>
      <xdr:spPr>
        <a:xfrm>
          <a:off x="1447800" y="14170892"/>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25575</xdr:rowOff>
    </xdr:from>
    <xdr:to>
      <xdr:col>11</xdr:col>
      <xdr:colOff>82550</xdr:colOff>
      <xdr:row>82</xdr:row>
      <xdr:rowOff>127175</xdr:rowOff>
    </xdr:to>
    <xdr:sp macro="" textlink="">
      <xdr:nvSpPr>
        <xdr:cNvPr id="202" name="フローチャート: 判断 201"/>
        <xdr:cNvSpPr/>
      </xdr:nvSpPr>
      <xdr:spPr>
        <a:xfrm>
          <a:off x="2286000" y="1408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137352</xdr:rowOff>
    </xdr:from>
    <xdr:ext cx="762000" cy="259045"/>
    <xdr:sp macro="" textlink="">
      <xdr:nvSpPr>
        <xdr:cNvPr id="203" name="テキスト ボックス 202"/>
        <xdr:cNvSpPr txBox="1"/>
      </xdr:nvSpPr>
      <xdr:spPr>
        <a:xfrm>
          <a:off x="1955800" y="138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8877</xdr:rowOff>
    </xdr:from>
    <xdr:to>
      <xdr:col>7</xdr:col>
      <xdr:colOff>31750</xdr:colOff>
      <xdr:row>82</xdr:row>
      <xdr:rowOff>110477</xdr:rowOff>
    </xdr:to>
    <xdr:sp macro="" textlink="">
      <xdr:nvSpPr>
        <xdr:cNvPr id="204" name="フローチャート: 判断 203"/>
        <xdr:cNvSpPr/>
      </xdr:nvSpPr>
      <xdr:spPr>
        <a:xfrm>
          <a:off x="1397000" y="1406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120654</xdr:rowOff>
    </xdr:from>
    <xdr:ext cx="762000" cy="259045"/>
    <xdr:sp macro="" textlink="">
      <xdr:nvSpPr>
        <xdr:cNvPr id="205" name="テキスト ボックス 204"/>
        <xdr:cNvSpPr txBox="1"/>
      </xdr:nvSpPr>
      <xdr:spPr>
        <a:xfrm>
          <a:off x="1066800" y="1383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114054</xdr:rowOff>
    </xdr:from>
    <xdr:to>
      <xdr:col>23</xdr:col>
      <xdr:colOff>184150</xdr:colOff>
      <xdr:row>83</xdr:row>
      <xdr:rowOff>44204</xdr:rowOff>
    </xdr:to>
    <xdr:sp macro="" textlink="">
      <xdr:nvSpPr>
        <xdr:cNvPr id="211" name="楕円 210"/>
        <xdr:cNvSpPr/>
      </xdr:nvSpPr>
      <xdr:spPr>
        <a:xfrm>
          <a:off x="4902200" y="141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86131</xdr:rowOff>
    </xdr:from>
    <xdr:ext cx="762000" cy="259045"/>
    <xdr:sp macro="" textlink="">
      <xdr:nvSpPr>
        <xdr:cNvPr id="212" name="人件費・物件費等の状況該当値テキスト"/>
        <xdr:cNvSpPr txBox="1"/>
      </xdr:nvSpPr>
      <xdr:spPr>
        <a:xfrm>
          <a:off x="5041900" y="141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103939</xdr:rowOff>
    </xdr:from>
    <xdr:to>
      <xdr:col>19</xdr:col>
      <xdr:colOff>184150</xdr:colOff>
      <xdr:row>83</xdr:row>
      <xdr:rowOff>34089</xdr:rowOff>
    </xdr:to>
    <xdr:sp macro="" textlink="">
      <xdr:nvSpPr>
        <xdr:cNvPr id="213" name="楕円 212"/>
        <xdr:cNvSpPr/>
      </xdr:nvSpPr>
      <xdr:spPr>
        <a:xfrm>
          <a:off x="4064000" y="141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18866</xdr:rowOff>
    </xdr:from>
    <xdr:ext cx="736600" cy="259045"/>
    <xdr:sp macro="" textlink="">
      <xdr:nvSpPr>
        <xdr:cNvPr id="214" name="テキスト ボックス 213"/>
        <xdr:cNvSpPr txBox="1"/>
      </xdr:nvSpPr>
      <xdr:spPr>
        <a:xfrm>
          <a:off x="3733800" y="1424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86347</xdr:rowOff>
    </xdr:from>
    <xdr:to>
      <xdr:col>15</xdr:col>
      <xdr:colOff>133350</xdr:colOff>
      <xdr:row>83</xdr:row>
      <xdr:rowOff>16497</xdr:rowOff>
    </xdr:to>
    <xdr:sp macro="" textlink="">
      <xdr:nvSpPr>
        <xdr:cNvPr id="215" name="楕円 214"/>
        <xdr:cNvSpPr/>
      </xdr:nvSpPr>
      <xdr:spPr>
        <a:xfrm>
          <a:off x="3175000" y="141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1274</xdr:rowOff>
    </xdr:from>
    <xdr:ext cx="762000" cy="259045"/>
    <xdr:sp macro="" textlink="">
      <xdr:nvSpPr>
        <xdr:cNvPr id="216" name="テキスト ボックス 215"/>
        <xdr:cNvSpPr txBox="1"/>
      </xdr:nvSpPr>
      <xdr:spPr>
        <a:xfrm>
          <a:off x="2844800" y="142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70588</xdr:rowOff>
    </xdr:from>
    <xdr:to>
      <xdr:col>11</xdr:col>
      <xdr:colOff>82550</xdr:colOff>
      <xdr:row>83</xdr:row>
      <xdr:rowOff>738</xdr:rowOff>
    </xdr:to>
    <xdr:sp macro="" textlink="">
      <xdr:nvSpPr>
        <xdr:cNvPr id="217" name="楕円 216"/>
        <xdr:cNvSpPr/>
      </xdr:nvSpPr>
      <xdr:spPr>
        <a:xfrm>
          <a:off x="2286000" y="141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156965</xdr:rowOff>
    </xdr:from>
    <xdr:ext cx="762000" cy="259045"/>
    <xdr:sp macro="" textlink="">
      <xdr:nvSpPr>
        <xdr:cNvPr id="218" name="テキスト ボックス 217"/>
        <xdr:cNvSpPr txBox="1"/>
      </xdr:nvSpPr>
      <xdr:spPr>
        <a:xfrm>
          <a:off x="1955800" y="1421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61192</xdr:rowOff>
    </xdr:from>
    <xdr:to>
      <xdr:col>7</xdr:col>
      <xdr:colOff>31750</xdr:colOff>
      <xdr:row>82</xdr:row>
      <xdr:rowOff>162792</xdr:rowOff>
    </xdr:to>
    <xdr:sp macro="" textlink="">
      <xdr:nvSpPr>
        <xdr:cNvPr id="219" name="楕円 218"/>
        <xdr:cNvSpPr/>
      </xdr:nvSpPr>
      <xdr:spPr>
        <a:xfrm>
          <a:off x="1397000" y="1412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147569</xdr:rowOff>
    </xdr:from>
    <xdr:ext cx="762000" cy="259045"/>
    <xdr:sp macro="" textlink="">
      <xdr:nvSpPr>
        <xdr:cNvPr id="220" name="テキスト ボックス 219"/>
        <xdr:cNvSpPr txBox="1"/>
      </xdr:nvSpPr>
      <xdr:spPr>
        <a:xfrm>
          <a:off x="1066800" y="1420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年度は前年度と同数値となっている。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令和元年度からの緊急財政対策に伴う職員の給与カット等により低い水準を推移している。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今後も適切な人員配置を行い、業務効率の高い組織づくりを継続していくことで給与水準の適正化に努める。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54" name="直線コネクタ 253"/>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57" name="直線コネクタ 256"/>
        <xdr:cNvCxnSpPr/>
      </xdr:nvCxnSpPr>
      <xdr:spPr>
        <a:xfrm>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8" name="フローチャート: 判断 257"/>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59" name="テキスト ボックス 258"/>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88</xdr:row>
      <xdr:rowOff>80434</xdr:rowOff>
    </xdr:to>
    <xdr:cxnSp macro="">
      <xdr:nvCxnSpPr>
        <xdr:cNvPr id="260" name="直線コネクタ 259"/>
        <xdr:cNvCxnSpPr/>
      </xdr:nvCxnSpPr>
      <xdr:spPr>
        <a:xfrm flipV="1">
          <a:off x="14401800" y="1460500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2" name="テキスト ボックス 261"/>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120650</xdr:rowOff>
    </xdr:to>
    <xdr:cxnSp macro="">
      <xdr:nvCxnSpPr>
        <xdr:cNvPr id="263" name="直線コネクタ 262"/>
        <xdr:cNvCxnSpPr/>
      </xdr:nvCxnSpPr>
      <xdr:spPr>
        <a:xfrm flipV="1">
          <a:off x="13512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4" name="フローチャート: 判断 263"/>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5" name="テキスト ボックス 264"/>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66" name="フローチャート: 判断 265"/>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67" name="テキスト ボックス 266"/>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3" name="楕円 272"/>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4"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5" name="楕円 274"/>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76" name="テキスト ボックス 275"/>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7" name="楕円 276"/>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8" name="テキスト ボックス 277"/>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9" name="楕円 278"/>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0" name="テキスト ボックス 279"/>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1" name="楕円 280"/>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2" name="テキスト ボックス 281"/>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人となり前年より増加している。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職員数は前年度と比較して変動していないが、人口減少に伴って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類似団体と比較すると低い傾向にあるが、大分県平均と比較すると未だ高い傾向にある。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人口減少が進む中、高まっていく行政ニーズに対し、限られた人的資源の効率的な運用を図り、職員数の適正化に努める。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96641</xdr:rowOff>
    </xdr:from>
    <xdr:to>
      <xdr:col>81</xdr:col>
      <xdr:colOff>44450</xdr:colOff>
      <xdr:row>60</xdr:row>
      <xdr:rowOff>120771</xdr:rowOff>
    </xdr:to>
    <xdr:cxnSp macro="">
      <xdr:nvCxnSpPr>
        <xdr:cNvPr id="319" name="直線コネクタ 318"/>
        <xdr:cNvCxnSpPr/>
      </xdr:nvCxnSpPr>
      <xdr:spPr>
        <a:xfrm>
          <a:off x="16179800" y="1038364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95492</xdr:rowOff>
    </xdr:from>
    <xdr:to>
      <xdr:col>77</xdr:col>
      <xdr:colOff>44450</xdr:colOff>
      <xdr:row>60</xdr:row>
      <xdr:rowOff>96641</xdr:rowOff>
    </xdr:to>
    <xdr:cxnSp macro="">
      <xdr:nvCxnSpPr>
        <xdr:cNvPr id="322" name="直線コネクタ 321"/>
        <xdr:cNvCxnSpPr/>
      </xdr:nvCxnSpPr>
      <xdr:spPr>
        <a:xfrm>
          <a:off x="15290800" y="1038249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41245</xdr:rowOff>
    </xdr:from>
    <xdr:to>
      <xdr:col>77</xdr:col>
      <xdr:colOff>95250</xdr:colOff>
      <xdr:row>60</xdr:row>
      <xdr:rowOff>142845</xdr:rowOff>
    </xdr:to>
    <xdr:sp macro="" textlink="">
      <xdr:nvSpPr>
        <xdr:cNvPr id="323" name="フローチャート: 判断 322"/>
        <xdr:cNvSpPr/>
      </xdr:nvSpPr>
      <xdr:spPr>
        <a:xfrm>
          <a:off x="16129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153022</xdr:rowOff>
    </xdr:from>
    <xdr:ext cx="736600" cy="259045"/>
    <xdr:sp macro="" textlink="">
      <xdr:nvSpPr>
        <xdr:cNvPr id="324" name="テキスト ボックス 323"/>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95492</xdr:rowOff>
    </xdr:from>
    <xdr:to>
      <xdr:col>72</xdr:col>
      <xdr:colOff>203200</xdr:colOff>
      <xdr:row>60</xdr:row>
      <xdr:rowOff>139156</xdr:rowOff>
    </xdr:to>
    <xdr:cxnSp macro="">
      <xdr:nvCxnSpPr>
        <xdr:cNvPr id="325" name="直線コネクタ 324"/>
        <xdr:cNvCxnSpPr/>
      </xdr:nvCxnSpPr>
      <xdr:spPr>
        <a:xfrm flipV="1">
          <a:off x="14401800" y="1038249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36649</xdr:rowOff>
    </xdr:from>
    <xdr:to>
      <xdr:col>73</xdr:col>
      <xdr:colOff>44450</xdr:colOff>
      <xdr:row>60</xdr:row>
      <xdr:rowOff>138249</xdr:rowOff>
    </xdr:to>
    <xdr:sp macro="" textlink="">
      <xdr:nvSpPr>
        <xdr:cNvPr id="326" name="フローチャート: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110430</xdr:rowOff>
    </xdr:from>
    <xdr:to>
      <xdr:col>68</xdr:col>
      <xdr:colOff>152400</xdr:colOff>
      <xdr:row>60</xdr:row>
      <xdr:rowOff>139156</xdr:rowOff>
    </xdr:to>
    <xdr:cxnSp macro="">
      <xdr:nvCxnSpPr>
        <xdr:cNvPr id="328" name="直線コネクタ 327"/>
        <xdr:cNvCxnSpPr/>
      </xdr:nvCxnSpPr>
      <xdr:spPr>
        <a:xfrm>
          <a:off x="13512800" y="1039743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2177</xdr:rowOff>
    </xdr:from>
    <xdr:to>
      <xdr:col>68</xdr:col>
      <xdr:colOff>203200</xdr:colOff>
      <xdr:row>60</xdr:row>
      <xdr:rowOff>103777</xdr:rowOff>
    </xdr:to>
    <xdr:sp macro="" textlink="">
      <xdr:nvSpPr>
        <xdr:cNvPr id="329" name="フローチャート: 判断 328"/>
        <xdr:cNvSpPr/>
      </xdr:nvSpPr>
      <xdr:spPr>
        <a:xfrm>
          <a:off x="14351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30" name="テキスト ボックス 329"/>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1" name="フローチャート: 判断 330"/>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2" name="テキスト ボックス 331"/>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69971</xdr:rowOff>
    </xdr:from>
    <xdr:to>
      <xdr:col>81</xdr:col>
      <xdr:colOff>95250</xdr:colOff>
      <xdr:row>61</xdr:row>
      <xdr:rowOff>121</xdr:rowOff>
    </xdr:to>
    <xdr:sp macro="" textlink="">
      <xdr:nvSpPr>
        <xdr:cNvPr id="338" name="楕円 337"/>
        <xdr:cNvSpPr/>
      </xdr:nvSpPr>
      <xdr:spPr>
        <a:xfrm>
          <a:off x="169672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86498</xdr:rowOff>
    </xdr:from>
    <xdr:ext cx="762000" cy="259045"/>
    <xdr:sp macro="" textlink="">
      <xdr:nvSpPr>
        <xdr:cNvPr id="339" name="定員管理の状況該当値テキスト"/>
        <xdr:cNvSpPr txBox="1"/>
      </xdr:nvSpPr>
      <xdr:spPr>
        <a:xfrm>
          <a:off x="17106900" y="102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45841</xdr:rowOff>
    </xdr:from>
    <xdr:to>
      <xdr:col>77</xdr:col>
      <xdr:colOff>95250</xdr:colOff>
      <xdr:row>60</xdr:row>
      <xdr:rowOff>147441</xdr:rowOff>
    </xdr:to>
    <xdr:sp macro="" textlink="">
      <xdr:nvSpPr>
        <xdr:cNvPr id="340" name="楕円 339"/>
        <xdr:cNvSpPr/>
      </xdr:nvSpPr>
      <xdr:spPr>
        <a:xfrm>
          <a:off x="16129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132218</xdr:rowOff>
    </xdr:from>
    <xdr:ext cx="736600" cy="259045"/>
    <xdr:sp macro="" textlink="">
      <xdr:nvSpPr>
        <xdr:cNvPr id="341" name="テキスト ボックス 340"/>
        <xdr:cNvSpPr txBox="1"/>
      </xdr:nvSpPr>
      <xdr:spPr>
        <a:xfrm>
          <a:off x="15798800" y="1041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44692</xdr:rowOff>
    </xdr:from>
    <xdr:to>
      <xdr:col>73</xdr:col>
      <xdr:colOff>44450</xdr:colOff>
      <xdr:row>60</xdr:row>
      <xdr:rowOff>146292</xdr:rowOff>
    </xdr:to>
    <xdr:sp macro="" textlink="">
      <xdr:nvSpPr>
        <xdr:cNvPr id="342" name="楕円 341"/>
        <xdr:cNvSpPr/>
      </xdr:nvSpPr>
      <xdr:spPr>
        <a:xfrm>
          <a:off x="15240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131069</xdr:rowOff>
    </xdr:from>
    <xdr:ext cx="762000" cy="259045"/>
    <xdr:sp macro="" textlink="">
      <xdr:nvSpPr>
        <xdr:cNvPr id="343" name="テキスト ボックス 342"/>
        <xdr:cNvSpPr txBox="1"/>
      </xdr:nvSpPr>
      <xdr:spPr>
        <a:xfrm>
          <a:off x="149098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4" name="楕円 343"/>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3283</xdr:rowOff>
    </xdr:from>
    <xdr:ext cx="762000" cy="259045"/>
    <xdr:sp macro="" textlink="">
      <xdr:nvSpPr>
        <xdr:cNvPr id="345" name="テキスト ボックス 344"/>
        <xdr:cNvSpPr txBox="1"/>
      </xdr:nvSpPr>
      <xdr:spPr>
        <a:xfrm>
          <a:off x="14020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59630</xdr:rowOff>
    </xdr:from>
    <xdr:to>
      <xdr:col>64</xdr:col>
      <xdr:colOff>152400</xdr:colOff>
      <xdr:row>60</xdr:row>
      <xdr:rowOff>161230</xdr:rowOff>
    </xdr:to>
    <xdr:sp macro="" textlink="">
      <xdr:nvSpPr>
        <xdr:cNvPr id="346" name="楕円 345"/>
        <xdr:cNvSpPr/>
      </xdr:nvSpPr>
      <xdr:spPr>
        <a:xfrm>
          <a:off x="13462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146007</xdr:rowOff>
    </xdr:from>
    <xdr:ext cx="762000" cy="259045"/>
    <xdr:sp macro="" textlink="">
      <xdr:nvSpPr>
        <xdr:cNvPr id="347" name="テキスト ボックス 346"/>
        <xdr:cNvSpPr txBox="1"/>
      </xdr:nvSpPr>
      <xdr:spPr>
        <a:xfrm>
          <a:off x="13131800" y="104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改善の要因として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追加交付のあった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普通交付税の増加により、分母となる標準財政規模が増加したことに加え、分子</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では繰上償還実施による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は同水準にあるが、全国平均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や大分県平均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今後も繰上償還による地方債残高の圧縮や、新発債の抑制</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、充当可能基金残高の確保</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に努めることで改善を図る。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46143</xdr:rowOff>
    </xdr:to>
    <xdr:cxnSp macro="">
      <xdr:nvCxnSpPr>
        <xdr:cNvPr id="381" name="直線コネクタ 380"/>
        <xdr:cNvCxnSpPr/>
      </xdr:nvCxnSpPr>
      <xdr:spPr>
        <a:xfrm flipV="1">
          <a:off x="16179800" y="6351588"/>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54187</xdr:rowOff>
    </xdr:to>
    <xdr:cxnSp macro="">
      <xdr:nvCxnSpPr>
        <xdr:cNvPr id="384" name="直線コネクタ 383"/>
        <xdr:cNvCxnSpPr/>
      </xdr:nvCxnSpPr>
      <xdr:spPr>
        <a:xfrm flipV="1">
          <a:off x="15290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126577</xdr:rowOff>
    </xdr:from>
    <xdr:to>
      <xdr:col>77</xdr:col>
      <xdr:colOff>95250</xdr:colOff>
      <xdr:row>37</xdr:row>
      <xdr:rowOff>56727</xdr:rowOff>
    </xdr:to>
    <xdr:sp macro="" textlink="">
      <xdr:nvSpPr>
        <xdr:cNvPr id="385" name="フローチャート: 判断 384"/>
        <xdr:cNvSpPr/>
      </xdr:nvSpPr>
      <xdr:spPr>
        <a:xfrm>
          <a:off x="16129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386" name="テキスト ボックス 385"/>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54187</xdr:rowOff>
    </xdr:to>
    <xdr:cxnSp macro="">
      <xdr:nvCxnSpPr>
        <xdr:cNvPr id="387" name="直線コネクタ 386"/>
        <xdr:cNvCxnSpPr/>
      </xdr:nvCxnSpPr>
      <xdr:spPr>
        <a:xfrm>
          <a:off x="14401800" y="639381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128588</xdr:rowOff>
    </xdr:from>
    <xdr:to>
      <xdr:col>73</xdr:col>
      <xdr:colOff>44450</xdr:colOff>
      <xdr:row>37</xdr:row>
      <xdr:rowOff>58738</xdr:rowOff>
    </xdr:to>
    <xdr:sp macro="" textlink="">
      <xdr:nvSpPr>
        <xdr:cNvPr id="388" name="フローチャート: 判断 387"/>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389" name="テキスト ボックス 388"/>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50165</xdr:rowOff>
    </xdr:to>
    <xdr:cxnSp macro="">
      <xdr:nvCxnSpPr>
        <xdr:cNvPr id="390" name="直線コネクタ 389"/>
        <xdr:cNvCxnSpPr/>
      </xdr:nvCxnSpPr>
      <xdr:spPr>
        <a:xfrm>
          <a:off x="13512800" y="63757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1" name="フローチャート: 判断 390"/>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2" name="テキスト ボックス 391"/>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3" name="フローチャート: 判断 392"/>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4" name="テキスト ボックス 393"/>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0" name="楕円 399"/>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145115</xdr:rowOff>
    </xdr:from>
    <xdr:ext cx="762000" cy="259045"/>
    <xdr:sp macro="" textlink="">
      <xdr:nvSpPr>
        <xdr:cNvPr id="401" name="公債費負担の状況該当値テキスト"/>
        <xdr:cNvSpPr txBox="1"/>
      </xdr:nvSpPr>
      <xdr:spPr>
        <a:xfrm>
          <a:off x="171069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2" name="楕円 401"/>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3" name="テキスト ボックス 402"/>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4" name="楕円 403"/>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89764</xdr:rowOff>
    </xdr:from>
    <xdr:ext cx="762000" cy="259045"/>
    <xdr:sp macro="" textlink="">
      <xdr:nvSpPr>
        <xdr:cNvPr id="405" name="テキスト ボックス 404"/>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06" name="楕円 405"/>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85742</xdr:rowOff>
    </xdr:from>
    <xdr:ext cx="762000" cy="259045"/>
    <xdr:sp macro="" textlink="">
      <xdr:nvSpPr>
        <xdr:cNvPr id="407" name="テキスト ボックス 406"/>
        <xdr:cNvSpPr txBox="1"/>
      </xdr:nvSpPr>
      <xdr:spPr>
        <a:xfrm>
          <a:off x="14020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08" name="楕円 407"/>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67644</xdr:rowOff>
    </xdr:from>
    <xdr:ext cx="762000" cy="259045"/>
    <xdr:sp macro="" textlink="">
      <xdr:nvSpPr>
        <xdr:cNvPr id="409" name="テキスト ボックス 408"/>
        <xdr:cNvSpPr txBox="1"/>
      </xdr:nvSpPr>
      <xdr:spPr>
        <a:xfrm>
          <a:off x="13131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年度に繰上償還を実施したことによる地方債残高が減少（</a:t>
          </a:r>
          <a:r>
            <a:rPr kumimoji="1" lang="en-US" altLang="ja-JP" sz="1300">
              <a:latin typeface="ＭＳ Ｐゴシック" panose="020B0600070205080204" pitchFamily="50" charset="-128"/>
              <a:ea typeface="ＭＳ Ｐゴシック" panose="020B0600070205080204" pitchFamily="50" charset="-128"/>
            </a:rPr>
            <a:t>523,300</a:t>
          </a:r>
          <a:r>
            <a:rPr kumimoji="1" lang="ja-JP" altLang="en-US" sz="1300">
              <a:latin typeface="ＭＳ Ｐゴシック" panose="020B0600070205080204" pitchFamily="50" charset="-128"/>
              <a:ea typeface="ＭＳ Ｐゴシック" panose="020B0600070205080204" pitchFamily="50" charset="-128"/>
            </a:rPr>
            <a:t>千円）や充当可能基金では新規に地域福祉基金（</a:t>
          </a:r>
          <a:r>
            <a:rPr kumimoji="1" lang="en-US" altLang="ja-JP" sz="1300">
              <a:latin typeface="ＭＳ Ｐゴシック" panose="020B0600070205080204" pitchFamily="50" charset="-128"/>
              <a:ea typeface="ＭＳ Ｐゴシック" panose="020B0600070205080204" pitchFamily="50" charset="-128"/>
            </a:rPr>
            <a:t>631,930</a:t>
          </a:r>
          <a:r>
            <a:rPr kumimoji="1" lang="ja-JP" altLang="en-US" sz="1300">
              <a:latin typeface="ＭＳ Ｐゴシック" panose="020B0600070205080204" pitchFamily="50" charset="-128"/>
              <a:ea typeface="ＭＳ Ｐゴシック" panose="020B0600070205080204" pitchFamily="50" charset="-128"/>
            </a:rPr>
            <a:t>千円）を算入したこと及び令和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年度繰上償還より減少していた減債基金へ</a:t>
          </a:r>
          <a:r>
            <a:rPr kumimoji="1" lang="en-US" altLang="ja-JP" sz="1300">
              <a:latin typeface="ＭＳ Ｐゴシック" panose="020B0600070205080204" pitchFamily="50" charset="-128"/>
              <a:ea typeface="ＭＳ Ｐゴシック" panose="020B0600070205080204" pitchFamily="50" charset="-128"/>
            </a:rPr>
            <a:t>538,911</a:t>
          </a:r>
          <a:r>
            <a:rPr kumimoji="1" lang="ja-JP" altLang="en-US" sz="1300">
              <a:latin typeface="ＭＳ Ｐゴシック" panose="020B0600070205080204" pitchFamily="50" charset="-128"/>
              <a:ea typeface="ＭＳ Ｐゴシック" panose="020B0600070205080204" pitchFamily="50" charset="-128"/>
            </a:rPr>
            <a:t>千円の積立等により充当可能基金全体が増加したため、将来負担比率は改善した。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ポイント低い状況であるが、大分県平均と比較すると高い状況にあるため、引き続き改善に努める。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53696</xdr:rowOff>
    </xdr:from>
    <xdr:to>
      <xdr:col>81</xdr:col>
      <xdr:colOff>44450</xdr:colOff>
      <xdr:row>15</xdr:row>
      <xdr:rowOff>16408</xdr:rowOff>
    </xdr:to>
    <xdr:cxnSp macro="">
      <xdr:nvCxnSpPr>
        <xdr:cNvPr id="441" name="直線コネクタ 440"/>
        <xdr:cNvCxnSpPr/>
      </xdr:nvCxnSpPr>
      <xdr:spPr>
        <a:xfrm flipV="1">
          <a:off x="16179800" y="2453996"/>
          <a:ext cx="838200" cy="1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16408</xdr:rowOff>
    </xdr:from>
    <xdr:to>
      <xdr:col>77</xdr:col>
      <xdr:colOff>44450</xdr:colOff>
      <xdr:row>16</xdr:row>
      <xdr:rowOff>10008</xdr:rowOff>
    </xdr:to>
    <xdr:cxnSp macro="">
      <xdr:nvCxnSpPr>
        <xdr:cNvPr id="444" name="直線コネクタ 443"/>
        <xdr:cNvCxnSpPr/>
      </xdr:nvCxnSpPr>
      <xdr:spPr>
        <a:xfrm flipV="1">
          <a:off x="15290800" y="2588158"/>
          <a:ext cx="889000" cy="16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69977</xdr:rowOff>
    </xdr:from>
    <xdr:to>
      <xdr:col>77</xdr:col>
      <xdr:colOff>95250</xdr:colOff>
      <xdr:row>15</xdr:row>
      <xdr:rowOff>127</xdr:rowOff>
    </xdr:to>
    <xdr:sp macro="" textlink="">
      <xdr:nvSpPr>
        <xdr:cNvPr id="445" name="フローチャート: 判断 444"/>
        <xdr:cNvSpPr/>
      </xdr:nvSpPr>
      <xdr:spPr>
        <a:xfrm>
          <a:off x="16129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46" name="テキスト ボックス 445"/>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104242</xdr:rowOff>
    </xdr:from>
    <xdr:to>
      <xdr:col>72</xdr:col>
      <xdr:colOff>203200</xdr:colOff>
      <xdr:row>16</xdr:row>
      <xdr:rowOff>10008</xdr:rowOff>
    </xdr:to>
    <xdr:cxnSp macro="">
      <xdr:nvCxnSpPr>
        <xdr:cNvPr id="447" name="直線コネクタ 446"/>
        <xdr:cNvCxnSpPr/>
      </xdr:nvCxnSpPr>
      <xdr:spPr>
        <a:xfrm>
          <a:off x="14401800" y="26759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71907</xdr:rowOff>
    </xdr:from>
    <xdr:to>
      <xdr:col>73</xdr:col>
      <xdr:colOff>44450</xdr:colOff>
      <xdr:row>15</xdr:row>
      <xdr:rowOff>2057</xdr:rowOff>
    </xdr:to>
    <xdr:sp macro="" textlink="">
      <xdr:nvSpPr>
        <xdr:cNvPr id="448" name="フローチャート: 判断 447"/>
        <xdr:cNvSpPr/>
      </xdr:nvSpPr>
      <xdr:spPr>
        <a:xfrm>
          <a:off x="15240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12234</xdr:rowOff>
    </xdr:from>
    <xdr:ext cx="762000" cy="259045"/>
    <xdr:sp macro="" textlink="">
      <xdr:nvSpPr>
        <xdr:cNvPr id="449" name="テキスト ボックス 448"/>
        <xdr:cNvSpPr txBox="1"/>
      </xdr:nvSpPr>
      <xdr:spPr>
        <a:xfrm>
          <a:off x="14909800" y="22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84938</xdr:rowOff>
    </xdr:from>
    <xdr:to>
      <xdr:col>68</xdr:col>
      <xdr:colOff>152400</xdr:colOff>
      <xdr:row>15</xdr:row>
      <xdr:rowOff>104242</xdr:rowOff>
    </xdr:to>
    <xdr:cxnSp macro="">
      <xdr:nvCxnSpPr>
        <xdr:cNvPr id="450" name="直線コネクタ 449"/>
        <xdr:cNvCxnSpPr/>
      </xdr:nvCxnSpPr>
      <xdr:spPr>
        <a:xfrm>
          <a:off x="13512800" y="2656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73838</xdr:rowOff>
    </xdr:from>
    <xdr:to>
      <xdr:col>68</xdr:col>
      <xdr:colOff>203200</xdr:colOff>
      <xdr:row>15</xdr:row>
      <xdr:rowOff>3988</xdr:rowOff>
    </xdr:to>
    <xdr:sp macro="" textlink="">
      <xdr:nvSpPr>
        <xdr:cNvPr id="451" name="フローチャート: 判断 450"/>
        <xdr:cNvSpPr/>
      </xdr:nvSpPr>
      <xdr:spPr>
        <a:xfrm>
          <a:off x="14351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14165</xdr:rowOff>
    </xdr:from>
    <xdr:ext cx="762000" cy="259045"/>
    <xdr:sp macro="" textlink="">
      <xdr:nvSpPr>
        <xdr:cNvPr id="452" name="テキスト ボックス 451"/>
        <xdr:cNvSpPr txBox="1"/>
      </xdr:nvSpPr>
      <xdr:spPr>
        <a:xfrm>
          <a:off x="14020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53" name="フローチャート: 判断 452"/>
        <xdr:cNvSpPr/>
      </xdr:nvSpPr>
      <xdr:spPr>
        <a:xfrm>
          <a:off x="13462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54" name="テキスト ボックス 453"/>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2896</xdr:rowOff>
    </xdr:from>
    <xdr:to>
      <xdr:col>81</xdr:col>
      <xdr:colOff>95250</xdr:colOff>
      <xdr:row>14</xdr:row>
      <xdr:rowOff>104496</xdr:rowOff>
    </xdr:to>
    <xdr:sp macro="" textlink="">
      <xdr:nvSpPr>
        <xdr:cNvPr id="460" name="楕円 459"/>
        <xdr:cNvSpPr/>
      </xdr:nvSpPr>
      <xdr:spPr>
        <a:xfrm>
          <a:off x="169672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95623</xdr:rowOff>
    </xdr:from>
    <xdr:ext cx="762000" cy="259045"/>
    <xdr:sp macro="" textlink="">
      <xdr:nvSpPr>
        <xdr:cNvPr id="461" name="将来負担の状況該当値テキスト"/>
        <xdr:cNvSpPr txBox="1"/>
      </xdr:nvSpPr>
      <xdr:spPr>
        <a:xfrm>
          <a:off x="17106900" y="23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137058</xdr:rowOff>
    </xdr:from>
    <xdr:to>
      <xdr:col>77</xdr:col>
      <xdr:colOff>95250</xdr:colOff>
      <xdr:row>15</xdr:row>
      <xdr:rowOff>67208</xdr:rowOff>
    </xdr:to>
    <xdr:sp macro="" textlink="">
      <xdr:nvSpPr>
        <xdr:cNvPr id="462" name="楕円 461"/>
        <xdr:cNvSpPr/>
      </xdr:nvSpPr>
      <xdr:spPr>
        <a:xfrm>
          <a:off x="161290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51985</xdr:rowOff>
    </xdr:from>
    <xdr:ext cx="736600" cy="259045"/>
    <xdr:sp macro="" textlink="">
      <xdr:nvSpPr>
        <xdr:cNvPr id="463" name="テキスト ボックス 462"/>
        <xdr:cNvSpPr txBox="1"/>
      </xdr:nvSpPr>
      <xdr:spPr>
        <a:xfrm>
          <a:off x="15798800" y="2623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130658</xdr:rowOff>
    </xdr:from>
    <xdr:to>
      <xdr:col>73</xdr:col>
      <xdr:colOff>44450</xdr:colOff>
      <xdr:row>16</xdr:row>
      <xdr:rowOff>60808</xdr:rowOff>
    </xdr:to>
    <xdr:sp macro="" textlink="">
      <xdr:nvSpPr>
        <xdr:cNvPr id="464" name="楕円 463"/>
        <xdr:cNvSpPr/>
      </xdr:nvSpPr>
      <xdr:spPr>
        <a:xfrm>
          <a:off x="15240000" y="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45585</xdr:rowOff>
    </xdr:from>
    <xdr:ext cx="762000" cy="259045"/>
    <xdr:sp macro="" textlink="">
      <xdr:nvSpPr>
        <xdr:cNvPr id="465" name="テキスト ボックス 464"/>
        <xdr:cNvSpPr txBox="1"/>
      </xdr:nvSpPr>
      <xdr:spPr>
        <a:xfrm>
          <a:off x="14909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53442</xdr:rowOff>
    </xdr:from>
    <xdr:to>
      <xdr:col>68</xdr:col>
      <xdr:colOff>203200</xdr:colOff>
      <xdr:row>15</xdr:row>
      <xdr:rowOff>155042</xdr:rowOff>
    </xdr:to>
    <xdr:sp macro="" textlink="">
      <xdr:nvSpPr>
        <xdr:cNvPr id="466" name="楕円 465"/>
        <xdr:cNvSpPr/>
      </xdr:nvSpPr>
      <xdr:spPr>
        <a:xfrm>
          <a:off x="14351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139819</xdr:rowOff>
    </xdr:from>
    <xdr:ext cx="762000" cy="259045"/>
    <xdr:sp macro="" textlink="">
      <xdr:nvSpPr>
        <xdr:cNvPr id="467" name="テキスト ボックス 466"/>
        <xdr:cNvSpPr txBox="1"/>
      </xdr:nvSpPr>
      <xdr:spPr>
        <a:xfrm>
          <a:off x="14020800" y="271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34138</xdr:rowOff>
    </xdr:from>
    <xdr:to>
      <xdr:col>64</xdr:col>
      <xdr:colOff>152400</xdr:colOff>
      <xdr:row>15</xdr:row>
      <xdr:rowOff>135738</xdr:rowOff>
    </xdr:to>
    <xdr:sp macro="" textlink="">
      <xdr:nvSpPr>
        <xdr:cNvPr id="468" name="楕円 467"/>
        <xdr:cNvSpPr/>
      </xdr:nvSpPr>
      <xdr:spPr>
        <a:xfrm>
          <a:off x="134620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120515</xdr:rowOff>
    </xdr:from>
    <xdr:ext cx="762000" cy="259045"/>
    <xdr:sp macro="" textlink="">
      <xdr:nvSpPr>
        <xdr:cNvPr id="469" name="テキスト ボックス 468"/>
        <xdr:cNvSpPr txBox="1"/>
      </xdr:nvSpPr>
      <xdr:spPr>
        <a:xfrm>
          <a:off x="13131800" y="26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131669</xdr:colOff>
      <xdr:row>26</xdr:row>
      <xdr:rowOff>9525</xdr:rowOff>
    </xdr:from>
    <xdr:ext cx="9099176" cy="48577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70404" y="4379819"/>
          <a:ext cx="9099176"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人件費における経常収支比率は前年度から改善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低い値となった。改善の要因として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、緊急財政対策に伴う職員の給与カットに加え、会計年度任用職員の配置見直し等により、人件費の圧縮が進んだことがあげられる。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今後はさらなる人員配置の見直しや事務改善等を図ることで、人件費の適正化に努める。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165100</xdr:rowOff>
    </xdr:to>
    <xdr:cxnSp macro="">
      <xdr:nvCxnSpPr>
        <xdr:cNvPr id="66" name="直線コネクタ 65"/>
        <xdr:cNvCxnSpPr/>
      </xdr:nvCxnSpPr>
      <xdr:spPr>
        <a:xfrm flipV="1">
          <a:off x="3987800" y="6192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130810</xdr:rowOff>
    </xdr:to>
    <xdr:cxnSp macro="">
      <xdr:nvCxnSpPr>
        <xdr:cNvPr id="69" name="直線コネクタ 68"/>
        <xdr:cNvCxnSpPr/>
      </xdr:nvCxnSpPr>
      <xdr:spPr>
        <a:xfrm flipV="1">
          <a:off x="3098800" y="633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37</xdr:row>
      <xdr:rowOff>168910</xdr:rowOff>
    </xdr:to>
    <xdr:cxnSp macro="">
      <xdr:nvCxnSpPr>
        <xdr:cNvPr id="72" name="直線コネクタ 71"/>
        <xdr:cNvCxnSpPr/>
      </xdr:nvCxnSpPr>
      <xdr:spPr>
        <a:xfrm flipV="1">
          <a:off x="2209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168910</xdr:rowOff>
    </xdr:to>
    <xdr:cxnSp macro="">
      <xdr:nvCxnSpPr>
        <xdr:cNvPr id="75" name="直線コネクタ 74"/>
        <xdr:cNvCxnSpPr/>
      </xdr:nvCxnSpPr>
      <xdr:spPr>
        <a:xfrm>
          <a:off x="1320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ポイントの改善となっている。改善の要因としては物件費自体は前年度より増加しているものの、普通交付税の追加交付等による歳入経常一般財源の増額により改善する結果となった。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今後は既存事業の内容見直し等を実施して、物件費の抑制に努めていく。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165100</xdr:rowOff>
    </xdr:to>
    <xdr:cxnSp macro="">
      <xdr:nvCxnSpPr>
        <xdr:cNvPr id="127" name="直線コネクタ 126"/>
        <xdr:cNvCxnSpPr/>
      </xdr:nvCxnSpPr>
      <xdr:spPr>
        <a:xfrm flipV="1">
          <a:off x="15671800" y="2819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18</xdr:row>
      <xdr:rowOff>63500</xdr:rowOff>
    </xdr:to>
    <xdr:cxnSp macro="">
      <xdr:nvCxnSpPr>
        <xdr:cNvPr id="130" name="直線コネクタ 129"/>
        <xdr:cNvCxnSpPr/>
      </xdr:nvCxnSpPr>
      <xdr:spPr>
        <a:xfrm flipV="1">
          <a:off x="14782800" y="2908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32" name="テキスト ボックス 131"/>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63500</xdr:rowOff>
    </xdr:from>
    <xdr:to>
      <xdr:col>73</xdr:col>
      <xdr:colOff>180975</xdr:colOff>
      <xdr:row>18</xdr:row>
      <xdr:rowOff>63500</xdr:rowOff>
    </xdr:to>
    <xdr:cxnSp macro="">
      <xdr:nvCxnSpPr>
        <xdr:cNvPr id="133" name="直線コネクタ 132"/>
        <xdr:cNvCxnSpPr/>
      </xdr:nvCxnSpPr>
      <xdr:spPr>
        <a:xfrm>
          <a:off x="13893800" y="314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35" name="テキスト ボックス 134"/>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63500</xdr:rowOff>
    </xdr:to>
    <xdr:cxnSp macro="">
      <xdr:nvCxnSpPr>
        <xdr:cNvPr id="136" name="直線コネクタ 135"/>
        <xdr:cNvCxnSpPr/>
      </xdr:nvCxnSpPr>
      <xdr:spPr>
        <a:xfrm>
          <a:off x="13004800" y="311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38" name="テキスト ボックス 137"/>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40" name="テキスト ボックス 139"/>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50" name="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xdr:rowOff>
    </xdr:from>
    <xdr:to>
      <xdr:col>69</xdr:col>
      <xdr:colOff>142875</xdr:colOff>
      <xdr:row>18</xdr:row>
      <xdr:rowOff>114300</xdr:rowOff>
    </xdr:to>
    <xdr:sp macro="" textlink="">
      <xdr:nvSpPr>
        <xdr:cNvPr id="152" name="楕円 151"/>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54" name="楕円 153"/>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5" name="テキスト ボックス 154"/>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扶助費における経常収支比率は前年度から改善し、類似団体平均と比較すると、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％であり、同水準にある。改善の要因としては「子どものための教育・保育給付費」の対象園児減少によるものがあげられる。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扶助費の短期的な縮減は難しいため、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単独事業での扶助費の見直しや予算全体のバランスを踏まえた措置を行う。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82550</xdr:rowOff>
    </xdr:to>
    <xdr:cxnSp macro="">
      <xdr:nvCxnSpPr>
        <xdr:cNvPr id="188" name="直線コネクタ 187"/>
        <xdr:cNvCxnSpPr/>
      </xdr:nvCxnSpPr>
      <xdr:spPr>
        <a:xfrm flipV="1">
          <a:off x="3987800" y="9690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158750</xdr:rowOff>
    </xdr:to>
    <xdr:cxnSp macro="">
      <xdr:nvCxnSpPr>
        <xdr:cNvPr id="191" name="直線コネクタ 190"/>
        <xdr:cNvCxnSpPr/>
      </xdr:nvCxnSpPr>
      <xdr:spPr>
        <a:xfrm flipV="1">
          <a:off x="3098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57</xdr:row>
      <xdr:rowOff>158750</xdr:rowOff>
    </xdr:to>
    <xdr:cxnSp macro="">
      <xdr:nvCxnSpPr>
        <xdr:cNvPr id="194" name="直線コネクタ 193"/>
        <xdr:cNvCxnSpPr/>
      </xdr:nvCxnSpPr>
      <xdr:spPr>
        <a:xfrm>
          <a:off x="2209800" y="993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6" name="テキスト ボックス 195"/>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7" name="直線コネクタ 196"/>
        <xdr:cNvCxnSpPr/>
      </xdr:nvCxnSpPr>
      <xdr:spPr>
        <a:xfrm>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9" name="楕円 208"/>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0" name="テキスト ボックス 209"/>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1" name="楕円 210"/>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2" name="テキスト ボックス 21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3" name="楕円 212"/>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4" name="テキスト ボックス 213"/>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％となった。しかしながら、類似団体平均より高い傾向にある。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農業集落排水事業特別会計の法適化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により繰出金から補助費等への移行による減少を想定してるが、並行してその他の大部分を占める繰出金事業の見直しを実施して、抑制する必要がある。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171087</xdr:rowOff>
    </xdr:to>
    <xdr:cxnSp macro="">
      <xdr:nvCxnSpPr>
        <xdr:cNvPr id="251" name="直線コネクタ 250"/>
        <xdr:cNvCxnSpPr/>
      </xdr:nvCxnSpPr>
      <xdr:spPr>
        <a:xfrm flipV="1">
          <a:off x="15671800" y="95551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57</xdr:row>
      <xdr:rowOff>69850</xdr:rowOff>
    </xdr:to>
    <xdr:cxnSp macro="">
      <xdr:nvCxnSpPr>
        <xdr:cNvPr id="254" name="直線コネクタ 253"/>
        <xdr:cNvCxnSpPr/>
      </xdr:nvCxnSpPr>
      <xdr:spPr>
        <a:xfrm flipV="1">
          <a:off x="14782800" y="9600837"/>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6" name="テキスト ボックス 255"/>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43724</xdr:rowOff>
    </xdr:from>
    <xdr:to>
      <xdr:col>73</xdr:col>
      <xdr:colOff>180975</xdr:colOff>
      <xdr:row>57</xdr:row>
      <xdr:rowOff>69850</xdr:rowOff>
    </xdr:to>
    <xdr:cxnSp macro="">
      <xdr:nvCxnSpPr>
        <xdr:cNvPr id="257" name="直線コネクタ 256"/>
        <xdr:cNvCxnSpPr/>
      </xdr:nvCxnSpPr>
      <xdr:spPr>
        <a:xfrm>
          <a:off x="13893800" y="98163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9" name="テキスト ボックス 25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43724</xdr:rowOff>
    </xdr:to>
    <xdr:cxnSp macro="">
      <xdr:nvCxnSpPr>
        <xdr:cNvPr id="260" name="直線コネクタ 259"/>
        <xdr:cNvCxnSpPr/>
      </xdr:nvCxnSpPr>
      <xdr:spPr>
        <a:xfrm>
          <a:off x="13004800" y="9770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4" name="テキスト ボックス 26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70" name="楕円 269"/>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46644</xdr:rowOff>
    </xdr:from>
    <xdr:ext cx="762000" cy="259045"/>
    <xdr:sp macro="" textlink="">
      <xdr:nvSpPr>
        <xdr:cNvPr id="271" name="その他該当値テキスト"/>
        <xdr:cNvSpPr txBox="1"/>
      </xdr:nvSpPr>
      <xdr:spPr>
        <a:xfrm>
          <a:off x="16598900" y="947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2" name="楕円 271"/>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35214</xdr:rowOff>
    </xdr:from>
    <xdr:ext cx="736600" cy="259045"/>
    <xdr:sp macro="" textlink="">
      <xdr:nvSpPr>
        <xdr:cNvPr id="273" name="テキスト ボックス 272"/>
        <xdr:cNvSpPr txBox="1"/>
      </xdr:nvSpPr>
      <xdr:spPr>
        <a:xfrm>
          <a:off x="15290800" y="963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6" name="楕円 275"/>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7" name="テキスト ボックス 276"/>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118654</xdr:rowOff>
    </xdr:from>
    <xdr:to>
      <xdr:col>65</xdr:col>
      <xdr:colOff>53975</xdr:colOff>
      <xdr:row>57</xdr:row>
      <xdr:rowOff>48804</xdr:rowOff>
    </xdr:to>
    <xdr:sp macro="" textlink="">
      <xdr:nvSpPr>
        <xdr:cNvPr id="278" name="楕円 277"/>
        <xdr:cNvSpPr/>
      </xdr:nvSpPr>
      <xdr:spPr>
        <a:xfrm>
          <a:off x="12954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33581</xdr:rowOff>
    </xdr:from>
    <xdr:ext cx="762000" cy="259045"/>
    <xdr:sp macro="" textlink="">
      <xdr:nvSpPr>
        <xdr:cNvPr id="279" name="テキスト ボックス 278"/>
        <xdr:cNvSpPr txBox="1"/>
      </xdr:nvSpPr>
      <xdr:spPr>
        <a:xfrm>
          <a:off x="12623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ポイントの改善しているが、類似団体平均や大分県平均と比べると高い状態にある。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今後は一部事務組合の施設更新に伴う公債費負担分の増加や農業集落排水事業特別会計の法適化が控えているため、中長期的な推移を見込んだ運営を実施していく必要がある。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24130</xdr:rowOff>
    </xdr:to>
    <xdr:cxnSp macro="">
      <xdr:nvCxnSpPr>
        <xdr:cNvPr id="309" name="直線コネクタ 308"/>
        <xdr:cNvCxnSpPr/>
      </xdr:nvCxnSpPr>
      <xdr:spPr>
        <a:xfrm flipV="1">
          <a:off x="15671800" y="6312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24130</xdr:rowOff>
    </xdr:to>
    <xdr:cxnSp macro="">
      <xdr:nvCxnSpPr>
        <xdr:cNvPr id="312" name="直線コネクタ 311"/>
        <xdr:cNvCxnSpPr/>
      </xdr:nvCxnSpPr>
      <xdr:spPr>
        <a:xfrm>
          <a:off x="14782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15" name="直線コネクタ 314"/>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81280</xdr:rowOff>
    </xdr:to>
    <xdr:cxnSp macro="">
      <xdr:nvCxnSpPr>
        <xdr:cNvPr id="318" name="直線コネクタ 317"/>
        <xdr:cNvCxnSpPr/>
      </xdr:nvCxnSpPr>
      <xdr:spPr>
        <a:xfrm>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20" name="テキスト ボックス 319"/>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2" name="テキスト ボックス 321"/>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29"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0" name="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公債費における経常収支比率は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改善した。主な改善要因としては、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年同意の過疎対策事業債の償還終了に伴う減により、経常経費充当一般財源が減少したことがあげられる。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しかしながら、大分県平均との比較では依然として高い水準なため、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今後も後年度負担を増大させないよう、計画的な借入に十分留意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163576</xdr:rowOff>
    </xdr:from>
    <xdr:to>
      <xdr:col>24</xdr:col>
      <xdr:colOff>25400</xdr:colOff>
      <xdr:row>76</xdr:row>
      <xdr:rowOff>60706</xdr:rowOff>
    </xdr:to>
    <xdr:cxnSp macro="">
      <xdr:nvCxnSpPr>
        <xdr:cNvPr id="367" name="直線コネクタ 366"/>
        <xdr:cNvCxnSpPr/>
      </xdr:nvCxnSpPr>
      <xdr:spPr>
        <a:xfrm flipV="1">
          <a:off x="3987800" y="130223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60706</xdr:rowOff>
    </xdr:from>
    <xdr:to>
      <xdr:col>19</xdr:col>
      <xdr:colOff>187325</xdr:colOff>
      <xdr:row>76</xdr:row>
      <xdr:rowOff>72137</xdr:rowOff>
    </xdr:to>
    <xdr:cxnSp macro="">
      <xdr:nvCxnSpPr>
        <xdr:cNvPr id="370" name="直線コネクタ 369"/>
        <xdr:cNvCxnSpPr/>
      </xdr:nvCxnSpPr>
      <xdr:spPr>
        <a:xfrm flipV="1">
          <a:off x="3098800" y="13090906"/>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101346</xdr:rowOff>
    </xdr:from>
    <xdr:to>
      <xdr:col>20</xdr:col>
      <xdr:colOff>38100</xdr:colOff>
      <xdr:row>76</xdr:row>
      <xdr:rowOff>31496</xdr:rowOff>
    </xdr:to>
    <xdr:sp macro="" textlink="">
      <xdr:nvSpPr>
        <xdr:cNvPr id="371" name="フローチャート: 判断 370"/>
        <xdr:cNvSpPr/>
      </xdr:nvSpPr>
      <xdr:spPr>
        <a:xfrm>
          <a:off x="3937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72" name="テキスト ボックス 371"/>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81280</xdr:rowOff>
    </xdr:to>
    <xdr:cxnSp macro="">
      <xdr:nvCxnSpPr>
        <xdr:cNvPr id="373" name="直線コネクタ 372"/>
        <xdr:cNvCxnSpPr/>
      </xdr:nvCxnSpPr>
      <xdr:spPr>
        <a:xfrm flipV="1">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105918</xdr:rowOff>
    </xdr:from>
    <xdr:to>
      <xdr:col>15</xdr:col>
      <xdr:colOff>149225</xdr:colOff>
      <xdr:row>76</xdr:row>
      <xdr:rowOff>36069</xdr:rowOff>
    </xdr:to>
    <xdr:sp macro="" textlink="">
      <xdr:nvSpPr>
        <xdr:cNvPr id="374" name="フローチャート: 判断 373"/>
        <xdr:cNvSpPr/>
      </xdr:nvSpPr>
      <xdr:spPr>
        <a:xfrm>
          <a:off x="3048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75" name="テキスト ボックス 374"/>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81280</xdr:rowOff>
    </xdr:to>
    <xdr:cxnSp macro="">
      <xdr:nvCxnSpPr>
        <xdr:cNvPr id="376" name="直線コネクタ 375"/>
        <xdr:cNvCxnSpPr/>
      </xdr:nvCxnSpPr>
      <xdr:spPr>
        <a:xfrm>
          <a:off x="1320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103632</xdr:rowOff>
    </xdr:from>
    <xdr:to>
      <xdr:col>11</xdr:col>
      <xdr:colOff>60325</xdr:colOff>
      <xdr:row>76</xdr:row>
      <xdr:rowOff>33781</xdr:rowOff>
    </xdr:to>
    <xdr:sp macro="" textlink="">
      <xdr:nvSpPr>
        <xdr:cNvPr id="377" name="フローチャート: 判断 376"/>
        <xdr:cNvSpPr/>
      </xdr:nvSpPr>
      <xdr:spPr>
        <a:xfrm>
          <a:off x="2159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43959</xdr:rowOff>
    </xdr:from>
    <xdr:ext cx="762000" cy="259045"/>
    <xdr:sp macro="" textlink="">
      <xdr:nvSpPr>
        <xdr:cNvPr id="378" name="テキスト ボックス 377"/>
        <xdr:cNvSpPr txBox="1"/>
      </xdr:nvSpPr>
      <xdr:spPr>
        <a:xfrm>
          <a:off x="1828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79" name="フローチャート: 判断 378"/>
        <xdr:cNvSpPr/>
      </xdr:nvSpPr>
      <xdr:spPr>
        <a:xfrm>
          <a:off x="1270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43959</xdr:rowOff>
    </xdr:from>
    <xdr:ext cx="762000" cy="259045"/>
    <xdr:sp macro="" textlink="">
      <xdr:nvSpPr>
        <xdr:cNvPr id="380" name="テキスト ボックス 379"/>
        <xdr:cNvSpPr txBox="1"/>
      </xdr:nvSpPr>
      <xdr:spPr>
        <a:xfrm>
          <a:off x="939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112776</xdr:rowOff>
    </xdr:from>
    <xdr:to>
      <xdr:col>24</xdr:col>
      <xdr:colOff>76200</xdr:colOff>
      <xdr:row>76</xdr:row>
      <xdr:rowOff>42926</xdr:rowOff>
    </xdr:to>
    <xdr:sp macro="" textlink="">
      <xdr:nvSpPr>
        <xdr:cNvPr id="386" name="楕円 385"/>
        <xdr:cNvSpPr/>
      </xdr:nvSpPr>
      <xdr:spPr>
        <a:xfrm>
          <a:off x="47752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84853</xdr:rowOff>
    </xdr:from>
    <xdr:ext cx="762000" cy="259045"/>
    <xdr:sp macro="" textlink="">
      <xdr:nvSpPr>
        <xdr:cNvPr id="387" name="公債費該当値テキスト"/>
        <xdr:cNvSpPr txBox="1"/>
      </xdr:nvSpPr>
      <xdr:spPr>
        <a:xfrm>
          <a:off x="4914900" y="129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xdr:rowOff>
    </xdr:from>
    <xdr:to>
      <xdr:col>20</xdr:col>
      <xdr:colOff>38100</xdr:colOff>
      <xdr:row>76</xdr:row>
      <xdr:rowOff>111506</xdr:rowOff>
    </xdr:to>
    <xdr:sp macro="" textlink="">
      <xdr:nvSpPr>
        <xdr:cNvPr id="388" name="楕円 387"/>
        <xdr:cNvSpPr/>
      </xdr:nvSpPr>
      <xdr:spPr>
        <a:xfrm>
          <a:off x="3937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96283</xdr:rowOff>
    </xdr:from>
    <xdr:ext cx="736600" cy="259045"/>
    <xdr:sp macro="" textlink="">
      <xdr:nvSpPr>
        <xdr:cNvPr id="389" name="テキスト ボックス 388"/>
        <xdr:cNvSpPr txBox="1"/>
      </xdr:nvSpPr>
      <xdr:spPr>
        <a:xfrm>
          <a:off x="3606800" y="1312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0" name="楕円 389"/>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107714</xdr:rowOff>
    </xdr:from>
    <xdr:ext cx="762000" cy="259045"/>
    <xdr:sp macro="" textlink="">
      <xdr:nvSpPr>
        <xdr:cNvPr id="391" name="テキスト ボックス 390"/>
        <xdr:cNvSpPr txBox="1"/>
      </xdr:nvSpPr>
      <xdr:spPr>
        <a:xfrm>
          <a:off x="2717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2" name="楕円 391"/>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93" name="テキスト ボックス 392"/>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4" name="楕円 393"/>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98569</xdr:rowOff>
    </xdr:from>
    <xdr:ext cx="762000" cy="259045"/>
    <xdr:sp macro="" textlink="">
      <xdr:nvSpPr>
        <xdr:cNvPr id="395" name="テキスト ボックス 394"/>
        <xdr:cNvSpPr txBox="1"/>
      </xdr:nvSpPr>
      <xdr:spPr>
        <a:xfrm>
          <a:off x="939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全体的に前年度より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ポイントの改善をしている状況にある。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行財政改革に基づく歳出全体の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削減可能な費用の見直しとともに、積極的な企業誘致や定住促進、市税徴収の強化による財源確保を図り、歳入歳出の両面で財政構造の改善に努めていく。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60706</xdr:rowOff>
    </xdr:to>
    <xdr:cxnSp macro="">
      <xdr:nvCxnSpPr>
        <xdr:cNvPr id="426" name="直線コネクタ 425"/>
        <xdr:cNvCxnSpPr/>
      </xdr:nvCxnSpPr>
      <xdr:spPr>
        <a:xfrm flipV="1">
          <a:off x="15671800" y="1334008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80</xdr:row>
      <xdr:rowOff>163576</xdr:rowOff>
    </xdr:to>
    <xdr:cxnSp macro="">
      <xdr:nvCxnSpPr>
        <xdr:cNvPr id="429" name="直線コネクタ 428"/>
        <xdr:cNvCxnSpPr/>
      </xdr:nvCxnSpPr>
      <xdr:spPr>
        <a:xfrm flipV="1">
          <a:off x="14782800" y="136052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28194</xdr:rowOff>
    </xdr:from>
    <xdr:to>
      <xdr:col>78</xdr:col>
      <xdr:colOff>120650</xdr:colOff>
      <xdr:row>79</xdr:row>
      <xdr:rowOff>129794</xdr:rowOff>
    </xdr:to>
    <xdr:sp macro="" textlink="">
      <xdr:nvSpPr>
        <xdr:cNvPr id="430" name="フローチャート: 判断 429"/>
        <xdr:cNvSpPr/>
      </xdr:nvSpPr>
      <xdr:spPr>
        <a:xfrm>
          <a:off x="15621000" y="135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31" name="テキスト ボックス 430"/>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145287</xdr:rowOff>
    </xdr:from>
    <xdr:to>
      <xdr:col>73</xdr:col>
      <xdr:colOff>180975</xdr:colOff>
      <xdr:row>80</xdr:row>
      <xdr:rowOff>163576</xdr:rowOff>
    </xdr:to>
    <xdr:cxnSp macro="">
      <xdr:nvCxnSpPr>
        <xdr:cNvPr id="432" name="直線コネクタ 431"/>
        <xdr:cNvCxnSpPr/>
      </xdr:nvCxnSpPr>
      <xdr:spPr>
        <a:xfrm>
          <a:off x="13893800" y="138612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69342</xdr:rowOff>
    </xdr:from>
    <xdr:to>
      <xdr:col>74</xdr:col>
      <xdr:colOff>31750</xdr:colOff>
      <xdr:row>79</xdr:row>
      <xdr:rowOff>170942</xdr:rowOff>
    </xdr:to>
    <xdr:sp macro="" textlink="">
      <xdr:nvSpPr>
        <xdr:cNvPr id="433" name="フローチャート: 判断 432"/>
        <xdr:cNvSpPr/>
      </xdr:nvSpPr>
      <xdr:spPr>
        <a:xfrm>
          <a:off x="14732000" y="1361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9669</xdr:rowOff>
    </xdr:from>
    <xdr:ext cx="762000" cy="259045"/>
    <xdr:sp macro="" textlink="">
      <xdr:nvSpPr>
        <xdr:cNvPr id="434" name="テキスト ボックス 433"/>
        <xdr:cNvSpPr txBox="1"/>
      </xdr:nvSpPr>
      <xdr:spPr>
        <a:xfrm>
          <a:off x="14401800" y="1338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72137</xdr:rowOff>
    </xdr:from>
    <xdr:to>
      <xdr:col>69</xdr:col>
      <xdr:colOff>92075</xdr:colOff>
      <xdr:row>80</xdr:row>
      <xdr:rowOff>145287</xdr:rowOff>
    </xdr:to>
    <xdr:cxnSp macro="">
      <xdr:nvCxnSpPr>
        <xdr:cNvPr id="435" name="直線コネクタ 434"/>
        <xdr:cNvCxnSpPr/>
      </xdr:nvCxnSpPr>
      <xdr:spPr>
        <a:xfrm>
          <a:off x="13004800" y="137881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41911</xdr:rowOff>
    </xdr:from>
    <xdr:to>
      <xdr:col>69</xdr:col>
      <xdr:colOff>142875</xdr:colOff>
      <xdr:row>79</xdr:row>
      <xdr:rowOff>143511</xdr:rowOff>
    </xdr:to>
    <xdr:sp macro="" textlink="">
      <xdr:nvSpPr>
        <xdr:cNvPr id="436" name="フローチャート: 判断 435"/>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153688</xdr:rowOff>
    </xdr:from>
    <xdr:ext cx="762000" cy="259045"/>
    <xdr:sp macro="" textlink="">
      <xdr:nvSpPr>
        <xdr:cNvPr id="437" name="テキスト ボックス 436"/>
        <xdr:cNvSpPr txBox="1"/>
      </xdr:nvSpPr>
      <xdr:spPr>
        <a:xfrm>
          <a:off x="13512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38" name="フローチャート: 判断 437"/>
        <xdr:cNvSpPr/>
      </xdr:nvSpPr>
      <xdr:spPr>
        <a:xfrm>
          <a:off x="12954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89679</xdr:rowOff>
    </xdr:from>
    <xdr:ext cx="762000" cy="259045"/>
    <xdr:sp macro="" textlink="">
      <xdr:nvSpPr>
        <xdr:cNvPr id="439" name="テキスト ボックス 438"/>
        <xdr:cNvSpPr txBox="1"/>
      </xdr:nvSpPr>
      <xdr:spPr>
        <a:xfrm>
          <a:off x="12623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6"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7" name="楕円 446"/>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121683</xdr:rowOff>
    </xdr:from>
    <xdr:ext cx="736600" cy="259045"/>
    <xdr:sp macro="" textlink="">
      <xdr:nvSpPr>
        <xdr:cNvPr id="448" name="テキスト ボックス 447"/>
        <xdr:cNvSpPr txBox="1"/>
      </xdr:nvSpPr>
      <xdr:spPr>
        <a:xfrm>
          <a:off x="15290800" y="133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112776</xdr:rowOff>
    </xdr:from>
    <xdr:to>
      <xdr:col>74</xdr:col>
      <xdr:colOff>31750</xdr:colOff>
      <xdr:row>81</xdr:row>
      <xdr:rowOff>42926</xdr:rowOff>
    </xdr:to>
    <xdr:sp macro="" textlink="">
      <xdr:nvSpPr>
        <xdr:cNvPr id="449" name="楕円 448"/>
        <xdr:cNvSpPr/>
      </xdr:nvSpPr>
      <xdr:spPr>
        <a:xfrm>
          <a:off x="14732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27703</xdr:rowOff>
    </xdr:from>
    <xdr:ext cx="762000" cy="259045"/>
    <xdr:sp macro="" textlink="">
      <xdr:nvSpPr>
        <xdr:cNvPr id="450" name="テキスト ボックス 449"/>
        <xdr:cNvSpPr txBox="1"/>
      </xdr:nvSpPr>
      <xdr:spPr>
        <a:xfrm>
          <a:off x="14401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94487</xdr:rowOff>
    </xdr:from>
    <xdr:to>
      <xdr:col>69</xdr:col>
      <xdr:colOff>142875</xdr:colOff>
      <xdr:row>81</xdr:row>
      <xdr:rowOff>24637</xdr:rowOff>
    </xdr:to>
    <xdr:sp macro="" textlink="">
      <xdr:nvSpPr>
        <xdr:cNvPr id="451" name="楕円 450"/>
        <xdr:cNvSpPr/>
      </xdr:nvSpPr>
      <xdr:spPr>
        <a:xfrm>
          <a:off x="13843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9414</xdr:rowOff>
    </xdr:from>
    <xdr:ext cx="762000" cy="259045"/>
    <xdr:sp macro="" textlink="">
      <xdr:nvSpPr>
        <xdr:cNvPr id="452" name="テキスト ボックス 451"/>
        <xdr:cNvSpPr txBox="1"/>
      </xdr:nvSpPr>
      <xdr:spPr>
        <a:xfrm>
          <a:off x="13512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21337</xdr:rowOff>
    </xdr:from>
    <xdr:to>
      <xdr:col>65</xdr:col>
      <xdr:colOff>53975</xdr:colOff>
      <xdr:row>80</xdr:row>
      <xdr:rowOff>122937</xdr:rowOff>
    </xdr:to>
    <xdr:sp macro="" textlink="">
      <xdr:nvSpPr>
        <xdr:cNvPr id="453" name="楕円 452"/>
        <xdr:cNvSpPr/>
      </xdr:nvSpPr>
      <xdr:spPr>
        <a:xfrm>
          <a:off x="12954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107714</xdr:rowOff>
    </xdr:from>
    <xdr:ext cx="762000" cy="259045"/>
    <xdr:sp macro="" textlink="">
      <xdr:nvSpPr>
        <xdr:cNvPr id="454" name="テキスト ボックス 453"/>
        <xdr:cNvSpPr txBox="1"/>
      </xdr:nvSpPr>
      <xdr:spPr>
        <a:xfrm>
          <a:off x="12623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137490</xdr:rowOff>
    </xdr:from>
    <xdr:to>
      <xdr:col>29</xdr:col>
      <xdr:colOff>127000</xdr:colOff>
      <xdr:row>15</xdr:row>
      <xdr:rowOff>142977</xdr:rowOff>
    </xdr:to>
    <xdr:cxnSp macro="">
      <xdr:nvCxnSpPr>
        <xdr:cNvPr id="50" name="直線コネクタ 49"/>
        <xdr:cNvCxnSpPr/>
      </xdr:nvCxnSpPr>
      <xdr:spPr bwMode="auto">
        <a:xfrm>
          <a:off x="5003800" y="2756865"/>
          <a:ext cx="6477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65888</xdr:rowOff>
    </xdr:from>
    <xdr:to>
      <xdr:col>26</xdr:col>
      <xdr:colOff>50800</xdr:colOff>
      <xdr:row>15</xdr:row>
      <xdr:rowOff>137490</xdr:rowOff>
    </xdr:to>
    <xdr:cxnSp macro="">
      <xdr:nvCxnSpPr>
        <xdr:cNvPr id="53" name="直線コネクタ 52"/>
        <xdr:cNvCxnSpPr/>
      </xdr:nvCxnSpPr>
      <xdr:spPr bwMode="auto">
        <a:xfrm>
          <a:off x="4305300" y="2685263"/>
          <a:ext cx="698500" cy="7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168135</xdr:rowOff>
    </xdr:from>
    <xdr:to>
      <xdr:col>26</xdr:col>
      <xdr:colOff>101600</xdr:colOff>
      <xdr:row>17</xdr:row>
      <xdr:rowOff>98285</xdr:rowOff>
    </xdr:to>
    <xdr:sp macro="" textlink="">
      <xdr:nvSpPr>
        <xdr:cNvPr id="54" name="フローチャート: 判断 53"/>
        <xdr:cNvSpPr/>
      </xdr:nvSpPr>
      <xdr:spPr bwMode="auto">
        <a:xfrm>
          <a:off x="4953000" y="295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83062</xdr:rowOff>
    </xdr:from>
    <xdr:ext cx="736600" cy="259045"/>
    <xdr:sp macro="" textlink="">
      <xdr:nvSpPr>
        <xdr:cNvPr id="55" name="テキスト ボックス 54"/>
        <xdr:cNvSpPr txBox="1"/>
      </xdr:nvSpPr>
      <xdr:spPr>
        <a:xfrm>
          <a:off x="4622800" y="30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65888</xdr:rowOff>
    </xdr:from>
    <xdr:to>
      <xdr:col>22</xdr:col>
      <xdr:colOff>114300</xdr:colOff>
      <xdr:row>15</xdr:row>
      <xdr:rowOff>102718</xdr:rowOff>
    </xdr:to>
    <xdr:cxnSp macro="">
      <xdr:nvCxnSpPr>
        <xdr:cNvPr id="56" name="直線コネクタ 55"/>
        <xdr:cNvCxnSpPr/>
      </xdr:nvCxnSpPr>
      <xdr:spPr bwMode="auto">
        <a:xfrm flipV="1">
          <a:off x="3606800" y="2685263"/>
          <a:ext cx="698500" cy="3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17310</xdr:rowOff>
    </xdr:from>
    <xdr:to>
      <xdr:col>22</xdr:col>
      <xdr:colOff>165100</xdr:colOff>
      <xdr:row>17</xdr:row>
      <xdr:rowOff>118910</xdr:rowOff>
    </xdr:to>
    <xdr:sp macro="" textlink="">
      <xdr:nvSpPr>
        <xdr:cNvPr id="57" name="フローチャート: 判断 56"/>
        <xdr:cNvSpPr/>
      </xdr:nvSpPr>
      <xdr:spPr bwMode="auto">
        <a:xfrm>
          <a:off x="4254500" y="297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103687</xdr:rowOff>
    </xdr:from>
    <xdr:ext cx="762000" cy="259045"/>
    <xdr:sp macro="" textlink="">
      <xdr:nvSpPr>
        <xdr:cNvPr id="58" name="テキスト ボックス 57"/>
        <xdr:cNvSpPr txBox="1"/>
      </xdr:nvSpPr>
      <xdr:spPr>
        <a:xfrm>
          <a:off x="3924300" y="306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102718</xdr:rowOff>
    </xdr:from>
    <xdr:to>
      <xdr:col>18</xdr:col>
      <xdr:colOff>177800</xdr:colOff>
      <xdr:row>15</xdr:row>
      <xdr:rowOff>169761</xdr:rowOff>
    </xdr:to>
    <xdr:cxnSp macro="">
      <xdr:nvCxnSpPr>
        <xdr:cNvPr id="59" name="直線コネクタ 58"/>
        <xdr:cNvCxnSpPr/>
      </xdr:nvCxnSpPr>
      <xdr:spPr bwMode="auto">
        <a:xfrm flipV="1">
          <a:off x="2908300" y="2722093"/>
          <a:ext cx="698500" cy="6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65646</xdr:rowOff>
    </xdr:from>
    <xdr:to>
      <xdr:col>19</xdr:col>
      <xdr:colOff>38100</xdr:colOff>
      <xdr:row>17</xdr:row>
      <xdr:rowOff>167246</xdr:rowOff>
    </xdr:to>
    <xdr:sp macro="" textlink="">
      <xdr:nvSpPr>
        <xdr:cNvPr id="60" name="フローチャート: 判断 59"/>
        <xdr:cNvSpPr/>
      </xdr:nvSpPr>
      <xdr:spPr bwMode="auto">
        <a:xfrm>
          <a:off x="3556000" y="3027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152023</xdr:rowOff>
    </xdr:from>
    <xdr:ext cx="762000" cy="259045"/>
    <xdr:sp macro="" textlink="">
      <xdr:nvSpPr>
        <xdr:cNvPr id="61" name="テキスト ボックス 60"/>
        <xdr:cNvSpPr txBox="1"/>
      </xdr:nvSpPr>
      <xdr:spPr>
        <a:xfrm>
          <a:off x="3225800" y="311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83680</xdr:rowOff>
    </xdr:from>
    <xdr:to>
      <xdr:col>15</xdr:col>
      <xdr:colOff>101600</xdr:colOff>
      <xdr:row>18</xdr:row>
      <xdr:rowOff>13830</xdr:rowOff>
    </xdr:to>
    <xdr:sp macro="" textlink="">
      <xdr:nvSpPr>
        <xdr:cNvPr id="62" name="フローチャート: 判断 61"/>
        <xdr:cNvSpPr/>
      </xdr:nvSpPr>
      <xdr:spPr bwMode="auto">
        <a:xfrm>
          <a:off x="2857500" y="304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170057</xdr:rowOff>
    </xdr:from>
    <xdr:ext cx="762000" cy="259045"/>
    <xdr:sp macro="" textlink="">
      <xdr:nvSpPr>
        <xdr:cNvPr id="63" name="テキスト ボックス 62"/>
        <xdr:cNvSpPr txBox="1"/>
      </xdr:nvSpPr>
      <xdr:spPr>
        <a:xfrm>
          <a:off x="2527300" y="313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92177</xdr:rowOff>
    </xdr:from>
    <xdr:to>
      <xdr:col>29</xdr:col>
      <xdr:colOff>177800</xdr:colOff>
      <xdr:row>16</xdr:row>
      <xdr:rowOff>22327</xdr:rowOff>
    </xdr:to>
    <xdr:sp macro="" textlink="">
      <xdr:nvSpPr>
        <xdr:cNvPr id="69" name="楕円 68"/>
        <xdr:cNvSpPr/>
      </xdr:nvSpPr>
      <xdr:spPr bwMode="auto">
        <a:xfrm>
          <a:off x="5600700" y="271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108704</xdr:rowOff>
    </xdr:from>
    <xdr:ext cx="762000" cy="259045"/>
    <xdr:sp macro="" textlink="">
      <xdr:nvSpPr>
        <xdr:cNvPr id="70" name="人口1人当たり決算額の推移該当値テキスト130"/>
        <xdr:cNvSpPr txBox="1"/>
      </xdr:nvSpPr>
      <xdr:spPr>
        <a:xfrm>
          <a:off x="5740400" y="25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86690</xdr:rowOff>
    </xdr:from>
    <xdr:to>
      <xdr:col>26</xdr:col>
      <xdr:colOff>101600</xdr:colOff>
      <xdr:row>16</xdr:row>
      <xdr:rowOff>16840</xdr:rowOff>
    </xdr:to>
    <xdr:sp macro="" textlink="">
      <xdr:nvSpPr>
        <xdr:cNvPr id="71" name="楕円 70"/>
        <xdr:cNvSpPr/>
      </xdr:nvSpPr>
      <xdr:spPr bwMode="auto">
        <a:xfrm>
          <a:off x="4953000" y="27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27017</xdr:rowOff>
    </xdr:from>
    <xdr:ext cx="736600" cy="259045"/>
    <xdr:sp macro="" textlink="">
      <xdr:nvSpPr>
        <xdr:cNvPr id="72" name="テキスト ボックス 71"/>
        <xdr:cNvSpPr txBox="1"/>
      </xdr:nvSpPr>
      <xdr:spPr>
        <a:xfrm>
          <a:off x="4622800" y="247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15088</xdr:rowOff>
    </xdr:from>
    <xdr:to>
      <xdr:col>22</xdr:col>
      <xdr:colOff>165100</xdr:colOff>
      <xdr:row>15</xdr:row>
      <xdr:rowOff>116688</xdr:rowOff>
    </xdr:to>
    <xdr:sp macro="" textlink="">
      <xdr:nvSpPr>
        <xdr:cNvPr id="73" name="楕円 72"/>
        <xdr:cNvSpPr/>
      </xdr:nvSpPr>
      <xdr:spPr bwMode="auto">
        <a:xfrm>
          <a:off x="4254500" y="263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126865</xdr:rowOff>
    </xdr:from>
    <xdr:ext cx="762000" cy="259045"/>
    <xdr:sp macro="" textlink="">
      <xdr:nvSpPr>
        <xdr:cNvPr id="74" name="テキスト ボックス 73"/>
        <xdr:cNvSpPr txBox="1"/>
      </xdr:nvSpPr>
      <xdr:spPr>
        <a:xfrm>
          <a:off x="3924300" y="240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51918</xdr:rowOff>
    </xdr:from>
    <xdr:to>
      <xdr:col>19</xdr:col>
      <xdr:colOff>38100</xdr:colOff>
      <xdr:row>15</xdr:row>
      <xdr:rowOff>153518</xdr:rowOff>
    </xdr:to>
    <xdr:sp macro="" textlink="">
      <xdr:nvSpPr>
        <xdr:cNvPr id="75" name="楕円 74"/>
        <xdr:cNvSpPr/>
      </xdr:nvSpPr>
      <xdr:spPr bwMode="auto">
        <a:xfrm>
          <a:off x="3556000" y="2671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163695</xdr:rowOff>
    </xdr:from>
    <xdr:ext cx="762000" cy="259045"/>
    <xdr:sp macro="" textlink="">
      <xdr:nvSpPr>
        <xdr:cNvPr id="76" name="テキスト ボックス 75"/>
        <xdr:cNvSpPr txBox="1"/>
      </xdr:nvSpPr>
      <xdr:spPr>
        <a:xfrm>
          <a:off x="3225800" y="244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118961</xdr:rowOff>
    </xdr:from>
    <xdr:to>
      <xdr:col>15</xdr:col>
      <xdr:colOff>101600</xdr:colOff>
      <xdr:row>16</xdr:row>
      <xdr:rowOff>49111</xdr:rowOff>
    </xdr:to>
    <xdr:sp macro="" textlink="">
      <xdr:nvSpPr>
        <xdr:cNvPr id="77" name="楕円 76"/>
        <xdr:cNvSpPr/>
      </xdr:nvSpPr>
      <xdr:spPr bwMode="auto">
        <a:xfrm>
          <a:off x="2857500" y="2738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59288</xdr:rowOff>
    </xdr:from>
    <xdr:ext cx="762000" cy="259045"/>
    <xdr:sp macro="" textlink="">
      <xdr:nvSpPr>
        <xdr:cNvPr id="78" name="テキスト ボックス 77"/>
        <xdr:cNvSpPr txBox="1"/>
      </xdr:nvSpPr>
      <xdr:spPr>
        <a:xfrm>
          <a:off x="2527300" y="25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326686</xdr:rowOff>
    </xdr:from>
    <xdr:to>
      <xdr:col>29</xdr:col>
      <xdr:colOff>127000</xdr:colOff>
      <xdr:row>38</xdr:row>
      <xdr:rowOff>20049</xdr:rowOff>
    </xdr:to>
    <xdr:cxnSp macro="">
      <xdr:nvCxnSpPr>
        <xdr:cNvPr id="112" name="直線コネクタ 111"/>
        <xdr:cNvCxnSpPr/>
      </xdr:nvCxnSpPr>
      <xdr:spPr bwMode="auto">
        <a:xfrm>
          <a:off x="5003800" y="7451386"/>
          <a:ext cx="647700" cy="3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313579</xdr:rowOff>
    </xdr:from>
    <xdr:to>
      <xdr:col>26</xdr:col>
      <xdr:colOff>50800</xdr:colOff>
      <xdr:row>37</xdr:row>
      <xdr:rowOff>326686</xdr:rowOff>
    </xdr:to>
    <xdr:cxnSp macro="">
      <xdr:nvCxnSpPr>
        <xdr:cNvPr id="115" name="直線コネクタ 114"/>
        <xdr:cNvCxnSpPr/>
      </xdr:nvCxnSpPr>
      <xdr:spPr bwMode="auto">
        <a:xfrm>
          <a:off x="4305300" y="7438279"/>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293226</xdr:rowOff>
    </xdr:from>
    <xdr:to>
      <xdr:col>26</xdr:col>
      <xdr:colOff>101600</xdr:colOff>
      <xdr:row>38</xdr:row>
      <xdr:rowOff>51926</xdr:rowOff>
    </xdr:to>
    <xdr:sp macro="" textlink="">
      <xdr:nvSpPr>
        <xdr:cNvPr id="116" name="フローチャート: 判断 115"/>
        <xdr:cNvSpPr/>
      </xdr:nvSpPr>
      <xdr:spPr bwMode="auto">
        <a:xfrm>
          <a:off x="49530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36703</xdr:rowOff>
    </xdr:from>
    <xdr:ext cx="736600" cy="259045"/>
    <xdr:sp macro="" textlink="">
      <xdr:nvSpPr>
        <xdr:cNvPr id="117" name="テキスト ボックス 116"/>
        <xdr:cNvSpPr txBox="1"/>
      </xdr:nvSpPr>
      <xdr:spPr>
        <a:xfrm>
          <a:off x="4622800" y="750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309533</xdr:rowOff>
    </xdr:from>
    <xdr:to>
      <xdr:col>22</xdr:col>
      <xdr:colOff>114300</xdr:colOff>
      <xdr:row>37</xdr:row>
      <xdr:rowOff>313579</xdr:rowOff>
    </xdr:to>
    <xdr:cxnSp macro="">
      <xdr:nvCxnSpPr>
        <xdr:cNvPr id="118" name="直線コネクタ 117"/>
        <xdr:cNvCxnSpPr/>
      </xdr:nvCxnSpPr>
      <xdr:spPr bwMode="auto">
        <a:xfrm>
          <a:off x="3606800" y="7434233"/>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295694</xdr:rowOff>
    </xdr:from>
    <xdr:to>
      <xdr:col>22</xdr:col>
      <xdr:colOff>165100</xdr:colOff>
      <xdr:row>38</xdr:row>
      <xdr:rowOff>54394</xdr:rowOff>
    </xdr:to>
    <xdr:sp macro="" textlink="">
      <xdr:nvSpPr>
        <xdr:cNvPr id="119" name="フローチャート: 判断 118"/>
        <xdr:cNvSpPr/>
      </xdr:nvSpPr>
      <xdr:spPr bwMode="auto">
        <a:xfrm>
          <a:off x="42545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39171</xdr:rowOff>
    </xdr:from>
    <xdr:ext cx="762000" cy="259045"/>
    <xdr:sp macro="" textlink="">
      <xdr:nvSpPr>
        <xdr:cNvPr id="120" name="テキスト ボックス 119"/>
        <xdr:cNvSpPr txBox="1"/>
      </xdr:nvSpPr>
      <xdr:spPr>
        <a:xfrm>
          <a:off x="39243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309533</xdr:rowOff>
    </xdr:from>
    <xdr:to>
      <xdr:col>18</xdr:col>
      <xdr:colOff>177800</xdr:colOff>
      <xdr:row>37</xdr:row>
      <xdr:rowOff>320182</xdr:rowOff>
    </xdr:to>
    <xdr:cxnSp macro="">
      <xdr:nvCxnSpPr>
        <xdr:cNvPr id="121" name="直線コネクタ 120"/>
        <xdr:cNvCxnSpPr/>
      </xdr:nvCxnSpPr>
      <xdr:spPr bwMode="auto">
        <a:xfrm flipV="1">
          <a:off x="2908300" y="7434233"/>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295203</xdr:rowOff>
    </xdr:from>
    <xdr:to>
      <xdr:col>19</xdr:col>
      <xdr:colOff>38100</xdr:colOff>
      <xdr:row>38</xdr:row>
      <xdr:rowOff>53903</xdr:rowOff>
    </xdr:to>
    <xdr:sp macro="" textlink="">
      <xdr:nvSpPr>
        <xdr:cNvPr id="122" name="フローチャート: 判断 121"/>
        <xdr:cNvSpPr/>
      </xdr:nvSpPr>
      <xdr:spPr bwMode="auto">
        <a:xfrm>
          <a:off x="35560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38680</xdr:rowOff>
    </xdr:from>
    <xdr:ext cx="762000" cy="259045"/>
    <xdr:sp macro="" textlink="">
      <xdr:nvSpPr>
        <xdr:cNvPr id="123" name="テキスト ボックス 122"/>
        <xdr:cNvSpPr txBox="1"/>
      </xdr:nvSpPr>
      <xdr:spPr>
        <a:xfrm>
          <a:off x="3225800" y="750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295126</xdr:rowOff>
    </xdr:from>
    <xdr:to>
      <xdr:col>15</xdr:col>
      <xdr:colOff>101600</xdr:colOff>
      <xdr:row>38</xdr:row>
      <xdr:rowOff>53826</xdr:rowOff>
    </xdr:to>
    <xdr:sp macro="" textlink="">
      <xdr:nvSpPr>
        <xdr:cNvPr id="124" name="フローチャート: 判断 123"/>
        <xdr:cNvSpPr/>
      </xdr:nvSpPr>
      <xdr:spPr bwMode="auto">
        <a:xfrm>
          <a:off x="2857500" y="741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38603</xdr:rowOff>
    </xdr:from>
    <xdr:ext cx="762000" cy="259045"/>
    <xdr:sp macro="" textlink="">
      <xdr:nvSpPr>
        <xdr:cNvPr id="125" name="テキスト ボックス 124"/>
        <xdr:cNvSpPr txBox="1"/>
      </xdr:nvSpPr>
      <xdr:spPr>
        <a:xfrm>
          <a:off x="2527300" y="750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312149</xdr:rowOff>
    </xdr:from>
    <xdr:to>
      <xdr:col>29</xdr:col>
      <xdr:colOff>177800</xdr:colOff>
      <xdr:row>38</xdr:row>
      <xdr:rowOff>70849</xdr:rowOff>
    </xdr:to>
    <xdr:sp macro="" textlink="">
      <xdr:nvSpPr>
        <xdr:cNvPr id="131" name="楕円 130"/>
        <xdr:cNvSpPr/>
      </xdr:nvSpPr>
      <xdr:spPr bwMode="auto">
        <a:xfrm>
          <a:off x="5600700" y="743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275886</xdr:rowOff>
    </xdr:from>
    <xdr:to>
      <xdr:col>26</xdr:col>
      <xdr:colOff>101600</xdr:colOff>
      <xdr:row>38</xdr:row>
      <xdr:rowOff>34586</xdr:rowOff>
    </xdr:to>
    <xdr:sp macro="" textlink="">
      <xdr:nvSpPr>
        <xdr:cNvPr id="133" name="楕円 132"/>
        <xdr:cNvSpPr/>
      </xdr:nvSpPr>
      <xdr:spPr bwMode="auto">
        <a:xfrm>
          <a:off x="4953000" y="740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44763</xdr:rowOff>
    </xdr:from>
    <xdr:ext cx="736600" cy="259045"/>
    <xdr:sp macro="" textlink="">
      <xdr:nvSpPr>
        <xdr:cNvPr id="134" name="テキスト ボックス 133"/>
        <xdr:cNvSpPr txBox="1"/>
      </xdr:nvSpPr>
      <xdr:spPr>
        <a:xfrm>
          <a:off x="4622800" y="716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262779</xdr:rowOff>
    </xdr:from>
    <xdr:to>
      <xdr:col>22</xdr:col>
      <xdr:colOff>165100</xdr:colOff>
      <xdr:row>38</xdr:row>
      <xdr:rowOff>21479</xdr:rowOff>
    </xdr:to>
    <xdr:sp macro="" textlink="">
      <xdr:nvSpPr>
        <xdr:cNvPr id="135" name="楕円 134"/>
        <xdr:cNvSpPr/>
      </xdr:nvSpPr>
      <xdr:spPr bwMode="auto">
        <a:xfrm>
          <a:off x="4254500" y="738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31656</xdr:rowOff>
    </xdr:from>
    <xdr:ext cx="762000" cy="259045"/>
    <xdr:sp macro="" textlink="">
      <xdr:nvSpPr>
        <xdr:cNvPr id="136" name="テキスト ボックス 135"/>
        <xdr:cNvSpPr txBox="1"/>
      </xdr:nvSpPr>
      <xdr:spPr>
        <a:xfrm>
          <a:off x="3924300" y="71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258733</xdr:rowOff>
    </xdr:from>
    <xdr:to>
      <xdr:col>19</xdr:col>
      <xdr:colOff>38100</xdr:colOff>
      <xdr:row>38</xdr:row>
      <xdr:rowOff>17433</xdr:rowOff>
    </xdr:to>
    <xdr:sp macro="" textlink="">
      <xdr:nvSpPr>
        <xdr:cNvPr id="137" name="楕円 136"/>
        <xdr:cNvSpPr/>
      </xdr:nvSpPr>
      <xdr:spPr bwMode="auto">
        <a:xfrm>
          <a:off x="3556000" y="738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27610</xdr:rowOff>
    </xdr:from>
    <xdr:ext cx="762000" cy="259045"/>
    <xdr:sp macro="" textlink="">
      <xdr:nvSpPr>
        <xdr:cNvPr id="138" name="テキスト ボックス 137"/>
        <xdr:cNvSpPr txBox="1"/>
      </xdr:nvSpPr>
      <xdr:spPr>
        <a:xfrm>
          <a:off x="3225800" y="7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269382</xdr:rowOff>
    </xdr:from>
    <xdr:to>
      <xdr:col>15</xdr:col>
      <xdr:colOff>101600</xdr:colOff>
      <xdr:row>38</xdr:row>
      <xdr:rowOff>28082</xdr:rowOff>
    </xdr:to>
    <xdr:sp macro="" textlink="">
      <xdr:nvSpPr>
        <xdr:cNvPr id="139" name="楕円 138"/>
        <xdr:cNvSpPr/>
      </xdr:nvSpPr>
      <xdr:spPr bwMode="auto">
        <a:xfrm>
          <a:off x="2857500" y="739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38259</xdr:rowOff>
    </xdr:from>
    <xdr:ext cx="762000" cy="259045"/>
    <xdr:sp macro="" textlink="">
      <xdr:nvSpPr>
        <xdr:cNvPr id="140" name="テキスト ボックス 139"/>
        <xdr:cNvSpPr txBox="1"/>
      </xdr:nvSpPr>
      <xdr:spPr>
        <a:xfrm>
          <a:off x="2527300" y="716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16535</xdr:rowOff>
    </xdr:from>
    <xdr:to>
      <xdr:col>24</xdr:col>
      <xdr:colOff>63500</xdr:colOff>
      <xdr:row>36</xdr:row>
      <xdr:rowOff>57861</xdr:rowOff>
    </xdr:to>
    <xdr:cxnSp macro="">
      <xdr:nvCxnSpPr>
        <xdr:cNvPr id="61" name="直線コネクタ 60"/>
        <xdr:cNvCxnSpPr/>
      </xdr:nvCxnSpPr>
      <xdr:spPr>
        <a:xfrm flipV="1">
          <a:off x="3797300" y="6188735"/>
          <a:ext cx="8382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4458</xdr:rowOff>
    </xdr:from>
    <xdr:to>
      <xdr:col>19</xdr:col>
      <xdr:colOff>177800</xdr:colOff>
      <xdr:row>36</xdr:row>
      <xdr:rowOff>57861</xdr:rowOff>
    </xdr:to>
    <xdr:cxnSp macro="">
      <xdr:nvCxnSpPr>
        <xdr:cNvPr id="64" name="直線コネクタ 63"/>
        <xdr:cNvCxnSpPr/>
      </xdr:nvCxnSpPr>
      <xdr:spPr>
        <a:xfrm>
          <a:off x="2908300" y="6176658"/>
          <a:ext cx="889000" cy="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71501</xdr:rowOff>
    </xdr:from>
    <xdr:to>
      <xdr:col>20</xdr:col>
      <xdr:colOff>38100</xdr:colOff>
      <xdr:row>37</xdr:row>
      <xdr:rowOff>1651</xdr:rowOff>
    </xdr:to>
    <xdr:sp macro="" textlink="">
      <xdr:nvSpPr>
        <xdr:cNvPr id="65" name="フローチャート: 判断 64"/>
        <xdr:cNvSpPr/>
      </xdr:nvSpPr>
      <xdr:spPr>
        <a:xfrm>
          <a:off x="3746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164228</xdr:rowOff>
    </xdr:from>
    <xdr:ext cx="534377" cy="259045"/>
    <xdr:sp macro="" textlink="">
      <xdr:nvSpPr>
        <xdr:cNvPr id="66" name="テキスト ボックス 65"/>
        <xdr:cNvSpPr txBox="1"/>
      </xdr:nvSpPr>
      <xdr:spPr>
        <a:xfrm>
          <a:off x="3530111" y="6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4458</xdr:rowOff>
    </xdr:from>
    <xdr:to>
      <xdr:col>15</xdr:col>
      <xdr:colOff>50800</xdr:colOff>
      <xdr:row>36</xdr:row>
      <xdr:rowOff>18618</xdr:rowOff>
    </xdr:to>
    <xdr:cxnSp macro="">
      <xdr:nvCxnSpPr>
        <xdr:cNvPr id="67" name="直線コネクタ 66"/>
        <xdr:cNvCxnSpPr/>
      </xdr:nvCxnSpPr>
      <xdr:spPr>
        <a:xfrm flipV="1">
          <a:off x="2019300" y="6176658"/>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166205</xdr:rowOff>
    </xdr:from>
    <xdr:to>
      <xdr:col>15</xdr:col>
      <xdr:colOff>101600</xdr:colOff>
      <xdr:row>37</xdr:row>
      <xdr:rowOff>96355</xdr:rowOff>
    </xdr:to>
    <xdr:sp macro="" textlink="">
      <xdr:nvSpPr>
        <xdr:cNvPr id="68" name="フローチャート: 判断 67"/>
        <xdr:cNvSpPr/>
      </xdr:nvSpPr>
      <xdr:spPr>
        <a:xfrm>
          <a:off x="2857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87482</xdr:rowOff>
    </xdr:from>
    <xdr:ext cx="534377" cy="259045"/>
    <xdr:sp macro="" textlink="">
      <xdr:nvSpPr>
        <xdr:cNvPr id="69" name="テキスト ボックス 68"/>
        <xdr:cNvSpPr txBox="1"/>
      </xdr:nvSpPr>
      <xdr:spPr>
        <a:xfrm>
          <a:off x="2641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18618</xdr:rowOff>
    </xdr:from>
    <xdr:to>
      <xdr:col>10</xdr:col>
      <xdr:colOff>114300</xdr:colOff>
      <xdr:row>36</xdr:row>
      <xdr:rowOff>26822</xdr:rowOff>
    </xdr:to>
    <xdr:cxnSp macro="">
      <xdr:nvCxnSpPr>
        <xdr:cNvPr id="70" name="直線コネクタ 69"/>
        <xdr:cNvCxnSpPr/>
      </xdr:nvCxnSpPr>
      <xdr:spPr>
        <a:xfrm flipV="1">
          <a:off x="1130300" y="619081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39446</xdr:rowOff>
    </xdr:from>
    <xdr:to>
      <xdr:col>10</xdr:col>
      <xdr:colOff>165100</xdr:colOff>
      <xdr:row>37</xdr:row>
      <xdr:rowOff>141046</xdr:rowOff>
    </xdr:to>
    <xdr:sp macro="" textlink="">
      <xdr:nvSpPr>
        <xdr:cNvPr id="71" name="フローチャート: 判断 70"/>
        <xdr:cNvSpPr/>
      </xdr:nvSpPr>
      <xdr:spPr>
        <a:xfrm>
          <a:off x="1968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132173</xdr:rowOff>
    </xdr:from>
    <xdr:ext cx="534377" cy="259045"/>
    <xdr:sp macro="" textlink="">
      <xdr:nvSpPr>
        <xdr:cNvPr id="72" name="テキスト ボックス 71"/>
        <xdr:cNvSpPr txBox="1"/>
      </xdr:nvSpPr>
      <xdr:spPr>
        <a:xfrm>
          <a:off x="1752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52438</xdr:rowOff>
    </xdr:from>
    <xdr:to>
      <xdr:col>6</xdr:col>
      <xdr:colOff>38100</xdr:colOff>
      <xdr:row>37</xdr:row>
      <xdr:rowOff>154038</xdr:rowOff>
    </xdr:to>
    <xdr:sp macro="" textlink="">
      <xdr:nvSpPr>
        <xdr:cNvPr id="73" name="フローチャート: 判断 72"/>
        <xdr:cNvSpPr/>
      </xdr:nvSpPr>
      <xdr:spPr>
        <a:xfrm>
          <a:off x="1079500" y="6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145166</xdr:rowOff>
    </xdr:from>
    <xdr:ext cx="534377" cy="259045"/>
    <xdr:sp macro="" textlink="">
      <xdr:nvSpPr>
        <xdr:cNvPr id="74" name="テキスト ボックス 73"/>
        <xdr:cNvSpPr txBox="1"/>
      </xdr:nvSpPr>
      <xdr:spPr>
        <a:xfrm>
          <a:off x="863111" y="64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137185</xdr:rowOff>
    </xdr:from>
    <xdr:to>
      <xdr:col>24</xdr:col>
      <xdr:colOff>114300</xdr:colOff>
      <xdr:row>36</xdr:row>
      <xdr:rowOff>67335</xdr:rowOff>
    </xdr:to>
    <xdr:sp macro="" textlink="">
      <xdr:nvSpPr>
        <xdr:cNvPr id="80" name="楕円 79"/>
        <xdr:cNvSpPr/>
      </xdr:nvSpPr>
      <xdr:spPr>
        <a:xfrm>
          <a:off x="4584700" y="61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115612</xdr:rowOff>
    </xdr:from>
    <xdr:ext cx="599010" cy="259045"/>
    <xdr:sp macro="" textlink="">
      <xdr:nvSpPr>
        <xdr:cNvPr id="81" name="人件費該当値テキスト"/>
        <xdr:cNvSpPr txBox="1"/>
      </xdr:nvSpPr>
      <xdr:spPr>
        <a:xfrm>
          <a:off x="4686300" y="611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7061</xdr:rowOff>
    </xdr:from>
    <xdr:to>
      <xdr:col>20</xdr:col>
      <xdr:colOff>38100</xdr:colOff>
      <xdr:row>36</xdr:row>
      <xdr:rowOff>108661</xdr:rowOff>
    </xdr:to>
    <xdr:sp macro="" textlink="">
      <xdr:nvSpPr>
        <xdr:cNvPr id="82" name="楕円 81"/>
        <xdr:cNvSpPr/>
      </xdr:nvSpPr>
      <xdr:spPr>
        <a:xfrm>
          <a:off x="3746500" y="6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125188</xdr:rowOff>
    </xdr:from>
    <xdr:ext cx="534377" cy="259045"/>
    <xdr:sp macro="" textlink="">
      <xdr:nvSpPr>
        <xdr:cNvPr id="83" name="テキスト ボックス 82"/>
        <xdr:cNvSpPr txBox="1"/>
      </xdr:nvSpPr>
      <xdr:spPr>
        <a:xfrm>
          <a:off x="3530111" y="59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125108</xdr:rowOff>
    </xdr:from>
    <xdr:to>
      <xdr:col>15</xdr:col>
      <xdr:colOff>101600</xdr:colOff>
      <xdr:row>36</xdr:row>
      <xdr:rowOff>55258</xdr:rowOff>
    </xdr:to>
    <xdr:sp macro="" textlink="">
      <xdr:nvSpPr>
        <xdr:cNvPr id="84" name="楕円 83"/>
        <xdr:cNvSpPr/>
      </xdr:nvSpPr>
      <xdr:spPr>
        <a:xfrm>
          <a:off x="2857500" y="61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71785</xdr:rowOff>
    </xdr:from>
    <xdr:ext cx="599010" cy="259045"/>
    <xdr:sp macro="" textlink="">
      <xdr:nvSpPr>
        <xdr:cNvPr id="85" name="テキスト ボックス 84"/>
        <xdr:cNvSpPr txBox="1"/>
      </xdr:nvSpPr>
      <xdr:spPr>
        <a:xfrm>
          <a:off x="2608795" y="590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139268</xdr:rowOff>
    </xdr:from>
    <xdr:to>
      <xdr:col>10</xdr:col>
      <xdr:colOff>165100</xdr:colOff>
      <xdr:row>36</xdr:row>
      <xdr:rowOff>69418</xdr:rowOff>
    </xdr:to>
    <xdr:sp macro="" textlink="">
      <xdr:nvSpPr>
        <xdr:cNvPr id="86" name="楕円 85"/>
        <xdr:cNvSpPr/>
      </xdr:nvSpPr>
      <xdr:spPr>
        <a:xfrm>
          <a:off x="1968500" y="6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85945</xdr:rowOff>
    </xdr:from>
    <xdr:ext cx="599010" cy="259045"/>
    <xdr:sp macro="" textlink="">
      <xdr:nvSpPr>
        <xdr:cNvPr id="87" name="テキスト ボックス 86"/>
        <xdr:cNvSpPr txBox="1"/>
      </xdr:nvSpPr>
      <xdr:spPr>
        <a:xfrm>
          <a:off x="1719795" y="591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147472</xdr:rowOff>
    </xdr:from>
    <xdr:to>
      <xdr:col>6</xdr:col>
      <xdr:colOff>38100</xdr:colOff>
      <xdr:row>36</xdr:row>
      <xdr:rowOff>77622</xdr:rowOff>
    </xdr:to>
    <xdr:sp macro="" textlink="">
      <xdr:nvSpPr>
        <xdr:cNvPr id="88" name="楕円 87"/>
        <xdr:cNvSpPr/>
      </xdr:nvSpPr>
      <xdr:spPr>
        <a:xfrm>
          <a:off x="1079500" y="61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94149</xdr:rowOff>
    </xdr:from>
    <xdr:ext cx="599010" cy="259045"/>
    <xdr:sp macro="" textlink="">
      <xdr:nvSpPr>
        <xdr:cNvPr id="89" name="テキスト ボックス 88"/>
        <xdr:cNvSpPr txBox="1"/>
      </xdr:nvSpPr>
      <xdr:spPr>
        <a:xfrm>
          <a:off x="830795" y="592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59208</xdr:rowOff>
    </xdr:from>
    <xdr:to>
      <xdr:col>24</xdr:col>
      <xdr:colOff>63500</xdr:colOff>
      <xdr:row>57</xdr:row>
      <xdr:rowOff>67446</xdr:rowOff>
    </xdr:to>
    <xdr:cxnSp macro="">
      <xdr:nvCxnSpPr>
        <xdr:cNvPr id="116" name="直線コネクタ 115"/>
        <xdr:cNvCxnSpPr/>
      </xdr:nvCxnSpPr>
      <xdr:spPr>
        <a:xfrm flipV="1">
          <a:off x="3797300" y="9831858"/>
          <a:ext cx="8382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67446</xdr:rowOff>
    </xdr:from>
    <xdr:to>
      <xdr:col>19</xdr:col>
      <xdr:colOff>177800</xdr:colOff>
      <xdr:row>57</xdr:row>
      <xdr:rowOff>91377</xdr:rowOff>
    </xdr:to>
    <xdr:cxnSp macro="">
      <xdr:nvCxnSpPr>
        <xdr:cNvPr id="119" name="直線コネクタ 118"/>
        <xdr:cNvCxnSpPr/>
      </xdr:nvCxnSpPr>
      <xdr:spPr>
        <a:xfrm flipV="1">
          <a:off x="2908300" y="9840096"/>
          <a:ext cx="889000" cy="2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57394</xdr:rowOff>
    </xdr:from>
    <xdr:to>
      <xdr:col>20</xdr:col>
      <xdr:colOff>38100</xdr:colOff>
      <xdr:row>57</xdr:row>
      <xdr:rowOff>158994</xdr:rowOff>
    </xdr:to>
    <xdr:sp macro="" textlink="">
      <xdr:nvSpPr>
        <xdr:cNvPr id="120" name="フローチャート: 判断 119"/>
        <xdr:cNvSpPr/>
      </xdr:nvSpPr>
      <xdr:spPr>
        <a:xfrm>
          <a:off x="3746500" y="983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150121</xdr:rowOff>
    </xdr:from>
    <xdr:ext cx="534377" cy="259045"/>
    <xdr:sp macro="" textlink="">
      <xdr:nvSpPr>
        <xdr:cNvPr id="121" name="テキスト ボックス 120"/>
        <xdr:cNvSpPr txBox="1"/>
      </xdr:nvSpPr>
      <xdr:spPr>
        <a:xfrm>
          <a:off x="3530111" y="99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91377</xdr:rowOff>
    </xdr:from>
    <xdr:to>
      <xdr:col>15</xdr:col>
      <xdr:colOff>50800</xdr:colOff>
      <xdr:row>57</xdr:row>
      <xdr:rowOff>107415</xdr:rowOff>
    </xdr:to>
    <xdr:cxnSp macro="">
      <xdr:nvCxnSpPr>
        <xdr:cNvPr id="122" name="直線コネクタ 121"/>
        <xdr:cNvCxnSpPr/>
      </xdr:nvCxnSpPr>
      <xdr:spPr>
        <a:xfrm flipV="1">
          <a:off x="2019300" y="9864027"/>
          <a:ext cx="889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61164</xdr:rowOff>
    </xdr:from>
    <xdr:to>
      <xdr:col>15</xdr:col>
      <xdr:colOff>101600</xdr:colOff>
      <xdr:row>57</xdr:row>
      <xdr:rowOff>162764</xdr:rowOff>
    </xdr:to>
    <xdr:sp macro="" textlink="">
      <xdr:nvSpPr>
        <xdr:cNvPr id="123" name="フローチャート: 判断 122"/>
        <xdr:cNvSpPr/>
      </xdr:nvSpPr>
      <xdr:spPr>
        <a:xfrm>
          <a:off x="2857500" y="983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153891</xdr:rowOff>
    </xdr:from>
    <xdr:ext cx="534377" cy="259045"/>
    <xdr:sp macro="" textlink="">
      <xdr:nvSpPr>
        <xdr:cNvPr id="124" name="テキスト ボックス 123"/>
        <xdr:cNvSpPr txBox="1"/>
      </xdr:nvSpPr>
      <xdr:spPr>
        <a:xfrm>
          <a:off x="2641111" y="99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107415</xdr:rowOff>
    </xdr:from>
    <xdr:to>
      <xdr:col>10</xdr:col>
      <xdr:colOff>114300</xdr:colOff>
      <xdr:row>57</xdr:row>
      <xdr:rowOff>111241</xdr:rowOff>
    </xdr:to>
    <xdr:cxnSp macro="">
      <xdr:nvCxnSpPr>
        <xdr:cNvPr id="125" name="直線コネクタ 124"/>
        <xdr:cNvCxnSpPr/>
      </xdr:nvCxnSpPr>
      <xdr:spPr>
        <a:xfrm flipV="1">
          <a:off x="1130300" y="9880065"/>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74370</xdr:rowOff>
    </xdr:from>
    <xdr:to>
      <xdr:col>10</xdr:col>
      <xdr:colOff>165100</xdr:colOff>
      <xdr:row>58</xdr:row>
      <xdr:rowOff>4520</xdr:rowOff>
    </xdr:to>
    <xdr:sp macro="" textlink="">
      <xdr:nvSpPr>
        <xdr:cNvPr id="126" name="フローチャート: 判断 125"/>
        <xdr:cNvSpPr/>
      </xdr:nvSpPr>
      <xdr:spPr>
        <a:xfrm>
          <a:off x="1968500" y="98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167097</xdr:rowOff>
    </xdr:from>
    <xdr:ext cx="534377" cy="259045"/>
    <xdr:sp macro="" textlink="">
      <xdr:nvSpPr>
        <xdr:cNvPr id="127" name="テキスト ボックス 126"/>
        <xdr:cNvSpPr txBox="1"/>
      </xdr:nvSpPr>
      <xdr:spPr>
        <a:xfrm>
          <a:off x="1752111" y="99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92843</xdr:rowOff>
    </xdr:from>
    <xdr:to>
      <xdr:col>6</xdr:col>
      <xdr:colOff>38100</xdr:colOff>
      <xdr:row>58</xdr:row>
      <xdr:rowOff>22993</xdr:rowOff>
    </xdr:to>
    <xdr:sp macro="" textlink="">
      <xdr:nvSpPr>
        <xdr:cNvPr id="128" name="フローチャート: 判断 127"/>
        <xdr:cNvSpPr/>
      </xdr:nvSpPr>
      <xdr:spPr>
        <a:xfrm>
          <a:off x="1079500" y="98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14120</xdr:rowOff>
    </xdr:from>
    <xdr:ext cx="534377" cy="259045"/>
    <xdr:sp macro="" textlink="">
      <xdr:nvSpPr>
        <xdr:cNvPr id="129" name="テキスト ボックス 128"/>
        <xdr:cNvSpPr txBox="1"/>
      </xdr:nvSpPr>
      <xdr:spPr>
        <a:xfrm>
          <a:off x="863111" y="99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8408</xdr:rowOff>
    </xdr:from>
    <xdr:to>
      <xdr:col>24</xdr:col>
      <xdr:colOff>114300</xdr:colOff>
      <xdr:row>57</xdr:row>
      <xdr:rowOff>110008</xdr:rowOff>
    </xdr:to>
    <xdr:sp macro="" textlink="">
      <xdr:nvSpPr>
        <xdr:cNvPr id="135" name="楕円 134"/>
        <xdr:cNvSpPr/>
      </xdr:nvSpPr>
      <xdr:spPr>
        <a:xfrm>
          <a:off x="4584700" y="97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31285</xdr:rowOff>
    </xdr:from>
    <xdr:ext cx="599010" cy="259045"/>
    <xdr:sp macro="" textlink="">
      <xdr:nvSpPr>
        <xdr:cNvPr id="136" name="物件費該当値テキスト"/>
        <xdr:cNvSpPr txBox="1"/>
      </xdr:nvSpPr>
      <xdr:spPr>
        <a:xfrm>
          <a:off x="4686300" y="963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16646</xdr:rowOff>
    </xdr:from>
    <xdr:to>
      <xdr:col>20</xdr:col>
      <xdr:colOff>38100</xdr:colOff>
      <xdr:row>57</xdr:row>
      <xdr:rowOff>118246</xdr:rowOff>
    </xdr:to>
    <xdr:sp macro="" textlink="">
      <xdr:nvSpPr>
        <xdr:cNvPr id="137" name="楕円 136"/>
        <xdr:cNvSpPr/>
      </xdr:nvSpPr>
      <xdr:spPr>
        <a:xfrm>
          <a:off x="3746500" y="97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134773</xdr:rowOff>
    </xdr:from>
    <xdr:ext cx="599010" cy="259045"/>
    <xdr:sp macro="" textlink="">
      <xdr:nvSpPr>
        <xdr:cNvPr id="138" name="テキスト ボックス 137"/>
        <xdr:cNvSpPr txBox="1"/>
      </xdr:nvSpPr>
      <xdr:spPr>
        <a:xfrm>
          <a:off x="3497795" y="956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40577</xdr:rowOff>
    </xdr:from>
    <xdr:to>
      <xdr:col>15</xdr:col>
      <xdr:colOff>101600</xdr:colOff>
      <xdr:row>57</xdr:row>
      <xdr:rowOff>142177</xdr:rowOff>
    </xdr:to>
    <xdr:sp macro="" textlink="">
      <xdr:nvSpPr>
        <xdr:cNvPr id="139" name="楕円 138"/>
        <xdr:cNvSpPr/>
      </xdr:nvSpPr>
      <xdr:spPr>
        <a:xfrm>
          <a:off x="2857500" y="98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158704</xdr:rowOff>
    </xdr:from>
    <xdr:ext cx="534377" cy="259045"/>
    <xdr:sp macro="" textlink="">
      <xdr:nvSpPr>
        <xdr:cNvPr id="140" name="テキスト ボックス 139"/>
        <xdr:cNvSpPr txBox="1"/>
      </xdr:nvSpPr>
      <xdr:spPr>
        <a:xfrm>
          <a:off x="2641111" y="95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56615</xdr:rowOff>
    </xdr:from>
    <xdr:to>
      <xdr:col>10</xdr:col>
      <xdr:colOff>165100</xdr:colOff>
      <xdr:row>57</xdr:row>
      <xdr:rowOff>158215</xdr:rowOff>
    </xdr:to>
    <xdr:sp macro="" textlink="">
      <xdr:nvSpPr>
        <xdr:cNvPr id="141" name="楕円 140"/>
        <xdr:cNvSpPr/>
      </xdr:nvSpPr>
      <xdr:spPr>
        <a:xfrm>
          <a:off x="1968500" y="98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3292</xdr:rowOff>
    </xdr:from>
    <xdr:ext cx="534377" cy="259045"/>
    <xdr:sp macro="" textlink="">
      <xdr:nvSpPr>
        <xdr:cNvPr id="142" name="テキスト ボックス 141"/>
        <xdr:cNvSpPr txBox="1"/>
      </xdr:nvSpPr>
      <xdr:spPr>
        <a:xfrm>
          <a:off x="1752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60441</xdr:rowOff>
    </xdr:from>
    <xdr:to>
      <xdr:col>6</xdr:col>
      <xdr:colOff>38100</xdr:colOff>
      <xdr:row>57</xdr:row>
      <xdr:rowOff>162041</xdr:rowOff>
    </xdr:to>
    <xdr:sp macro="" textlink="">
      <xdr:nvSpPr>
        <xdr:cNvPr id="143" name="楕円 142"/>
        <xdr:cNvSpPr/>
      </xdr:nvSpPr>
      <xdr:spPr>
        <a:xfrm>
          <a:off x="1079500" y="98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7118</xdr:rowOff>
    </xdr:from>
    <xdr:ext cx="534377" cy="259045"/>
    <xdr:sp macro="" textlink="">
      <xdr:nvSpPr>
        <xdr:cNvPr id="144" name="テキスト ボックス 143"/>
        <xdr:cNvSpPr txBox="1"/>
      </xdr:nvSpPr>
      <xdr:spPr>
        <a:xfrm>
          <a:off x="863111" y="96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43067</xdr:rowOff>
    </xdr:from>
    <xdr:to>
      <xdr:col>24</xdr:col>
      <xdr:colOff>63500</xdr:colOff>
      <xdr:row>79</xdr:row>
      <xdr:rowOff>55232</xdr:rowOff>
    </xdr:to>
    <xdr:cxnSp macro="">
      <xdr:nvCxnSpPr>
        <xdr:cNvPr id="175" name="直線コネクタ 174"/>
        <xdr:cNvCxnSpPr/>
      </xdr:nvCxnSpPr>
      <xdr:spPr>
        <a:xfrm flipV="1">
          <a:off x="3797300" y="13587617"/>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55232</xdr:rowOff>
    </xdr:from>
    <xdr:to>
      <xdr:col>19</xdr:col>
      <xdr:colOff>177800</xdr:colOff>
      <xdr:row>79</xdr:row>
      <xdr:rowOff>62171</xdr:rowOff>
    </xdr:to>
    <xdr:cxnSp macro="">
      <xdr:nvCxnSpPr>
        <xdr:cNvPr id="178" name="直線コネクタ 177"/>
        <xdr:cNvCxnSpPr/>
      </xdr:nvCxnSpPr>
      <xdr:spPr>
        <a:xfrm flipV="1">
          <a:off x="2908300" y="13599782"/>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59313</xdr:rowOff>
    </xdr:from>
    <xdr:to>
      <xdr:col>20</xdr:col>
      <xdr:colOff>38100</xdr:colOff>
      <xdr:row>78</xdr:row>
      <xdr:rowOff>160913</xdr:rowOff>
    </xdr:to>
    <xdr:sp macro="" textlink="">
      <xdr:nvSpPr>
        <xdr:cNvPr id="179" name="フローチャート: 判断 178"/>
        <xdr:cNvSpPr/>
      </xdr:nvSpPr>
      <xdr:spPr>
        <a:xfrm>
          <a:off x="3746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5990</xdr:rowOff>
    </xdr:from>
    <xdr:ext cx="469744" cy="259045"/>
    <xdr:sp macro="" textlink="">
      <xdr:nvSpPr>
        <xdr:cNvPr id="180" name="テキスト ボックス 179"/>
        <xdr:cNvSpPr txBox="1"/>
      </xdr:nvSpPr>
      <xdr:spPr>
        <a:xfrm>
          <a:off x="3562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57355</xdr:rowOff>
    </xdr:from>
    <xdr:to>
      <xdr:col>15</xdr:col>
      <xdr:colOff>50800</xdr:colOff>
      <xdr:row>79</xdr:row>
      <xdr:rowOff>62171</xdr:rowOff>
    </xdr:to>
    <xdr:cxnSp macro="">
      <xdr:nvCxnSpPr>
        <xdr:cNvPr id="181" name="直線コネクタ 180"/>
        <xdr:cNvCxnSpPr/>
      </xdr:nvCxnSpPr>
      <xdr:spPr>
        <a:xfrm>
          <a:off x="2019300" y="13601905"/>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116250</xdr:rowOff>
    </xdr:from>
    <xdr:to>
      <xdr:col>15</xdr:col>
      <xdr:colOff>101600</xdr:colOff>
      <xdr:row>79</xdr:row>
      <xdr:rowOff>46400</xdr:rowOff>
    </xdr:to>
    <xdr:sp macro="" textlink="">
      <xdr:nvSpPr>
        <xdr:cNvPr id="182" name="フローチャート: 判断 181"/>
        <xdr:cNvSpPr/>
      </xdr:nvSpPr>
      <xdr:spPr>
        <a:xfrm>
          <a:off x="2857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62927</xdr:rowOff>
    </xdr:from>
    <xdr:ext cx="469744" cy="259045"/>
    <xdr:sp macro="" textlink="">
      <xdr:nvSpPr>
        <xdr:cNvPr id="183" name="テキスト ボックス 182"/>
        <xdr:cNvSpPr txBox="1"/>
      </xdr:nvSpPr>
      <xdr:spPr>
        <a:xfrm>
          <a:off x="2673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53060</xdr:rowOff>
    </xdr:from>
    <xdr:to>
      <xdr:col>10</xdr:col>
      <xdr:colOff>114300</xdr:colOff>
      <xdr:row>79</xdr:row>
      <xdr:rowOff>57355</xdr:rowOff>
    </xdr:to>
    <xdr:cxnSp macro="">
      <xdr:nvCxnSpPr>
        <xdr:cNvPr id="184" name="直線コネクタ 183"/>
        <xdr:cNvCxnSpPr/>
      </xdr:nvCxnSpPr>
      <xdr:spPr>
        <a:xfrm>
          <a:off x="1130300" y="13597610"/>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97701</xdr:rowOff>
    </xdr:from>
    <xdr:to>
      <xdr:col>10</xdr:col>
      <xdr:colOff>165100</xdr:colOff>
      <xdr:row>79</xdr:row>
      <xdr:rowOff>27851</xdr:rowOff>
    </xdr:to>
    <xdr:sp macro="" textlink="">
      <xdr:nvSpPr>
        <xdr:cNvPr id="185" name="フローチャート: 判断 184"/>
        <xdr:cNvSpPr/>
      </xdr:nvSpPr>
      <xdr:spPr>
        <a:xfrm>
          <a:off x="1968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44378</xdr:rowOff>
    </xdr:from>
    <xdr:ext cx="469744" cy="259045"/>
    <xdr:sp macro="" textlink="">
      <xdr:nvSpPr>
        <xdr:cNvPr id="186" name="テキスト ボックス 185"/>
        <xdr:cNvSpPr txBox="1"/>
      </xdr:nvSpPr>
      <xdr:spPr>
        <a:xfrm>
          <a:off x="1784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82646</xdr:rowOff>
    </xdr:from>
    <xdr:to>
      <xdr:col>6</xdr:col>
      <xdr:colOff>38100</xdr:colOff>
      <xdr:row>79</xdr:row>
      <xdr:rowOff>12796</xdr:rowOff>
    </xdr:to>
    <xdr:sp macro="" textlink="">
      <xdr:nvSpPr>
        <xdr:cNvPr id="187" name="フローチャート: 判断 186"/>
        <xdr:cNvSpPr/>
      </xdr:nvSpPr>
      <xdr:spPr>
        <a:xfrm>
          <a:off x="1079500" y="1345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29323</xdr:rowOff>
    </xdr:from>
    <xdr:ext cx="469744" cy="259045"/>
    <xdr:sp macro="" textlink="">
      <xdr:nvSpPr>
        <xdr:cNvPr id="188" name="テキスト ボックス 187"/>
        <xdr:cNvSpPr txBox="1"/>
      </xdr:nvSpPr>
      <xdr:spPr>
        <a:xfrm>
          <a:off x="895428" y="1323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163717</xdr:rowOff>
    </xdr:from>
    <xdr:to>
      <xdr:col>24</xdr:col>
      <xdr:colOff>114300</xdr:colOff>
      <xdr:row>79</xdr:row>
      <xdr:rowOff>93867</xdr:rowOff>
    </xdr:to>
    <xdr:sp macro="" textlink="">
      <xdr:nvSpPr>
        <xdr:cNvPr id="194" name="楕円 193"/>
        <xdr:cNvSpPr/>
      </xdr:nvSpPr>
      <xdr:spPr>
        <a:xfrm>
          <a:off x="45847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78644</xdr:rowOff>
    </xdr:from>
    <xdr:ext cx="469744" cy="259045"/>
    <xdr:sp macro="" textlink="">
      <xdr:nvSpPr>
        <xdr:cNvPr id="195" name="維持補修費該当値テキスト"/>
        <xdr:cNvSpPr txBox="1"/>
      </xdr:nvSpPr>
      <xdr:spPr>
        <a:xfrm>
          <a:off x="4686300" y="13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4432</xdr:rowOff>
    </xdr:from>
    <xdr:to>
      <xdr:col>20</xdr:col>
      <xdr:colOff>38100</xdr:colOff>
      <xdr:row>79</xdr:row>
      <xdr:rowOff>106032</xdr:rowOff>
    </xdr:to>
    <xdr:sp macro="" textlink="">
      <xdr:nvSpPr>
        <xdr:cNvPr id="196" name="楕円 195"/>
        <xdr:cNvSpPr/>
      </xdr:nvSpPr>
      <xdr:spPr>
        <a:xfrm>
          <a:off x="3746500" y="135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97159</xdr:rowOff>
    </xdr:from>
    <xdr:ext cx="469744" cy="259045"/>
    <xdr:sp macro="" textlink="">
      <xdr:nvSpPr>
        <xdr:cNvPr id="197" name="テキスト ボックス 196"/>
        <xdr:cNvSpPr txBox="1"/>
      </xdr:nvSpPr>
      <xdr:spPr>
        <a:xfrm>
          <a:off x="3562428" y="1364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11371</xdr:rowOff>
    </xdr:from>
    <xdr:to>
      <xdr:col>15</xdr:col>
      <xdr:colOff>101600</xdr:colOff>
      <xdr:row>79</xdr:row>
      <xdr:rowOff>112971</xdr:rowOff>
    </xdr:to>
    <xdr:sp macro="" textlink="">
      <xdr:nvSpPr>
        <xdr:cNvPr id="198" name="楕円 197"/>
        <xdr:cNvSpPr/>
      </xdr:nvSpPr>
      <xdr:spPr>
        <a:xfrm>
          <a:off x="2857500" y="13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104098</xdr:rowOff>
    </xdr:from>
    <xdr:ext cx="469744" cy="259045"/>
    <xdr:sp macro="" textlink="">
      <xdr:nvSpPr>
        <xdr:cNvPr id="199" name="テキスト ボックス 198"/>
        <xdr:cNvSpPr txBox="1"/>
      </xdr:nvSpPr>
      <xdr:spPr>
        <a:xfrm>
          <a:off x="2673428" y="136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6555</xdr:rowOff>
    </xdr:from>
    <xdr:to>
      <xdr:col>10</xdr:col>
      <xdr:colOff>165100</xdr:colOff>
      <xdr:row>79</xdr:row>
      <xdr:rowOff>108155</xdr:rowOff>
    </xdr:to>
    <xdr:sp macro="" textlink="">
      <xdr:nvSpPr>
        <xdr:cNvPr id="200" name="楕円 199"/>
        <xdr:cNvSpPr/>
      </xdr:nvSpPr>
      <xdr:spPr>
        <a:xfrm>
          <a:off x="1968500" y="135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99282</xdr:rowOff>
    </xdr:from>
    <xdr:ext cx="469744" cy="259045"/>
    <xdr:sp macro="" textlink="">
      <xdr:nvSpPr>
        <xdr:cNvPr id="201" name="テキスト ボックス 200"/>
        <xdr:cNvSpPr txBox="1"/>
      </xdr:nvSpPr>
      <xdr:spPr>
        <a:xfrm>
          <a:off x="1784428" y="136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2260</xdr:rowOff>
    </xdr:from>
    <xdr:to>
      <xdr:col>6</xdr:col>
      <xdr:colOff>38100</xdr:colOff>
      <xdr:row>79</xdr:row>
      <xdr:rowOff>103860</xdr:rowOff>
    </xdr:to>
    <xdr:sp macro="" textlink="">
      <xdr:nvSpPr>
        <xdr:cNvPr id="202" name="楕円 201"/>
        <xdr:cNvSpPr/>
      </xdr:nvSpPr>
      <xdr:spPr>
        <a:xfrm>
          <a:off x="1079500" y="135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94987</xdr:rowOff>
    </xdr:from>
    <xdr:ext cx="469744" cy="259045"/>
    <xdr:sp macro="" textlink="">
      <xdr:nvSpPr>
        <xdr:cNvPr id="203" name="テキスト ボックス 202"/>
        <xdr:cNvSpPr txBox="1"/>
      </xdr:nvSpPr>
      <xdr:spPr>
        <a:xfrm>
          <a:off x="895428" y="1363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119080</xdr:rowOff>
    </xdr:from>
    <xdr:to>
      <xdr:col>24</xdr:col>
      <xdr:colOff>63500</xdr:colOff>
      <xdr:row>95</xdr:row>
      <xdr:rowOff>136096</xdr:rowOff>
    </xdr:to>
    <xdr:cxnSp macro="">
      <xdr:nvCxnSpPr>
        <xdr:cNvPr id="233" name="直線コネクタ 232"/>
        <xdr:cNvCxnSpPr/>
      </xdr:nvCxnSpPr>
      <xdr:spPr>
        <a:xfrm flipV="1">
          <a:off x="3797300" y="16235380"/>
          <a:ext cx="838200" cy="18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136096</xdr:rowOff>
    </xdr:from>
    <xdr:to>
      <xdr:col>19</xdr:col>
      <xdr:colOff>177800</xdr:colOff>
      <xdr:row>96</xdr:row>
      <xdr:rowOff>5969</xdr:rowOff>
    </xdr:to>
    <xdr:cxnSp macro="">
      <xdr:nvCxnSpPr>
        <xdr:cNvPr id="236" name="直線コネクタ 235"/>
        <xdr:cNvCxnSpPr/>
      </xdr:nvCxnSpPr>
      <xdr:spPr>
        <a:xfrm flipV="1">
          <a:off x="2908300" y="16423846"/>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156009</xdr:rowOff>
    </xdr:from>
    <xdr:to>
      <xdr:col>20</xdr:col>
      <xdr:colOff>38100</xdr:colOff>
      <xdr:row>97</xdr:row>
      <xdr:rowOff>86159</xdr:rowOff>
    </xdr:to>
    <xdr:sp macro="" textlink="">
      <xdr:nvSpPr>
        <xdr:cNvPr id="237" name="フローチャート: 判断 236"/>
        <xdr:cNvSpPr/>
      </xdr:nvSpPr>
      <xdr:spPr>
        <a:xfrm>
          <a:off x="3746500" y="1661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77286</xdr:rowOff>
    </xdr:from>
    <xdr:ext cx="534377" cy="259045"/>
    <xdr:sp macro="" textlink="">
      <xdr:nvSpPr>
        <xdr:cNvPr id="238" name="テキスト ボックス 237"/>
        <xdr:cNvSpPr txBox="1"/>
      </xdr:nvSpPr>
      <xdr:spPr>
        <a:xfrm>
          <a:off x="3530111" y="16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5969</xdr:rowOff>
    </xdr:from>
    <xdr:to>
      <xdr:col>15</xdr:col>
      <xdr:colOff>50800</xdr:colOff>
      <xdr:row>96</xdr:row>
      <xdr:rowOff>49160</xdr:rowOff>
    </xdr:to>
    <xdr:cxnSp macro="">
      <xdr:nvCxnSpPr>
        <xdr:cNvPr id="239" name="直線コネクタ 238"/>
        <xdr:cNvCxnSpPr/>
      </xdr:nvCxnSpPr>
      <xdr:spPr>
        <a:xfrm flipV="1">
          <a:off x="2019300" y="16465169"/>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5073</xdr:rowOff>
    </xdr:from>
    <xdr:to>
      <xdr:col>15</xdr:col>
      <xdr:colOff>101600</xdr:colOff>
      <xdr:row>97</xdr:row>
      <xdr:rowOff>106673</xdr:rowOff>
    </xdr:to>
    <xdr:sp macro="" textlink="">
      <xdr:nvSpPr>
        <xdr:cNvPr id="240" name="フローチャート: 判断 239"/>
        <xdr:cNvSpPr/>
      </xdr:nvSpPr>
      <xdr:spPr>
        <a:xfrm>
          <a:off x="2857500" y="16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97800</xdr:rowOff>
    </xdr:from>
    <xdr:ext cx="534377" cy="259045"/>
    <xdr:sp macro="" textlink="">
      <xdr:nvSpPr>
        <xdr:cNvPr id="241" name="テキスト ボックス 240"/>
        <xdr:cNvSpPr txBox="1"/>
      </xdr:nvSpPr>
      <xdr:spPr>
        <a:xfrm>
          <a:off x="2641111" y="16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49160</xdr:rowOff>
    </xdr:from>
    <xdr:to>
      <xdr:col>10</xdr:col>
      <xdr:colOff>114300</xdr:colOff>
      <xdr:row>96</xdr:row>
      <xdr:rowOff>81964</xdr:rowOff>
    </xdr:to>
    <xdr:cxnSp macro="">
      <xdr:nvCxnSpPr>
        <xdr:cNvPr id="242" name="直線コネクタ 241"/>
        <xdr:cNvCxnSpPr/>
      </xdr:nvCxnSpPr>
      <xdr:spPr>
        <a:xfrm flipV="1">
          <a:off x="1130300" y="16508360"/>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46944</xdr:rowOff>
    </xdr:from>
    <xdr:to>
      <xdr:col>10</xdr:col>
      <xdr:colOff>165100</xdr:colOff>
      <xdr:row>97</xdr:row>
      <xdr:rowOff>148544</xdr:rowOff>
    </xdr:to>
    <xdr:sp macro="" textlink="">
      <xdr:nvSpPr>
        <xdr:cNvPr id="243" name="フローチャート: 判断 242"/>
        <xdr:cNvSpPr/>
      </xdr:nvSpPr>
      <xdr:spPr>
        <a:xfrm>
          <a:off x="1968500" y="166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139671</xdr:rowOff>
    </xdr:from>
    <xdr:ext cx="534377" cy="259045"/>
    <xdr:sp macro="" textlink="">
      <xdr:nvSpPr>
        <xdr:cNvPr id="244" name="テキスト ボックス 243"/>
        <xdr:cNvSpPr txBox="1"/>
      </xdr:nvSpPr>
      <xdr:spPr>
        <a:xfrm>
          <a:off x="1752111" y="167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62275</xdr:rowOff>
    </xdr:from>
    <xdr:to>
      <xdr:col>6</xdr:col>
      <xdr:colOff>38100</xdr:colOff>
      <xdr:row>97</xdr:row>
      <xdr:rowOff>163875</xdr:rowOff>
    </xdr:to>
    <xdr:sp macro="" textlink="">
      <xdr:nvSpPr>
        <xdr:cNvPr id="245" name="フローチャート: 判断 244"/>
        <xdr:cNvSpPr/>
      </xdr:nvSpPr>
      <xdr:spPr>
        <a:xfrm>
          <a:off x="1079500" y="166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155002</xdr:rowOff>
    </xdr:from>
    <xdr:ext cx="534377" cy="259045"/>
    <xdr:sp macro="" textlink="">
      <xdr:nvSpPr>
        <xdr:cNvPr id="246" name="テキスト ボックス 245"/>
        <xdr:cNvSpPr txBox="1"/>
      </xdr:nvSpPr>
      <xdr:spPr>
        <a:xfrm>
          <a:off x="863111" y="167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68280</xdr:rowOff>
    </xdr:from>
    <xdr:to>
      <xdr:col>24</xdr:col>
      <xdr:colOff>114300</xdr:colOff>
      <xdr:row>94</xdr:row>
      <xdr:rowOff>169880</xdr:rowOff>
    </xdr:to>
    <xdr:sp macro="" textlink="">
      <xdr:nvSpPr>
        <xdr:cNvPr id="252" name="楕円 251"/>
        <xdr:cNvSpPr/>
      </xdr:nvSpPr>
      <xdr:spPr>
        <a:xfrm>
          <a:off x="4584700" y="161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91157</xdr:rowOff>
    </xdr:from>
    <xdr:ext cx="599010" cy="259045"/>
    <xdr:sp macro="" textlink="">
      <xdr:nvSpPr>
        <xdr:cNvPr id="253" name="扶助費該当値テキスト"/>
        <xdr:cNvSpPr txBox="1"/>
      </xdr:nvSpPr>
      <xdr:spPr>
        <a:xfrm>
          <a:off x="4686300" y="1603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85296</xdr:rowOff>
    </xdr:from>
    <xdr:to>
      <xdr:col>20</xdr:col>
      <xdr:colOff>38100</xdr:colOff>
      <xdr:row>96</xdr:row>
      <xdr:rowOff>15446</xdr:rowOff>
    </xdr:to>
    <xdr:sp macro="" textlink="">
      <xdr:nvSpPr>
        <xdr:cNvPr id="254" name="楕円 253"/>
        <xdr:cNvSpPr/>
      </xdr:nvSpPr>
      <xdr:spPr>
        <a:xfrm>
          <a:off x="3746500" y="163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31973</xdr:rowOff>
    </xdr:from>
    <xdr:ext cx="599010" cy="259045"/>
    <xdr:sp macro="" textlink="">
      <xdr:nvSpPr>
        <xdr:cNvPr id="255" name="テキスト ボックス 254"/>
        <xdr:cNvSpPr txBox="1"/>
      </xdr:nvSpPr>
      <xdr:spPr>
        <a:xfrm>
          <a:off x="3497795" y="1614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126619</xdr:rowOff>
    </xdr:from>
    <xdr:to>
      <xdr:col>15</xdr:col>
      <xdr:colOff>101600</xdr:colOff>
      <xdr:row>96</xdr:row>
      <xdr:rowOff>56769</xdr:rowOff>
    </xdr:to>
    <xdr:sp macro="" textlink="">
      <xdr:nvSpPr>
        <xdr:cNvPr id="256" name="楕円 255"/>
        <xdr:cNvSpPr/>
      </xdr:nvSpPr>
      <xdr:spPr>
        <a:xfrm>
          <a:off x="2857500" y="164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73296</xdr:rowOff>
    </xdr:from>
    <xdr:ext cx="599010" cy="259045"/>
    <xdr:sp macro="" textlink="">
      <xdr:nvSpPr>
        <xdr:cNvPr id="257" name="テキスト ボックス 256"/>
        <xdr:cNvSpPr txBox="1"/>
      </xdr:nvSpPr>
      <xdr:spPr>
        <a:xfrm>
          <a:off x="2608795" y="1618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169810</xdr:rowOff>
    </xdr:from>
    <xdr:to>
      <xdr:col>10</xdr:col>
      <xdr:colOff>165100</xdr:colOff>
      <xdr:row>96</xdr:row>
      <xdr:rowOff>99960</xdr:rowOff>
    </xdr:to>
    <xdr:sp macro="" textlink="">
      <xdr:nvSpPr>
        <xdr:cNvPr id="258" name="楕円 257"/>
        <xdr:cNvSpPr/>
      </xdr:nvSpPr>
      <xdr:spPr>
        <a:xfrm>
          <a:off x="1968500" y="164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116487</xdr:rowOff>
    </xdr:from>
    <xdr:ext cx="599010" cy="259045"/>
    <xdr:sp macro="" textlink="">
      <xdr:nvSpPr>
        <xdr:cNvPr id="259" name="テキスト ボックス 258"/>
        <xdr:cNvSpPr txBox="1"/>
      </xdr:nvSpPr>
      <xdr:spPr>
        <a:xfrm>
          <a:off x="1719795" y="1623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31164</xdr:rowOff>
    </xdr:from>
    <xdr:to>
      <xdr:col>6</xdr:col>
      <xdr:colOff>38100</xdr:colOff>
      <xdr:row>96</xdr:row>
      <xdr:rowOff>132764</xdr:rowOff>
    </xdr:to>
    <xdr:sp macro="" textlink="">
      <xdr:nvSpPr>
        <xdr:cNvPr id="260" name="楕円 259"/>
        <xdr:cNvSpPr/>
      </xdr:nvSpPr>
      <xdr:spPr>
        <a:xfrm>
          <a:off x="1079500" y="164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149291</xdr:rowOff>
    </xdr:from>
    <xdr:ext cx="599010" cy="259045"/>
    <xdr:sp macro="" textlink="">
      <xdr:nvSpPr>
        <xdr:cNvPr id="261" name="テキスト ボックス 260"/>
        <xdr:cNvSpPr txBox="1"/>
      </xdr:nvSpPr>
      <xdr:spPr>
        <a:xfrm>
          <a:off x="830795" y="1626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34144</xdr:rowOff>
    </xdr:from>
    <xdr:to>
      <xdr:col>55</xdr:col>
      <xdr:colOff>0</xdr:colOff>
      <xdr:row>37</xdr:row>
      <xdr:rowOff>72698</xdr:rowOff>
    </xdr:to>
    <xdr:cxnSp macro="">
      <xdr:nvCxnSpPr>
        <xdr:cNvPr id="290" name="直線コネクタ 289"/>
        <xdr:cNvCxnSpPr/>
      </xdr:nvCxnSpPr>
      <xdr:spPr>
        <a:xfrm>
          <a:off x="9639300" y="6034894"/>
          <a:ext cx="838200" cy="38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34144</xdr:rowOff>
    </xdr:from>
    <xdr:to>
      <xdr:col>50</xdr:col>
      <xdr:colOff>114300</xdr:colOff>
      <xdr:row>37</xdr:row>
      <xdr:rowOff>134922</xdr:rowOff>
    </xdr:to>
    <xdr:cxnSp macro="">
      <xdr:nvCxnSpPr>
        <xdr:cNvPr id="293" name="直線コネクタ 292"/>
        <xdr:cNvCxnSpPr/>
      </xdr:nvCxnSpPr>
      <xdr:spPr>
        <a:xfrm flipV="1">
          <a:off x="8750300" y="6034894"/>
          <a:ext cx="889000" cy="4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93540</xdr:rowOff>
    </xdr:from>
    <xdr:to>
      <xdr:col>50</xdr:col>
      <xdr:colOff>165100</xdr:colOff>
      <xdr:row>35</xdr:row>
      <xdr:rowOff>23690</xdr:rowOff>
    </xdr:to>
    <xdr:sp macro="" textlink="">
      <xdr:nvSpPr>
        <xdr:cNvPr id="294" name="フローチャート: 判断 293"/>
        <xdr:cNvSpPr/>
      </xdr:nvSpPr>
      <xdr:spPr>
        <a:xfrm>
          <a:off x="9588500" y="59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40217</xdr:rowOff>
    </xdr:from>
    <xdr:ext cx="599010" cy="259045"/>
    <xdr:sp macro="" textlink="">
      <xdr:nvSpPr>
        <xdr:cNvPr id="295" name="テキスト ボックス 294"/>
        <xdr:cNvSpPr txBox="1"/>
      </xdr:nvSpPr>
      <xdr:spPr>
        <a:xfrm>
          <a:off x="9339795" y="569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134922</xdr:rowOff>
    </xdr:from>
    <xdr:to>
      <xdr:col>45</xdr:col>
      <xdr:colOff>177800</xdr:colOff>
      <xdr:row>37</xdr:row>
      <xdr:rowOff>148272</xdr:rowOff>
    </xdr:to>
    <xdr:cxnSp macro="">
      <xdr:nvCxnSpPr>
        <xdr:cNvPr id="296" name="直線コネクタ 295"/>
        <xdr:cNvCxnSpPr/>
      </xdr:nvCxnSpPr>
      <xdr:spPr>
        <a:xfrm flipV="1">
          <a:off x="7861300" y="647857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54412</xdr:rowOff>
    </xdr:from>
    <xdr:to>
      <xdr:col>46</xdr:col>
      <xdr:colOff>38100</xdr:colOff>
      <xdr:row>37</xdr:row>
      <xdr:rowOff>156012</xdr:rowOff>
    </xdr:to>
    <xdr:sp macro="" textlink="">
      <xdr:nvSpPr>
        <xdr:cNvPr id="297" name="フローチャート: 判断 296"/>
        <xdr:cNvSpPr/>
      </xdr:nvSpPr>
      <xdr:spPr>
        <a:xfrm>
          <a:off x="8699500" y="639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xdr:rowOff>
    </xdr:from>
    <xdr:ext cx="534377" cy="259045"/>
    <xdr:sp macro="" textlink="">
      <xdr:nvSpPr>
        <xdr:cNvPr id="298" name="テキスト ボックス 297"/>
        <xdr:cNvSpPr txBox="1"/>
      </xdr:nvSpPr>
      <xdr:spPr>
        <a:xfrm>
          <a:off x="8483111" y="61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148272</xdr:rowOff>
    </xdr:from>
    <xdr:to>
      <xdr:col>41</xdr:col>
      <xdr:colOff>50800</xdr:colOff>
      <xdr:row>37</xdr:row>
      <xdr:rowOff>153344</xdr:rowOff>
    </xdr:to>
    <xdr:cxnSp macro="">
      <xdr:nvCxnSpPr>
        <xdr:cNvPr id="299" name="直線コネクタ 298"/>
        <xdr:cNvCxnSpPr/>
      </xdr:nvCxnSpPr>
      <xdr:spPr>
        <a:xfrm flipV="1">
          <a:off x="6972300" y="6491922"/>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85757</xdr:rowOff>
    </xdr:from>
    <xdr:to>
      <xdr:col>41</xdr:col>
      <xdr:colOff>101600</xdr:colOff>
      <xdr:row>38</xdr:row>
      <xdr:rowOff>15907</xdr:rowOff>
    </xdr:to>
    <xdr:sp macro="" textlink="">
      <xdr:nvSpPr>
        <xdr:cNvPr id="300" name="フローチャート: 判断 299"/>
        <xdr:cNvSpPr/>
      </xdr:nvSpPr>
      <xdr:spPr>
        <a:xfrm>
          <a:off x="7810500" y="64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32434</xdr:rowOff>
    </xdr:from>
    <xdr:ext cx="534377" cy="259045"/>
    <xdr:sp macro="" textlink="">
      <xdr:nvSpPr>
        <xdr:cNvPr id="301" name="テキスト ボックス 300"/>
        <xdr:cNvSpPr txBox="1"/>
      </xdr:nvSpPr>
      <xdr:spPr>
        <a:xfrm>
          <a:off x="7594111" y="62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88237</xdr:rowOff>
    </xdr:from>
    <xdr:to>
      <xdr:col>36</xdr:col>
      <xdr:colOff>165100</xdr:colOff>
      <xdr:row>38</xdr:row>
      <xdr:rowOff>18387</xdr:rowOff>
    </xdr:to>
    <xdr:sp macro="" textlink="">
      <xdr:nvSpPr>
        <xdr:cNvPr id="302" name="フローチャート: 判断 301"/>
        <xdr:cNvSpPr/>
      </xdr:nvSpPr>
      <xdr:spPr>
        <a:xfrm>
          <a:off x="6921500" y="64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34914</xdr:rowOff>
    </xdr:from>
    <xdr:ext cx="534377" cy="259045"/>
    <xdr:sp macro="" textlink="">
      <xdr:nvSpPr>
        <xdr:cNvPr id="303" name="テキスト ボックス 302"/>
        <xdr:cNvSpPr txBox="1"/>
      </xdr:nvSpPr>
      <xdr:spPr>
        <a:xfrm>
          <a:off x="6705111" y="62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21898</xdr:rowOff>
    </xdr:from>
    <xdr:to>
      <xdr:col>55</xdr:col>
      <xdr:colOff>50800</xdr:colOff>
      <xdr:row>37</xdr:row>
      <xdr:rowOff>123498</xdr:rowOff>
    </xdr:to>
    <xdr:sp macro="" textlink="">
      <xdr:nvSpPr>
        <xdr:cNvPr id="309" name="楕円 308"/>
        <xdr:cNvSpPr/>
      </xdr:nvSpPr>
      <xdr:spPr>
        <a:xfrm>
          <a:off x="10426700" y="63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325</xdr:rowOff>
    </xdr:from>
    <xdr:ext cx="534377" cy="259045"/>
    <xdr:sp macro="" textlink="">
      <xdr:nvSpPr>
        <xdr:cNvPr id="310" name="補助費等該当値テキスト"/>
        <xdr:cNvSpPr txBox="1"/>
      </xdr:nvSpPr>
      <xdr:spPr>
        <a:xfrm>
          <a:off x="10528300" y="634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154794</xdr:rowOff>
    </xdr:from>
    <xdr:to>
      <xdr:col>50</xdr:col>
      <xdr:colOff>165100</xdr:colOff>
      <xdr:row>35</xdr:row>
      <xdr:rowOff>84944</xdr:rowOff>
    </xdr:to>
    <xdr:sp macro="" textlink="">
      <xdr:nvSpPr>
        <xdr:cNvPr id="311" name="楕円 310"/>
        <xdr:cNvSpPr/>
      </xdr:nvSpPr>
      <xdr:spPr>
        <a:xfrm>
          <a:off x="9588500" y="59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76071</xdr:rowOff>
    </xdr:from>
    <xdr:ext cx="599010" cy="259045"/>
    <xdr:sp macro="" textlink="">
      <xdr:nvSpPr>
        <xdr:cNvPr id="312" name="テキスト ボックス 311"/>
        <xdr:cNvSpPr txBox="1"/>
      </xdr:nvSpPr>
      <xdr:spPr>
        <a:xfrm>
          <a:off x="9339795" y="607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84122</xdr:rowOff>
    </xdr:from>
    <xdr:to>
      <xdr:col>46</xdr:col>
      <xdr:colOff>38100</xdr:colOff>
      <xdr:row>38</xdr:row>
      <xdr:rowOff>14272</xdr:rowOff>
    </xdr:to>
    <xdr:sp macro="" textlink="">
      <xdr:nvSpPr>
        <xdr:cNvPr id="313" name="楕円 312"/>
        <xdr:cNvSpPr/>
      </xdr:nvSpPr>
      <xdr:spPr>
        <a:xfrm>
          <a:off x="8699500" y="64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5399</xdr:rowOff>
    </xdr:from>
    <xdr:ext cx="534377" cy="259045"/>
    <xdr:sp macro="" textlink="">
      <xdr:nvSpPr>
        <xdr:cNvPr id="314" name="テキスト ボックス 313"/>
        <xdr:cNvSpPr txBox="1"/>
      </xdr:nvSpPr>
      <xdr:spPr>
        <a:xfrm>
          <a:off x="8483111" y="652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97472</xdr:rowOff>
    </xdr:from>
    <xdr:to>
      <xdr:col>41</xdr:col>
      <xdr:colOff>101600</xdr:colOff>
      <xdr:row>38</xdr:row>
      <xdr:rowOff>27622</xdr:rowOff>
    </xdr:to>
    <xdr:sp macro="" textlink="">
      <xdr:nvSpPr>
        <xdr:cNvPr id="315" name="楕円 314"/>
        <xdr:cNvSpPr/>
      </xdr:nvSpPr>
      <xdr:spPr>
        <a:xfrm>
          <a:off x="7810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18749</xdr:rowOff>
    </xdr:from>
    <xdr:ext cx="534377" cy="259045"/>
    <xdr:sp macro="" textlink="">
      <xdr:nvSpPr>
        <xdr:cNvPr id="316" name="テキスト ボックス 315"/>
        <xdr:cNvSpPr txBox="1"/>
      </xdr:nvSpPr>
      <xdr:spPr>
        <a:xfrm>
          <a:off x="7594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102544</xdr:rowOff>
    </xdr:from>
    <xdr:to>
      <xdr:col>36</xdr:col>
      <xdr:colOff>165100</xdr:colOff>
      <xdr:row>38</xdr:row>
      <xdr:rowOff>32694</xdr:rowOff>
    </xdr:to>
    <xdr:sp macro="" textlink="">
      <xdr:nvSpPr>
        <xdr:cNvPr id="317" name="楕円 316"/>
        <xdr:cNvSpPr/>
      </xdr:nvSpPr>
      <xdr:spPr>
        <a:xfrm>
          <a:off x="6921500" y="64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23820</xdr:rowOff>
    </xdr:from>
    <xdr:ext cx="534377" cy="259045"/>
    <xdr:sp macro="" textlink="">
      <xdr:nvSpPr>
        <xdr:cNvPr id="318" name="テキスト ボックス 317"/>
        <xdr:cNvSpPr txBox="1"/>
      </xdr:nvSpPr>
      <xdr:spPr>
        <a:xfrm>
          <a:off x="6705111" y="65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54021</xdr:rowOff>
    </xdr:from>
    <xdr:to>
      <xdr:col>55</xdr:col>
      <xdr:colOff>0</xdr:colOff>
      <xdr:row>57</xdr:row>
      <xdr:rowOff>98478</xdr:rowOff>
    </xdr:to>
    <xdr:cxnSp macro="">
      <xdr:nvCxnSpPr>
        <xdr:cNvPr id="345" name="直線コネクタ 344"/>
        <xdr:cNvCxnSpPr/>
      </xdr:nvCxnSpPr>
      <xdr:spPr>
        <a:xfrm>
          <a:off x="9639300" y="9483771"/>
          <a:ext cx="838200" cy="3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118418</xdr:rowOff>
    </xdr:from>
    <xdr:to>
      <xdr:col>50</xdr:col>
      <xdr:colOff>114300</xdr:colOff>
      <xdr:row>55</xdr:row>
      <xdr:rowOff>54021</xdr:rowOff>
    </xdr:to>
    <xdr:cxnSp macro="">
      <xdr:nvCxnSpPr>
        <xdr:cNvPr id="348" name="直線コネクタ 347"/>
        <xdr:cNvCxnSpPr/>
      </xdr:nvCxnSpPr>
      <xdr:spPr>
        <a:xfrm>
          <a:off x="8750300" y="9205268"/>
          <a:ext cx="889000" cy="27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49" name="フローチャート: 判断 348"/>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108370</xdr:rowOff>
    </xdr:from>
    <xdr:ext cx="599010" cy="259045"/>
    <xdr:sp macro="" textlink="">
      <xdr:nvSpPr>
        <xdr:cNvPr id="350" name="テキスト ボックス 349"/>
        <xdr:cNvSpPr txBox="1"/>
      </xdr:nvSpPr>
      <xdr:spPr>
        <a:xfrm>
          <a:off x="9339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118418</xdr:rowOff>
    </xdr:from>
    <xdr:to>
      <xdr:col>45</xdr:col>
      <xdr:colOff>177800</xdr:colOff>
      <xdr:row>56</xdr:row>
      <xdr:rowOff>133989</xdr:rowOff>
    </xdr:to>
    <xdr:cxnSp macro="">
      <xdr:nvCxnSpPr>
        <xdr:cNvPr id="351" name="直線コネクタ 350"/>
        <xdr:cNvCxnSpPr/>
      </xdr:nvCxnSpPr>
      <xdr:spPr>
        <a:xfrm flipV="1">
          <a:off x="7861300" y="9205268"/>
          <a:ext cx="889000" cy="5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2" name="フローチャート: 判断 351"/>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87988</xdr:rowOff>
    </xdr:from>
    <xdr:ext cx="599010" cy="259045"/>
    <xdr:sp macro="" textlink="">
      <xdr:nvSpPr>
        <xdr:cNvPr id="353" name="テキスト ボックス 352"/>
        <xdr:cNvSpPr txBox="1"/>
      </xdr:nvSpPr>
      <xdr:spPr>
        <a:xfrm>
          <a:off x="8450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118011</xdr:rowOff>
    </xdr:from>
    <xdr:to>
      <xdr:col>41</xdr:col>
      <xdr:colOff>50800</xdr:colOff>
      <xdr:row>56</xdr:row>
      <xdr:rowOff>133989</xdr:rowOff>
    </xdr:to>
    <xdr:cxnSp macro="">
      <xdr:nvCxnSpPr>
        <xdr:cNvPr id="354" name="直線コネクタ 353"/>
        <xdr:cNvCxnSpPr/>
      </xdr:nvCxnSpPr>
      <xdr:spPr>
        <a:xfrm>
          <a:off x="6972300" y="9547761"/>
          <a:ext cx="889000" cy="18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5" name="フローチャート: 判断 354"/>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166912</xdr:rowOff>
    </xdr:from>
    <xdr:ext cx="534377" cy="259045"/>
    <xdr:sp macro="" textlink="">
      <xdr:nvSpPr>
        <xdr:cNvPr id="356" name="テキスト ボックス 355"/>
        <xdr:cNvSpPr txBox="1"/>
      </xdr:nvSpPr>
      <xdr:spPr>
        <a:xfrm>
          <a:off x="7594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57" name="フローチャート: 判断 356"/>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135715</xdr:rowOff>
    </xdr:from>
    <xdr:ext cx="534377" cy="259045"/>
    <xdr:sp macro="" textlink="">
      <xdr:nvSpPr>
        <xdr:cNvPr id="358" name="テキスト ボックス 357"/>
        <xdr:cNvSpPr txBox="1"/>
      </xdr:nvSpPr>
      <xdr:spPr>
        <a:xfrm>
          <a:off x="6705111" y="97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47678</xdr:rowOff>
    </xdr:from>
    <xdr:to>
      <xdr:col>55</xdr:col>
      <xdr:colOff>50800</xdr:colOff>
      <xdr:row>57</xdr:row>
      <xdr:rowOff>149278</xdr:rowOff>
    </xdr:to>
    <xdr:sp macro="" textlink="">
      <xdr:nvSpPr>
        <xdr:cNvPr id="364" name="楕円 363"/>
        <xdr:cNvSpPr/>
      </xdr:nvSpPr>
      <xdr:spPr>
        <a:xfrm>
          <a:off x="10426700" y="98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26105</xdr:rowOff>
    </xdr:from>
    <xdr:ext cx="534377" cy="259045"/>
    <xdr:sp macro="" textlink="">
      <xdr:nvSpPr>
        <xdr:cNvPr id="365" name="普通建設事業費該当値テキスト"/>
        <xdr:cNvSpPr txBox="1"/>
      </xdr:nvSpPr>
      <xdr:spPr>
        <a:xfrm>
          <a:off x="10528300" y="97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3221</xdr:rowOff>
    </xdr:from>
    <xdr:to>
      <xdr:col>50</xdr:col>
      <xdr:colOff>165100</xdr:colOff>
      <xdr:row>55</xdr:row>
      <xdr:rowOff>104821</xdr:rowOff>
    </xdr:to>
    <xdr:sp macro="" textlink="">
      <xdr:nvSpPr>
        <xdr:cNvPr id="366" name="楕円 365"/>
        <xdr:cNvSpPr/>
      </xdr:nvSpPr>
      <xdr:spPr>
        <a:xfrm>
          <a:off x="9588500" y="9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121348</xdr:rowOff>
    </xdr:from>
    <xdr:ext cx="599010" cy="259045"/>
    <xdr:sp macro="" textlink="">
      <xdr:nvSpPr>
        <xdr:cNvPr id="367" name="テキスト ボックス 366"/>
        <xdr:cNvSpPr txBox="1"/>
      </xdr:nvSpPr>
      <xdr:spPr>
        <a:xfrm>
          <a:off x="9339795" y="920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67618</xdr:rowOff>
    </xdr:from>
    <xdr:to>
      <xdr:col>46</xdr:col>
      <xdr:colOff>38100</xdr:colOff>
      <xdr:row>53</xdr:row>
      <xdr:rowOff>169218</xdr:rowOff>
    </xdr:to>
    <xdr:sp macro="" textlink="">
      <xdr:nvSpPr>
        <xdr:cNvPr id="368" name="楕円 367"/>
        <xdr:cNvSpPr/>
      </xdr:nvSpPr>
      <xdr:spPr>
        <a:xfrm>
          <a:off x="8699500" y="91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14295</xdr:rowOff>
    </xdr:from>
    <xdr:ext cx="599010" cy="259045"/>
    <xdr:sp macro="" textlink="">
      <xdr:nvSpPr>
        <xdr:cNvPr id="369" name="テキスト ボックス 368"/>
        <xdr:cNvSpPr txBox="1"/>
      </xdr:nvSpPr>
      <xdr:spPr>
        <a:xfrm>
          <a:off x="8450795" y="892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83189</xdr:rowOff>
    </xdr:from>
    <xdr:to>
      <xdr:col>41</xdr:col>
      <xdr:colOff>101600</xdr:colOff>
      <xdr:row>57</xdr:row>
      <xdr:rowOff>13339</xdr:rowOff>
    </xdr:to>
    <xdr:sp macro="" textlink="">
      <xdr:nvSpPr>
        <xdr:cNvPr id="370" name="楕円 369"/>
        <xdr:cNvSpPr/>
      </xdr:nvSpPr>
      <xdr:spPr>
        <a:xfrm>
          <a:off x="7810500" y="96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4466</xdr:rowOff>
    </xdr:from>
    <xdr:ext cx="534377" cy="259045"/>
    <xdr:sp macro="" textlink="">
      <xdr:nvSpPr>
        <xdr:cNvPr id="371" name="テキスト ボックス 370"/>
        <xdr:cNvSpPr txBox="1"/>
      </xdr:nvSpPr>
      <xdr:spPr>
        <a:xfrm>
          <a:off x="7594111" y="977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67211</xdr:rowOff>
    </xdr:from>
    <xdr:to>
      <xdr:col>36</xdr:col>
      <xdr:colOff>165100</xdr:colOff>
      <xdr:row>55</xdr:row>
      <xdr:rowOff>168811</xdr:rowOff>
    </xdr:to>
    <xdr:sp macro="" textlink="">
      <xdr:nvSpPr>
        <xdr:cNvPr id="372" name="楕円 371"/>
        <xdr:cNvSpPr/>
      </xdr:nvSpPr>
      <xdr:spPr>
        <a:xfrm>
          <a:off x="6921500" y="94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13888</xdr:rowOff>
    </xdr:from>
    <xdr:ext cx="599010" cy="259045"/>
    <xdr:sp macro="" textlink="">
      <xdr:nvSpPr>
        <xdr:cNvPr id="373" name="テキスト ボックス 372"/>
        <xdr:cNvSpPr txBox="1"/>
      </xdr:nvSpPr>
      <xdr:spPr>
        <a:xfrm>
          <a:off x="6672795" y="927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39870</xdr:rowOff>
    </xdr:from>
    <xdr:to>
      <xdr:col>55</xdr:col>
      <xdr:colOff>0</xdr:colOff>
      <xdr:row>77</xdr:row>
      <xdr:rowOff>119618</xdr:rowOff>
    </xdr:to>
    <xdr:cxnSp macro="">
      <xdr:nvCxnSpPr>
        <xdr:cNvPr id="398" name="直線コネクタ 397"/>
        <xdr:cNvCxnSpPr/>
      </xdr:nvCxnSpPr>
      <xdr:spPr>
        <a:xfrm>
          <a:off x="9639300" y="13070070"/>
          <a:ext cx="838200" cy="25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137746</xdr:rowOff>
    </xdr:from>
    <xdr:to>
      <xdr:col>50</xdr:col>
      <xdr:colOff>114300</xdr:colOff>
      <xdr:row>76</xdr:row>
      <xdr:rowOff>39870</xdr:rowOff>
    </xdr:to>
    <xdr:cxnSp macro="">
      <xdr:nvCxnSpPr>
        <xdr:cNvPr id="401" name="直線コネクタ 400"/>
        <xdr:cNvCxnSpPr/>
      </xdr:nvCxnSpPr>
      <xdr:spPr>
        <a:xfrm>
          <a:off x="8750300" y="12996496"/>
          <a:ext cx="889000" cy="7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130356</xdr:rowOff>
    </xdr:from>
    <xdr:to>
      <xdr:col>50</xdr:col>
      <xdr:colOff>165100</xdr:colOff>
      <xdr:row>76</xdr:row>
      <xdr:rowOff>60506</xdr:rowOff>
    </xdr:to>
    <xdr:sp macro="" textlink="">
      <xdr:nvSpPr>
        <xdr:cNvPr id="402" name="フローチャート: 判断 401"/>
        <xdr:cNvSpPr/>
      </xdr:nvSpPr>
      <xdr:spPr>
        <a:xfrm>
          <a:off x="9588500" y="1298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77033</xdr:rowOff>
    </xdr:from>
    <xdr:ext cx="534377" cy="259045"/>
    <xdr:sp macro="" textlink="">
      <xdr:nvSpPr>
        <xdr:cNvPr id="403" name="テキスト ボックス 402"/>
        <xdr:cNvSpPr txBox="1"/>
      </xdr:nvSpPr>
      <xdr:spPr>
        <a:xfrm>
          <a:off x="9372111" y="127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137746</xdr:rowOff>
    </xdr:from>
    <xdr:to>
      <xdr:col>45</xdr:col>
      <xdr:colOff>177800</xdr:colOff>
      <xdr:row>77</xdr:row>
      <xdr:rowOff>126989</xdr:rowOff>
    </xdr:to>
    <xdr:cxnSp macro="">
      <xdr:nvCxnSpPr>
        <xdr:cNvPr id="404" name="直線コネクタ 403"/>
        <xdr:cNvCxnSpPr/>
      </xdr:nvCxnSpPr>
      <xdr:spPr>
        <a:xfrm flipV="1">
          <a:off x="7861300" y="12996496"/>
          <a:ext cx="889000" cy="33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134351</xdr:rowOff>
    </xdr:from>
    <xdr:to>
      <xdr:col>46</xdr:col>
      <xdr:colOff>38100</xdr:colOff>
      <xdr:row>76</xdr:row>
      <xdr:rowOff>64501</xdr:rowOff>
    </xdr:to>
    <xdr:sp macro="" textlink="">
      <xdr:nvSpPr>
        <xdr:cNvPr id="405" name="フローチャート: 判断 404"/>
        <xdr:cNvSpPr/>
      </xdr:nvSpPr>
      <xdr:spPr>
        <a:xfrm>
          <a:off x="8699500" y="129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55628</xdr:rowOff>
    </xdr:from>
    <xdr:ext cx="534377" cy="259045"/>
    <xdr:sp macro="" textlink="">
      <xdr:nvSpPr>
        <xdr:cNvPr id="406" name="テキスト ボックス 405"/>
        <xdr:cNvSpPr txBox="1"/>
      </xdr:nvSpPr>
      <xdr:spPr>
        <a:xfrm>
          <a:off x="8483111" y="130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125819</xdr:rowOff>
    </xdr:from>
    <xdr:to>
      <xdr:col>41</xdr:col>
      <xdr:colOff>50800</xdr:colOff>
      <xdr:row>77</xdr:row>
      <xdr:rowOff>126989</xdr:rowOff>
    </xdr:to>
    <xdr:cxnSp macro="">
      <xdr:nvCxnSpPr>
        <xdr:cNvPr id="407" name="直線コネクタ 406"/>
        <xdr:cNvCxnSpPr/>
      </xdr:nvCxnSpPr>
      <xdr:spPr>
        <a:xfrm>
          <a:off x="6972300" y="13327469"/>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35568</xdr:rowOff>
    </xdr:from>
    <xdr:to>
      <xdr:col>41</xdr:col>
      <xdr:colOff>101600</xdr:colOff>
      <xdr:row>77</xdr:row>
      <xdr:rowOff>137168</xdr:rowOff>
    </xdr:to>
    <xdr:sp macro="" textlink="">
      <xdr:nvSpPr>
        <xdr:cNvPr id="408" name="フローチャート: 判断 407"/>
        <xdr:cNvSpPr/>
      </xdr:nvSpPr>
      <xdr:spPr>
        <a:xfrm>
          <a:off x="7810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153695</xdr:rowOff>
    </xdr:from>
    <xdr:ext cx="534377" cy="259045"/>
    <xdr:sp macro="" textlink="">
      <xdr:nvSpPr>
        <xdr:cNvPr id="409" name="テキスト ボックス 408"/>
        <xdr:cNvSpPr txBox="1"/>
      </xdr:nvSpPr>
      <xdr:spPr>
        <a:xfrm>
          <a:off x="7594111" y="130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23051</xdr:rowOff>
    </xdr:from>
    <xdr:to>
      <xdr:col>36</xdr:col>
      <xdr:colOff>165100</xdr:colOff>
      <xdr:row>77</xdr:row>
      <xdr:rowOff>124651</xdr:rowOff>
    </xdr:to>
    <xdr:sp macro="" textlink="">
      <xdr:nvSpPr>
        <xdr:cNvPr id="410" name="フローチャート: 判断 409"/>
        <xdr:cNvSpPr/>
      </xdr:nvSpPr>
      <xdr:spPr>
        <a:xfrm>
          <a:off x="6921500" y="132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141178</xdr:rowOff>
    </xdr:from>
    <xdr:ext cx="534377" cy="259045"/>
    <xdr:sp macro="" textlink="">
      <xdr:nvSpPr>
        <xdr:cNvPr id="411" name="テキスト ボックス 410"/>
        <xdr:cNvSpPr txBox="1"/>
      </xdr:nvSpPr>
      <xdr:spPr>
        <a:xfrm>
          <a:off x="6705111" y="12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68818</xdr:rowOff>
    </xdr:from>
    <xdr:to>
      <xdr:col>55</xdr:col>
      <xdr:colOff>50800</xdr:colOff>
      <xdr:row>77</xdr:row>
      <xdr:rowOff>170418</xdr:rowOff>
    </xdr:to>
    <xdr:sp macro="" textlink="">
      <xdr:nvSpPr>
        <xdr:cNvPr id="417" name="楕円 416"/>
        <xdr:cNvSpPr/>
      </xdr:nvSpPr>
      <xdr:spPr>
        <a:xfrm>
          <a:off x="104267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155195</xdr:rowOff>
    </xdr:from>
    <xdr:ext cx="534377" cy="259045"/>
    <xdr:sp macro="" textlink="">
      <xdr:nvSpPr>
        <xdr:cNvPr id="418" name="普通建設事業費 （ うち新規整備　）該当値テキスト"/>
        <xdr:cNvSpPr txBox="1"/>
      </xdr:nvSpPr>
      <xdr:spPr>
        <a:xfrm>
          <a:off x="10528300" y="1318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160520</xdr:rowOff>
    </xdr:from>
    <xdr:to>
      <xdr:col>50</xdr:col>
      <xdr:colOff>165100</xdr:colOff>
      <xdr:row>76</xdr:row>
      <xdr:rowOff>90670</xdr:rowOff>
    </xdr:to>
    <xdr:sp macro="" textlink="">
      <xdr:nvSpPr>
        <xdr:cNvPr id="419" name="楕円 418"/>
        <xdr:cNvSpPr/>
      </xdr:nvSpPr>
      <xdr:spPr>
        <a:xfrm>
          <a:off x="9588500" y="130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81797</xdr:rowOff>
    </xdr:from>
    <xdr:ext cx="534377" cy="259045"/>
    <xdr:sp macro="" textlink="">
      <xdr:nvSpPr>
        <xdr:cNvPr id="420" name="テキスト ボックス 419"/>
        <xdr:cNvSpPr txBox="1"/>
      </xdr:nvSpPr>
      <xdr:spPr>
        <a:xfrm>
          <a:off x="9372111" y="131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86946</xdr:rowOff>
    </xdr:from>
    <xdr:to>
      <xdr:col>46</xdr:col>
      <xdr:colOff>38100</xdr:colOff>
      <xdr:row>76</xdr:row>
      <xdr:rowOff>17097</xdr:rowOff>
    </xdr:to>
    <xdr:sp macro="" textlink="">
      <xdr:nvSpPr>
        <xdr:cNvPr id="421" name="楕円 420"/>
        <xdr:cNvSpPr/>
      </xdr:nvSpPr>
      <xdr:spPr>
        <a:xfrm>
          <a:off x="8699500" y="129456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33623</xdr:rowOff>
    </xdr:from>
    <xdr:ext cx="534377" cy="259045"/>
    <xdr:sp macro="" textlink="">
      <xdr:nvSpPr>
        <xdr:cNvPr id="422" name="テキスト ボックス 421"/>
        <xdr:cNvSpPr txBox="1"/>
      </xdr:nvSpPr>
      <xdr:spPr>
        <a:xfrm>
          <a:off x="8483111" y="127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76189</xdr:rowOff>
    </xdr:from>
    <xdr:to>
      <xdr:col>41</xdr:col>
      <xdr:colOff>101600</xdr:colOff>
      <xdr:row>78</xdr:row>
      <xdr:rowOff>6339</xdr:rowOff>
    </xdr:to>
    <xdr:sp macro="" textlink="">
      <xdr:nvSpPr>
        <xdr:cNvPr id="423" name="楕円 422"/>
        <xdr:cNvSpPr/>
      </xdr:nvSpPr>
      <xdr:spPr>
        <a:xfrm>
          <a:off x="7810500" y="13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168916</xdr:rowOff>
    </xdr:from>
    <xdr:ext cx="534377" cy="259045"/>
    <xdr:sp macro="" textlink="">
      <xdr:nvSpPr>
        <xdr:cNvPr id="424" name="テキスト ボックス 423"/>
        <xdr:cNvSpPr txBox="1"/>
      </xdr:nvSpPr>
      <xdr:spPr>
        <a:xfrm>
          <a:off x="7594111" y="133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75019</xdr:rowOff>
    </xdr:from>
    <xdr:to>
      <xdr:col>36</xdr:col>
      <xdr:colOff>165100</xdr:colOff>
      <xdr:row>78</xdr:row>
      <xdr:rowOff>5169</xdr:rowOff>
    </xdr:to>
    <xdr:sp macro="" textlink="">
      <xdr:nvSpPr>
        <xdr:cNvPr id="425" name="楕円 424"/>
        <xdr:cNvSpPr/>
      </xdr:nvSpPr>
      <xdr:spPr>
        <a:xfrm>
          <a:off x="6921500" y="132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167746</xdr:rowOff>
    </xdr:from>
    <xdr:ext cx="534377" cy="259045"/>
    <xdr:sp macro="" textlink="">
      <xdr:nvSpPr>
        <xdr:cNvPr id="426" name="テキスト ボックス 425"/>
        <xdr:cNvSpPr txBox="1"/>
      </xdr:nvSpPr>
      <xdr:spPr>
        <a:xfrm>
          <a:off x="6705111" y="133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47290</xdr:rowOff>
    </xdr:from>
    <xdr:to>
      <xdr:col>55</xdr:col>
      <xdr:colOff>0</xdr:colOff>
      <xdr:row>98</xdr:row>
      <xdr:rowOff>49312</xdr:rowOff>
    </xdr:to>
    <xdr:cxnSp macro="">
      <xdr:nvCxnSpPr>
        <xdr:cNvPr id="453" name="直線コネクタ 452"/>
        <xdr:cNvCxnSpPr/>
      </xdr:nvCxnSpPr>
      <xdr:spPr>
        <a:xfrm>
          <a:off x="9639300" y="16677940"/>
          <a:ext cx="838200" cy="17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78192</xdr:rowOff>
    </xdr:from>
    <xdr:to>
      <xdr:col>50</xdr:col>
      <xdr:colOff>114300</xdr:colOff>
      <xdr:row>97</xdr:row>
      <xdr:rowOff>47290</xdr:rowOff>
    </xdr:to>
    <xdr:cxnSp macro="">
      <xdr:nvCxnSpPr>
        <xdr:cNvPr id="456" name="直線コネクタ 455"/>
        <xdr:cNvCxnSpPr/>
      </xdr:nvCxnSpPr>
      <xdr:spPr>
        <a:xfrm>
          <a:off x="8750300" y="16537392"/>
          <a:ext cx="889000" cy="14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48479</xdr:rowOff>
    </xdr:from>
    <xdr:to>
      <xdr:col>50</xdr:col>
      <xdr:colOff>165100</xdr:colOff>
      <xdr:row>97</xdr:row>
      <xdr:rowOff>150079</xdr:rowOff>
    </xdr:to>
    <xdr:sp macro="" textlink="">
      <xdr:nvSpPr>
        <xdr:cNvPr id="457" name="フローチャート: 判断 456"/>
        <xdr:cNvSpPr/>
      </xdr:nvSpPr>
      <xdr:spPr>
        <a:xfrm>
          <a:off x="9588500" y="166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141206</xdr:rowOff>
    </xdr:from>
    <xdr:ext cx="534377" cy="259045"/>
    <xdr:sp macro="" textlink="">
      <xdr:nvSpPr>
        <xdr:cNvPr id="458" name="テキスト ボックス 457"/>
        <xdr:cNvSpPr txBox="1"/>
      </xdr:nvSpPr>
      <xdr:spPr>
        <a:xfrm>
          <a:off x="9372111" y="167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78192</xdr:rowOff>
    </xdr:from>
    <xdr:to>
      <xdr:col>45</xdr:col>
      <xdr:colOff>177800</xdr:colOff>
      <xdr:row>97</xdr:row>
      <xdr:rowOff>104222</xdr:rowOff>
    </xdr:to>
    <xdr:cxnSp macro="">
      <xdr:nvCxnSpPr>
        <xdr:cNvPr id="459" name="直線コネクタ 458"/>
        <xdr:cNvCxnSpPr/>
      </xdr:nvCxnSpPr>
      <xdr:spPr>
        <a:xfrm flipV="1">
          <a:off x="7861300" y="16537392"/>
          <a:ext cx="889000" cy="19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38635</xdr:rowOff>
    </xdr:from>
    <xdr:to>
      <xdr:col>46</xdr:col>
      <xdr:colOff>38100</xdr:colOff>
      <xdr:row>97</xdr:row>
      <xdr:rowOff>140235</xdr:rowOff>
    </xdr:to>
    <xdr:sp macro="" textlink="">
      <xdr:nvSpPr>
        <xdr:cNvPr id="460" name="フローチャート: 判断 459"/>
        <xdr:cNvSpPr/>
      </xdr:nvSpPr>
      <xdr:spPr>
        <a:xfrm>
          <a:off x="8699500" y="166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131362</xdr:rowOff>
    </xdr:from>
    <xdr:ext cx="534377" cy="259045"/>
    <xdr:sp macro="" textlink="">
      <xdr:nvSpPr>
        <xdr:cNvPr id="461" name="テキスト ボックス 460"/>
        <xdr:cNvSpPr txBox="1"/>
      </xdr:nvSpPr>
      <xdr:spPr>
        <a:xfrm>
          <a:off x="8483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135407</xdr:rowOff>
    </xdr:from>
    <xdr:to>
      <xdr:col>41</xdr:col>
      <xdr:colOff>50800</xdr:colOff>
      <xdr:row>97</xdr:row>
      <xdr:rowOff>104222</xdr:rowOff>
    </xdr:to>
    <xdr:cxnSp macro="">
      <xdr:nvCxnSpPr>
        <xdr:cNvPr id="462" name="直線コネクタ 461"/>
        <xdr:cNvCxnSpPr/>
      </xdr:nvCxnSpPr>
      <xdr:spPr>
        <a:xfrm>
          <a:off x="6972300" y="16594607"/>
          <a:ext cx="889000" cy="1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40387</xdr:rowOff>
    </xdr:from>
    <xdr:to>
      <xdr:col>41</xdr:col>
      <xdr:colOff>101600</xdr:colOff>
      <xdr:row>97</xdr:row>
      <xdr:rowOff>141987</xdr:rowOff>
    </xdr:to>
    <xdr:sp macro="" textlink="">
      <xdr:nvSpPr>
        <xdr:cNvPr id="463" name="フローチャート: 判断 462"/>
        <xdr:cNvSpPr/>
      </xdr:nvSpPr>
      <xdr:spPr>
        <a:xfrm>
          <a:off x="7810500" y="1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158514</xdr:rowOff>
    </xdr:from>
    <xdr:ext cx="534377" cy="259045"/>
    <xdr:sp macro="" textlink="">
      <xdr:nvSpPr>
        <xdr:cNvPr id="464" name="テキスト ボックス 463"/>
        <xdr:cNvSpPr txBox="1"/>
      </xdr:nvSpPr>
      <xdr:spPr>
        <a:xfrm>
          <a:off x="7594111" y="164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52749</xdr:rowOff>
    </xdr:from>
    <xdr:to>
      <xdr:col>36</xdr:col>
      <xdr:colOff>165100</xdr:colOff>
      <xdr:row>97</xdr:row>
      <xdr:rowOff>154349</xdr:rowOff>
    </xdr:to>
    <xdr:sp macro="" textlink="">
      <xdr:nvSpPr>
        <xdr:cNvPr id="465" name="フローチャート: 判断 464"/>
        <xdr:cNvSpPr/>
      </xdr:nvSpPr>
      <xdr:spPr>
        <a:xfrm>
          <a:off x="6921500" y="1668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145476</xdr:rowOff>
    </xdr:from>
    <xdr:ext cx="534377" cy="259045"/>
    <xdr:sp macro="" textlink="">
      <xdr:nvSpPr>
        <xdr:cNvPr id="466" name="テキスト ボックス 465"/>
        <xdr:cNvSpPr txBox="1"/>
      </xdr:nvSpPr>
      <xdr:spPr>
        <a:xfrm>
          <a:off x="6705111" y="167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169962</xdr:rowOff>
    </xdr:from>
    <xdr:to>
      <xdr:col>55</xdr:col>
      <xdr:colOff>50800</xdr:colOff>
      <xdr:row>98</xdr:row>
      <xdr:rowOff>100112</xdr:rowOff>
    </xdr:to>
    <xdr:sp macro="" textlink="">
      <xdr:nvSpPr>
        <xdr:cNvPr id="472" name="楕円 471"/>
        <xdr:cNvSpPr/>
      </xdr:nvSpPr>
      <xdr:spPr>
        <a:xfrm>
          <a:off x="10426700" y="16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84889</xdr:rowOff>
    </xdr:from>
    <xdr:ext cx="534377" cy="259045"/>
    <xdr:sp macro="" textlink="">
      <xdr:nvSpPr>
        <xdr:cNvPr id="473" name="普通建設事業費 （ うち更新整備　）該当値テキスト"/>
        <xdr:cNvSpPr txBox="1"/>
      </xdr:nvSpPr>
      <xdr:spPr>
        <a:xfrm>
          <a:off x="10528300" y="167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167940</xdr:rowOff>
    </xdr:from>
    <xdr:to>
      <xdr:col>50</xdr:col>
      <xdr:colOff>165100</xdr:colOff>
      <xdr:row>97</xdr:row>
      <xdr:rowOff>98090</xdr:rowOff>
    </xdr:to>
    <xdr:sp macro="" textlink="">
      <xdr:nvSpPr>
        <xdr:cNvPr id="474" name="楕円 473"/>
        <xdr:cNvSpPr/>
      </xdr:nvSpPr>
      <xdr:spPr>
        <a:xfrm>
          <a:off x="9588500" y="166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114617</xdr:rowOff>
    </xdr:from>
    <xdr:ext cx="534377" cy="259045"/>
    <xdr:sp macro="" textlink="">
      <xdr:nvSpPr>
        <xdr:cNvPr id="475" name="テキスト ボックス 474"/>
        <xdr:cNvSpPr txBox="1"/>
      </xdr:nvSpPr>
      <xdr:spPr>
        <a:xfrm>
          <a:off x="9372111" y="164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27392</xdr:rowOff>
    </xdr:from>
    <xdr:to>
      <xdr:col>46</xdr:col>
      <xdr:colOff>38100</xdr:colOff>
      <xdr:row>96</xdr:row>
      <xdr:rowOff>128992</xdr:rowOff>
    </xdr:to>
    <xdr:sp macro="" textlink="">
      <xdr:nvSpPr>
        <xdr:cNvPr id="476" name="楕円 475"/>
        <xdr:cNvSpPr/>
      </xdr:nvSpPr>
      <xdr:spPr>
        <a:xfrm>
          <a:off x="8699500" y="164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145519</xdr:rowOff>
    </xdr:from>
    <xdr:ext cx="534377" cy="259045"/>
    <xdr:sp macro="" textlink="">
      <xdr:nvSpPr>
        <xdr:cNvPr id="477" name="テキスト ボックス 476"/>
        <xdr:cNvSpPr txBox="1"/>
      </xdr:nvSpPr>
      <xdr:spPr>
        <a:xfrm>
          <a:off x="8483111" y="162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53422</xdr:rowOff>
    </xdr:from>
    <xdr:to>
      <xdr:col>41</xdr:col>
      <xdr:colOff>101600</xdr:colOff>
      <xdr:row>97</xdr:row>
      <xdr:rowOff>155022</xdr:rowOff>
    </xdr:to>
    <xdr:sp macro="" textlink="">
      <xdr:nvSpPr>
        <xdr:cNvPr id="478" name="楕円 477"/>
        <xdr:cNvSpPr/>
      </xdr:nvSpPr>
      <xdr:spPr>
        <a:xfrm>
          <a:off x="7810500" y="166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146149</xdr:rowOff>
    </xdr:from>
    <xdr:ext cx="534377" cy="259045"/>
    <xdr:sp macro="" textlink="">
      <xdr:nvSpPr>
        <xdr:cNvPr id="479" name="テキスト ボックス 478"/>
        <xdr:cNvSpPr txBox="1"/>
      </xdr:nvSpPr>
      <xdr:spPr>
        <a:xfrm>
          <a:off x="7594111" y="1677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84607</xdr:rowOff>
    </xdr:from>
    <xdr:to>
      <xdr:col>36</xdr:col>
      <xdr:colOff>165100</xdr:colOff>
      <xdr:row>97</xdr:row>
      <xdr:rowOff>14757</xdr:rowOff>
    </xdr:to>
    <xdr:sp macro="" textlink="">
      <xdr:nvSpPr>
        <xdr:cNvPr id="480" name="楕円 479"/>
        <xdr:cNvSpPr/>
      </xdr:nvSpPr>
      <xdr:spPr>
        <a:xfrm>
          <a:off x="6921500" y="165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31284</xdr:rowOff>
    </xdr:from>
    <xdr:ext cx="534377" cy="259045"/>
    <xdr:sp macro="" textlink="">
      <xdr:nvSpPr>
        <xdr:cNvPr id="481" name="テキスト ボックス 480"/>
        <xdr:cNvSpPr txBox="1"/>
      </xdr:nvSpPr>
      <xdr:spPr>
        <a:xfrm>
          <a:off x="6705111" y="1631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91168</xdr:rowOff>
    </xdr:from>
    <xdr:to>
      <xdr:col>85</xdr:col>
      <xdr:colOff>127000</xdr:colOff>
      <xdr:row>37</xdr:row>
      <xdr:rowOff>136477</xdr:rowOff>
    </xdr:to>
    <xdr:cxnSp macro="">
      <xdr:nvCxnSpPr>
        <xdr:cNvPr id="506" name="直線コネクタ 505"/>
        <xdr:cNvCxnSpPr/>
      </xdr:nvCxnSpPr>
      <xdr:spPr>
        <a:xfrm flipV="1">
          <a:off x="15481300" y="6434818"/>
          <a:ext cx="8382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108839</xdr:rowOff>
    </xdr:from>
    <xdr:to>
      <xdr:col>81</xdr:col>
      <xdr:colOff>50800</xdr:colOff>
      <xdr:row>37</xdr:row>
      <xdr:rowOff>136477</xdr:rowOff>
    </xdr:to>
    <xdr:cxnSp macro="">
      <xdr:nvCxnSpPr>
        <xdr:cNvPr id="509" name="直線コネクタ 508"/>
        <xdr:cNvCxnSpPr/>
      </xdr:nvCxnSpPr>
      <xdr:spPr>
        <a:xfrm>
          <a:off x="14592300" y="6452489"/>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34299</xdr:rowOff>
    </xdr:from>
    <xdr:to>
      <xdr:col>81</xdr:col>
      <xdr:colOff>101600</xdr:colOff>
      <xdr:row>37</xdr:row>
      <xdr:rowOff>135899</xdr:rowOff>
    </xdr:to>
    <xdr:sp macro="" textlink="">
      <xdr:nvSpPr>
        <xdr:cNvPr id="510" name="フローチャート: 判断 509"/>
        <xdr:cNvSpPr/>
      </xdr:nvSpPr>
      <xdr:spPr>
        <a:xfrm>
          <a:off x="15430500" y="63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152426</xdr:rowOff>
    </xdr:from>
    <xdr:ext cx="534377" cy="259045"/>
    <xdr:sp macro="" textlink="">
      <xdr:nvSpPr>
        <xdr:cNvPr id="511" name="テキスト ボックス 510"/>
        <xdr:cNvSpPr txBox="1"/>
      </xdr:nvSpPr>
      <xdr:spPr>
        <a:xfrm>
          <a:off x="15214111" y="61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96352</xdr:rowOff>
    </xdr:from>
    <xdr:to>
      <xdr:col>76</xdr:col>
      <xdr:colOff>114300</xdr:colOff>
      <xdr:row>37</xdr:row>
      <xdr:rowOff>108839</xdr:rowOff>
    </xdr:to>
    <xdr:cxnSp macro="">
      <xdr:nvCxnSpPr>
        <xdr:cNvPr id="512" name="直線コネクタ 511"/>
        <xdr:cNvCxnSpPr/>
      </xdr:nvCxnSpPr>
      <xdr:spPr>
        <a:xfrm>
          <a:off x="13703300" y="6440002"/>
          <a:ext cx="889000" cy="1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53170</xdr:rowOff>
    </xdr:from>
    <xdr:to>
      <xdr:col>76</xdr:col>
      <xdr:colOff>165100</xdr:colOff>
      <xdr:row>37</xdr:row>
      <xdr:rowOff>154770</xdr:rowOff>
    </xdr:to>
    <xdr:sp macro="" textlink="">
      <xdr:nvSpPr>
        <xdr:cNvPr id="513" name="フローチャート: 判断 512"/>
        <xdr:cNvSpPr/>
      </xdr:nvSpPr>
      <xdr:spPr>
        <a:xfrm>
          <a:off x="14541500" y="63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171297</xdr:rowOff>
    </xdr:from>
    <xdr:ext cx="534377" cy="259045"/>
    <xdr:sp macro="" textlink="">
      <xdr:nvSpPr>
        <xdr:cNvPr id="514" name="テキスト ボックス 513"/>
        <xdr:cNvSpPr txBox="1"/>
      </xdr:nvSpPr>
      <xdr:spPr>
        <a:xfrm>
          <a:off x="14325111" y="61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96352</xdr:rowOff>
    </xdr:from>
    <xdr:to>
      <xdr:col>71</xdr:col>
      <xdr:colOff>177800</xdr:colOff>
      <xdr:row>37</xdr:row>
      <xdr:rowOff>144312</xdr:rowOff>
    </xdr:to>
    <xdr:cxnSp macro="">
      <xdr:nvCxnSpPr>
        <xdr:cNvPr id="515" name="直線コネクタ 514"/>
        <xdr:cNvCxnSpPr/>
      </xdr:nvCxnSpPr>
      <xdr:spPr>
        <a:xfrm flipV="1">
          <a:off x="12814300" y="6440002"/>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127202</xdr:rowOff>
    </xdr:from>
    <xdr:to>
      <xdr:col>72</xdr:col>
      <xdr:colOff>38100</xdr:colOff>
      <xdr:row>38</xdr:row>
      <xdr:rowOff>57352</xdr:rowOff>
    </xdr:to>
    <xdr:sp macro="" textlink="">
      <xdr:nvSpPr>
        <xdr:cNvPr id="516" name="フローチャート: 判断 515"/>
        <xdr:cNvSpPr/>
      </xdr:nvSpPr>
      <xdr:spPr>
        <a:xfrm>
          <a:off x="13652500" y="64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48479</xdr:rowOff>
    </xdr:from>
    <xdr:ext cx="469744" cy="259045"/>
    <xdr:sp macro="" textlink="">
      <xdr:nvSpPr>
        <xdr:cNvPr id="517" name="テキスト ボックス 516"/>
        <xdr:cNvSpPr txBox="1"/>
      </xdr:nvSpPr>
      <xdr:spPr>
        <a:xfrm>
          <a:off x="13468428" y="6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131380</xdr:rowOff>
    </xdr:from>
    <xdr:to>
      <xdr:col>67</xdr:col>
      <xdr:colOff>101600</xdr:colOff>
      <xdr:row>38</xdr:row>
      <xdr:rowOff>61530</xdr:rowOff>
    </xdr:to>
    <xdr:sp macro="" textlink="">
      <xdr:nvSpPr>
        <xdr:cNvPr id="518" name="フローチャート: 判断 517"/>
        <xdr:cNvSpPr/>
      </xdr:nvSpPr>
      <xdr:spPr>
        <a:xfrm>
          <a:off x="12763500" y="64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52657</xdr:rowOff>
    </xdr:from>
    <xdr:ext cx="469744" cy="259045"/>
    <xdr:sp macro="" textlink="">
      <xdr:nvSpPr>
        <xdr:cNvPr id="519" name="テキスト ボックス 518"/>
        <xdr:cNvSpPr txBox="1"/>
      </xdr:nvSpPr>
      <xdr:spPr>
        <a:xfrm>
          <a:off x="12579428" y="65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40368</xdr:rowOff>
    </xdr:from>
    <xdr:to>
      <xdr:col>85</xdr:col>
      <xdr:colOff>177800</xdr:colOff>
      <xdr:row>37</xdr:row>
      <xdr:rowOff>141968</xdr:rowOff>
    </xdr:to>
    <xdr:sp macro="" textlink="">
      <xdr:nvSpPr>
        <xdr:cNvPr id="525" name="楕円 524"/>
        <xdr:cNvSpPr/>
      </xdr:nvSpPr>
      <xdr:spPr>
        <a:xfrm>
          <a:off x="16268700" y="63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171195</xdr:rowOff>
    </xdr:from>
    <xdr:ext cx="534377" cy="259045"/>
    <xdr:sp macro="" textlink="">
      <xdr:nvSpPr>
        <xdr:cNvPr id="526" name="災害復旧事業費該当値テキスト"/>
        <xdr:cNvSpPr txBox="1"/>
      </xdr:nvSpPr>
      <xdr:spPr>
        <a:xfrm>
          <a:off x="16370300" y="61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85677</xdr:rowOff>
    </xdr:from>
    <xdr:to>
      <xdr:col>81</xdr:col>
      <xdr:colOff>101600</xdr:colOff>
      <xdr:row>38</xdr:row>
      <xdr:rowOff>15827</xdr:rowOff>
    </xdr:to>
    <xdr:sp macro="" textlink="">
      <xdr:nvSpPr>
        <xdr:cNvPr id="527" name="楕円 526"/>
        <xdr:cNvSpPr/>
      </xdr:nvSpPr>
      <xdr:spPr>
        <a:xfrm>
          <a:off x="15430500" y="64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6954</xdr:rowOff>
    </xdr:from>
    <xdr:ext cx="534377" cy="259045"/>
    <xdr:sp macro="" textlink="">
      <xdr:nvSpPr>
        <xdr:cNvPr id="528" name="テキスト ボックス 527"/>
        <xdr:cNvSpPr txBox="1"/>
      </xdr:nvSpPr>
      <xdr:spPr>
        <a:xfrm>
          <a:off x="15214111" y="65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58039</xdr:rowOff>
    </xdr:from>
    <xdr:to>
      <xdr:col>76</xdr:col>
      <xdr:colOff>165100</xdr:colOff>
      <xdr:row>37</xdr:row>
      <xdr:rowOff>159639</xdr:rowOff>
    </xdr:to>
    <xdr:sp macro="" textlink="">
      <xdr:nvSpPr>
        <xdr:cNvPr id="529" name="楕円 528"/>
        <xdr:cNvSpPr/>
      </xdr:nvSpPr>
      <xdr:spPr>
        <a:xfrm>
          <a:off x="14541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150766</xdr:rowOff>
    </xdr:from>
    <xdr:ext cx="534377" cy="259045"/>
    <xdr:sp macro="" textlink="">
      <xdr:nvSpPr>
        <xdr:cNvPr id="530" name="テキスト ボックス 529"/>
        <xdr:cNvSpPr txBox="1"/>
      </xdr:nvSpPr>
      <xdr:spPr>
        <a:xfrm>
          <a:off x="14325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45552</xdr:rowOff>
    </xdr:from>
    <xdr:to>
      <xdr:col>72</xdr:col>
      <xdr:colOff>38100</xdr:colOff>
      <xdr:row>37</xdr:row>
      <xdr:rowOff>147152</xdr:rowOff>
    </xdr:to>
    <xdr:sp macro="" textlink="">
      <xdr:nvSpPr>
        <xdr:cNvPr id="531" name="楕円 530"/>
        <xdr:cNvSpPr/>
      </xdr:nvSpPr>
      <xdr:spPr>
        <a:xfrm>
          <a:off x="13652500" y="6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163679</xdr:rowOff>
    </xdr:from>
    <xdr:ext cx="534377" cy="259045"/>
    <xdr:sp macro="" textlink="">
      <xdr:nvSpPr>
        <xdr:cNvPr id="532" name="テキスト ボックス 531"/>
        <xdr:cNvSpPr txBox="1"/>
      </xdr:nvSpPr>
      <xdr:spPr>
        <a:xfrm>
          <a:off x="13436111" y="61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93512</xdr:rowOff>
    </xdr:from>
    <xdr:to>
      <xdr:col>67</xdr:col>
      <xdr:colOff>101600</xdr:colOff>
      <xdr:row>38</xdr:row>
      <xdr:rowOff>23662</xdr:rowOff>
    </xdr:to>
    <xdr:sp macro="" textlink="">
      <xdr:nvSpPr>
        <xdr:cNvPr id="533" name="楕円 532"/>
        <xdr:cNvSpPr/>
      </xdr:nvSpPr>
      <xdr:spPr>
        <a:xfrm>
          <a:off x="12763500" y="643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40189</xdr:rowOff>
    </xdr:from>
    <xdr:ext cx="469744" cy="259045"/>
    <xdr:sp macro="" textlink="">
      <xdr:nvSpPr>
        <xdr:cNvPr id="534" name="テキスト ボックス 533"/>
        <xdr:cNvSpPr txBox="1"/>
      </xdr:nvSpPr>
      <xdr:spPr>
        <a:xfrm>
          <a:off x="12579428" y="621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46065</xdr:rowOff>
    </xdr:from>
    <xdr:to>
      <xdr:col>85</xdr:col>
      <xdr:colOff>127000</xdr:colOff>
      <xdr:row>77</xdr:row>
      <xdr:rowOff>124870</xdr:rowOff>
    </xdr:to>
    <xdr:cxnSp macro="">
      <xdr:nvCxnSpPr>
        <xdr:cNvPr id="614" name="直線コネクタ 613"/>
        <xdr:cNvCxnSpPr/>
      </xdr:nvCxnSpPr>
      <xdr:spPr>
        <a:xfrm>
          <a:off x="15481300" y="13076265"/>
          <a:ext cx="838200" cy="2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5"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46065</xdr:rowOff>
    </xdr:from>
    <xdr:to>
      <xdr:col>81</xdr:col>
      <xdr:colOff>50800</xdr:colOff>
      <xdr:row>78</xdr:row>
      <xdr:rowOff>1668</xdr:rowOff>
    </xdr:to>
    <xdr:cxnSp macro="">
      <xdr:nvCxnSpPr>
        <xdr:cNvPr id="617" name="直線コネクタ 616"/>
        <xdr:cNvCxnSpPr/>
      </xdr:nvCxnSpPr>
      <xdr:spPr>
        <a:xfrm flipV="1">
          <a:off x="14592300" y="13076265"/>
          <a:ext cx="889000" cy="29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153877</xdr:rowOff>
    </xdr:from>
    <xdr:to>
      <xdr:col>81</xdr:col>
      <xdr:colOff>101600</xdr:colOff>
      <xdr:row>78</xdr:row>
      <xdr:rowOff>84027</xdr:rowOff>
    </xdr:to>
    <xdr:sp macro="" textlink="">
      <xdr:nvSpPr>
        <xdr:cNvPr id="618" name="フローチャート: 判断 617"/>
        <xdr:cNvSpPr/>
      </xdr:nvSpPr>
      <xdr:spPr>
        <a:xfrm>
          <a:off x="15430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75154</xdr:rowOff>
    </xdr:from>
    <xdr:ext cx="534377" cy="259045"/>
    <xdr:sp macro="" textlink="">
      <xdr:nvSpPr>
        <xdr:cNvPr id="619" name="テキスト ボックス 618"/>
        <xdr:cNvSpPr txBox="1"/>
      </xdr:nvSpPr>
      <xdr:spPr>
        <a:xfrm>
          <a:off x="15214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168670</xdr:rowOff>
    </xdr:from>
    <xdr:to>
      <xdr:col>76</xdr:col>
      <xdr:colOff>114300</xdr:colOff>
      <xdr:row>78</xdr:row>
      <xdr:rowOff>1668</xdr:rowOff>
    </xdr:to>
    <xdr:cxnSp macro="">
      <xdr:nvCxnSpPr>
        <xdr:cNvPr id="620" name="直線コネクタ 619"/>
        <xdr:cNvCxnSpPr/>
      </xdr:nvCxnSpPr>
      <xdr:spPr>
        <a:xfrm>
          <a:off x="13703300" y="13370320"/>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167920</xdr:rowOff>
    </xdr:from>
    <xdr:to>
      <xdr:col>76</xdr:col>
      <xdr:colOff>165100</xdr:colOff>
      <xdr:row>78</xdr:row>
      <xdr:rowOff>98070</xdr:rowOff>
    </xdr:to>
    <xdr:sp macro="" textlink="">
      <xdr:nvSpPr>
        <xdr:cNvPr id="621" name="フローチャート: 判断 620"/>
        <xdr:cNvSpPr/>
      </xdr:nvSpPr>
      <xdr:spPr>
        <a:xfrm>
          <a:off x="14541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89197</xdr:rowOff>
    </xdr:from>
    <xdr:ext cx="534377" cy="259045"/>
    <xdr:sp macro="" textlink="">
      <xdr:nvSpPr>
        <xdr:cNvPr id="622" name="テキスト ボックス 621"/>
        <xdr:cNvSpPr txBox="1"/>
      </xdr:nvSpPr>
      <xdr:spPr>
        <a:xfrm>
          <a:off x="14325111" y="134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168670</xdr:rowOff>
    </xdr:from>
    <xdr:to>
      <xdr:col>71</xdr:col>
      <xdr:colOff>177800</xdr:colOff>
      <xdr:row>78</xdr:row>
      <xdr:rowOff>8581</xdr:rowOff>
    </xdr:to>
    <xdr:cxnSp macro="">
      <xdr:nvCxnSpPr>
        <xdr:cNvPr id="623" name="直線コネクタ 622"/>
        <xdr:cNvCxnSpPr/>
      </xdr:nvCxnSpPr>
      <xdr:spPr>
        <a:xfrm flipV="1">
          <a:off x="12814300" y="13370320"/>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171180</xdr:rowOff>
    </xdr:from>
    <xdr:to>
      <xdr:col>72</xdr:col>
      <xdr:colOff>38100</xdr:colOff>
      <xdr:row>78</xdr:row>
      <xdr:rowOff>101330</xdr:rowOff>
    </xdr:to>
    <xdr:sp macro="" textlink="">
      <xdr:nvSpPr>
        <xdr:cNvPr id="624" name="フローチャート: 判断 623"/>
        <xdr:cNvSpPr/>
      </xdr:nvSpPr>
      <xdr:spPr>
        <a:xfrm>
          <a:off x="13652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92457</xdr:rowOff>
    </xdr:from>
    <xdr:ext cx="534377" cy="259045"/>
    <xdr:sp macro="" textlink="">
      <xdr:nvSpPr>
        <xdr:cNvPr id="625" name="テキスト ボックス 624"/>
        <xdr:cNvSpPr txBox="1"/>
      </xdr:nvSpPr>
      <xdr:spPr>
        <a:xfrm>
          <a:off x="13436111" y="134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169380</xdr:rowOff>
    </xdr:from>
    <xdr:to>
      <xdr:col>67</xdr:col>
      <xdr:colOff>101600</xdr:colOff>
      <xdr:row>78</xdr:row>
      <xdr:rowOff>99530</xdr:rowOff>
    </xdr:to>
    <xdr:sp macro="" textlink="">
      <xdr:nvSpPr>
        <xdr:cNvPr id="626" name="フローチャート: 判断 625"/>
        <xdr:cNvSpPr/>
      </xdr:nvSpPr>
      <xdr:spPr>
        <a:xfrm>
          <a:off x="12763500" y="13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90657</xdr:rowOff>
    </xdr:from>
    <xdr:ext cx="534377" cy="259045"/>
    <xdr:sp macro="" textlink="">
      <xdr:nvSpPr>
        <xdr:cNvPr id="627" name="テキスト ボックス 626"/>
        <xdr:cNvSpPr txBox="1"/>
      </xdr:nvSpPr>
      <xdr:spPr>
        <a:xfrm>
          <a:off x="12547111" y="134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74070</xdr:rowOff>
    </xdr:from>
    <xdr:to>
      <xdr:col>85</xdr:col>
      <xdr:colOff>177800</xdr:colOff>
      <xdr:row>78</xdr:row>
      <xdr:rowOff>4220</xdr:rowOff>
    </xdr:to>
    <xdr:sp macro="" textlink="">
      <xdr:nvSpPr>
        <xdr:cNvPr id="633" name="楕円 632"/>
        <xdr:cNvSpPr/>
      </xdr:nvSpPr>
      <xdr:spPr>
        <a:xfrm>
          <a:off x="16268700" y="132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96947</xdr:rowOff>
    </xdr:from>
    <xdr:ext cx="534377" cy="259045"/>
    <xdr:sp macro="" textlink="">
      <xdr:nvSpPr>
        <xdr:cNvPr id="634" name="公債費該当値テキスト"/>
        <xdr:cNvSpPr txBox="1"/>
      </xdr:nvSpPr>
      <xdr:spPr>
        <a:xfrm>
          <a:off x="16370300" y="131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166715</xdr:rowOff>
    </xdr:from>
    <xdr:to>
      <xdr:col>81</xdr:col>
      <xdr:colOff>101600</xdr:colOff>
      <xdr:row>76</xdr:row>
      <xdr:rowOff>96865</xdr:rowOff>
    </xdr:to>
    <xdr:sp macro="" textlink="">
      <xdr:nvSpPr>
        <xdr:cNvPr id="635" name="楕円 634"/>
        <xdr:cNvSpPr/>
      </xdr:nvSpPr>
      <xdr:spPr>
        <a:xfrm>
          <a:off x="15430500" y="13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113392</xdr:rowOff>
    </xdr:from>
    <xdr:ext cx="599010" cy="259045"/>
    <xdr:sp macro="" textlink="">
      <xdr:nvSpPr>
        <xdr:cNvPr id="636" name="テキスト ボックス 635"/>
        <xdr:cNvSpPr txBox="1"/>
      </xdr:nvSpPr>
      <xdr:spPr>
        <a:xfrm>
          <a:off x="15181795" y="128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122318</xdr:rowOff>
    </xdr:from>
    <xdr:to>
      <xdr:col>76</xdr:col>
      <xdr:colOff>165100</xdr:colOff>
      <xdr:row>78</xdr:row>
      <xdr:rowOff>52468</xdr:rowOff>
    </xdr:to>
    <xdr:sp macro="" textlink="">
      <xdr:nvSpPr>
        <xdr:cNvPr id="637" name="楕円 636"/>
        <xdr:cNvSpPr/>
      </xdr:nvSpPr>
      <xdr:spPr>
        <a:xfrm>
          <a:off x="14541500" y="133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68995</xdr:rowOff>
    </xdr:from>
    <xdr:ext cx="534377" cy="259045"/>
    <xdr:sp macro="" textlink="">
      <xdr:nvSpPr>
        <xdr:cNvPr id="638" name="テキスト ボックス 637"/>
        <xdr:cNvSpPr txBox="1"/>
      </xdr:nvSpPr>
      <xdr:spPr>
        <a:xfrm>
          <a:off x="14325111" y="130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117870</xdr:rowOff>
    </xdr:from>
    <xdr:to>
      <xdr:col>72</xdr:col>
      <xdr:colOff>38100</xdr:colOff>
      <xdr:row>78</xdr:row>
      <xdr:rowOff>48020</xdr:rowOff>
    </xdr:to>
    <xdr:sp macro="" textlink="">
      <xdr:nvSpPr>
        <xdr:cNvPr id="639" name="楕円 638"/>
        <xdr:cNvSpPr/>
      </xdr:nvSpPr>
      <xdr:spPr>
        <a:xfrm>
          <a:off x="13652500" y="13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64547</xdr:rowOff>
    </xdr:from>
    <xdr:ext cx="534377" cy="259045"/>
    <xdr:sp macro="" textlink="">
      <xdr:nvSpPr>
        <xdr:cNvPr id="640" name="テキスト ボックス 639"/>
        <xdr:cNvSpPr txBox="1"/>
      </xdr:nvSpPr>
      <xdr:spPr>
        <a:xfrm>
          <a:off x="13436111" y="13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129231</xdr:rowOff>
    </xdr:from>
    <xdr:to>
      <xdr:col>67</xdr:col>
      <xdr:colOff>101600</xdr:colOff>
      <xdr:row>78</xdr:row>
      <xdr:rowOff>59381</xdr:rowOff>
    </xdr:to>
    <xdr:sp macro="" textlink="">
      <xdr:nvSpPr>
        <xdr:cNvPr id="641" name="楕円 640"/>
        <xdr:cNvSpPr/>
      </xdr:nvSpPr>
      <xdr:spPr>
        <a:xfrm>
          <a:off x="12763500" y="133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75908</xdr:rowOff>
    </xdr:from>
    <xdr:ext cx="534377" cy="259045"/>
    <xdr:sp macro="" textlink="">
      <xdr:nvSpPr>
        <xdr:cNvPr id="642" name="テキスト ボックス 641"/>
        <xdr:cNvSpPr txBox="1"/>
      </xdr:nvSpPr>
      <xdr:spPr>
        <a:xfrm>
          <a:off x="12547111" y="131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135604</xdr:rowOff>
    </xdr:from>
    <xdr:to>
      <xdr:col>85</xdr:col>
      <xdr:colOff>127000</xdr:colOff>
      <xdr:row>98</xdr:row>
      <xdr:rowOff>47437</xdr:rowOff>
    </xdr:to>
    <xdr:cxnSp macro="">
      <xdr:nvCxnSpPr>
        <xdr:cNvPr id="669" name="直線コネクタ 668"/>
        <xdr:cNvCxnSpPr/>
      </xdr:nvCxnSpPr>
      <xdr:spPr>
        <a:xfrm flipV="1">
          <a:off x="15481300" y="16766254"/>
          <a:ext cx="838200" cy="8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0"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47437</xdr:rowOff>
    </xdr:from>
    <xdr:to>
      <xdr:col>81</xdr:col>
      <xdr:colOff>50800</xdr:colOff>
      <xdr:row>98</xdr:row>
      <xdr:rowOff>77014</xdr:rowOff>
    </xdr:to>
    <xdr:cxnSp macro="">
      <xdr:nvCxnSpPr>
        <xdr:cNvPr id="672" name="直線コネクタ 671"/>
        <xdr:cNvCxnSpPr/>
      </xdr:nvCxnSpPr>
      <xdr:spPr>
        <a:xfrm flipV="1">
          <a:off x="14592300" y="1684953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9798</xdr:rowOff>
    </xdr:from>
    <xdr:to>
      <xdr:col>81</xdr:col>
      <xdr:colOff>101600</xdr:colOff>
      <xdr:row>98</xdr:row>
      <xdr:rowOff>111398</xdr:rowOff>
    </xdr:to>
    <xdr:sp macro="" textlink="">
      <xdr:nvSpPr>
        <xdr:cNvPr id="673" name="フローチャート: 判断 672"/>
        <xdr:cNvSpPr/>
      </xdr:nvSpPr>
      <xdr:spPr>
        <a:xfrm>
          <a:off x="15430500" y="1681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102525</xdr:rowOff>
    </xdr:from>
    <xdr:ext cx="534377" cy="259045"/>
    <xdr:sp macro="" textlink="">
      <xdr:nvSpPr>
        <xdr:cNvPr id="674" name="テキスト ボックス 673"/>
        <xdr:cNvSpPr txBox="1"/>
      </xdr:nvSpPr>
      <xdr:spPr>
        <a:xfrm>
          <a:off x="15214111" y="169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77014</xdr:rowOff>
    </xdr:from>
    <xdr:to>
      <xdr:col>76</xdr:col>
      <xdr:colOff>114300</xdr:colOff>
      <xdr:row>98</xdr:row>
      <xdr:rowOff>96109</xdr:rowOff>
    </xdr:to>
    <xdr:cxnSp macro="">
      <xdr:nvCxnSpPr>
        <xdr:cNvPr id="675" name="直線コネクタ 674"/>
        <xdr:cNvCxnSpPr/>
      </xdr:nvCxnSpPr>
      <xdr:spPr>
        <a:xfrm flipV="1">
          <a:off x="13703300" y="16879114"/>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165857</xdr:rowOff>
    </xdr:from>
    <xdr:to>
      <xdr:col>76</xdr:col>
      <xdr:colOff>165100</xdr:colOff>
      <xdr:row>98</xdr:row>
      <xdr:rowOff>96007</xdr:rowOff>
    </xdr:to>
    <xdr:sp macro="" textlink="">
      <xdr:nvSpPr>
        <xdr:cNvPr id="676" name="フローチャート: 判断 675"/>
        <xdr:cNvSpPr/>
      </xdr:nvSpPr>
      <xdr:spPr>
        <a:xfrm>
          <a:off x="14541500" y="1679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112534</xdr:rowOff>
    </xdr:from>
    <xdr:ext cx="534377" cy="259045"/>
    <xdr:sp macro="" textlink="">
      <xdr:nvSpPr>
        <xdr:cNvPr id="677" name="テキスト ボックス 676"/>
        <xdr:cNvSpPr txBox="1"/>
      </xdr:nvSpPr>
      <xdr:spPr>
        <a:xfrm>
          <a:off x="14325111" y="1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64818</xdr:rowOff>
    </xdr:from>
    <xdr:to>
      <xdr:col>71</xdr:col>
      <xdr:colOff>177800</xdr:colOff>
      <xdr:row>98</xdr:row>
      <xdr:rowOff>96109</xdr:rowOff>
    </xdr:to>
    <xdr:cxnSp macro="">
      <xdr:nvCxnSpPr>
        <xdr:cNvPr id="678" name="直線コネクタ 677"/>
        <xdr:cNvCxnSpPr/>
      </xdr:nvCxnSpPr>
      <xdr:spPr>
        <a:xfrm>
          <a:off x="12814300" y="16866918"/>
          <a:ext cx="889000" cy="3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30657</xdr:rowOff>
    </xdr:from>
    <xdr:to>
      <xdr:col>72</xdr:col>
      <xdr:colOff>38100</xdr:colOff>
      <xdr:row>98</xdr:row>
      <xdr:rowOff>132257</xdr:rowOff>
    </xdr:to>
    <xdr:sp macro="" textlink="">
      <xdr:nvSpPr>
        <xdr:cNvPr id="679" name="フローチャート: 判断 678"/>
        <xdr:cNvSpPr/>
      </xdr:nvSpPr>
      <xdr:spPr>
        <a:xfrm>
          <a:off x="136525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148784</xdr:rowOff>
    </xdr:from>
    <xdr:ext cx="534377" cy="259045"/>
    <xdr:sp macro="" textlink="">
      <xdr:nvSpPr>
        <xdr:cNvPr id="680" name="テキスト ボックス 679"/>
        <xdr:cNvSpPr txBox="1"/>
      </xdr:nvSpPr>
      <xdr:spPr>
        <a:xfrm>
          <a:off x="13436111" y="166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33218</xdr:rowOff>
    </xdr:from>
    <xdr:to>
      <xdr:col>67</xdr:col>
      <xdr:colOff>101600</xdr:colOff>
      <xdr:row>98</xdr:row>
      <xdr:rowOff>134818</xdr:rowOff>
    </xdr:to>
    <xdr:sp macro="" textlink="">
      <xdr:nvSpPr>
        <xdr:cNvPr id="681" name="フローチャート: 判断 680"/>
        <xdr:cNvSpPr/>
      </xdr:nvSpPr>
      <xdr:spPr>
        <a:xfrm>
          <a:off x="12763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125945</xdr:rowOff>
    </xdr:from>
    <xdr:ext cx="534377" cy="259045"/>
    <xdr:sp macro="" textlink="">
      <xdr:nvSpPr>
        <xdr:cNvPr id="682" name="テキスト ボックス 681"/>
        <xdr:cNvSpPr txBox="1"/>
      </xdr:nvSpPr>
      <xdr:spPr>
        <a:xfrm>
          <a:off x="12547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84804</xdr:rowOff>
    </xdr:from>
    <xdr:to>
      <xdr:col>85</xdr:col>
      <xdr:colOff>177800</xdr:colOff>
      <xdr:row>98</xdr:row>
      <xdr:rowOff>14954</xdr:rowOff>
    </xdr:to>
    <xdr:sp macro="" textlink="">
      <xdr:nvSpPr>
        <xdr:cNvPr id="688" name="楕円 687"/>
        <xdr:cNvSpPr/>
      </xdr:nvSpPr>
      <xdr:spPr>
        <a:xfrm>
          <a:off x="16268700" y="167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107681</xdr:rowOff>
    </xdr:from>
    <xdr:ext cx="534377" cy="259045"/>
    <xdr:sp macro="" textlink="">
      <xdr:nvSpPr>
        <xdr:cNvPr id="689" name="積立金該当値テキスト"/>
        <xdr:cNvSpPr txBox="1"/>
      </xdr:nvSpPr>
      <xdr:spPr>
        <a:xfrm>
          <a:off x="16370300" y="165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168087</xdr:rowOff>
    </xdr:from>
    <xdr:to>
      <xdr:col>81</xdr:col>
      <xdr:colOff>101600</xdr:colOff>
      <xdr:row>98</xdr:row>
      <xdr:rowOff>98237</xdr:rowOff>
    </xdr:to>
    <xdr:sp macro="" textlink="">
      <xdr:nvSpPr>
        <xdr:cNvPr id="690" name="楕円 689"/>
        <xdr:cNvSpPr/>
      </xdr:nvSpPr>
      <xdr:spPr>
        <a:xfrm>
          <a:off x="15430500" y="167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114764</xdr:rowOff>
    </xdr:from>
    <xdr:ext cx="534377" cy="259045"/>
    <xdr:sp macro="" textlink="">
      <xdr:nvSpPr>
        <xdr:cNvPr id="691" name="テキスト ボックス 690"/>
        <xdr:cNvSpPr txBox="1"/>
      </xdr:nvSpPr>
      <xdr:spPr>
        <a:xfrm>
          <a:off x="15214111" y="165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26214</xdr:rowOff>
    </xdr:from>
    <xdr:to>
      <xdr:col>76</xdr:col>
      <xdr:colOff>165100</xdr:colOff>
      <xdr:row>98</xdr:row>
      <xdr:rowOff>127814</xdr:rowOff>
    </xdr:to>
    <xdr:sp macro="" textlink="">
      <xdr:nvSpPr>
        <xdr:cNvPr id="692" name="楕円 691"/>
        <xdr:cNvSpPr/>
      </xdr:nvSpPr>
      <xdr:spPr>
        <a:xfrm>
          <a:off x="14541500" y="16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118941</xdr:rowOff>
    </xdr:from>
    <xdr:ext cx="534377" cy="259045"/>
    <xdr:sp macro="" textlink="">
      <xdr:nvSpPr>
        <xdr:cNvPr id="693" name="テキスト ボックス 692"/>
        <xdr:cNvSpPr txBox="1"/>
      </xdr:nvSpPr>
      <xdr:spPr>
        <a:xfrm>
          <a:off x="14325111" y="169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45309</xdr:rowOff>
    </xdr:from>
    <xdr:to>
      <xdr:col>72</xdr:col>
      <xdr:colOff>38100</xdr:colOff>
      <xdr:row>98</xdr:row>
      <xdr:rowOff>146909</xdr:rowOff>
    </xdr:to>
    <xdr:sp macro="" textlink="">
      <xdr:nvSpPr>
        <xdr:cNvPr id="694" name="楕円 693"/>
        <xdr:cNvSpPr/>
      </xdr:nvSpPr>
      <xdr:spPr>
        <a:xfrm>
          <a:off x="13652500" y="16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138036</xdr:rowOff>
    </xdr:from>
    <xdr:ext cx="534377" cy="259045"/>
    <xdr:sp macro="" textlink="">
      <xdr:nvSpPr>
        <xdr:cNvPr id="695" name="テキスト ボックス 694"/>
        <xdr:cNvSpPr txBox="1"/>
      </xdr:nvSpPr>
      <xdr:spPr>
        <a:xfrm>
          <a:off x="13436111" y="169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14018</xdr:rowOff>
    </xdr:from>
    <xdr:to>
      <xdr:col>67</xdr:col>
      <xdr:colOff>101600</xdr:colOff>
      <xdr:row>98</xdr:row>
      <xdr:rowOff>115618</xdr:rowOff>
    </xdr:to>
    <xdr:sp macro="" textlink="">
      <xdr:nvSpPr>
        <xdr:cNvPr id="696" name="楕円 695"/>
        <xdr:cNvSpPr/>
      </xdr:nvSpPr>
      <xdr:spPr>
        <a:xfrm>
          <a:off x="12763500" y="168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132145</xdr:rowOff>
    </xdr:from>
    <xdr:ext cx="534377" cy="259045"/>
    <xdr:sp macro="" textlink="">
      <xdr:nvSpPr>
        <xdr:cNvPr id="697" name="テキスト ボックス 696"/>
        <xdr:cNvSpPr txBox="1"/>
      </xdr:nvSpPr>
      <xdr:spPr>
        <a:xfrm>
          <a:off x="12547111" y="165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87084</xdr:rowOff>
    </xdr:from>
    <xdr:to>
      <xdr:col>116</xdr:col>
      <xdr:colOff>63500</xdr:colOff>
      <xdr:row>37</xdr:row>
      <xdr:rowOff>113678</xdr:rowOff>
    </xdr:to>
    <xdr:cxnSp macro="">
      <xdr:nvCxnSpPr>
        <xdr:cNvPr id="726" name="直線コネクタ 725"/>
        <xdr:cNvCxnSpPr/>
      </xdr:nvCxnSpPr>
      <xdr:spPr>
        <a:xfrm>
          <a:off x="21323300" y="6430734"/>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87084</xdr:rowOff>
    </xdr:from>
    <xdr:to>
      <xdr:col>111</xdr:col>
      <xdr:colOff>177800</xdr:colOff>
      <xdr:row>38</xdr:row>
      <xdr:rowOff>118478</xdr:rowOff>
    </xdr:to>
    <xdr:cxnSp macro="">
      <xdr:nvCxnSpPr>
        <xdr:cNvPr id="729" name="直線コネクタ 728"/>
        <xdr:cNvCxnSpPr/>
      </xdr:nvCxnSpPr>
      <xdr:spPr>
        <a:xfrm flipV="1">
          <a:off x="20434300" y="6430734"/>
          <a:ext cx="889000" cy="20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30" name="フローチャート: 判断 729"/>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52811</xdr:rowOff>
    </xdr:from>
    <xdr:ext cx="469744" cy="259045"/>
    <xdr:sp macro="" textlink="">
      <xdr:nvSpPr>
        <xdr:cNvPr id="731" name="テキスト ボックス 730"/>
        <xdr:cNvSpPr txBox="1"/>
      </xdr:nvSpPr>
      <xdr:spPr>
        <a:xfrm>
          <a:off x="21088428" y="65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118478</xdr:rowOff>
    </xdr:from>
    <xdr:to>
      <xdr:col>107</xdr:col>
      <xdr:colOff>50800</xdr:colOff>
      <xdr:row>38</xdr:row>
      <xdr:rowOff>127051</xdr:rowOff>
    </xdr:to>
    <xdr:cxnSp macro="">
      <xdr:nvCxnSpPr>
        <xdr:cNvPr id="732" name="直線コネクタ 731"/>
        <xdr:cNvCxnSpPr/>
      </xdr:nvCxnSpPr>
      <xdr:spPr>
        <a:xfrm flipV="1">
          <a:off x="19545300" y="663357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33" name="フローチャート: 判断 732"/>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109072</xdr:rowOff>
    </xdr:from>
    <xdr:ext cx="469744" cy="259045"/>
    <xdr:sp macro="" textlink="">
      <xdr:nvSpPr>
        <xdr:cNvPr id="734" name="テキスト ボックス 733"/>
        <xdr:cNvSpPr txBox="1"/>
      </xdr:nvSpPr>
      <xdr:spPr>
        <a:xfrm>
          <a:off x="20199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127051</xdr:rowOff>
    </xdr:from>
    <xdr:to>
      <xdr:col>102</xdr:col>
      <xdr:colOff>114300</xdr:colOff>
      <xdr:row>38</xdr:row>
      <xdr:rowOff>153759</xdr:rowOff>
    </xdr:to>
    <xdr:cxnSp macro="">
      <xdr:nvCxnSpPr>
        <xdr:cNvPr id="735" name="直線コネクタ 734"/>
        <xdr:cNvCxnSpPr/>
      </xdr:nvCxnSpPr>
      <xdr:spPr>
        <a:xfrm flipV="1">
          <a:off x="18656300" y="6642151"/>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36" name="フローチャート: 判断 735"/>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169537</xdr:rowOff>
    </xdr:from>
    <xdr:ext cx="469744" cy="259045"/>
    <xdr:sp macro="" textlink="">
      <xdr:nvSpPr>
        <xdr:cNvPr id="737" name="テキスト ボックス 736"/>
        <xdr:cNvSpPr txBox="1"/>
      </xdr:nvSpPr>
      <xdr:spPr>
        <a:xfrm>
          <a:off x="19310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38" name="フローチャート: 判断 737"/>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169422</xdr:rowOff>
    </xdr:from>
    <xdr:ext cx="469744" cy="259045"/>
    <xdr:sp macro="" textlink="">
      <xdr:nvSpPr>
        <xdr:cNvPr id="739" name="テキスト ボックス 738"/>
        <xdr:cNvSpPr txBox="1"/>
      </xdr:nvSpPr>
      <xdr:spPr>
        <a:xfrm>
          <a:off x="18421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62878</xdr:rowOff>
    </xdr:from>
    <xdr:to>
      <xdr:col>116</xdr:col>
      <xdr:colOff>114300</xdr:colOff>
      <xdr:row>37</xdr:row>
      <xdr:rowOff>164478</xdr:rowOff>
    </xdr:to>
    <xdr:sp macro="" textlink="">
      <xdr:nvSpPr>
        <xdr:cNvPr id="745" name="楕円 744"/>
        <xdr:cNvSpPr/>
      </xdr:nvSpPr>
      <xdr:spPr>
        <a:xfrm>
          <a:off x="22110700" y="64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85755</xdr:rowOff>
    </xdr:from>
    <xdr:ext cx="469744" cy="259045"/>
    <xdr:sp macro="" textlink="">
      <xdr:nvSpPr>
        <xdr:cNvPr id="746" name="投資及び出資金該当値テキスト"/>
        <xdr:cNvSpPr txBox="1"/>
      </xdr:nvSpPr>
      <xdr:spPr>
        <a:xfrm>
          <a:off x="22212300" y="625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36284</xdr:rowOff>
    </xdr:from>
    <xdr:to>
      <xdr:col>112</xdr:col>
      <xdr:colOff>38100</xdr:colOff>
      <xdr:row>37</xdr:row>
      <xdr:rowOff>137884</xdr:rowOff>
    </xdr:to>
    <xdr:sp macro="" textlink="">
      <xdr:nvSpPr>
        <xdr:cNvPr id="747" name="楕円 746"/>
        <xdr:cNvSpPr/>
      </xdr:nvSpPr>
      <xdr:spPr>
        <a:xfrm>
          <a:off x="21272500" y="63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154411</xdr:rowOff>
    </xdr:from>
    <xdr:ext cx="469744" cy="259045"/>
    <xdr:sp macro="" textlink="">
      <xdr:nvSpPr>
        <xdr:cNvPr id="748" name="テキスト ボックス 747"/>
        <xdr:cNvSpPr txBox="1"/>
      </xdr:nvSpPr>
      <xdr:spPr>
        <a:xfrm>
          <a:off x="21088428" y="61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67678</xdr:rowOff>
    </xdr:from>
    <xdr:to>
      <xdr:col>107</xdr:col>
      <xdr:colOff>101600</xdr:colOff>
      <xdr:row>38</xdr:row>
      <xdr:rowOff>169278</xdr:rowOff>
    </xdr:to>
    <xdr:sp macro="" textlink="">
      <xdr:nvSpPr>
        <xdr:cNvPr id="749" name="楕円 748"/>
        <xdr:cNvSpPr/>
      </xdr:nvSpPr>
      <xdr:spPr>
        <a:xfrm>
          <a:off x="20383500" y="65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160405</xdr:rowOff>
    </xdr:from>
    <xdr:ext cx="469744" cy="259045"/>
    <xdr:sp macro="" textlink="">
      <xdr:nvSpPr>
        <xdr:cNvPr id="750" name="テキスト ボックス 749"/>
        <xdr:cNvSpPr txBox="1"/>
      </xdr:nvSpPr>
      <xdr:spPr>
        <a:xfrm>
          <a:off x="20199428"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76251</xdr:rowOff>
    </xdr:from>
    <xdr:to>
      <xdr:col>102</xdr:col>
      <xdr:colOff>165100</xdr:colOff>
      <xdr:row>39</xdr:row>
      <xdr:rowOff>6401</xdr:rowOff>
    </xdr:to>
    <xdr:sp macro="" textlink="">
      <xdr:nvSpPr>
        <xdr:cNvPr id="751" name="楕円 750"/>
        <xdr:cNvSpPr/>
      </xdr:nvSpPr>
      <xdr:spPr>
        <a:xfrm>
          <a:off x="19494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168978</xdr:rowOff>
    </xdr:from>
    <xdr:ext cx="469744" cy="259045"/>
    <xdr:sp macro="" textlink="">
      <xdr:nvSpPr>
        <xdr:cNvPr id="752" name="テキスト ボックス 751"/>
        <xdr:cNvSpPr txBox="1"/>
      </xdr:nvSpPr>
      <xdr:spPr>
        <a:xfrm>
          <a:off x="19310428" y="668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102959</xdr:rowOff>
    </xdr:from>
    <xdr:to>
      <xdr:col>98</xdr:col>
      <xdr:colOff>38100</xdr:colOff>
      <xdr:row>39</xdr:row>
      <xdr:rowOff>33109</xdr:rowOff>
    </xdr:to>
    <xdr:sp macro="" textlink="">
      <xdr:nvSpPr>
        <xdr:cNvPr id="753" name="楕円 752"/>
        <xdr:cNvSpPr/>
      </xdr:nvSpPr>
      <xdr:spPr>
        <a:xfrm>
          <a:off x="18605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24236</xdr:rowOff>
    </xdr:from>
    <xdr:ext cx="469744" cy="259045"/>
    <xdr:sp macro="" textlink="">
      <xdr:nvSpPr>
        <xdr:cNvPr id="754" name="テキスト ボックス 753"/>
        <xdr:cNvSpPr txBox="1"/>
      </xdr:nvSpPr>
      <xdr:spPr>
        <a:xfrm>
          <a:off x="18421428" y="671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23781</xdr:rowOff>
    </xdr:from>
    <xdr:to>
      <xdr:col>116</xdr:col>
      <xdr:colOff>63500</xdr:colOff>
      <xdr:row>59</xdr:row>
      <xdr:rowOff>24200</xdr:rowOff>
    </xdr:to>
    <xdr:cxnSp macro="">
      <xdr:nvCxnSpPr>
        <xdr:cNvPr id="783" name="直線コネクタ 782"/>
        <xdr:cNvCxnSpPr/>
      </xdr:nvCxnSpPr>
      <xdr:spPr>
        <a:xfrm flipV="1">
          <a:off x="21323300" y="10139331"/>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24200</xdr:rowOff>
    </xdr:from>
    <xdr:to>
      <xdr:col>111</xdr:col>
      <xdr:colOff>177800</xdr:colOff>
      <xdr:row>59</xdr:row>
      <xdr:rowOff>24657</xdr:rowOff>
    </xdr:to>
    <xdr:cxnSp macro="">
      <xdr:nvCxnSpPr>
        <xdr:cNvPr id="786" name="直線コネクタ 785"/>
        <xdr:cNvCxnSpPr/>
      </xdr:nvCxnSpPr>
      <xdr:spPr>
        <a:xfrm flipV="1">
          <a:off x="20434300" y="101397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74670</xdr:rowOff>
    </xdr:from>
    <xdr:to>
      <xdr:col>112</xdr:col>
      <xdr:colOff>38100</xdr:colOff>
      <xdr:row>59</xdr:row>
      <xdr:rowOff>4820</xdr:rowOff>
    </xdr:to>
    <xdr:sp macro="" textlink="">
      <xdr:nvSpPr>
        <xdr:cNvPr id="787" name="フローチャート: 判断 786"/>
        <xdr:cNvSpPr/>
      </xdr:nvSpPr>
      <xdr:spPr>
        <a:xfrm>
          <a:off x="21272500" y="10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21347</xdr:rowOff>
    </xdr:from>
    <xdr:ext cx="469744" cy="259045"/>
    <xdr:sp macro="" textlink="">
      <xdr:nvSpPr>
        <xdr:cNvPr id="788" name="テキスト ボックス 787"/>
        <xdr:cNvSpPr txBox="1"/>
      </xdr:nvSpPr>
      <xdr:spPr>
        <a:xfrm>
          <a:off x="21088428" y="9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24657</xdr:rowOff>
    </xdr:from>
    <xdr:to>
      <xdr:col>107</xdr:col>
      <xdr:colOff>50800</xdr:colOff>
      <xdr:row>59</xdr:row>
      <xdr:rowOff>24847</xdr:rowOff>
    </xdr:to>
    <xdr:cxnSp macro="">
      <xdr:nvCxnSpPr>
        <xdr:cNvPr id="789" name="直線コネクタ 788"/>
        <xdr:cNvCxnSpPr/>
      </xdr:nvCxnSpPr>
      <xdr:spPr>
        <a:xfrm flipV="1">
          <a:off x="19545300" y="1014020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80080</xdr:rowOff>
    </xdr:from>
    <xdr:to>
      <xdr:col>107</xdr:col>
      <xdr:colOff>101600</xdr:colOff>
      <xdr:row>59</xdr:row>
      <xdr:rowOff>10230</xdr:rowOff>
    </xdr:to>
    <xdr:sp macro="" textlink="">
      <xdr:nvSpPr>
        <xdr:cNvPr id="790" name="フローチャート: 判断 789"/>
        <xdr:cNvSpPr/>
      </xdr:nvSpPr>
      <xdr:spPr>
        <a:xfrm>
          <a:off x="20383500" y="100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26757</xdr:rowOff>
    </xdr:from>
    <xdr:ext cx="469744" cy="259045"/>
    <xdr:sp macro="" textlink="">
      <xdr:nvSpPr>
        <xdr:cNvPr id="791" name="テキスト ボックス 790"/>
        <xdr:cNvSpPr txBox="1"/>
      </xdr:nvSpPr>
      <xdr:spPr>
        <a:xfrm>
          <a:off x="20199428" y="97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24847</xdr:rowOff>
    </xdr:from>
    <xdr:to>
      <xdr:col>102</xdr:col>
      <xdr:colOff>114300</xdr:colOff>
      <xdr:row>59</xdr:row>
      <xdr:rowOff>25133</xdr:rowOff>
    </xdr:to>
    <xdr:cxnSp macro="">
      <xdr:nvCxnSpPr>
        <xdr:cNvPr id="792" name="直線コネクタ 791"/>
        <xdr:cNvCxnSpPr/>
      </xdr:nvCxnSpPr>
      <xdr:spPr>
        <a:xfrm flipV="1">
          <a:off x="18656300" y="1014039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81509</xdr:rowOff>
    </xdr:from>
    <xdr:to>
      <xdr:col>102</xdr:col>
      <xdr:colOff>165100</xdr:colOff>
      <xdr:row>59</xdr:row>
      <xdr:rowOff>11659</xdr:rowOff>
    </xdr:to>
    <xdr:sp macro="" textlink="">
      <xdr:nvSpPr>
        <xdr:cNvPr id="793" name="フローチャート: 判断 792"/>
        <xdr:cNvSpPr/>
      </xdr:nvSpPr>
      <xdr:spPr>
        <a:xfrm>
          <a:off x="19494500" y="100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28186</xdr:rowOff>
    </xdr:from>
    <xdr:ext cx="469744" cy="259045"/>
    <xdr:sp macro="" textlink="">
      <xdr:nvSpPr>
        <xdr:cNvPr id="794" name="テキスト ボックス 793"/>
        <xdr:cNvSpPr txBox="1"/>
      </xdr:nvSpPr>
      <xdr:spPr>
        <a:xfrm>
          <a:off x="19310428" y="980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795" name="フローチャート: 判断 794"/>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26319</xdr:rowOff>
    </xdr:from>
    <xdr:ext cx="469744" cy="259045"/>
    <xdr:sp macro="" textlink="">
      <xdr:nvSpPr>
        <xdr:cNvPr id="796" name="テキスト ボックス 795"/>
        <xdr:cNvSpPr txBox="1"/>
      </xdr:nvSpPr>
      <xdr:spPr>
        <a:xfrm>
          <a:off x="18421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144431</xdr:rowOff>
    </xdr:from>
    <xdr:to>
      <xdr:col>116</xdr:col>
      <xdr:colOff>114300</xdr:colOff>
      <xdr:row>59</xdr:row>
      <xdr:rowOff>74581</xdr:rowOff>
    </xdr:to>
    <xdr:sp macro="" textlink="">
      <xdr:nvSpPr>
        <xdr:cNvPr id="802" name="楕円 801"/>
        <xdr:cNvSpPr/>
      </xdr:nvSpPr>
      <xdr:spPr>
        <a:xfrm>
          <a:off x="22110700" y="100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59358</xdr:rowOff>
    </xdr:from>
    <xdr:ext cx="469744" cy="259045"/>
    <xdr:sp macro="" textlink="">
      <xdr:nvSpPr>
        <xdr:cNvPr id="803" name="貸付金該当値テキスト"/>
        <xdr:cNvSpPr txBox="1"/>
      </xdr:nvSpPr>
      <xdr:spPr>
        <a:xfrm>
          <a:off x="22212300" y="1000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144850</xdr:rowOff>
    </xdr:from>
    <xdr:to>
      <xdr:col>112</xdr:col>
      <xdr:colOff>38100</xdr:colOff>
      <xdr:row>59</xdr:row>
      <xdr:rowOff>75000</xdr:rowOff>
    </xdr:to>
    <xdr:sp macro="" textlink="">
      <xdr:nvSpPr>
        <xdr:cNvPr id="804" name="楕円 803"/>
        <xdr:cNvSpPr/>
      </xdr:nvSpPr>
      <xdr:spPr>
        <a:xfrm>
          <a:off x="21272500" y="100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66127</xdr:rowOff>
    </xdr:from>
    <xdr:ext cx="469744" cy="259045"/>
    <xdr:sp macro="" textlink="">
      <xdr:nvSpPr>
        <xdr:cNvPr id="805" name="テキスト ボックス 804"/>
        <xdr:cNvSpPr txBox="1"/>
      </xdr:nvSpPr>
      <xdr:spPr>
        <a:xfrm>
          <a:off x="21088428" y="101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145307</xdr:rowOff>
    </xdr:from>
    <xdr:to>
      <xdr:col>107</xdr:col>
      <xdr:colOff>101600</xdr:colOff>
      <xdr:row>59</xdr:row>
      <xdr:rowOff>75457</xdr:rowOff>
    </xdr:to>
    <xdr:sp macro="" textlink="">
      <xdr:nvSpPr>
        <xdr:cNvPr id="806" name="楕円 805"/>
        <xdr:cNvSpPr/>
      </xdr:nvSpPr>
      <xdr:spPr>
        <a:xfrm>
          <a:off x="20383500" y="100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66584</xdr:rowOff>
    </xdr:from>
    <xdr:ext cx="469744" cy="259045"/>
    <xdr:sp macro="" textlink="">
      <xdr:nvSpPr>
        <xdr:cNvPr id="807" name="テキスト ボックス 806"/>
        <xdr:cNvSpPr txBox="1"/>
      </xdr:nvSpPr>
      <xdr:spPr>
        <a:xfrm>
          <a:off x="20199428" y="10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145497</xdr:rowOff>
    </xdr:from>
    <xdr:to>
      <xdr:col>102</xdr:col>
      <xdr:colOff>165100</xdr:colOff>
      <xdr:row>59</xdr:row>
      <xdr:rowOff>75647</xdr:rowOff>
    </xdr:to>
    <xdr:sp macro="" textlink="">
      <xdr:nvSpPr>
        <xdr:cNvPr id="808" name="楕円 807"/>
        <xdr:cNvSpPr/>
      </xdr:nvSpPr>
      <xdr:spPr>
        <a:xfrm>
          <a:off x="19494500" y="100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66774</xdr:rowOff>
    </xdr:from>
    <xdr:ext cx="469744" cy="259045"/>
    <xdr:sp macro="" textlink="">
      <xdr:nvSpPr>
        <xdr:cNvPr id="809" name="テキスト ボックス 808"/>
        <xdr:cNvSpPr txBox="1"/>
      </xdr:nvSpPr>
      <xdr:spPr>
        <a:xfrm>
          <a:off x="19310428" y="1018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145783</xdr:rowOff>
    </xdr:from>
    <xdr:to>
      <xdr:col>98</xdr:col>
      <xdr:colOff>38100</xdr:colOff>
      <xdr:row>59</xdr:row>
      <xdr:rowOff>75933</xdr:rowOff>
    </xdr:to>
    <xdr:sp macro="" textlink="">
      <xdr:nvSpPr>
        <xdr:cNvPr id="810" name="楕円 809"/>
        <xdr:cNvSpPr/>
      </xdr:nvSpPr>
      <xdr:spPr>
        <a:xfrm>
          <a:off x="18605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67060</xdr:rowOff>
    </xdr:from>
    <xdr:ext cx="469744" cy="259045"/>
    <xdr:sp macro="" textlink="">
      <xdr:nvSpPr>
        <xdr:cNvPr id="811" name="テキスト ボックス 810"/>
        <xdr:cNvSpPr txBox="1"/>
      </xdr:nvSpPr>
      <xdr:spPr>
        <a:xfrm>
          <a:off x="18421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83105</xdr:rowOff>
    </xdr:from>
    <xdr:to>
      <xdr:col>116</xdr:col>
      <xdr:colOff>63500</xdr:colOff>
      <xdr:row>75</xdr:row>
      <xdr:rowOff>84526</xdr:rowOff>
    </xdr:to>
    <xdr:cxnSp macro="">
      <xdr:nvCxnSpPr>
        <xdr:cNvPr id="843" name="直線コネクタ 842"/>
        <xdr:cNvCxnSpPr/>
      </xdr:nvCxnSpPr>
      <xdr:spPr>
        <a:xfrm flipV="1">
          <a:off x="21323300" y="12941855"/>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161090</xdr:rowOff>
    </xdr:from>
    <xdr:to>
      <xdr:col>111</xdr:col>
      <xdr:colOff>177800</xdr:colOff>
      <xdr:row>75</xdr:row>
      <xdr:rowOff>84526</xdr:rowOff>
    </xdr:to>
    <xdr:cxnSp macro="">
      <xdr:nvCxnSpPr>
        <xdr:cNvPr id="846" name="直線コネクタ 845"/>
        <xdr:cNvCxnSpPr/>
      </xdr:nvCxnSpPr>
      <xdr:spPr>
        <a:xfrm>
          <a:off x="20434300" y="12676940"/>
          <a:ext cx="889000" cy="26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87970</xdr:rowOff>
    </xdr:from>
    <xdr:to>
      <xdr:col>112</xdr:col>
      <xdr:colOff>38100</xdr:colOff>
      <xdr:row>77</xdr:row>
      <xdr:rowOff>18120</xdr:rowOff>
    </xdr:to>
    <xdr:sp macro="" textlink="">
      <xdr:nvSpPr>
        <xdr:cNvPr id="847" name="フローチャート: 判断 846"/>
        <xdr:cNvSpPr/>
      </xdr:nvSpPr>
      <xdr:spPr>
        <a:xfrm>
          <a:off x="21272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9247</xdr:rowOff>
    </xdr:from>
    <xdr:ext cx="534377" cy="259045"/>
    <xdr:sp macro="" textlink="">
      <xdr:nvSpPr>
        <xdr:cNvPr id="848" name="テキスト ボックス 847"/>
        <xdr:cNvSpPr txBox="1"/>
      </xdr:nvSpPr>
      <xdr:spPr>
        <a:xfrm>
          <a:off x="21056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161090</xdr:rowOff>
    </xdr:from>
    <xdr:to>
      <xdr:col>107</xdr:col>
      <xdr:colOff>50800</xdr:colOff>
      <xdr:row>74</xdr:row>
      <xdr:rowOff>55200</xdr:rowOff>
    </xdr:to>
    <xdr:cxnSp macro="">
      <xdr:nvCxnSpPr>
        <xdr:cNvPr id="849" name="直線コネクタ 848"/>
        <xdr:cNvCxnSpPr/>
      </xdr:nvCxnSpPr>
      <xdr:spPr>
        <a:xfrm flipV="1">
          <a:off x="19545300" y="12676940"/>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169563</xdr:rowOff>
    </xdr:from>
    <xdr:to>
      <xdr:col>107</xdr:col>
      <xdr:colOff>101600</xdr:colOff>
      <xdr:row>76</xdr:row>
      <xdr:rowOff>99713</xdr:rowOff>
    </xdr:to>
    <xdr:sp macro="" textlink="">
      <xdr:nvSpPr>
        <xdr:cNvPr id="850" name="フローチャート: 判断 849"/>
        <xdr:cNvSpPr/>
      </xdr:nvSpPr>
      <xdr:spPr>
        <a:xfrm>
          <a:off x="20383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90840</xdr:rowOff>
    </xdr:from>
    <xdr:ext cx="534377" cy="259045"/>
    <xdr:sp macro="" textlink="">
      <xdr:nvSpPr>
        <xdr:cNvPr id="851" name="テキスト ボックス 850"/>
        <xdr:cNvSpPr txBox="1"/>
      </xdr:nvSpPr>
      <xdr:spPr>
        <a:xfrm>
          <a:off x="20167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55200</xdr:rowOff>
    </xdr:from>
    <xdr:to>
      <xdr:col>102</xdr:col>
      <xdr:colOff>114300</xdr:colOff>
      <xdr:row>74</xdr:row>
      <xdr:rowOff>111239</xdr:rowOff>
    </xdr:to>
    <xdr:cxnSp macro="">
      <xdr:nvCxnSpPr>
        <xdr:cNvPr id="852" name="直線コネクタ 851"/>
        <xdr:cNvCxnSpPr/>
      </xdr:nvCxnSpPr>
      <xdr:spPr>
        <a:xfrm flipV="1">
          <a:off x="18656300" y="12742500"/>
          <a:ext cx="889000" cy="5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162102</xdr:rowOff>
    </xdr:from>
    <xdr:to>
      <xdr:col>102</xdr:col>
      <xdr:colOff>165100</xdr:colOff>
      <xdr:row>76</xdr:row>
      <xdr:rowOff>92252</xdr:rowOff>
    </xdr:to>
    <xdr:sp macro="" textlink="">
      <xdr:nvSpPr>
        <xdr:cNvPr id="853" name="フローチャート: 判断 852"/>
        <xdr:cNvSpPr/>
      </xdr:nvSpPr>
      <xdr:spPr>
        <a:xfrm>
          <a:off x="19494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83379</xdr:rowOff>
    </xdr:from>
    <xdr:ext cx="534377" cy="259045"/>
    <xdr:sp macro="" textlink="">
      <xdr:nvSpPr>
        <xdr:cNvPr id="854" name="テキスト ボックス 853"/>
        <xdr:cNvSpPr txBox="1"/>
      </xdr:nvSpPr>
      <xdr:spPr>
        <a:xfrm>
          <a:off x="19278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162967</xdr:rowOff>
    </xdr:from>
    <xdr:to>
      <xdr:col>98</xdr:col>
      <xdr:colOff>38100</xdr:colOff>
      <xdr:row>76</xdr:row>
      <xdr:rowOff>93117</xdr:rowOff>
    </xdr:to>
    <xdr:sp macro="" textlink="">
      <xdr:nvSpPr>
        <xdr:cNvPr id="855" name="フローチャート: 判断 854"/>
        <xdr:cNvSpPr/>
      </xdr:nvSpPr>
      <xdr:spPr>
        <a:xfrm>
          <a:off x="18605500" y="130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84244</xdr:rowOff>
    </xdr:from>
    <xdr:ext cx="534377" cy="259045"/>
    <xdr:sp macro="" textlink="">
      <xdr:nvSpPr>
        <xdr:cNvPr id="856" name="テキスト ボックス 855"/>
        <xdr:cNvSpPr txBox="1"/>
      </xdr:nvSpPr>
      <xdr:spPr>
        <a:xfrm>
          <a:off x="18389111" y="131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32305</xdr:rowOff>
    </xdr:from>
    <xdr:to>
      <xdr:col>116</xdr:col>
      <xdr:colOff>114300</xdr:colOff>
      <xdr:row>75</xdr:row>
      <xdr:rowOff>133905</xdr:rowOff>
    </xdr:to>
    <xdr:sp macro="" textlink="">
      <xdr:nvSpPr>
        <xdr:cNvPr id="862" name="楕円 861"/>
        <xdr:cNvSpPr/>
      </xdr:nvSpPr>
      <xdr:spPr>
        <a:xfrm>
          <a:off x="22110700" y="128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55182</xdr:rowOff>
    </xdr:from>
    <xdr:ext cx="534377" cy="259045"/>
    <xdr:sp macro="" textlink="">
      <xdr:nvSpPr>
        <xdr:cNvPr id="863" name="繰出金該当値テキスト"/>
        <xdr:cNvSpPr txBox="1"/>
      </xdr:nvSpPr>
      <xdr:spPr>
        <a:xfrm>
          <a:off x="22212300" y="1274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33726</xdr:rowOff>
    </xdr:from>
    <xdr:to>
      <xdr:col>112</xdr:col>
      <xdr:colOff>38100</xdr:colOff>
      <xdr:row>75</xdr:row>
      <xdr:rowOff>135326</xdr:rowOff>
    </xdr:to>
    <xdr:sp macro="" textlink="">
      <xdr:nvSpPr>
        <xdr:cNvPr id="864" name="楕円 863"/>
        <xdr:cNvSpPr/>
      </xdr:nvSpPr>
      <xdr:spPr>
        <a:xfrm>
          <a:off x="21272500" y="12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151853</xdr:rowOff>
    </xdr:from>
    <xdr:ext cx="534377" cy="259045"/>
    <xdr:sp macro="" textlink="">
      <xdr:nvSpPr>
        <xdr:cNvPr id="865" name="テキスト ボックス 864"/>
        <xdr:cNvSpPr txBox="1"/>
      </xdr:nvSpPr>
      <xdr:spPr>
        <a:xfrm>
          <a:off x="21056111" y="12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110290</xdr:rowOff>
    </xdr:from>
    <xdr:to>
      <xdr:col>107</xdr:col>
      <xdr:colOff>101600</xdr:colOff>
      <xdr:row>74</xdr:row>
      <xdr:rowOff>40440</xdr:rowOff>
    </xdr:to>
    <xdr:sp macro="" textlink="">
      <xdr:nvSpPr>
        <xdr:cNvPr id="866" name="楕円 865"/>
        <xdr:cNvSpPr/>
      </xdr:nvSpPr>
      <xdr:spPr>
        <a:xfrm>
          <a:off x="20383500" y="12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56967</xdr:rowOff>
    </xdr:from>
    <xdr:ext cx="534377" cy="259045"/>
    <xdr:sp macro="" textlink="">
      <xdr:nvSpPr>
        <xdr:cNvPr id="867" name="テキスト ボックス 866"/>
        <xdr:cNvSpPr txBox="1"/>
      </xdr:nvSpPr>
      <xdr:spPr>
        <a:xfrm>
          <a:off x="20167111" y="124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4400</xdr:rowOff>
    </xdr:from>
    <xdr:to>
      <xdr:col>102</xdr:col>
      <xdr:colOff>165100</xdr:colOff>
      <xdr:row>74</xdr:row>
      <xdr:rowOff>106000</xdr:rowOff>
    </xdr:to>
    <xdr:sp macro="" textlink="">
      <xdr:nvSpPr>
        <xdr:cNvPr id="868" name="楕円 867"/>
        <xdr:cNvSpPr/>
      </xdr:nvSpPr>
      <xdr:spPr>
        <a:xfrm>
          <a:off x="19494500" y="12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122527</xdr:rowOff>
    </xdr:from>
    <xdr:ext cx="534377" cy="259045"/>
    <xdr:sp macro="" textlink="">
      <xdr:nvSpPr>
        <xdr:cNvPr id="869" name="テキスト ボックス 868"/>
        <xdr:cNvSpPr txBox="1"/>
      </xdr:nvSpPr>
      <xdr:spPr>
        <a:xfrm>
          <a:off x="19278111" y="124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60439</xdr:rowOff>
    </xdr:from>
    <xdr:to>
      <xdr:col>98</xdr:col>
      <xdr:colOff>38100</xdr:colOff>
      <xdr:row>74</xdr:row>
      <xdr:rowOff>162039</xdr:rowOff>
    </xdr:to>
    <xdr:sp macro="" textlink="">
      <xdr:nvSpPr>
        <xdr:cNvPr id="870" name="楕円 869"/>
        <xdr:cNvSpPr/>
      </xdr:nvSpPr>
      <xdr:spPr>
        <a:xfrm>
          <a:off x="18605500" y="127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7116</xdr:rowOff>
    </xdr:from>
    <xdr:ext cx="534377" cy="259045"/>
    <xdr:sp macro="" textlink="">
      <xdr:nvSpPr>
        <xdr:cNvPr id="871" name="テキスト ボックス 870"/>
        <xdr:cNvSpPr txBox="1"/>
      </xdr:nvSpPr>
      <xdr:spPr>
        <a:xfrm>
          <a:off x="18389111" y="125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補助費等は特別定額給付金事業の終了により住民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a:t>
          </a:r>
          <a:r>
            <a:rPr kumimoji="1" lang="en-US" altLang="ja-JP" sz="1300">
              <a:latin typeface="ＭＳ Ｐゴシック" panose="020B0600070205080204" pitchFamily="50" charset="-128"/>
              <a:ea typeface="ＭＳ Ｐゴシック" panose="020B0600070205080204" pitchFamily="50" charset="-128"/>
            </a:rPr>
            <a:t>82,586</a:t>
          </a:r>
          <a:r>
            <a:rPr kumimoji="1" lang="ja-JP" altLang="en-US" sz="1300">
              <a:latin typeface="ＭＳ Ｐゴシック" panose="020B0600070205080204" pitchFamily="50" charset="-128"/>
              <a:ea typeface="ＭＳ Ｐゴシック" panose="020B0600070205080204" pitchFamily="50" charset="-128"/>
            </a:rPr>
            <a:t>円と大幅な減少になり、類似団体平均と比較しても低い水準にある。普通建設事業については、杵築中学校改築事業の主要工事や給食センター改築事業が終了したこと、財政健全化条例に基づく財政規律ガイドラインにて市債の発行限度額を定めていることから、住民一人当たりのコストは年々減少している状況にある。扶助費については新型コロナウイルス対策として住民税非課税世帯等に対する臨時特別給付金給付事業や子育て世帯等臨時特別支援事業などを実施したこと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24,733</a:t>
          </a:r>
          <a:r>
            <a:rPr kumimoji="1" lang="ja-JP" altLang="en-US" sz="1300">
              <a:latin typeface="ＭＳ Ｐゴシック" panose="020B0600070205080204" pitchFamily="50" charset="-128"/>
              <a:ea typeface="ＭＳ Ｐゴシック" panose="020B0600070205080204" pitchFamily="50" charset="-128"/>
            </a:rPr>
            <a:t>円増額の</a:t>
          </a:r>
          <a:r>
            <a:rPr kumimoji="1" lang="en-US" altLang="ja-JP" sz="1300">
              <a:latin typeface="ＭＳ Ｐゴシック" panose="020B0600070205080204" pitchFamily="50" charset="-128"/>
              <a:ea typeface="ＭＳ Ｐゴシック" panose="020B0600070205080204" pitchFamily="50" charset="-128"/>
            </a:rPr>
            <a:t>152,706</a:t>
          </a:r>
          <a:r>
            <a:rPr kumimoji="1" lang="ja-JP" altLang="en-US" sz="1300">
              <a:latin typeface="ＭＳ Ｐゴシック" panose="020B0600070205080204" pitchFamily="50" charset="-128"/>
              <a:ea typeface="ＭＳ Ｐゴシック" panose="020B0600070205080204" pitchFamily="50" charset="-128"/>
            </a:rPr>
            <a:t>円となっている。公債費については令和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年度にも繰上償還を実施したが、前年度ほど（</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2,560,253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の繰上償還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額ではないため、住民一人当たりのコストは減少となっている。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27,638
27,496
280.08
21,674,174
21,051,728
570,699
11,033,385
21,509,264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40830</xdr:rowOff>
    </xdr:from>
    <xdr:to>
      <xdr:col>24</xdr:col>
      <xdr:colOff>63500</xdr:colOff>
      <xdr:row>35</xdr:row>
      <xdr:rowOff>106172</xdr:rowOff>
    </xdr:to>
    <xdr:cxnSp macro="">
      <xdr:nvCxnSpPr>
        <xdr:cNvPr id="61" name="直線コネクタ 60"/>
        <xdr:cNvCxnSpPr/>
      </xdr:nvCxnSpPr>
      <xdr:spPr>
        <a:xfrm>
          <a:off x="3797300" y="6041580"/>
          <a:ext cx="8382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152654</xdr:rowOff>
    </xdr:from>
    <xdr:to>
      <xdr:col>19</xdr:col>
      <xdr:colOff>177800</xdr:colOff>
      <xdr:row>35</xdr:row>
      <xdr:rowOff>40830</xdr:rowOff>
    </xdr:to>
    <xdr:cxnSp macro="">
      <xdr:nvCxnSpPr>
        <xdr:cNvPr id="64" name="直線コネクタ 63"/>
        <xdr:cNvCxnSpPr/>
      </xdr:nvCxnSpPr>
      <xdr:spPr>
        <a:xfrm>
          <a:off x="2908300" y="5981954"/>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126365</xdr:rowOff>
    </xdr:from>
    <xdr:to>
      <xdr:col>15</xdr:col>
      <xdr:colOff>50800</xdr:colOff>
      <xdr:row>34</xdr:row>
      <xdr:rowOff>152654</xdr:rowOff>
    </xdr:to>
    <xdr:cxnSp macro="">
      <xdr:nvCxnSpPr>
        <xdr:cNvPr id="67" name="直線コネクタ 66"/>
        <xdr:cNvCxnSpPr/>
      </xdr:nvCxnSpPr>
      <xdr:spPr>
        <a:xfrm>
          <a:off x="2019300" y="595566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126365</xdr:rowOff>
    </xdr:from>
    <xdr:to>
      <xdr:col>10</xdr:col>
      <xdr:colOff>114300</xdr:colOff>
      <xdr:row>34</xdr:row>
      <xdr:rowOff>130366</xdr:rowOff>
    </xdr:to>
    <xdr:cxnSp macro="">
      <xdr:nvCxnSpPr>
        <xdr:cNvPr id="70" name="直線コネクタ 69"/>
        <xdr:cNvCxnSpPr/>
      </xdr:nvCxnSpPr>
      <xdr:spPr>
        <a:xfrm flipV="1">
          <a:off x="1130300" y="595566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55372</xdr:rowOff>
    </xdr:from>
    <xdr:to>
      <xdr:col>24</xdr:col>
      <xdr:colOff>114300</xdr:colOff>
      <xdr:row>35</xdr:row>
      <xdr:rowOff>156972</xdr:rowOff>
    </xdr:to>
    <xdr:sp macro="" textlink="">
      <xdr:nvSpPr>
        <xdr:cNvPr id="80" name="楕円 79"/>
        <xdr:cNvSpPr/>
      </xdr:nvSpPr>
      <xdr:spPr>
        <a:xfrm>
          <a:off x="45847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78249</xdr:rowOff>
    </xdr:from>
    <xdr:ext cx="469744" cy="259045"/>
    <xdr:sp macro="" textlink="">
      <xdr:nvSpPr>
        <xdr:cNvPr id="81" name="議会費該当値テキスト"/>
        <xdr:cNvSpPr txBox="1"/>
      </xdr:nvSpPr>
      <xdr:spPr>
        <a:xfrm>
          <a:off x="4686300" y="59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161480</xdr:rowOff>
    </xdr:from>
    <xdr:to>
      <xdr:col>20</xdr:col>
      <xdr:colOff>38100</xdr:colOff>
      <xdr:row>35</xdr:row>
      <xdr:rowOff>91630</xdr:rowOff>
    </xdr:to>
    <xdr:sp macro="" textlink="">
      <xdr:nvSpPr>
        <xdr:cNvPr id="82" name="楕円 81"/>
        <xdr:cNvSpPr/>
      </xdr:nvSpPr>
      <xdr:spPr>
        <a:xfrm>
          <a:off x="37465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108157</xdr:rowOff>
    </xdr:from>
    <xdr:ext cx="469744" cy="259045"/>
    <xdr:sp macro="" textlink="">
      <xdr:nvSpPr>
        <xdr:cNvPr id="83" name="テキスト ボックス 82"/>
        <xdr:cNvSpPr txBox="1"/>
      </xdr:nvSpPr>
      <xdr:spPr>
        <a:xfrm>
          <a:off x="3562428" y="57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101854</xdr:rowOff>
    </xdr:from>
    <xdr:to>
      <xdr:col>15</xdr:col>
      <xdr:colOff>101600</xdr:colOff>
      <xdr:row>35</xdr:row>
      <xdr:rowOff>32004</xdr:rowOff>
    </xdr:to>
    <xdr:sp macro="" textlink="">
      <xdr:nvSpPr>
        <xdr:cNvPr id="84" name="楕円 83"/>
        <xdr:cNvSpPr/>
      </xdr:nvSpPr>
      <xdr:spPr>
        <a:xfrm>
          <a:off x="2857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48531</xdr:rowOff>
    </xdr:from>
    <xdr:ext cx="469744" cy="259045"/>
    <xdr:sp macro="" textlink="">
      <xdr:nvSpPr>
        <xdr:cNvPr id="85" name="テキスト ボックス 84"/>
        <xdr:cNvSpPr txBox="1"/>
      </xdr:nvSpPr>
      <xdr:spPr>
        <a:xfrm>
          <a:off x="2673428"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75565</xdr:rowOff>
    </xdr:from>
    <xdr:to>
      <xdr:col>10</xdr:col>
      <xdr:colOff>165100</xdr:colOff>
      <xdr:row>35</xdr:row>
      <xdr:rowOff>5715</xdr:rowOff>
    </xdr:to>
    <xdr:sp macro="" textlink="">
      <xdr:nvSpPr>
        <xdr:cNvPr id="86" name="楕円 85"/>
        <xdr:cNvSpPr/>
      </xdr:nvSpPr>
      <xdr:spPr>
        <a:xfrm>
          <a:off x="1968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22242</xdr:rowOff>
    </xdr:from>
    <xdr:ext cx="469744" cy="259045"/>
    <xdr:sp macro="" textlink="">
      <xdr:nvSpPr>
        <xdr:cNvPr id="87" name="テキスト ボックス 86"/>
        <xdr:cNvSpPr txBox="1"/>
      </xdr:nvSpPr>
      <xdr:spPr>
        <a:xfrm>
          <a:off x="1784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79566</xdr:rowOff>
    </xdr:from>
    <xdr:to>
      <xdr:col>6</xdr:col>
      <xdr:colOff>38100</xdr:colOff>
      <xdr:row>35</xdr:row>
      <xdr:rowOff>9716</xdr:rowOff>
    </xdr:to>
    <xdr:sp macro="" textlink="">
      <xdr:nvSpPr>
        <xdr:cNvPr id="88" name="楕円 87"/>
        <xdr:cNvSpPr/>
      </xdr:nvSpPr>
      <xdr:spPr>
        <a:xfrm>
          <a:off x="1079500" y="59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26243</xdr:rowOff>
    </xdr:from>
    <xdr:ext cx="469744" cy="259045"/>
    <xdr:sp macro="" textlink="">
      <xdr:nvSpPr>
        <xdr:cNvPr id="89" name="テキスト ボックス 88"/>
        <xdr:cNvSpPr txBox="1"/>
      </xdr:nvSpPr>
      <xdr:spPr>
        <a:xfrm>
          <a:off x="895428" y="568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40599</xdr:rowOff>
    </xdr:from>
    <xdr:to>
      <xdr:col>24</xdr:col>
      <xdr:colOff>63500</xdr:colOff>
      <xdr:row>57</xdr:row>
      <xdr:rowOff>170161</xdr:rowOff>
    </xdr:to>
    <xdr:cxnSp macro="">
      <xdr:nvCxnSpPr>
        <xdr:cNvPr id="118" name="直線コネクタ 117"/>
        <xdr:cNvCxnSpPr/>
      </xdr:nvCxnSpPr>
      <xdr:spPr>
        <a:xfrm>
          <a:off x="3797300" y="9813249"/>
          <a:ext cx="838200" cy="1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40599</xdr:rowOff>
    </xdr:from>
    <xdr:to>
      <xdr:col>19</xdr:col>
      <xdr:colOff>177800</xdr:colOff>
      <xdr:row>58</xdr:row>
      <xdr:rowOff>43195</xdr:rowOff>
    </xdr:to>
    <xdr:cxnSp macro="">
      <xdr:nvCxnSpPr>
        <xdr:cNvPr id="121" name="直線コネクタ 120"/>
        <xdr:cNvCxnSpPr/>
      </xdr:nvCxnSpPr>
      <xdr:spPr>
        <a:xfrm flipV="1">
          <a:off x="2908300" y="9813249"/>
          <a:ext cx="889000" cy="17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72945</xdr:rowOff>
    </xdr:from>
    <xdr:to>
      <xdr:col>20</xdr:col>
      <xdr:colOff>38100</xdr:colOff>
      <xdr:row>58</xdr:row>
      <xdr:rowOff>3095</xdr:rowOff>
    </xdr:to>
    <xdr:sp macro="" textlink="">
      <xdr:nvSpPr>
        <xdr:cNvPr id="122" name="フローチャート: 判断 121"/>
        <xdr:cNvSpPr/>
      </xdr:nvSpPr>
      <xdr:spPr>
        <a:xfrm>
          <a:off x="3746500" y="98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165672</xdr:rowOff>
    </xdr:from>
    <xdr:ext cx="599010" cy="259045"/>
    <xdr:sp macro="" textlink="">
      <xdr:nvSpPr>
        <xdr:cNvPr id="123" name="テキスト ボックス 122"/>
        <xdr:cNvSpPr txBox="1"/>
      </xdr:nvSpPr>
      <xdr:spPr>
        <a:xfrm>
          <a:off x="3497795" y="99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43195</xdr:rowOff>
    </xdr:from>
    <xdr:to>
      <xdr:col>15</xdr:col>
      <xdr:colOff>50800</xdr:colOff>
      <xdr:row>58</xdr:row>
      <xdr:rowOff>93203</xdr:rowOff>
    </xdr:to>
    <xdr:cxnSp macro="">
      <xdr:nvCxnSpPr>
        <xdr:cNvPr id="124" name="直線コネクタ 123"/>
        <xdr:cNvCxnSpPr/>
      </xdr:nvCxnSpPr>
      <xdr:spPr>
        <a:xfrm flipV="1">
          <a:off x="2019300" y="9987295"/>
          <a:ext cx="889000" cy="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25133</xdr:rowOff>
    </xdr:from>
    <xdr:to>
      <xdr:col>15</xdr:col>
      <xdr:colOff>101600</xdr:colOff>
      <xdr:row>58</xdr:row>
      <xdr:rowOff>126733</xdr:rowOff>
    </xdr:to>
    <xdr:sp macro="" textlink="">
      <xdr:nvSpPr>
        <xdr:cNvPr id="125" name="フローチャート: 判断 124"/>
        <xdr:cNvSpPr/>
      </xdr:nvSpPr>
      <xdr:spPr>
        <a:xfrm>
          <a:off x="28575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117860</xdr:rowOff>
    </xdr:from>
    <xdr:ext cx="599010" cy="259045"/>
    <xdr:sp macro="" textlink="">
      <xdr:nvSpPr>
        <xdr:cNvPr id="126" name="テキスト ボックス 125"/>
        <xdr:cNvSpPr txBox="1"/>
      </xdr:nvSpPr>
      <xdr:spPr>
        <a:xfrm>
          <a:off x="2608795" y="1006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70516</xdr:rowOff>
    </xdr:from>
    <xdr:to>
      <xdr:col>10</xdr:col>
      <xdr:colOff>114300</xdr:colOff>
      <xdr:row>58</xdr:row>
      <xdr:rowOff>93203</xdr:rowOff>
    </xdr:to>
    <xdr:cxnSp macro="">
      <xdr:nvCxnSpPr>
        <xdr:cNvPr id="127" name="直線コネクタ 126"/>
        <xdr:cNvCxnSpPr/>
      </xdr:nvCxnSpPr>
      <xdr:spPr>
        <a:xfrm>
          <a:off x="1130300" y="10014616"/>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53048</xdr:rowOff>
    </xdr:from>
    <xdr:to>
      <xdr:col>10</xdr:col>
      <xdr:colOff>165100</xdr:colOff>
      <xdr:row>58</xdr:row>
      <xdr:rowOff>154648</xdr:rowOff>
    </xdr:to>
    <xdr:sp macro="" textlink="">
      <xdr:nvSpPr>
        <xdr:cNvPr id="128" name="フローチャート: 判断 127"/>
        <xdr:cNvSpPr/>
      </xdr:nvSpPr>
      <xdr:spPr>
        <a:xfrm>
          <a:off x="1968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145775</xdr:rowOff>
    </xdr:from>
    <xdr:ext cx="534377" cy="259045"/>
    <xdr:sp macro="" textlink="">
      <xdr:nvSpPr>
        <xdr:cNvPr id="129" name="テキスト ボックス 128"/>
        <xdr:cNvSpPr txBox="1"/>
      </xdr:nvSpPr>
      <xdr:spPr>
        <a:xfrm>
          <a:off x="1752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53415</xdr:rowOff>
    </xdr:from>
    <xdr:to>
      <xdr:col>6</xdr:col>
      <xdr:colOff>38100</xdr:colOff>
      <xdr:row>58</xdr:row>
      <xdr:rowOff>155015</xdr:rowOff>
    </xdr:to>
    <xdr:sp macro="" textlink="">
      <xdr:nvSpPr>
        <xdr:cNvPr id="130" name="フローチャート: 判断 129"/>
        <xdr:cNvSpPr/>
      </xdr:nvSpPr>
      <xdr:spPr>
        <a:xfrm>
          <a:off x="1079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146142</xdr:rowOff>
    </xdr:from>
    <xdr:ext cx="534377" cy="259045"/>
    <xdr:sp macro="" textlink="">
      <xdr:nvSpPr>
        <xdr:cNvPr id="131" name="テキスト ボックス 130"/>
        <xdr:cNvSpPr txBox="1"/>
      </xdr:nvSpPr>
      <xdr:spPr>
        <a:xfrm>
          <a:off x="863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119361</xdr:rowOff>
    </xdr:from>
    <xdr:to>
      <xdr:col>24</xdr:col>
      <xdr:colOff>114300</xdr:colOff>
      <xdr:row>58</xdr:row>
      <xdr:rowOff>49511</xdr:rowOff>
    </xdr:to>
    <xdr:sp macro="" textlink="">
      <xdr:nvSpPr>
        <xdr:cNvPr id="137" name="楕円 136"/>
        <xdr:cNvSpPr/>
      </xdr:nvSpPr>
      <xdr:spPr>
        <a:xfrm>
          <a:off x="4584700" y="98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142238</xdr:rowOff>
    </xdr:from>
    <xdr:ext cx="599010" cy="259045"/>
    <xdr:sp macro="" textlink="">
      <xdr:nvSpPr>
        <xdr:cNvPr id="138" name="総務費該当値テキスト"/>
        <xdr:cNvSpPr txBox="1"/>
      </xdr:nvSpPr>
      <xdr:spPr>
        <a:xfrm>
          <a:off x="4686300" y="974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161249</xdr:rowOff>
    </xdr:from>
    <xdr:to>
      <xdr:col>20</xdr:col>
      <xdr:colOff>38100</xdr:colOff>
      <xdr:row>57</xdr:row>
      <xdr:rowOff>91399</xdr:rowOff>
    </xdr:to>
    <xdr:sp macro="" textlink="">
      <xdr:nvSpPr>
        <xdr:cNvPr id="139" name="楕円 138"/>
        <xdr:cNvSpPr/>
      </xdr:nvSpPr>
      <xdr:spPr>
        <a:xfrm>
          <a:off x="3746500" y="97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107926</xdr:rowOff>
    </xdr:from>
    <xdr:ext cx="599010" cy="259045"/>
    <xdr:sp macro="" textlink="">
      <xdr:nvSpPr>
        <xdr:cNvPr id="140" name="テキスト ボックス 139"/>
        <xdr:cNvSpPr txBox="1"/>
      </xdr:nvSpPr>
      <xdr:spPr>
        <a:xfrm>
          <a:off x="3497795" y="95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163845</xdr:rowOff>
    </xdr:from>
    <xdr:to>
      <xdr:col>15</xdr:col>
      <xdr:colOff>101600</xdr:colOff>
      <xdr:row>58</xdr:row>
      <xdr:rowOff>93995</xdr:rowOff>
    </xdr:to>
    <xdr:sp macro="" textlink="">
      <xdr:nvSpPr>
        <xdr:cNvPr id="141" name="楕円 140"/>
        <xdr:cNvSpPr/>
      </xdr:nvSpPr>
      <xdr:spPr>
        <a:xfrm>
          <a:off x="2857500" y="99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110522</xdr:rowOff>
    </xdr:from>
    <xdr:ext cx="599010" cy="259045"/>
    <xdr:sp macro="" textlink="">
      <xdr:nvSpPr>
        <xdr:cNvPr id="142" name="テキスト ボックス 141"/>
        <xdr:cNvSpPr txBox="1"/>
      </xdr:nvSpPr>
      <xdr:spPr>
        <a:xfrm>
          <a:off x="2608795" y="971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42403</xdr:rowOff>
    </xdr:from>
    <xdr:to>
      <xdr:col>10</xdr:col>
      <xdr:colOff>165100</xdr:colOff>
      <xdr:row>58</xdr:row>
      <xdr:rowOff>144003</xdr:rowOff>
    </xdr:to>
    <xdr:sp macro="" textlink="">
      <xdr:nvSpPr>
        <xdr:cNvPr id="143" name="楕円 142"/>
        <xdr:cNvSpPr/>
      </xdr:nvSpPr>
      <xdr:spPr>
        <a:xfrm>
          <a:off x="1968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160530</xdr:rowOff>
    </xdr:from>
    <xdr:ext cx="534377" cy="259045"/>
    <xdr:sp macro="" textlink="">
      <xdr:nvSpPr>
        <xdr:cNvPr id="144" name="テキスト ボックス 143"/>
        <xdr:cNvSpPr txBox="1"/>
      </xdr:nvSpPr>
      <xdr:spPr>
        <a:xfrm>
          <a:off x="1752111" y="976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19716</xdr:rowOff>
    </xdr:from>
    <xdr:to>
      <xdr:col>6</xdr:col>
      <xdr:colOff>38100</xdr:colOff>
      <xdr:row>58</xdr:row>
      <xdr:rowOff>121316</xdr:rowOff>
    </xdr:to>
    <xdr:sp macro="" textlink="">
      <xdr:nvSpPr>
        <xdr:cNvPr id="145" name="楕円 144"/>
        <xdr:cNvSpPr/>
      </xdr:nvSpPr>
      <xdr:spPr>
        <a:xfrm>
          <a:off x="1079500" y="99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137843</xdr:rowOff>
    </xdr:from>
    <xdr:ext cx="599010" cy="259045"/>
    <xdr:sp macro="" textlink="">
      <xdr:nvSpPr>
        <xdr:cNvPr id="146" name="テキスト ボックス 145"/>
        <xdr:cNvSpPr txBox="1"/>
      </xdr:nvSpPr>
      <xdr:spPr>
        <a:xfrm>
          <a:off x="830795" y="973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101158</xdr:rowOff>
    </xdr:from>
    <xdr:to>
      <xdr:col>24</xdr:col>
      <xdr:colOff>63500</xdr:colOff>
      <xdr:row>76</xdr:row>
      <xdr:rowOff>43912</xdr:rowOff>
    </xdr:to>
    <xdr:cxnSp macro="">
      <xdr:nvCxnSpPr>
        <xdr:cNvPr id="174" name="直線コネクタ 173"/>
        <xdr:cNvCxnSpPr/>
      </xdr:nvCxnSpPr>
      <xdr:spPr>
        <a:xfrm flipV="1">
          <a:off x="3797300" y="12959908"/>
          <a:ext cx="838200" cy="1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43912</xdr:rowOff>
    </xdr:from>
    <xdr:to>
      <xdr:col>19</xdr:col>
      <xdr:colOff>177800</xdr:colOff>
      <xdr:row>76</xdr:row>
      <xdr:rowOff>66576</xdr:rowOff>
    </xdr:to>
    <xdr:cxnSp macro="">
      <xdr:nvCxnSpPr>
        <xdr:cNvPr id="177" name="直線コネクタ 176"/>
        <xdr:cNvCxnSpPr/>
      </xdr:nvCxnSpPr>
      <xdr:spPr>
        <a:xfrm flipV="1">
          <a:off x="2908300" y="13074112"/>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64960</xdr:rowOff>
    </xdr:from>
    <xdr:to>
      <xdr:col>20</xdr:col>
      <xdr:colOff>38100</xdr:colOff>
      <xdr:row>76</xdr:row>
      <xdr:rowOff>166560</xdr:rowOff>
    </xdr:to>
    <xdr:sp macro="" textlink="">
      <xdr:nvSpPr>
        <xdr:cNvPr id="178" name="フローチャート: 判断 177"/>
        <xdr:cNvSpPr/>
      </xdr:nvSpPr>
      <xdr:spPr>
        <a:xfrm>
          <a:off x="3746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157687</xdr:rowOff>
    </xdr:from>
    <xdr:ext cx="599010" cy="259045"/>
    <xdr:sp macro="" textlink="">
      <xdr:nvSpPr>
        <xdr:cNvPr id="179" name="テキスト ボックス 178"/>
        <xdr:cNvSpPr txBox="1"/>
      </xdr:nvSpPr>
      <xdr:spPr>
        <a:xfrm>
          <a:off x="3497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66576</xdr:rowOff>
    </xdr:from>
    <xdr:to>
      <xdr:col>15</xdr:col>
      <xdr:colOff>50800</xdr:colOff>
      <xdr:row>76</xdr:row>
      <xdr:rowOff>104806</xdr:rowOff>
    </xdr:to>
    <xdr:cxnSp macro="">
      <xdr:nvCxnSpPr>
        <xdr:cNvPr id="180" name="直線コネクタ 179"/>
        <xdr:cNvCxnSpPr/>
      </xdr:nvCxnSpPr>
      <xdr:spPr>
        <a:xfrm flipV="1">
          <a:off x="2019300" y="13096776"/>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95328</xdr:rowOff>
    </xdr:from>
    <xdr:to>
      <xdr:col>15</xdr:col>
      <xdr:colOff>101600</xdr:colOff>
      <xdr:row>77</xdr:row>
      <xdr:rowOff>25478</xdr:rowOff>
    </xdr:to>
    <xdr:sp macro="" textlink="">
      <xdr:nvSpPr>
        <xdr:cNvPr id="181" name="フローチャート: 判断 180"/>
        <xdr:cNvSpPr/>
      </xdr:nvSpPr>
      <xdr:spPr>
        <a:xfrm>
          <a:off x="2857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16605</xdr:rowOff>
    </xdr:from>
    <xdr:ext cx="599010" cy="259045"/>
    <xdr:sp macro="" textlink="">
      <xdr:nvSpPr>
        <xdr:cNvPr id="182" name="テキスト ボックス 181"/>
        <xdr:cNvSpPr txBox="1"/>
      </xdr:nvSpPr>
      <xdr:spPr>
        <a:xfrm>
          <a:off x="2608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104806</xdr:rowOff>
    </xdr:from>
    <xdr:to>
      <xdr:col>10</xdr:col>
      <xdr:colOff>114300</xdr:colOff>
      <xdr:row>76</xdr:row>
      <xdr:rowOff>138337</xdr:rowOff>
    </xdr:to>
    <xdr:cxnSp macro="">
      <xdr:nvCxnSpPr>
        <xdr:cNvPr id="183" name="直線コネクタ 182"/>
        <xdr:cNvCxnSpPr/>
      </xdr:nvCxnSpPr>
      <xdr:spPr>
        <a:xfrm flipV="1">
          <a:off x="1130300" y="13135006"/>
          <a:ext cx="8890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143315</xdr:rowOff>
    </xdr:from>
    <xdr:to>
      <xdr:col>10</xdr:col>
      <xdr:colOff>165100</xdr:colOff>
      <xdr:row>77</xdr:row>
      <xdr:rowOff>73465</xdr:rowOff>
    </xdr:to>
    <xdr:sp macro="" textlink="">
      <xdr:nvSpPr>
        <xdr:cNvPr id="184" name="フローチャート: 判断 183"/>
        <xdr:cNvSpPr/>
      </xdr:nvSpPr>
      <xdr:spPr>
        <a:xfrm>
          <a:off x="1968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64592</xdr:rowOff>
    </xdr:from>
    <xdr:ext cx="599010" cy="259045"/>
    <xdr:sp macro="" textlink="">
      <xdr:nvSpPr>
        <xdr:cNvPr id="185" name="テキスト ボックス 184"/>
        <xdr:cNvSpPr txBox="1"/>
      </xdr:nvSpPr>
      <xdr:spPr>
        <a:xfrm>
          <a:off x="1719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154884</xdr:rowOff>
    </xdr:from>
    <xdr:to>
      <xdr:col>6</xdr:col>
      <xdr:colOff>38100</xdr:colOff>
      <xdr:row>77</xdr:row>
      <xdr:rowOff>85034</xdr:rowOff>
    </xdr:to>
    <xdr:sp macro="" textlink="">
      <xdr:nvSpPr>
        <xdr:cNvPr id="186" name="フローチャート: 判断 185"/>
        <xdr:cNvSpPr/>
      </xdr:nvSpPr>
      <xdr:spPr>
        <a:xfrm>
          <a:off x="10795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76161</xdr:rowOff>
    </xdr:from>
    <xdr:ext cx="599010" cy="259045"/>
    <xdr:sp macro="" textlink="">
      <xdr:nvSpPr>
        <xdr:cNvPr id="187" name="テキスト ボックス 186"/>
        <xdr:cNvSpPr txBox="1"/>
      </xdr:nvSpPr>
      <xdr:spPr>
        <a:xfrm>
          <a:off x="830795" y="1327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50358</xdr:rowOff>
    </xdr:from>
    <xdr:to>
      <xdr:col>24</xdr:col>
      <xdr:colOff>114300</xdr:colOff>
      <xdr:row>75</xdr:row>
      <xdr:rowOff>151958</xdr:rowOff>
    </xdr:to>
    <xdr:sp macro="" textlink="">
      <xdr:nvSpPr>
        <xdr:cNvPr id="193" name="楕円 192"/>
        <xdr:cNvSpPr/>
      </xdr:nvSpPr>
      <xdr:spPr>
        <a:xfrm>
          <a:off x="4584700" y="12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73235</xdr:rowOff>
    </xdr:from>
    <xdr:ext cx="599010" cy="259045"/>
    <xdr:sp macro="" textlink="">
      <xdr:nvSpPr>
        <xdr:cNvPr id="194" name="民生費該当値テキスト"/>
        <xdr:cNvSpPr txBox="1"/>
      </xdr:nvSpPr>
      <xdr:spPr>
        <a:xfrm>
          <a:off x="4686300" y="1276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164562</xdr:rowOff>
    </xdr:from>
    <xdr:to>
      <xdr:col>20</xdr:col>
      <xdr:colOff>38100</xdr:colOff>
      <xdr:row>76</xdr:row>
      <xdr:rowOff>94712</xdr:rowOff>
    </xdr:to>
    <xdr:sp macro="" textlink="">
      <xdr:nvSpPr>
        <xdr:cNvPr id="195" name="楕円 194"/>
        <xdr:cNvSpPr/>
      </xdr:nvSpPr>
      <xdr:spPr>
        <a:xfrm>
          <a:off x="3746500" y="130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111239</xdr:rowOff>
    </xdr:from>
    <xdr:ext cx="599010" cy="259045"/>
    <xdr:sp macro="" textlink="">
      <xdr:nvSpPr>
        <xdr:cNvPr id="196" name="テキスト ボックス 195"/>
        <xdr:cNvSpPr txBox="1"/>
      </xdr:nvSpPr>
      <xdr:spPr>
        <a:xfrm>
          <a:off x="3497795" y="1279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15776</xdr:rowOff>
    </xdr:from>
    <xdr:to>
      <xdr:col>15</xdr:col>
      <xdr:colOff>101600</xdr:colOff>
      <xdr:row>76</xdr:row>
      <xdr:rowOff>117376</xdr:rowOff>
    </xdr:to>
    <xdr:sp macro="" textlink="">
      <xdr:nvSpPr>
        <xdr:cNvPr id="197" name="楕円 196"/>
        <xdr:cNvSpPr/>
      </xdr:nvSpPr>
      <xdr:spPr>
        <a:xfrm>
          <a:off x="2857500" y="130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133903</xdr:rowOff>
    </xdr:from>
    <xdr:ext cx="599010" cy="259045"/>
    <xdr:sp macro="" textlink="">
      <xdr:nvSpPr>
        <xdr:cNvPr id="198" name="テキスト ボックス 197"/>
        <xdr:cNvSpPr txBox="1"/>
      </xdr:nvSpPr>
      <xdr:spPr>
        <a:xfrm>
          <a:off x="2608795" y="1282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54006</xdr:rowOff>
    </xdr:from>
    <xdr:to>
      <xdr:col>10</xdr:col>
      <xdr:colOff>165100</xdr:colOff>
      <xdr:row>76</xdr:row>
      <xdr:rowOff>155606</xdr:rowOff>
    </xdr:to>
    <xdr:sp macro="" textlink="">
      <xdr:nvSpPr>
        <xdr:cNvPr id="199" name="楕円 198"/>
        <xdr:cNvSpPr/>
      </xdr:nvSpPr>
      <xdr:spPr>
        <a:xfrm>
          <a:off x="1968500" y="13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684</xdr:rowOff>
    </xdr:from>
    <xdr:ext cx="599010" cy="259045"/>
    <xdr:sp macro="" textlink="">
      <xdr:nvSpPr>
        <xdr:cNvPr id="200" name="テキスト ボックス 199"/>
        <xdr:cNvSpPr txBox="1"/>
      </xdr:nvSpPr>
      <xdr:spPr>
        <a:xfrm>
          <a:off x="1719795" y="1285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87537</xdr:rowOff>
    </xdr:from>
    <xdr:to>
      <xdr:col>6</xdr:col>
      <xdr:colOff>38100</xdr:colOff>
      <xdr:row>77</xdr:row>
      <xdr:rowOff>17687</xdr:rowOff>
    </xdr:to>
    <xdr:sp macro="" textlink="">
      <xdr:nvSpPr>
        <xdr:cNvPr id="201" name="楕円 200"/>
        <xdr:cNvSpPr/>
      </xdr:nvSpPr>
      <xdr:spPr>
        <a:xfrm>
          <a:off x="1079500" y="131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34214</xdr:rowOff>
    </xdr:from>
    <xdr:ext cx="599010" cy="259045"/>
    <xdr:sp macro="" textlink="">
      <xdr:nvSpPr>
        <xdr:cNvPr id="202" name="テキスト ボックス 201"/>
        <xdr:cNvSpPr txBox="1"/>
      </xdr:nvSpPr>
      <xdr:spPr>
        <a:xfrm>
          <a:off x="830795" y="1289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95070</xdr:rowOff>
    </xdr:from>
    <xdr:to>
      <xdr:col>24</xdr:col>
      <xdr:colOff>63500</xdr:colOff>
      <xdr:row>96</xdr:row>
      <xdr:rowOff>158956</xdr:rowOff>
    </xdr:to>
    <xdr:cxnSp macro="">
      <xdr:nvCxnSpPr>
        <xdr:cNvPr id="231" name="直線コネクタ 230"/>
        <xdr:cNvCxnSpPr/>
      </xdr:nvCxnSpPr>
      <xdr:spPr>
        <a:xfrm flipV="1">
          <a:off x="3797300" y="16554270"/>
          <a:ext cx="838200" cy="6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158956</xdr:rowOff>
    </xdr:from>
    <xdr:to>
      <xdr:col>19</xdr:col>
      <xdr:colOff>177800</xdr:colOff>
      <xdr:row>96</xdr:row>
      <xdr:rowOff>169760</xdr:rowOff>
    </xdr:to>
    <xdr:cxnSp macro="">
      <xdr:nvCxnSpPr>
        <xdr:cNvPr id="234" name="直線コネクタ 233"/>
        <xdr:cNvCxnSpPr/>
      </xdr:nvCxnSpPr>
      <xdr:spPr>
        <a:xfrm flipV="1">
          <a:off x="2908300" y="16618156"/>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93304</xdr:rowOff>
    </xdr:from>
    <xdr:to>
      <xdr:col>20</xdr:col>
      <xdr:colOff>38100</xdr:colOff>
      <xdr:row>97</xdr:row>
      <xdr:rowOff>23454</xdr:rowOff>
    </xdr:to>
    <xdr:sp macro="" textlink="">
      <xdr:nvSpPr>
        <xdr:cNvPr id="235" name="フローチャート: 判断 234"/>
        <xdr:cNvSpPr/>
      </xdr:nvSpPr>
      <xdr:spPr>
        <a:xfrm>
          <a:off x="3746500" y="165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39981</xdr:rowOff>
    </xdr:from>
    <xdr:ext cx="534377" cy="259045"/>
    <xdr:sp macro="" textlink="">
      <xdr:nvSpPr>
        <xdr:cNvPr id="236" name="テキスト ボックス 235"/>
        <xdr:cNvSpPr txBox="1"/>
      </xdr:nvSpPr>
      <xdr:spPr>
        <a:xfrm>
          <a:off x="3530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169760</xdr:rowOff>
    </xdr:from>
    <xdr:to>
      <xdr:col>15</xdr:col>
      <xdr:colOff>50800</xdr:colOff>
      <xdr:row>97</xdr:row>
      <xdr:rowOff>12888</xdr:rowOff>
    </xdr:to>
    <xdr:cxnSp macro="">
      <xdr:nvCxnSpPr>
        <xdr:cNvPr id="237" name="直線コネクタ 236"/>
        <xdr:cNvCxnSpPr/>
      </xdr:nvCxnSpPr>
      <xdr:spPr>
        <a:xfrm flipV="1">
          <a:off x="2019300" y="16628960"/>
          <a:ext cx="889000" cy="1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124386</xdr:rowOff>
    </xdr:from>
    <xdr:to>
      <xdr:col>15</xdr:col>
      <xdr:colOff>101600</xdr:colOff>
      <xdr:row>97</xdr:row>
      <xdr:rowOff>54536</xdr:rowOff>
    </xdr:to>
    <xdr:sp macro="" textlink="">
      <xdr:nvSpPr>
        <xdr:cNvPr id="238" name="フローチャート: 判断 237"/>
        <xdr:cNvSpPr/>
      </xdr:nvSpPr>
      <xdr:spPr>
        <a:xfrm>
          <a:off x="2857500" y="165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45663</xdr:rowOff>
    </xdr:from>
    <xdr:ext cx="534377" cy="259045"/>
    <xdr:sp macro="" textlink="">
      <xdr:nvSpPr>
        <xdr:cNvPr id="239" name="テキスト ボックス 238"/>
        <xdr:cNvSpPr txBox="1"/>
      </xdr:nvSpPr>
      <xdr:spPr>
        <a:xfrm>
          <a:off x="2641111" y="166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12888</xdr:rowOff>
    </xdr:from>
    <xdr:to>
      <xdr:col>10</xdr:col>
      <xdr:colOff>114300</xdr:colOff>
      <xdr:row>97</xdr:row>
      <xdr:rowOff>39520</xdr:rowOff>
    </xdr:to>
    <xdr:cxnSp macro="">
      <xdr:nvCxnSpPr>
        <xdr:cNvPr id="240" name="直線コネクタ 239"/>
        <xdr:cNvCxnSpPr/>
      </xdr:nvCxnSpPr>
      <xdr:spPr>
        <a:xfrm flipV="1">
          <a:off x="1130300" y="16643538"/>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143345</xdr:rowOff>
    </xdr:from>
    <xdr:to>
      <xdr:col>10</xdr:col>
      <xdr:colOff>165100</xdr:colOff>
      <xdr:row>97</xdr:row>
      <xdr:rowOff>73495</xdr:rowOff>
    </xdr:to>
    <xdr:sp macro="" textlink="">
      <xdr:nvSpPr>
        <xdr:cNvPr id="241" name="フローチャート: 判断 240"/>
        <xdr:cNvSpPr/>
      </xdr:nvSpPr>
      <xdr:spPr>
        <a:xfrm>
          <a:off x="1968500" y="1660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64622</xdr:rowOff>
    </xdr:from>
    <xdr:ext cx="534377" cy="259045"/>
    <xdr:sp macro="" textlink="">
      <xdr:nvSpPr>
        <xdr:cNvPr id="242" name="テキスト ボックス 241"/>
        <xdr:cNvSpPr txBox="1"/>
      </xdr:nvSpPr>
      <xdr:spPr>
        <a:xfrm>
          <a:off x="1752111" y="16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169535</xdr:rowOff>
    </xdr:from>
    <xdr:to>
      <xdr:col>6</xdr:col>
      <xdr:colOff>38100</xdr:colOff>
      <xdr:row>97</xdr:row>
      <xdr:rowOff>99685</xdr:rowOff>
    </xdr:to>
    <xdr:sp macro="" textlink="">
      <xdr:nvSpPr>
        <xdr:cNvPr id="243" name="フローチャート: 判断 242"/>
        <xdr:cNvSpPr/>
      </xdr:nvSpPr>
      <xdr:spPr>
        <a:xfrm>
          <a:off x="1079500" y="166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90812</xdr:rowOff>
    </xdr:from>
    <xdr:ext cx="534377" cy="259045"/>
    <xdr:sp macro="" textlink="">
      <xdr:nvSpPr>
        <xdr:cNvPr id="244" name="テキスト ボックス 243"/>
        <xdr:cNvSpPr txBox="1"/>
      </xdr:nvSpPr>
      <xdr:spPr>
        <a:xfrm>
          <a:off x="863111" y="167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44270</xdr:rowOff>
    </xdr:from>
    <xdr:to>
      <xdr:col>24</xdr:col>
      <xdr:colOff>114300</xdr:colOff>
      <xdr:row>96</xdr:row>
      <xdr:rowOff>145870</xdr:rowOff>
    </xdr:to>
    <xdr:sp macro="" textlink="">
      <xdr:nvSpPr>
        <xdr:cNvPr id="250" name="楕円 249"/>
        <xdr:cNvSpPr/>
      </xdr:nvSpPr>
      <xdr:spPr>
        <a:xfrm>
          <a:off x="4584700" y="165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22697</xdr:rowOff>
    </xdr:from>
    <xdr:ext cx="534377" cy="259045"/>
    <xdr:sp macro="" textlink="">
      <xdr:nvSpPr>
        <xdr:cNvPr id="251" name="衛生費該当値テキスト"/>
        <xdr:cNvSpPr txBox="1"/>
      </xdr:nvSpPr>
      <xdr:spPr>
        <a:xfrm>
          <a:off x="4686300" y="1648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108156</xdr:rowOff>
    </xdr:from>
    <xdr:to>
      <xdr:col>20</xdr:col>
      <xdr:colOff>38100</xdr:colOff>
      <xdr:row>97</xdr:row>
      <xdr:rowOff>38306</xdr:rowOff>
    </xdr:to>
    <xdr:sp macro="" textlink="">
      <xdr:nvSpPr>
        <xdr:cNvPr id="252" name="楕円 251"/>
        <xdr:cNvSpPr/>
      </xdr:nvSpPr>
      <xdr:spPr>
        <a:xfrm>
          <a:off x="3746500" y="165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29433</xdr:rowOff>
    </xdr:from>
    <xdr:ext cx="534377" cy="259045"/>
    <xdr:sp macro="" textlink="">
      <xdr:nvSpPr>
        <xdr:cNvPr id="253" name="テキスト ボックス 252"/>
        <xdr:cNvSpPr txBox="1"/>
      </xdr:nvSpPr>
      <xdr:spPr>
        <a:xfrm>
          <a:off x="3530111" y="166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118960</xdr:rowOff>
    </xdr:from>
    <xdr:to>
      <xdr:col>15</xdr:col>
      <xdr:colOff>101600</xdr:colOff>
      <xdr:row>97</xdr:row>
      <xdr:rowOff>49110</xdr:rowOff>
    </xdr:to>
    <xdr:sp macro="" textlink="">
      <xdr:nvSpPr>
        <xdr:cNvPr id="254" name="楕円 253"/>
        <xdr:cNvSpPr/>
      </xdr:nvSpPr>
      <xdr:spPr>
        <a:xfrm>
          <a:off x="2857500" y="165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65637</xdr:rowOff>
    </xdr:from>
    <xdr:ext cx="534377" cy="259045"/>
    <xdr:sp macro="" textlink="">
      <xdr:nvSpPr>
        <xdr:cNvPr id="255" name="テキスト ボックス 254"/>
        <xdr:cNvSpPr txBox="1"/>
      </xdr:nvSpPr>
      <xdr:spPr>
        <a:xfrm>
          <a:off x="2641111" y="163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133538</xdr:rowOff>
    </xdr:from>
    <xdr:to>
      <xdr:col>10</xdr:col>
      <xdr:colOff>165100</xdr:colOff>
      <xdr:row>97</xdr:row>
      <xdr:rowOff>63688</xdr:rowOff>
    </xdr:to>
    <xdr:sp macro="" textlink="">
      <xdr:nvSpPr>
        <xdr:cNvPr id="256" name="楕円 255"/>
        <xdr:cNvSpPr/>
      </xdr:nvSpPr>
      <xdr:spPr>
        <a:xfrm>
          <a:off x="1968500" y="165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80215</xdr:rowOff>
    </xdr:from>
    <xdr:ext cx="534377" cy="259045"/>
    <xdr:sp macro="" textlink="">
      <xdr:nvSpPr>
        <xdr:cNvPr id="257" name="テキスト ボックス 256"/>
        <xdr:cNvSpPr txBox="1"/>
      </xdr:nvSpPr>
      <xdr:spPr>
        <a:xfrm>
          <a:off x="1752111" y="1636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160170</xdr:rowOff>
    </xdr:from>
    <xdr:to>
      <xdr:col>6</xdr:col>
      <xdr:colOff>38100</xdr:colOff>
      <xdr:row>97</xdr:row>
      <xdr:rowOff>90320</xdr:rowOff>
    </xdr:to>
    <xdr:sp macro="" textlink="">
      <xdr:nvSpPr>
        <xdr:cNvPr id="258" name="楕円 257"/>
        <xdr:cNvSpPr/>
      </xdr:nvSpPr>
      <xdr:spPr>
        <a:xfrm>
          <a:off x="1079500" y="166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106847</xdr:rowOff>
    </xdr:from>
    <xdr:ext cx="534377" cy="259045"/>
    <xdr:sp macro="" textlink="">
      <xdr:nvSpPr>
        <xdr:cNvPr id="259" name="テキスト ボックス 258"/>
        <xdr:cNvSpPr txBox="1"/>
      </xdr:nvSpPr>
      <xdr:spPr>
        <a:xfrm>
          <a:off x="863111" y="163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19685</xdr:rowOff>
    </xdr:from>
    <xdr:to>
      <xdr:col>55</xdr:col>
      <xdr:colOff>0</xdr:colOff>
      <xdr:row>38</xdr:row>
      <xdr:rowOff>129413</xdr:rowOff>
    </xdr:to>
    <xdr:cxnSp macro="">
      <xdr:nvCxnSpPr>
        <xdr:cNvPr id="286" name="直線コネクタ 285"/>
        <xdr:cNvCxnSpPr/>
      </xdr:nvCxnSpPr>
      <xdr:spPr>
        <a:xfrm flipV="1">
          <a:off x="9639300" y="653478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118897</xdr:rowOff>
    </xdr:from>
    <xdr:to>
      <xdr:col>50</xdr:col>
      <xdr:colOff>114300</xdr:colOff>
      <xdr:row>38</xdr:row>
      <xdr:rowOff>129413</xdr:rowOff>
    </xdr:to>
    <xdr:cxnSp macro="">
      <xdr:nvCxnSpPr>
        <xdr:cNvPr id="289" name="直線コネクタ 288"/>
        <xdr:cNvCxnSpPr/>
      </xdr:nvCxnSpPr>
      <xdr:spPr>
        <a:xfrm>
          <a:off x="8750300" y="663399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0" name="フローチャート: 判断 289"/>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1" name="テキスト ボックス 290"/>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118897</xdr:rowOff>
    </xdr:from>
    <xdr:to>
      <xdr:col>45</xdr:col>
      <xdr:colOff>177800</xdr:colOff>
      <xdr:row>38</xdr:row>
      <xdr:rowOff>130328</xdr:rowOff>
    </xdr:to>
    <xdr:cxnSp macro="">
      <xdr:nvCxnSpPr>
        <xdr:cNvPr id="292" name="直線コネクタ 291"/>
        <xdr:cNvCxnSpPr/>
      </xdr:nvCxnSpPr>
      <xdr:spPr>
        <a:xfrm flipV="1">
          <a:off x="7861300" y="66339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3" name="フローチャート: 判断 292"/>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294" name="テキスト ボックス 293"/>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171018</xdr:rowOff>
    </xdr:from>
    <xdr:to>
      <xdr:col>41</xdr:col>
      <xdr:colOff>50800</xdr:colOff>
      <xdr:row>38</xdr:row>
      <xdr:rowOff>130328</xdr:rowOff>
    </xdr:to>
    <xdr:cxnSp macro="">
      <xdr:nvCxnSpPr>
        <xdr:cNvPr id="295" name="直線コネクタ 294"/>
        <xdr:cNvCxnSpPr/>
      </xdr:nvCxnSpPr>
      <xdr:spPr>
        <a:xfrm>
          <a:off x="6972300" y="6343218"/>
          <a:ext cx="889000" cy="30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296" name="フローチャート: 判断 295"/>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297" name="テキスト ボックス 296"/>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298" name="フローチャート: 判断 297"/>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131335</xdr:rowOff>
    </xdr:from>
    <xdr:ext cx="378565" cy="259045"/>
    <xdr:sp macro="" textlink="">
      <xdr:nvSpPr>
        <xdr:cNvPr id="299" name="テキスト ボックス 298"/>
        <xdr:cNvSpPr txBox="1"/>
      </xdr:nvSpPr>
      <xdr:spPr>
        <a:xfrm>
          <a:off x="6783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305" name="楕円 304"/>
        <xdr:cNvSpPr/>
      </xdr:nvSpPr>
      <xdr:spPr>
        <a:xfrm>
          <a:off x="10426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58183</xdr:rowOff>
    </xdr:from>
    <xdr:ext cx="378565" cy="259045"/>
    <xdr:sp macro="" textlink="">
      <xdr:nvSpPr>
        <xdr:cNvPr id="306" name="労働費該当値テキスト"/>
        <xdr:cNvSpPr txBox="1"/>
      </xdr:nvSpPr>
      <xdr:spPr>
        <a:xfrm>
          <a:off x="10528300" y="6401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78613</xdr:rowOff>
    </xdr:from>
    <xdr:to>
      <xdr:col>50</xdr:col>
      <xdr:colOff>165100</xdr:colOff>
      <xdr:row>39</xdr:row>
      <xdr:rowOff>8763</xdr:rowOff>
    </xdr:to>
    <xdr:sp macro="" textlink="">
      <xdr:nvSpPr>
        <xdr:cNvPr id="307" name="楕円 306"/>
        <xdr:cNvSpPr/>
      </xdr:nvSpPr>
      <xdr:spPr>
        <a:xfrm>
          <a:off x="9588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171340</xdr:rowOff>
    </xdr:from>
    <xdr:ext cx="313932" cy="259045"/>
    <xdr:sp macro="" textlink="">
      <xdr:nvSpPr>
        <xdr:cNvPr id="308" name="テキスト ボックス 307"/>
        <xdr:cNvSpPr txBox="1"/>
      </xdr:nvSpPr>
      <xdr:spPr>
        <a:xfrm>
          <a:off x="9482333" y="6686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68097</xdr:rowOff>
    </xdr:from>
    <xdr:to>
      <xdr:col>46</xdr:col>
      <xdr:colOff>38100</xdr:colOff>
      <xdr:row>38</xdr:row>
      <xdr:rowOff>169697</xdr:rowOff>
    </xdr:to>
    <xdr:sp macro="" textlink="">
      <xdr:nvSpPr>
        <xdr:cNvPr id="309" name="楕円 308"/>
        <xdr:cNvSpPr/>
      </xdr:nvSpPr>
      <xdr:spPr>
        <a:xfrm>
          <a:off x="8699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160824</xdr:rowOff>
    </xdr:from>
    <xdr:ext cx="313932" cy="259045"/>
    <xdr:sp macro="" textlink="">
      <xdr:nvSpPr>
        <xdr:cNvPr id="310" name="テキスト ボックス 309"/>
        <xdr:cNvSpPr txBox="1"/>
      </xdr:nvSpPr>
      <xdr:spPr>
        <a:xfrm>
          <a:off x="8593333" y="6675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79528</xdr:rowOff>
    </xdr:from>
    <xdr:to>
      <xdr:col>41</xdr:col>
      <xdr:colOff>101600</xdr:colOff>
      <xdr:row>39</xdr:row>
      <xdr:rowOff>9678</xdr:rowOff>
    </xdr:to>
    <xdr:sp macro="" textlink="">
      <xdr:nvSpPr>
        <xdr:cNvPr id="311" name="楕円 310"/>
        <xdr:cNvSpPr/>
      </xdr:nvSpPr>
      <xdr:spPr>
        <a:xfrm>
          <a:off x="78105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805</xdr:rowOff>
    </xdr:from>
    <xdr:ext cx="313932" cy="259045"/>
    <xdr:sp macro="" textlink="">
      <xdr:nvSpPr>
        <xdr:cNvPr id="312" name="テキスト ボックス 311"/>
        <xdr:cNvSpPr txBox="1"/>
      </xdr:nvSpPr>
      <xdr:spPr>
        <a:xfrm>
          <a:off x="7704333" y="668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120218</xdr:rowOff>
    </xdr:from>
    <xdr:to>
      <xdr:col>36</xdr:col>
      <xdr:colOff>165100</xdr:colOff>
      <xdr:row>37</xdr:row>
      <xdr:rowOff>50368</xdr:rowOff>
    </xdr:to>
    <xdr:sp macro="" textlink="">
      <xdr:nvSpPr>
        <xdr:cNvPr id="313" name="楕円 312"/>
        <xdr:cNvSpPr/>
      </xdr:nvSpPr>
      <xdr:spPr>
        <a:xfrm>
          <a:off x="6921500" y="62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66895</xdr:rowOff>
    </xdr:from>
    <xdr:ext cx="469744" cy="259045"/>
    <xdr:sp macro="" textlink="">
      <xdr:nvSpPr>
        <xdr:cNvPr id="314" name="テキスト ボックス 313"/>
        <xdr:cNvSpPr txBox="1"/>
      </xdr:nvSpPr>
      <xdr:spPr>
        <a:xfrm>
          <a:off x="6737428" y="60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130645</xdr:rowOff>
    </xdr:from>
    <xdr:to>
      <xdr:col>55</xdr:col>
      <xdr:colOff>0</xdr:colOff>
      <xdr:row>56</xdr:row>
      <xdr:rowOff>21019</xdr:rowOff>
    </xdr:to>
    <xdr:cxnSp macro="">
      <xdr:nvCxnSpPr>
        <xdr:cNvPr id="343" name="直線コネクタ 342"/>
        <xdr:cNvCxnSpPr/>
      </xdr:nvCxnSpPr>
      <xdr:spPr>
        <a:xfrm>
          <a:off x="9639300" y="9560395"/>
          <a:ext cx="8382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10338</xdr:rowOff>
    </xdr:from>
    <xdr:to>
      <xdr:col>50</xdr:col>
      <xdr:colOff>114300</xdr:colOff>
      <xdr:row>55</xdr:row>
      <xdr:rowOff>130645</xdr:rowOff>
    </xdr:to>
    <xdr:cxnSp macro="">
      <xdr:nvCxnSpPr>
        <xdr:cNvPr id="346" name="直線コネクタ 345"/>
        <xdr:cNvCxnSpPr/>
      </xdr:nvCxnSpPr>
      <xdr:spPr>
        <a:xfrm>
          <a:off x="8750300" y="9268638"/>
          <a:ext cx="889000" cy="2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154000</xdr:rowOff>
    </xdr:from>
    <xdr:to>
      <xdr:col>50</xdr:col>
      <xdr:colOff>165100</xdr:colOff>
      <xdr:row>56</xdr:row>
      <xdr:rowOff>84150</xdr:rowOff>
    </xdr:to>
    <xdr:sp macro="" textlink="">
      <xdr:nvSpPr>
        <xdr:cNvPr id="347" name="フローチャート: 判断 346"/>
        <xdr:cNvSpPr/>
      </xdr:nvSpPr>
      <xdr:spPr>
        <a:xfrm>
          <a:off x="9588500" y="95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75277</xdr:rowOff>
    </xdr:from>
    <xdr:ext cx="534377" cy="259045"/>
    <xdr:sp macro="" textlink="">
      <xdr:nvSpPr>
        <xdr:cNvPr id="348" name="テキスト ボックス 347"/>
        <xdr:cNvSpPr txBox="1"/>
      </xdr:nvSpPr>
      <xdr:spPr>
        <a:xfrm>
          <a:off x="9372111" y="96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10338</xdr:rowOff>
    </xdr:from>
    <xdr:to>
      <xdr:col>45</xdr:col>
      <xdr:colOff>177800</xdr:colOff>
      <xdr:row>55</xdr:row>
      <xdr:rowOff>80899</xdr:rowOff>
    </xdr:to>
    <xdr:cxnSp macro="">
      <xdr:nvCxnSpPr>
        <xdr:cNvPr id="349" name="直線コネクタ 348"/>
        <xdr:cNvCxnSpPr/>
      </xdr:nvCxnSpPr>
      <xdr:spPr>
        <a:xfrm flipV="1">
          <a:off x="7861300" y="9268638"/>
          <a:ext cx="889000" cy="2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166904</xdr:rowOff>
    </xdr:from>
    <xdr:to>
      <xdr:col>46</xdr:col>
      <xdr:colOff>38100</xdr:colOff>
      <xdr:row>56</xdr:row>
      <xdr:rowOff>97054</xdr:rowOff>
    </xdr:to>
    <xdr:sp macro="" textlink="">
      <xdr:nvSpPr>
        <xdr:cNvPr id="350" name="フローチャート: 判断 349"/>
        <xdr:cNvSpPr/>
      </xdr:nvSpPr>
      <xdr:spPr>
        <a:xfrm>
          <a:off x="8699500" y="95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88181</xdr:rowOff>
    </xdr:from>
    <xdr:ext cx="534377" cy="259045"/>
    <xdr:sp macro="" textlink="">
      <xdr:nvSpPr>
        <xdr:cNvPr id="351" name="テキスト ボックス 350"/>
        <xdr:cNvSpPr txBox="1"/>
      </xdr:nvSpPr>
      <xdr:spPr>
        <a:xfrm>
          <a:off x="8483111" y="96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58026</xdr:rowOff>
    </xdr:from>
    <xdr:to>
      <xdr:col>41</xdr:col>
      <xdr:colOff>50800</xdr:colOff>
      <xdr:row>55</xdr:row>
      <xdr:rowOff>80899</xdr:rowOff>
    </xdr:to>
    <xdr:cxnSp macro="">
      <xdr:nvCxnSpPr>
        <xdr:cNvPr id="352" name="直線コネクタ 351"/>
        <xdr:cNvCxnSpPr/>
      </xdr:nvCxnSpPr>
      <xdr:spPr>
        <a:xfrm>
          <a:off x="6972300" y="9487776"/>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67284</xdr:rowOff>
    </xdr:from>
    <xdr:to>
      <xdr:col>41</xdr:col>
      <xdr:colOff>101600</xdr:colOff>
      <xdr:row>56</xdr:row>
      <xdr:rowOff>168884</xdr:rowOff>
    </xdr:to>
    <xdr:sp macro="" textlink="">
      <xdr:nvSpPr>
        <xdr:cNvPr id="353" name="フローチャート: 判断 352"/>
        <xdr:cNvSpPr/>
      </xdr:nvSpPr>
      <xdr:spPr>
        <a:xfrm>
          <a:off x="7810500" y="96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160011</xdr:rowOff>
    </xdr:from>
    <xdr:ext cx="534377" cy="259045"/>
    <xdr:sp macro="" textlink="">
      <xdr:nvSpPr>
        <xdr:cNvPr id="354" name="テキスト ボックス 353"/>
        <xdr:cNvSpPr txBox="1"/>
      </xdr:nvSpPr>
      <xdr:spPr>
        <a:xfrm>
          <a:off x="7594111" y="97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48095</xdr:rowOff>
    </xdr:from>
    <xdr:to>
      <xdr:col>36</xdr:col>
      <xdr:colOff>165100</xdr:colOff>
      <xdr:row>56</xdr:row>
      <xdr:rowOff>149695</xdr:rowOff>
    </xdr:to>
    <xdr:sp macro="" textlink="">
      <xdr:nvSpPr>
        <xdr:cNvPr id="355" name="フローチャート: 判断 354"/>
        <xdr:cNvSpPr/>
      </xdr:nvSpPr>
      <xdr:spPr>
        <a:xfrm>
          <a:off x="6921500" y="964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140822</xdr:rowOff>
    </xdr:from>
    <xdr:ext cx="534377" cy="259045"/>
    <xdr:sp macro="" textlink="">
      <xdr:nvSpPr>
        <xdr:cNvPr id="356" name="テキスト ボックス 355"/>
        <xdr:cNvSpPr txBox="1"/>
      </xdr:nvSpPr>
      <xdr:spPr>
        <a:xfrm>
          <a:off x="6705111" y="9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141669</xdr:rowOff>
    </xdr:from>
    <xdr:to>
      <xdr:col>55</xdr:col>
      <xdr:colOff>50800</xdr:colOff>
      <xdr:row>56</xdr:row>
      <xdr:rowOff>71819</xdr:rowOff>
    </xdr:to>
    <xdr:sp macro="" textlink="">
      <xdr:nvSpPr>
        <xdr:cNvPr id="362" name="楕円 361"/>
        <xdr:cNvSpPr/>
      </xdr:nvSpPr>
      <xdr:spPr>
        <a:xfrm>
          <a:off x="10426700" y="95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164546</xdr:rowOff>
    </xdr:from>
    <xdr:ext cx="534377" cy="259045"/>
    <xdr:sp macro="" textlink="">
      <xdr:nvSpPr>
        <xdr:cNvPr id="363" name="農林水産業費該当値テキスト"/>
        <xdr:cNvSpPr txBox="1"/>
      </xdr:nvSpPr>
      <xdr:spPr>
        <a:xfrm>
          <a:off x="10528300" y="94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79845</xdr:rowOff>
    </xdr:from>
    <xdr:to>
      <xdr:col>50</xdr:col>
      <xdr:colOff>165100</xdr:colOff>
      <xdr:row>56</xdr:row>
      <xdr:rowOff>9995</xdr:rowOff>
    </xdr:to>
    <xdr:sp macro="" textlink="">
      <xdr:nvSpPr>
        <xdr:cNvPr id="364" name="楕円 363"/>
        <xdr:cNvSpPr/>
      </xdr:nvSpPr>
      <xdr:spPr>
        <a:xfrm>
          <a:off x="9588500" y="95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26522</xdr:rowOff>
    </xdr:from>
    <xdr:ext cx="534377" cy="259045"/>
    <xdr:sp macro="" textlink="">
      <xdr:nvSpPr>
        <xdr:cNvPr id="365" name="テキスト ボックス 364"/>
        <xdr:cNvSpPr txBox="1"/>
      </xdr:nvSpPr>
      <xdr:spPr>
        <a:xfrm>
          <a:off x="9372111" y="92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130988</xdr:rowOff>
    </xdr:from>
    <xdr:to>
      <xdr:col>46</xdr:col>
      <xdr:colOff>38100</xdr:colOff>
      <xdr:row>54</xdr:row>
      <xdr:rowOff>61138</xdr:rowOff>
    </xdr:to>
    <xdr:sp macro="" textlink="">
      <xdr:nvSpPr>
        <xdr:cNvPr id="366" name="楕円 365"/>
        <xdr:cNvSpPr/>
      </xdr:nvSpPr>
      <xdr:spPr>
        <a:xfrm>
          <a:off x="8699500" y="92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77665</xdr:rowOff>
    </xdr:from>
    <xdr:ext cx="534377" cy="259045"/>
    <xdr:sp macro="" textlink="">
      <xdr:nvSpPr>
        <xdr:cNvPr id="367" name="テキスト ボックス 366"/>
        <xdr:cNvSpPr txBox="1"/>
      </xdr:nvSpPr>
      <xdr:spPr>
        <a:xfrm>
          <a:off x="8483111" y="89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30099</xdr:rowOff>
    </xdr:from>
    <xdr:to>
      <xdr:col>41</xdr:col>
      <xdr:colOff>101600</xdr:colOff>
      <xdr:row>55</xdr:row>
      <xdr:rowOff>131699</xdr:rowOff>
    </xdr:to>
    <xdr:sp macro="" textlink="">
      <xdr:nvSpPr>
        <xdr:cNvPr id="368" name="楕円 367"/>
        <xdr:cNvSpPr/>
      </xdr:nvSpPr>
      <xdr:spPr>
        <a:xfrm>
          <a:off x="7810500" y="94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148226</xdr:rowOff>
    </xdr:from>
    <xdr:ext cx="534377" cy="259045"/>
    <xdr:sp macro="" textlink="">
      <xdr:nvSpPr>
        <xdr:cNvPr id="369" name="テキスト ボックス 368"/>
        <xdr:cNvSpPr txBox="1"/>
      </xdr:nvSpPr>
      <xdr:spPr>
        <a:xfrm>
          <a:off x="7594111" y="92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7226</xdr:rowOff>
    </xdr:from>
    <xdr:to>
      <xdr:col>36</xdr:col>
      <xdr:colOff>165100</xdr:colOff>
      <xdr:row>55</xdr:row>
      <xdr:rowOff>108826</xdr:rowOff>
    </xdr:to>
    <xdr:sp macro="" textlink="">
      <xdr:nvSpPr>
        <xdr:cNvPr id="370" name="楕円 369"/>
        <xdr:cNvSpPr/>
      </xdr:nvSpPr>
      <xdr:spPr>
        <a:xfrm>
          <a:off x="6921500" y="94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125353</xdr:rowOff>
    </xdr:from>
    <xdr:ext cx="534377" cy="259045"/>
    <xdr:sp macro="" textlink="">
      <xdr:nvSpPr>
        <xdr:cNvPr id="371" name="テキスト ボックス 370"/>
        <xdr:cNvSpPr txBox="1"/>
      </xdr:nvSpPr>
      <xdr:spPr>
        <a:xfrm>
          <a:off x="6705111" y="92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65446</xdr:rowOff>
    </xdr:from>
    <xdr:to>
      <xdr:col>55</xdr:col>
      <xdr:colOff>0</xdr:colOff>
      <xdr:row>78</xdr:row>
      <xdr:rowOff>84910</xdr:rowOff>
    </xdr:to>
    <xdr:cxnSp macro="">
      <xdr:nvCxnSpPr>
        <xdr:cNvPr id="398" name="直線コネクタ 397"/>
        <xdr:cNvCxnSpPr/>
      </xdr:nvCxnSpPr>
      <xdr:spPr>
        <a:xfrm>
          <a:off x="9639300" y="13438546"/>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65446</xdr:rowOff>
    </xdr:from>
    <xdr:to>
      <xdr:col>50</xdr:col>
      <xdr:colOff>114300</xdr:colOff>
      <xdr:row>78</xdr:row>
      <xdr:rowOff>103905</xdr:rowOff>
    </xdr:to>
    <xdr:cxnSp macro="">
      <xdr:nvCxnSpPr>
        <xdr:cNvPr id="401" name="直線コネクタ 400"/>
        <xdr:cNvCxnSpPr/>
      </xdr:nvCxnSpPr>
      <xdr:spPr>
        <a:xfrm flipV="1">
          <a:off x="8750300" y="13438546"/>
          <a:ext cx="88900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124439</xdr:rowOff>
    </xdr:from>
    <xdr:to>
      <xdr:col>50</xdr:col>
      <xdr:colOff>165100</xdr:colOff>
      <xdr:row>78</xdr:row>
      <xdr:rowOff>54589</xdr:rowOff>
    </xdr:to>
    <xdr:sp macro="" textlink="">
      <xdr:nvSpPr>
        <xdr:cNvPr id="402" name="フローチャート: 判断 401"/>
        <xdr:cNvSpPr/>
      </xdr:nvSpPr>
      <xdr:spPr>
        <a:xfrm>
          <a:off x="9588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71116</xdr:rowOff>
    </xdr:from>
    <xdr:ext cx="534377" cy="259045"/>
    <xdr:sp macro="" textlink="">
      <xdr:nvSpPr>
        <xdr:cNvPr id="403" name="テキスト ボックス 402"/>
        <xdr:cNvSpPr txBox="1"/>
      </xdr:nvSpPr>
      <xdr:spPr>
        <a:xfrm>
          <a:off x="9372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103905</xdr:rowOff>
    </xdr:from>
    <xdr:to>
      <xdr:col>45</xdr:col>
      <xdr:colOff>177800</xdr:colOff>
      <xdr:row>78</xdr:row>
      <xdr:rowOff>106138</xdr:rowOff>
    </xdr:to>
    <xdr:cxnSp macro="">
      <xdr:nvCxnSpPr>
        <xdr:cNvPr id="404" name="直線コネクタ 403"/>
        <xdr:cNvCxnSpPr/>
      </xdr:nvCxnSpPr>
      <xdr:spPr>
        <a:xfrm flipV="1">
          <a:off x="7861300" y="13477005"/>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168801</xdr:rowOff>
    </xdr:from>
    <xdr:to>
      <xdr:col>46</xdr:col>
      <xdr:colOff>38100</xdr:colOff>
      <xdr:row>78</xdr:row>
      <xdr:rowOff>98951</xdr:rowOff>
    </xdr:to>
    <xdr:sp macro="" textlink="">
      <xdr:nvSpPr>
        <xdr:cNvPr id="405" name="フローチャート: 判断 404"/>
        <xdr:cNvSpPr/>
      </xdr:nvSpPr>
      <xdr:spPr>
        <a:xfrm>
          <a:off x="8699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115478</xdr:rowOff>
    </xdr:from>
    <xdr:ext cx="534377" cy="259045"/>
    <xdr:sp macro="" textlink="">
      <xdr:nvSpPr>
        <xdr:cNvPr id="406" name="テキスト ボックス 405"/>
        <xdr:cNvSpPr txBox="1"/>
      </xdr:nvSpPr>
      <xdr:spPr>
        <a:xfrm>
          <a:off x="8483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106110</xdr:rowOff>
    </xdr:from>
    <xdr:to>
      <xdr:col>41</xdr:col>
      <xdr:colOff>50800</xdr:colOff>
      <xdr:row>78</xdr:row>
      <xdr:rowOff>106138</xdr:rowOff>
    </xdr:to>
    <xdr:cxnSp macro="">
      <xdr:nvCxnSpPr>
        <xdr:cNvPr id="407" name="直線コネクタ 406"/>
        <xdr:cNvCxnSpPr/>
      </xdr:nvCxnSpPr>
      <xdr:spPr>
        <a:xfrm>
          <a:off x="6972300" y="13479210"/>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160703</xdr:rowOff>
    </xdr:from>
    <xdr:to>
      <xdr:col>41</xdr:col>
      <xdr:colOff>101600</xdr:colOff>
      <xdr:row>78</xdr:row>
      <xdr:rowOff>90853</xdr:rowOff>
    </xdr:to>
    <xdr:sp macro="" textlink="">
      <xdr:nvSpPr>
        <xdr:cNvPr id="408" name="フローチャート: 判断 407"/>
        <xdr:cNvSpPr/>
      </xdr:nvSpPr>
      <xdr:spPr>
        <a:xfrm>
          <a:off x="7810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107380</xdr:rowOff>
    </xdr:from>
    <xdr:ext cx="534377" cy="259045"/>
    <xdr:sp macro="" textlink="">
      <xdr:nvSpPr>
        <xdr:cNvPr id="409" name="テキスト ボックス 408"/>
        <xdr:cNvSpPr txBox="1"/>
      </xdr:nvSpPr>
      <xdr:spPr>
        <a:xfrm>
          <a:off x="7594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20019</xdr:rowOff>
    </xdr:from>
    <xdr:to>
      <xdr:col>36</xdr:col>
      <xdr:colOff>165100</xdr:colOff>
      <xdr:row>78</xdr:row>
      <xdr:rowOff>121619</xdr:rowOff>
    </xdr:to>
    <xdr:sp macro="" textlink="">
      <xdr:nvSpPr>
        <xdr:cNvPr id="410" name="フローチャート: 判断 409"/>
        <xdr:cNvSpPr/>
      </xdr:nvSpPr>
      <xdr:spPr>
        <a:xfrm>
          <a:off x="6921500" y="1339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138146</xdr:rowOff>
    </xdr:from>
    <xdr:ext cx="534377" cy="259045"/>
    <xdr:sp macro="" textlink="">
      <xdr:nvSpPr>
        <xdr:cNvPr id="411" name="テキスト ボックス 410"/>
        <xdr:cNvSpPr txBox="1"/>
      </xdr:nvSpPr>
      <xdr:spPr>
        <a:xfrm>
          <a:off x="6705111" y="131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34110</xdr:rowOff>
    </xdr:from>
    <xdr:to>
      <xdr:col>55</xdr:col>
      <xdr:colOff>50800</xdr:colOff>
      <xdr:row>78</xdr:row>
      <xdr:rowOff>135710</xdr:rowOff>
    </xdr:to>
    <xdr:sp macro="" textlink="">
      <xdr:nvSpPr>
        <xdr:cNvPr id="417" name="楕円 416"/>
        <xdr:cNvSpPr/>
      </xdr:nvSpPr>
      <xdr:spPr>
        <a:xfrm>
          <a:off x="10426700" y="134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120487</xdr:rowOff>
    </xdr:from>
    <xdr:ext cx="534377" cy="259045"/>
    <xdr:sp macro="" textlink="">
      <xdr:nvSpPr>
        <xdr:cNvPr id="418" name="商工費該当値テキスト"/>
        <xdr:cNvSpPr txBox="1"/>
      </xdr:nvSpPr>
      <xdr:spPr>
        <a:xfrm>
          <a:off x="10528300" y="1332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14646</xdr:rowOff>
    </xdr:from>
    <xdr:to>
      <xdr:col>50</xdr:col>
      <xdr:colOff>165100</xdr:colOff>
      <xdr:row>78</xdr:row>
      <xdr:rowOff>116246</xdr:rowOff>
    </xdr:to>
    <xdr:sp macro="" textlink="">
      <xdr:nvSpPr>
        <xdr:cNvPr id="419" name="楕円 418"/>
        <xdr:cNvSpPr/>
      </xdr:nvSpPr>
      <xdr:spPr>
        <a:xfrm>
          <a:off x="9588500" y="133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107373</xdr:rowOff>
    </xdr:from>
    <xdr:ext cx="534377" cy="259045"/>
    <xdr:sp macro="" textlink="">
      <xdr:nvSpPr>
        <xdr:cNvPr id="420" name="テキスト ボックス 419"/>
        <xdr:cNvSpPr txBox="1"/>
      </xdr:nvSpPr>
      <xdr:spPr>
        <a:xfrm>
          <a:off x="9372111" y="134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53105</xdr:rowOff>
    </xdr:from>
    <xdr:to>
      <xdr:col>46</xdr:col>
      <xdr:colOff>38100</xdr:colOff>
      <xdr:row>78</xdr:row>
      <xdr:rowOff>154705</xdr:rowOff>
    </xdr:to>
    <xdr:sp macro="" textlink="">
      <xdr:nvSpPr>
        <xdr:cNvPr id="421" name="楕円 420"/>
        <xdr:cNvSpPr/>
      </xdr:nvSpPr>
      <xdr:spPr>
        <a:xfrm>
          <a:off x="8699500" y="134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145832</xdr:rowOff>
    </xdr:from>
    <xdr:ext cx="469744" cy="259045"/>
    <xdr:sp macro="" textlink="">
      <xdr:nvSpPr>
        <xdr:cNvPr id="422" name="テキスト ボックス 421"/>
        <xdr:cNvSpPr txBox="1"/>
      </xdr:nvSpPr>
      <xdr:spPr>
        <a:xfrm>
          <a:off x="8515428" y="1351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55338</xdr:rowOff>
    </xdr:from>
    <xdr:to>
      <xdr:col>41</xdr:col>
      <xdr:colOff>101600</xdr:colOff>
      <xdr:row>78</xdr:row>
      <xdr:rowOff>156938</xdr:rowOff>
    </xdr:to>
    <xdr:sp macro="" textlink="">
      <xdr:nvSpPr>
        <xdr:cNvPr id="423" name="楕円 422"/>
        <xdr:cNvSpPr/>
      </xdr:nvSpPr>
      <xdr:spPr>
        <a:xfrm>
          <a:off x="7810500" y="134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148065</xdr:rowOff>
    </xdr:from>
    <xdr:ext cx="469744" cy="259045"/>
    <xdr:sp macro="" textlink="">
      <xdr:nvSpPr>
        <xdr:cNvPr id="424" name="テキスト ボックス 423"/>
        <xdr:cNvSpPr txBox="1"/>
      </xdr:nvSpPr>
      <xdr:spPr>
        <a:xfrm>
          <a:off x="7626428" y="135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55310</xdr:rowOff>
    </xdr:from>
    <xdr:to>
      <xdr:col>36</xdr:col>
      <xdr:colOff>165100</xdr:colOff>
      <xdr:row>78</xdr:row>
      <xdr:rowOff>156910</xdr:rowOff>
    </xdr:to>
    <xdr:sp macro="" textlink="">
      <xdr:nvSpPr>
        <xdr:cNvPr id="425" name="楕円 424"/>
        <xdr:cNvSpPr/>
      </xdr:nvSpPr>
      <xdr:spPr>
        <a:xfrm>
          <a:off x="6921500" y="134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148037</xdr:rowOff>
    </xdr:from>
    <xdr:ext cx="469744" cy="259045"/>
    <xdr:sp macro="" textlink="">
      <xdr:nvSpPr>
        <xdr:cNvPr id="426" name="テキスト ボックス 425"/>
        <xdr:cNvSpPr txBox="1"/>
      </xdr:nvSpPr>
      <xdr:spPr>
        <a:xfrm>
          <a:off x="6737428" y="135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97734</xdr:rowOff>
    </xdr:from>
    <xdr:to>
      <xdr:col>55</xdr:col>
      <xdr:colOff>0</xdr:colOff>
      <xdr:row>97</xdr:row>
      <xdr:rowOff>102333</xdr:rowOff>
    </xdr:to>
    <xdr:cxnSp macro="">
      <xdr:nvCxnSpPr>
        <xdr:cNvPr id="453" name="直線コネクタ 452"/>
        <xdr:cNvCxnSpPr/>
      </xdr:nvCxnSpPr>
      <xdr:spPr>
        <a:xfrm>
          <a:off x="9639300" y="16728384"/>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62644</xdr:rowOff>
    </xdr:from>
    <xdr:to>
      <xdr:col>50</xdr:col>
      <xdr:colOff>114300</xdr:colOff>
      <xdr:row>97</xdr:row>
      <xdr:rowOff>97734</xdr:rowOff>
    </xdr:to>
    <xdr:cxnSp macro="">
      <xdr:nvCxnSpPr>
        <xdr:cNvPr id="456" name="直線コネクタ 455"/>
        <xdr:cNvCxnSpPr/>
      </xdr:nvCxnSpPr>
      <xdr:spPr>
        <a:xfrm>
          <a:off x="8750300" y="16693294"/>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16264</xdr:rowOff>
    </xdr:from>
    <xdr:to>
      <xdr:col>50</xdr:col>
      <xdr:colOff>165100</xdr:colOff>
      <xdr:row>96</xdr:row>
      <xdr:rowOff>117864</xdr:rowOff>
    </xdr:to>
    <xdr:sp macro="" textlink="">
      <xdr:nvSpPr>
        <xdr:cNvPr id="457" name="フローチャート: 判断 456"/>
        <xdr:cNvSpPr/>
      </xdr:nvSpPr>
      <xdr:spPr>
        <a:xfrm>
          <a:off x="9588500" y="16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134391</xdr:rowOff>
    </xdr:from>
    <xdr:ext cx="534377" cy="259045"/>
    <xdr:sp macro="" textlink="">
      <xdr:nvSpPr>
        <xdr:cNvPr id="458" name="テキスト ボックス 457"/>
        <xdr:cNvSpPr txBox="1"/>
      </xdr:nvSpPr>
      <xdr:spPr>
        <a:xfrm>
          <a:off x="9372111" y="162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62644</xdr:rowOff>
    </xdr:from>
    <xdr:to>
      <xdr:col>45</xdr:col>
      <xdr:colOff>177800</xdr:colOff>
      <xdr:row>97</xdr:row>
      <xdr:rowOff>104358</xdr:rowOff>
    </xdr:to>
    <xdr:cxnSp macro="">
      <xdr:nvCxnSpPr>
        <xdr:cNvPr id="459" name="直線コネクタ 458"/>
        <xdr:cNvCxnSpPr/>
      </xdr:nvCxnSpPr>
      <xdr:spPr>
        <a:xfrm flipV="1">
          <a:off x="7861300" y="16693294"/>
          <a:ext cx="889000" cy="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57595</xdr:rowOff>
    </xdr:from>
    <xdr:to>
      <xdr:col>46</xdr:col>
      <xdr:colOff>38100</xdr:colOff>
      <xdr:row>96</xdr:row>
      <xdr:rowOff>159195</xdr:rowOff>
    </xdr:to>
    <xdr:sp macro="" textlink="">
      <xdr:nvSpPr>
        <xdr:cNvPr id="460" name="フローチャート: 判断 459"/>
        <xdr:cNvSpPr/>
      </xdr:nvSpPr>
      <xdr:spPr>
        <a:xfrm>
          <a:off x="8699500" y="165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4272</xdr:rowOff>
    </xdr:from>
    <xdr:ext cx="534377" cy="259045"/>
    <xdr:sp macro="" textlink="">
      <xdr:nvSpPr>
        <xdr:cNvPr id="461" name="テキスト ボックス 460"/>
        <xdr:cNvSpPr txBox="1"/>
      </xdr:nvSpPr>
      <xdr:spPr>
        <a:xfrm>
          <a:off x="8483111" y="162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100783</xdr:rowOff>
    </xdr:from>
    <xdr:to>
      <xdr:col>41</xdr:col>
      <xdr:colOff>50800</xdr:colOff>
      <xdr:row>97</xdr:row>
      <xdr:rowOff>104358</xdr:rowOff>
    </xdr:to>
    <xdr:cxnSp macro="">
      <xdr:nvCxnSpPr>
        <xdr:cNvPr id="462" name="直線コネクタ 461"/>
        <xdr:cNvCxnSpPr/>
      </xdr:nvCxnSpPr>
      <xdr:spPr>
        <a:xfrm>
          <a:off x="6972300" y="1673143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22478</xdr:rowOff>
    </xdr:from>
    <xdr:to>
      <xdr:col>41</xdr:col>
      <xdr:colOff>101600</xdr:colOff>
      <xdr:row>97</xdr:row>
      <xdr:rowOff>124078</xdr:rowOff>
    </xdr:to>
    <xdr:sp macro="" textlink="">
      <xdr:nvSpPr>
        <xdr:cNvPr id="463" name="フローチャート: 判断 462"/>
        <xdr:cNvSpPr/>
      </xdr:nvSpPr>
      <xdr:spPr>
        <a:xfrm>
          <a:off x="7810500" y="1665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140605</xdr:rowOff>
    </xdr:from>
    <xdr:ext cx="534377" cy="259045"/>
    <xdr:sp macro="" textlink="">
      <xdr:nvSpPr>
        <xdr:cNvPr id="464" name="テキスト ボックス 463"/>
        <xdr:cNvSpPr txBox="1"/>
      </xdr:nvSpPr>
      <xdr:spPr>
        <a:xfrm>
          <a:off x="7594111" y="164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7148</xdr:rowOff>
    </xdr:from>
    <xdr:to>
      <xdr:col>36</xdr:col>
      <xdr:colOff>165100</xdr:colOff>
      <xdr:row>97</xdr:row>
      <xdr:rowOff>108748</xdr:rowOff>
    </xdr:to>
    <xdr:sp macro="" textlink="">
      <xdr:nvSpPr>
        <xdr:cNvPr id="465" name="フローチャート: 判断 464"/>
        <xdr:cNvSpPr/>
      </xdr:nvSpPr>
      <xdr:spPr>
        <a:xfrm>
          <a:off x="6921500" y="166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125275</xdr:rowOff>
    </xdr:from>
    <xdr:ext cx="534377" cy="259045"/>
    <xdr:sp macro="" textlink="">
      <xdr:nvSpPr>
        <xdr:cNvPr id="466" name="テキスト ボックス 465"/>
        <xdr:cNvSpPr txBox="1"/>
      </xdr:nvSpPr>
      <xdr:spPr>
        <a:xfrm>
          <a:off x="6705111" y="164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51533</xdr:rowOff>
    </xdr:from>
    <xdr:to>
      <xdr:col>55</xdr:col>
      <xdr:colOff>50800</xdr:colOff>
      <xdr:row>97</xdr:row>
      <xdr:rowOff>153133</xdr:rowOff>
    </xdr:to>
    <xdr:sp macro="" textlink="">
      <xdr:nvSpPr>
        <xdr:cNvPr id="472" name="楕円 471"/>
        <xdr:cNvSpPr/>
      </xdr:nvSpPr>
      <xdr:spPr>
        <a:xfrm>
          <a:off x="10426700" y="166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137910</xdr:rowOff>
    </xdr:from>
    <xdr:ext cx="534377" cy="259045"/>
    <xdr:sp macro="" textlink="">
      <xdr:nvSpPr>
        <xdr:cNvPr id="473" name="土木費該当値テキスト"/>
        <xdr:cNvSpPr txBox="1"/>
      </xdr:nvSpPr>
      <xdr:spPr>
        <a:xfrm>
          <a:off x="10528300" y="165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46934</xdr:rowOff>
    </xdr:from>
    <xdr:to>
      <xdr:col>50</xdr:col>
      <xdr:colOff>165100</xdr:colOff>
      <xdr:row>97</xdr:row>
      <xdr:rowOff>148534</xdr:rowOff>
    </xdr:to>
    <xdr:sp macro="" textlink="">
      <xdr:nvSpPr>
        <xdr:cNvPr id="474" name="楕円 473"/>
        <xdr:cNvSpPr/>
      </xdr:nvSpPr>
      <xdr:spPr>
        <a:xfrm>
          <a:off x="9588500" y="166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139661</xdr:rowOff>
    </xdr:from>
    <xdr:ext cx="534377" cy="259045"/>
    <xdr:sp macro="" textlink="">
      <xdr:nvSpPr>
        <xdr:cNvPr id="475" name="テキスト ボックス 474"/>
        <xdr:cNvSpPr txBox="1"/>
      </xdr:nvSpPr>
      <xdr:spPr>
        <a:xfrm>
          <a:off x="9372111" y="167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11844</xdr:rowOff>
    </xdr:from>
    <xdr:to>
      <xdr:col>46</xdr:col>
      <xdr:colOff>38100</xdr:colOff>
      <xdr:row>97</xdr:row>
      <xdr:rowOff>113444</xdr:rowOff>
    </xdr:to>
    <xdr:sp macro="" textlink="">
      <xdr:nvSpPr>
        <xdr:cNvPr id="476" name="楕円 475"/>
        <xdr:cNvSpPr/>
      </xdr:nvSpPr>
      <xdr:spPr>
        <a:xfrm>
          <a:off x="8699500" y="166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104571</xdr:rowOff>
    </xdr:from>
    <xdr:ext cx="534377" cy="259045"/>
    <xdr:sp macro="" textlink="">
      <xdr:nvSpPr>
        <xdr:cNvPr id="477" name="テキスト ボックス 476"/>
        <xdr:cNvSpPr txBox="1"/>
      </xdr:nvSpPr>
      <xdr:spPr>
        <a:xfrm>
          <a:off x="8483111" y="167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53558</xdr:rowOff>
    </xdr:from>
    <xdr:to>
      <xdr:col>41</xdr:col>
      <xdr:colOff>101600</xdr:colOff>
      <xdr:row>97</xdr:row>
      <xdr:rowOff>155158</xdr:rowOff>
    </xdr:to>
    <xdr:sp macro="" textlink="">
      <xdr:nvSpPr>
        <xdr:cNvPr id="478" name="楕円 477"/>
        <xdr:cNvSpPr/>
      </xdr:nvSpPr>
      <xdr:spPr>
        <a:xfrm>
          <a:off x="7810500" y="166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146285</xdr:rowOff>
    </xdr:from>
    <xdr:ext cx="534377" cy="259045"/>
    <xdr:sp macro="" textlink="">
      <xdr:nvSpPr>
        <xdr:cNvPr id="479" name="テキスト ボックス 478"/>
        <xdr:cNvSpPr txBox="1"/>
      </xdr:nvSpPr>
      <xdr:spPr>
        <a:xfrm>
          <a:off x="7594111" y="167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49983</xdr:rowOff>
    </xdr:from>
    <xdr:to>
      <xdr:col>36</xdr:col>
      <xdr:colOff>165100</xdr:colOff>
      <xdr:row>97</xdr:row>
      <xdr:rowOff>151583</xdr:rowOff>
    </xdr:to>
    <xdr:sp macro="" textlink="">
      <xdr:nvSpPr>
        <xdr:cNvPr id="480" name="楕円 479"/>
        <xdr:cNvSpPr/>
      </xdr:nvSpPr>
      <xdr:spPr>
        <a:xfrm>
          <a:off x="6921500" y="166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142710</xdr:rowOff>
    </xdr:from>
    <xdr:ext cx="534377" cy="259045"/>
    <xdr:sp macro="" textlink="">
      <xdr:nvSpPr>
        <xdr:cNvPr id="481" name="テキスト ボックス 480"/>
        <xdr:cNvSpPr txBox="1"/>
      </xdr:nvSpPr>
      <xdr:spPr>
        <a:xfrm>
          <a:off x="6705111" y="167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98971</xdr:rowOff>
    </xdr:from>
    <xdr:to>
      <xdr:col>85</xdr:col>
      <xdr:colOff>127000</xdr:colOff>
      <xdr:row>36</xdr:row>
      <xdr:rowOff>104096</xdr:rowOff>
    </xdr:to>
    <xdr:cxnSp macro="">
      <xdr:nvCxnSpPr>
        <xdr:cNvPr id="510" name="直線コネクタ 509"/>
        <xdr:cNvCxnSpPr/>
      </xdr:nvCxnSpPr>
      <xdr:spPr>
        <a:xfrm>
          <a:off x="15481300" y="6271171"/>
          <a:ext cx="8382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90341</xdr:rowOff>
    </xdr:from>
    <xdr:to>
      <xdr:col>81</xdr:col>
      <xdr:colOff>50800</xdr:colOff>
      <xdr:row>36</xdr:row>
      <xdr:rowOff>98971</xdr:rowOff>
    </xdr:to>
    <xdr:cxnSp macro="">
      <xdr:nvCxnSpPr>
        <xdr:cNvPr id="513" name="直線コネクタ 512"/>
        <xdr:cNvCxnSpPr/>
      </xdr:nvCxnSpPr>
      <xdr:spPr>
        <a:xfrm>
          <a:off x="14592300" y="6262541"/>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14" name="フローチャート: 判断 513"/>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86860</xdr:rowOff>
    </xdr:from>
    <xdr:ext cx="534377" cy="259045"/>
    <xdr:sp macro="" textlink="">
      <xdr:nvSpPr>
        <xdr:cNvPr id="515" name="テキスト ボックス 514"/>
        <xdr:cNvSpPr txBox="1"/>
      </xdr:nvSpPr>
      <xdr:spPr>
        <a:xfrm>
          <a:off x="15214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90341</xdr:rowOff>
    </xdr:from>
    <xdr:to>
      <xdr:col>76</xdr:col>
      <xdr:colOff>114300</xdr:colOff>
      <xdr:row>36</xdr:row>
      <xdr:rowOff>131528</xdr:rowOff>
    </xdr:to>
    <xdr:cxnSp macro="">
      <xdr:nvCxnSpPr>
        <xdr:cNvPr id="516" name="直線コネクタ 515"/>
        <xdr:cNvCxnSpPr/>
      </xdr:nvCxnSpPr>
      <xdr:spPr>
        <a:xfrm flipV="1">
          <a:off x="13703300" y="6262541"/>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17" name="フローチャート: 判断 516"/>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122445</xdr:rowOff>
    </xdr:from>
    <xdr:ext cx="534377" cy="259045"/>
    <xdr:sp macro="" textlink="">
      <xdr:nvSpPr>
        <xdr:cNvPr id="518" name="テキスト ボックス 517"/>
        <xdr:cNvSpPr txBox="1"/>
      </xdr:nvSpPr>
      <xdr:spPr>
        <a:xfrm>
          <a:off x="14325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131528</xdr:rowOff>
    </xdr:from>
    <xdr:to>
      <xdr:col>71</xdr:col>
      <xdr:colOff>177800</xdr:colOff>
      <xdr:row>36</xdr:row>
      <xdr:rowOff>137795</xdr:rowOff>
    </xdr:to>
    <xdr:cxnSp macro="">
      <xdr:nvCxnSpPr>
        <xdr:cNvPr id="519" name="直線コネクタ 518"/>
        <xdr:cNvCxnSpPr/>
      </xdr:nvCxnSpPr>
      <xdr:spPr>
        <a:xfrm flipV="1">
          <a:off x="12814300" y="6303728"/>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20" name="フローチャート: 判断 519"/>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161040</xdr:rowOff>
    </xdr:from>
    <xdr:ext cx="534377" cy="259045"/>
    <xdr:sp macro="" textlink="">
      <xdr:nvSpPr>
        <xdr:cNvPr id="521" name="テキスト ボックス 520"/>
        <xdr:cNvSpPr txBox="1"/>
      </xdr:nvSpPr>
      <xdr:spPr>
        <a:xfrm>
          <a:off x="13436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22" name="フローチャート: 判断 521"/>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17156</xdr:rowOff>
    </xdr:from>
    <xdr:ext cx="534377" cy="259045"/>
    <xdr:sp macro="" textlink="">
      <xdr:nvSpPr>
        <xdr:cNvPr id="523" name="テキスト ボックス 522"/>
        <xdr:cNvSpPr txBox="1"/>
      </xdr:nvSpPr>
      <xdr:spPr>
        <a:xfrm>
          <a:off x="12547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53296</xdr:rowOff>
    </xdr:from>
    <xdr:to>
      <xdr:col>85</xdr:col>
      <xdr:colOff>177800</xdr:colOff>
      <xdr:row>36</xdr:row>
      <xdr:rowOff>154896</xdr:rowOff>
    </xdr:to>
    <xdr:sp macro="" textlink="">
      <xdr:nvSpPr>
        <xdr:cNvPr id="529" name="楕円 528"/>
        <xdr:cNvSpPr/>
      </xdr:nvSpPr>
      <xdr:spPr>
        <a:xfrm>
          <a:off x="16268700" y="62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31723</xdr:rowOff>
    </xdr:from>
    <xdr:ext cx="534377" cy="259045"/>
    <xdr:sp macro="" textlink="">
      <xdr:nvSpPr>
        <xdr:cNvPr id="530" name="消防費該当値テキスト"/>
        <xdr:cNvSpPr txBox="1"/>
      </xdr:nvSpPr>
      <xdr:spPr>
        <a:xfrm>
          <a:off x="16370300" y="62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48171</xdr:rowOff>
    </xdr:from>
    <xdr:to>
      <xdr:col>81</xdr:col>
      <xdr:colOff>101600</xdr:colOff>
      <xdr:row>36</xdr:row>
      <xdr:rowOff>149771</xdr:rowOff>
    </xdr:to>
    <xdr:sp macro="" textlink="">
      <xdr:nvSpPr>
        <xdr:cNvPr id="531" name="楕円 530"/>
        <xdr:cNvSpPr/>
      </xdr:nvSpPr>
      <xdr:spPr>
        <a:xfrm>
          <a:off x="15430500" y="6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140898</xdr:rowOff>
    </xdr:from>
    <xdr:ext cx="534377" cy="259045"/>
    <xdr:sp macro="" textlink="">
      <xdr:nvSpPr>
        <xdr:cNvPr id="532" name="テキスト ボックス 531"/>
        <xdr:cNvSpPr txBox="1"/>
      </xdr:nvSpPr>
      <xdr:spPr>
        <a:xfrm>
          <a:off x="15214111" y="63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39541</xdr:rowOff>
    </xdr:from>
    <xdr:to>
      <xdr:col>76</xdr:col>
      <xdr:colOff>165100</xdr:colOff>
      <xdr:row>36</xdr:row>
      <xdr:rowOff>141141</xdr:rowOff>
    </xdr:to>
    <xdr:sp macro="" textlink="">
      <xdr:nvSpPr>
        <xdr:cNvPr id="533" name="楕円 532"/>
        <xdr:cNvSpPr/>
      </xdr:nvSpPr>
      <xdr:spPr>
        <a:xfrm>
          <a:off x="14541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132268</xdr:rowOff>
    </xdr:from>
    <xdr:ext cx="534377" cy="259045"/>
    <xdr:sp macro="" textlink="">
      <xdr:nvSpPr>
        <xdr:cNvPr id="534" name="テキスト ボックス 533"/>
        <xdr:cNvSpPr txBox="1"/>
      </xdr:nvSpPr>
      <xdr:spPr>
        <a:xfrm>
          <a:off x="14325111" y="63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80728</xdr:rowOff>
    </xdr:from>
    <xdr:to>
      <xdr:col>72</xdr:col>
      <xdr:colOff>38100</xdr:colOff>
      <xdr:row>37</xdr:row>
      <xdr:rowOff>10878</xdr:rowOff>
    </xdr:to>
    <xdr:sp macro="" textlink="">
      <xdr:nvSpPr>
        <xdr:cNvPr id="535" name="楕円 534"/>
        <xdr:cNvSpPr/>
      </xdr:nvSpPr>
      <xdr:spPr>
        <a:xfrm>
          <a:off x="13652500" y="62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2005</xdr:rowOff>
    </xdr:from>
    <xdr:ext cx="534377" cy="259045"/>
    <xdr:sp macro="" textlink="">
      <xdr:nvSpPr>
        <xdr:cNvPr id="536" name="テキスト ボックス 535"/>
        <xdr:cNvSpPr txBox="1"/>
      </xdr:nvSpPr>
      <xdr:spPr>
        <a:xfrm>
          <a:off x="13436111" y="63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86995</xdr:rowOff>
    </xdr:from>
    <xdr:to>
      <xdr:col>67</xdr:col>
      <xdr:colOff>101600</xdr:colOff>
      <xdr:row>37</xdr:row>
      <xdr:rowOff>17145</xdr:rowOff>
    </xdr:to>
    <xdr:sp macro="" textlink="">
      <xdr:nvSpPr>
        <xdr:cNvPr id="537" name="楕円 536"/>
        <xdr:cNvSpPr/>
      </xdr:nvSpPr>
      <xdr:spPr>
        <a:xfrm>
          <a:off x="12763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8272</xdr:rowOff>
    </xdr:from>
    <xdr:ext cx="534377" cy="259045"/>
    <xdr:sp macro="" textlink="">
      <xdr:nvSpPr>
        <xdr:cNvPr id="538" name="テキスト ボックス 537"/>
        <xdr:cNvSpPr txBox="1"/>
      </xdr:nvSpPr>
      <xdr:spPr>
        <a:xfrm>
          <a:off x="12547111" y="6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4928</xdr:rowOff>
    </xdr:from>
    <xdr:to>
      <xdr:col>85</xdr:col>
      <xdr:colOff>126364</xdr:colOff>
      <xdr:row>59</xdr:row>
      <xdr:rowOff>66942</xdr:rowOff>
    </xdr:to>
    <xdr:cxnSp macro="">
      <xdr:nvCxnSpPr>
        <xdr:cNvPr id="563" name="直線コネクタ 562"/>
        <xdr:cNvCxnSpPr/>
      </xdr:nvCxnSpPr>
      <xdr:spPr>
        <a:xfrm flipV="1">
          <a:off x="16317595" y="8920328"/>
          <a:ext cx="1269" cy="12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70769</xdr:rowOff>
    </xdr:from>
    <xdr:ext cx="534377" cy="259045"/>
    <xdr:sp macro="" textlink="">
      <xdr:nvSpPr>
        <xdr:cNvPr id="564" name="教育費最小値テキスト"/>
        <xdr:cNvSpPr txBox="1"/>
      </xdr:nvSpPr>
      <xdr:spPr>
        <a:xfrm>
          <a:off x="16370300" y="101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66942</xdr:rowOff>
    </xdr:from>
    <xdr:to>
      <xdr:col>86</xdr:col>
      <xdr:colOff>25400</xdr:colOff>
      <xdr:row>59</xdr:row>
      <xdr:rowOff>66942</xdr:rowOff>
    </xdr:to>
    <xdr:cxnSp macro="">
      <xdr:nvCxnSpPr>
        <xdr:cNvPr id="565" name="直線コネクタ 564"/>
        <xdr:cNvCxnSpPr/>
      </xdr:nvCxnSpPr>
      <xdr:spPr>
        <a:xfrm>
          <a:off x="16230600" y="1018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123055</xdr:rowOff>
    </xdr:from>
    <xdr:ext cx="599010" cy="259045"/>
    <xdr:sp macro="" textlink="">
      <xdr:nvSpPr>
        <xdr:cNvPr id="566" name="教育費最大値テキスト"/>
        <xdr:cNvSpPr txBox="1"/>
      </xdr:nvSpPr>
      <xdr:spPr>
        <a:xfrm>
          <a:off x="16370300" y="86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4928</xdr:rowOff>
    </xdr:from>
    <xdr:to>
      <xdr:col>86</xdr:col>
      <xdr:colOff>25400</xdr:colOff>
      <xdr:row>52</xdr:row>
      <xdr:rowOff>4928</xdr:rowOff>
    </xdr:to>
    <xdr:cxnSp macro="">
      <xdr:nvCxnSpPr>
        <xdr:cNvPr id="567" name="直線コネクタ 566"/>
        <xdr:cNvCxnSpPr/>
      </xdr:nvCxnSpPr>
      <xdr:spPr>
        <a:xfrm>
          <a:off x="16230600" y="892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167780</xdr:rowOff>
    </xdr:from>
    <xdr:to>
      <xdr:col>85</xdr:col>
      <xdr:colOff>127000</xdr:colOff>
      <xdr:row>56</xdr:row>
      <xdr:rowOff>130949</xdr:rowOff>
    </xdr:to>
    <xdr:cxnSp macro="">
      <xdr:nvCxnSpPr>
        <xdr:cNvPr id="568" name="直線コネクタ 567"/>
        <xdr:cNvCxnSpPr/>
      </xdr:nvCxnSpPr>
      <xdr:spPr>
        <a:xfrm>
          <a:off x="15481300" y="9254630"/>
          <a:ext cx="8382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76585</xdr:rowOff>
    </xdr:from>
    <xdr:ext cx="534377" cy="259045"/>
    <xdr:sp macro="" textlink="">
      <xdr:nvSpPr>
        <xdr:cNvPr id="569" name="教育費平均値テキスト"/>
        <xdr:cNvSpPr txBox="1"/>
      </xdr:nvSpPr>
      <xdr:spPr>
        <a:xfrm>
          <a:off x="16370300" y="9506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53708</xdr:rowOff>
    </xdr:from>
    <xdr:to>
      <xdr:col>85</xdr:col>
      <xdr:colOff>177800</xdr:colOff>
      <xdr:row>56</xdr:row>
      <xdr:rowOff>155308</xdr:rowOff>
    </xdr:to>
    <xdr:sp macro="" textlink="">
      <xdr:nvSpPr>
        <xdr:cNvPr id="570" name="フローチャート: 判断 569"/>
        <xdr:cNvSpPr/>
      </xdr:nvSpPr>
      <xdr:spPr>
        <a:xfrm>
          <a:off x="162687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35763</xdr:rowOff>
    </xdr:from>
    <xdr:to>
      <xdr:col>81</xdr:col>
      <xdr:colOff>50800</xdr:colOff>
      <xdr:row>53</xdr:row>
      <xdr:rowOff>167780</xdr:rowOff>
    </xdr:to>
    <xdr:cxnSp macro="">
      <xdr:nvCxnSpPr>
        <xdr:cNvPr id="571" name="直線コネクタ 570"/>
        <xdr:cNvCxnSpPr/>
      </xdr:nvCxnSpPr>
      <xdr:spPr>
        <a:xfrm>
          <a:off x="14592300" y="8608263"/>
          <a:ext cx="889000" cy="6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149657</xdr:rowOff>
    </xdr:from>
    <xdr:to>
      <xdr:col>81</xdr:col>
      <xdr:colOff>101600</xdr:colOff>
      <xdr:row>56</xdr:row>
      <xdr:rowOff>79807</xdr:rowOff>
    </xdr:to>
    <xdr:sp macro="" textlink="">
      <xdr:nvSpPr>
        <xdr:cNvPr id="572" name="フローチャート: 判断 571"/>
        <xdr:cNvSpPr/>
      </xdr:nvSpPr>
      <xdr:spPr>
        <a:xfrm>
          <a:off x="15430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70934</xdr:rowOff>
    </xdr:from>
    <xdr:ext cx="534377" cy="259045"/>
    <xdr:sp macro="" textlink="">
      <xdr:nvSpPr>
        <xdr:cNvPr id="573" name="テキスト ボックス 572"/>
        <xdr:cNvSpPr txBox="1"/>
      </xdr:nvSpPr>
      <xdr:spPr>
        <a:xfrm>
          <a:off x="15214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35763</xdr:rowOff>
    </xdr:from>
    <xdr:to>
      <xdr:col>76</xdr:col>
      <xdr:colOff>114300</xdr:colOff>
      <xdr:row>55</xdr:row>
      <xdr:rowOff>5600</xdr:rowOff>
    </xdr:to>
    <xdr:cxnSp macro="">
      <xdr:nvCxnSpPr>
        <xdr:cNvPr id="574" name="直線コネクタ 573"/>
        <xdr:cNvCxnSpPr/>
      </xdr:nvCxnSpPr>
      <xdr:spPr>
        <a:xfrm flipV="1">
          <a:off x="13703300" y="8608263"/>
          <a:ext cx="889000" cy="8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88773</xdr:rowOff>
    </xdr:from>
    <xdr:to>
      <xdr:col>76</xdr:col>
      <xdr:colOff>165100</xdr:colOff>
      <xdr:row>56</xdr:row>
      <xdr:rowOff>18923</xdr:rowOff>
    </xdr:to>
    <xdr:sp macro="" textlink="">
      <xdr:nvSpPr>
        <xdr:cNvPr id="575" name="フローチャート: 判断 574"/>
        <xdr:cNvSpPr/>
      </xdr:nvSpPr>
      <xdr:spPr>
        <a:xfrm>
          <a:off x="14541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10050</xdr:rowOff>
    </xdr:from>
    <xdr:ext cx="534377" cy="259045"/>
    <xdr:sp macro="" textlink="">
      <xdr:nvSpPr>
        <xdr:cNvPr id="576" name="テキスト ボックス 575"/>
        <xdr:cNvSpPr txBox="1"/>
      </xdr:nvSpPr>
      <xdr:spPr>
        <a:xfrm>
          <a:off x="14325111" y="96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110413</xdr:rowOff>
    </xdr:from>
    <xdr:to>
      <xdr:col>71</xdr:col>
      <xdr:colOff>177800</xdr:colOff>
      <xdr:row>55</xdr:row>
      <xdr:rowOff>5600</xdr:rowOff>
    </xdr:to>
    <xdr:cxnSp macro="">
      <xdr:nvCxnSpPr>
        <xdr:cNvPr id="577" name="直線コネクタ 576"/>
        <xdr:cNvCxnSpPr/>
      </xdr:nvCxnSpPr>
      <xdr:spPr>
        <a:xfrm>
          <a:off x="12814300" y="9025813"/>
          <a:ext cx="889000" cy="4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131546</xdr:rowOff>
    </xdr:from>
    <xdr:to>
      <xdr:col>72</xdr:col>
      <xdr:colOff>38100</xdr:colOff>
      <xdr:row>57</xdr:row>
      <xdr:rowOff>61696</xdr:rowOff>
    </xdr:to>
    <xdr:sp macro="" textlink="">
      <xdr:nvSpPr>
        <xdr:cNvPr id="578" name="フローチャート: 判断 577"/>
        <xdr:cNvSpPr/>
      </xdr:nvSpPr>
      <xdr:spPr>
        <a:xfrm>
          <a:off x="13652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52823</xdr:rowOff>
    </xdr:from>
    <xdr:ext cx="534377" cy="259045"/>
    <xdr:sp macro="" textlink="">
      <xdr:nvSpPr>
        <xdr:cNvPr id="579" name="テキスト ボックス 578"/>
        <xdr:cNvSpPr txBox="1"/>
      </xdr:nvSpPr>
      <xdr:spPr>
        <a:xfrm>
          <a:off x="13436111" y="98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144411</xdr:rowOff>
    </xdr:from>
    <xdr:to>
      <xdr:col>67</xdr:col>
      <xdr:colOff>101600</xdr:colOff>
      <xdr:row>57</xdr:row>
      <xdr:rowOff>74561</xdr:rowOff>
    </xdr:to>
    <xdr:sp macro="" textlink="">
      <xdr:nvSpPr>
        <xdr:cNvPr id="580" name="フローチャート: 判断 579"/>
        <xdr:cNvSpPr/>
      </xdr:nvSpPr>
      <xdr:spPr>
        <a:xfrm>
          <a:off x="12763500" y="97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65688</xdr:rowOff>
    </xdr:from>
    <xdr:ext cx="534377" cy="259045"/>
    <xdr:sp macro="" textlink="">
      <xdr:nvSpPr>
        <xdr:cNvPr id="581" name="テキスト ボックス 580"/>
        <xdr:cNvSpPr txBox="1"/>
      </xdr:nvSpPr>
      <xdr:spPr>
        <a:xfrm>
          <a:off x="12547111" y="98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80149</xdr:rowOff>
    </xdr:from>
    <xdr:to>
      <xdr:col>85</xdr:col>
      <xdr:colOff>177800</xdr:colOff>
      <xdr:row>57</xdr:row>
      <xdr:rowOff>10299</xdr:rowOff>
    </xdr:to>
    <xdr:sp macro="" textlink="">
      <xdr:nvSpPr>
        <xdr:cNvPr id="587" name="楕円 586"/>
        <xdr:cNvSpPr/>
      </xdr:nvSpPr>
      <xdr:spPr>
        <a:xfrm>
          <a:off x="16268700" y="96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58576</xdr:rowOff>
    </xdr:from>
    <xdr:ext cx="534377" cy="259045"/>
    <xdr:sp macro="" textlink="">
      <xdr:nvSpPr>
        <xdr:cNvPr id="588" name="教育費該当値テキスト"/>
        <xdr:cNvSpPr txBox="1"/>
      </xdr:nvSpPr>
      <xdr:spPr>
        <a:xfrm>
          <a:off x="16370300" y="9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116980</xdr:rowOff>
    </xdr:from>
    <xdr:to>
      <xdr:col>81</xdr:col>
      <xdr:colOff>101600</xdr:colOff>
      <xdr:row>54</xdr:row>
      <xdr:rowOff>47130</xdr:rowOff>
    </xdr:to>
    <xdr:sp macro="" textlink="">
      <xdr:nvSpPr>
        <xdr:cNvPr id="589" name="楕円 588"/>
        <xdr:cNvSpPr/>
      </xdr:nvSpPr>
      <xdr:spPr>
        <a:xfrm>
          <a:off x="15430500" y="92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63657</xdr:rowOff>
    </xdr:from>
    <xdr:ext cx="599010" cy="259045"/>
    <xdr:sp macro="" textlink="">
      <xdr:nvSpPr>
        <xdr:cNvPr id="590" name="テキスト ボックス 589"/>
        <xdr:cNvSpPr txBox="1"/>
      </xdr:nvSpPr>
      <xdr:spPr>
        <a:xfrm>
          <a:off x="15181795" y="89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156413</xdr:rowOff>
    </xdr:from>
    <xdr:to>
      <xdr:col>76</xdr:col>
      <xdr:colOff>165100</xdr:colOff>
      <xdr:row>50</xdr:row>
      <xdr:rowOff>86563</xdr:rowOff>
    </xdr:to>
    <xdr:sp macro="" textlink="">
      <xdr:nvSpPr>
        <xdr:cNvPr id="591" name="楕円 590"/>
        <xdr:cNvSpPr/>
      </xdr:nvSpPr>
      <xdr:spPr>
        <a:xfrm>
          <a:off x="14541500" y="85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103090</xdr:rowOff>
    </xdr:from>
    <xdr:ext cx="599010" cy="259045"/>
    <xdr:sp macro="" textlink="">
      <xdr:nvSpPr>
        <xdr:cNvPr id="592" name="テキスト ボックス 591"/>
        <xdr:cNvSpPr txBox="1"/>
      </xdr:nvSpPr>
      <xdr:spPr>
        <a:xfrm>
          <a:off x="14292795" y="833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126250</xdr:rowOff>
    </xdr:from>
    <xdr:to>
      <xdr:col>72</xdr:col>
      <xdr:colOff>38100</xdr:colOff>
      <xdr:row>55</xdr:row>
      <xdr:rowOff>56400</xdr:rowOff>
    </xdr:to>
    <xdr:sp macro="" textlink="">
      <xdr:nvSpPr>
        <xdr:cNvPr id="593" name="楕円 592"/>
        <xdr:cNvSpPr/>
      </xdr:nvSpPr>
      <xdr:spPr>
        <a:xfrm>
          <a:off x="13652500" y="93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72927</xdr:rowOff>
    </xdr:from>
    <xdr:ext cx="534377" cy="259045"/>
    <xdr:sp macro="" textlink="">
      <xdr:nvSpPr>
        <xdr:cNvPr id="594" name="テキスト ボックス 593"/>
        <xdr:cNvSpPr txBox="1"/>
      </xdr:nvSpPr>
      <xdr:spPr>
        <a:xfrm>
          <a:off x="13436111" y="91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59613</xdr:rowOff>
    </xdr:from>
    <xdr:to>
      <xdr:col>67</xdr:col>
      <xdr:colOff>101600</xdr:colOff>
      <xdr:row>52</xdr:row>
      <xdr:rowOff>161213</xdr:rowOff>
    </xdr:to>
    <xdr:sp macro="" textlink="">
      <xdr:nvSpPr>
        <xdr:cNvPr id="595" name="楕円 594"/>
        <xdr:cNvSpPr/>
      </xdr:nvSpPr>
      <xdr:spPr>
        <a:xfrm>
          <a:off x="12763500" y="89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6290</xdr:rowOff>
    </xdr:from>
    <xdr:ext cx="599010" cy="259045"/>
    <xdr:sp macro="" textlink="">
      <xdr:nvSpPr>
        <xdr:cNvPr id="596" name="テキスト ボックス 595"/>
        <xdr:cNvSpPr txBox="1"/>
      </xdr:nvSpPr>
      <xdr:spPr>
        <a:xfrm>
          <a:off x="12514795" y="87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2" name="テキスト ボックス 61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6" name="直線コネクタ 615"/>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9"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0" name="直線コネクタ 619"/>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91168</xdr:rowOff>
    </xdr:from>
    <xdr:to>
      <xdr:col>85</xdr:col>
      <xdr:colOff>127000</xdr:colOff>
      <xdr:row>77</xdr:row>
      <xdr:rowOff>136477</xdr:rowOff>
    </xdr:to>
    <xdr:cxnSp macro="">
      <xdr:nvCxnSpPr>
        <xdr:cNvPr id="621" name="直線コネクタ 620"/>
        <xdr:cNvCxnSpPr/>
      </xdr:nvCxnSpPr>
      <xdr:spPr>
        <a:xfrm flipV="1">
          <a:off x="15481300" y="13292818"/>
          <a:ext cx="838200" cy="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2"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3" name="フローチャート: 判断 622"/>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108838</xdr:rowOff>
    </xdr:from>
    <xdr:to>
      <xdr:col>81</xdr:col>
      <xdr:colOff>50800</xdr:colOff>
      <xdr:row>77</xdr:row>
      <xdr:rowOff>136477</xdr:rowOff>
    </xdr:to>
    <xdr:cxnSp macro="">
      <xdr:nvCxnSpPr>
        <xdr:cNvPr id="624" name="直線コネクタ 623"/>
        <xdr:cNvCxnSpPr/>
      </xdr:nvCxnSpPr>
      <xdr:spPr>
        <a:xfrm>
          <a:off x="14592300" y="13310488"/>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34299</xdr:rowOff>
    </xdr:from>
    <xdr:to>
      <xdr:col>81</xdr:col>
      <xdr:colOff>101600</xdr:colOff>
      <xdr:row>77</xdr:row>
      <xdr:rowOff>135899</xdr:rowOff>
    </xdr:to>
    <xdr:sp macro="" textlink="">
      <xdr:nvSpPr>
        <xdr:cNvPr id="625" name="フローチャート: 判断 624"/>
        <xdr:cNvSpPr/>
      </xdr:nvSpPr>
      <xdr:spPr>
        <a:xfrm>
          <a:off x="15430500" y="132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152426</xdr:rowOff>
    </xdr:from>
    <xdr:ext cx="534377" cy="259045"/>
    <xdr:sp macro="" textlink="">
      <xdr:nvSpPr>
        <xdr:cNvPr id="626" name="テキスト ボックス 625"/>
        <xdr:cNvSpPr txBox="1"/>
      </xdr:nvSpPr>
      <xdr:spPr>
        <a:xfrm>
          <a:off x="15214111" y="13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96352</xdr:rowOff>
    </xdr:from>
    <xdr:to>
      <xdr:col>76</xdr:col>
      <xdr:colOff>114300</xdr:colOff>
      <xdr:row>77</xdr:row>
      <xdr:rowOff>108838</xdr:rowOff>
    </xdr:to>
    <xdr:cxnSp macro="">
      <xdr:nvCxnSpPr>
        <xdr:cNvPr id="627" name="直線コネクタ 626"/>
        <xdr:cNvCxnSpPr/>
      </xdr:nvCxnSpPr>
      <xdr:spPr>
        <a:xfrm>
          <a:off x="13703300" y="13298002"/>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53170</xdr:rowOff>
    </xdr:from>
    <xdr:to>
      <xdr:col>76</xdr:col>
      <xdr:colOff>165100</xdr:colOff>
      <xdr:row>77</xdr:row>
      <xdr:rowOff>154770</xdr:rowOff>
    </xdr:to>
    <xdr:sp macro="" textlink="">
      <xdr:nvSpPr>
        <xdr:cNvPr id="628" name="フローチャート: 判断 627"/>
        <xdr:cNvSpPr/>
      </xdr:nvSpPr>
      <xdr:spPr>
        <a:xfrm>
          <a:off x="14541500" y="132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171297</xdr:rowOff>
    </xdr:from>
    <xdr:ext cx="534377" cy="259045"/>
    <xdr:sp macro="" textlink="">
      <xdr:nvSpPr>
        <xdr:cNvPr id="629" name="テキスト ボックス 628"/>
        <xdr:cNvSpPr txBox="1"/>
      </xdr:nvSpPr>
      <xdr:spPr>
        <a:xfrm>
          <a:off x="14325111" y="130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96352</xdr:rowOff>
    </xdr:from>
    <xdr:to>
      <xdr:col>71</xdr:col>
      <xdr:colOff>177800</xdr:colOff>
      <xdr:row>77</xdr:row>
      <xdr:rowOff>144312</xdr:rowOff>
    </xdr:to>
    <xdr:cxnSp macro="">
      <xdr:nvCxnSpPr>
        <xdr:cNvPr id="630" name="直線コネクタ 629"/>
        <xdr:cNvCxnSpPr/>
      </xdr:nvCxnSpPr>
      <xdr:spPr>
        <a:xfrm flipV="1">
          <a:off x="12814300" y="13298002"/>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127202</xdr:rowOff>
    </xdr:from>
    <xdr:to>
      <xdr:col>72</xdr:col>
      <xdr:colOff>38100</xdr:colOff>
      <xdr:row>78</xdr:row>
      <xdr:rowOff>57352</xdr:rowOff>
    </xdr:to>
    <xdr:sp macro="" textlink="">
      <xdr:nvSpPr>
        <xdr:cNvPr id="631" name="フローチャート: 判断 630"/>
        <xdr:cNvSpPr/>
      </xdr:nvSpPr>
      <xdr:spPr>
        <a:xfrm>
          <a:off x="13652500" y="133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48479</xdr:rowOff>
    </xdr:from>
    <xdr:ext cx="469744" cy="259045"/>
    <xdr:sp macro="" textlink="">
      <xdr:nvSpPr>
        <xdr:cNvPr id="632" name="テキスト ボックス 631"/>
        <xdr:cNvSpPr txBox="1"/>
      </xdr:nvSpPr>
      <xdr:spPr>
        <a:xfrm>
          <a:off x="13468428" y="1342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131380</xdr:rowOff>
    </xdr:from>
    <xdr:to>
      <xdr:col>67</xdr:col>
      <xdr:colOff>101600</xdr:colOff>
      <xdr:row>78</xdr:row>
      <xdr:rowOff>61530</xdr:rowOff>
    </xdr:to>
    <xdr:sp macro="" textlink="">
      <xdr:nvSpPr>
        <xdr:cNvPr id="633" name="フローチャート: 判断 632"/>
        <xdr:cNvSpPr/>
      </xdr:nvSpPr>
      <xdr:spPr>
        <a:xfrm>
          <a:off x="12763500" y="1333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52657</xdr:rowOff>
    </xdr:from>
    <xdr:ext cx="469744" cy="259045"/>
    <xdr:sp macro="" textlink="">
      <xdr:nvSpPr>
        <xdr:cNvPr id="634" name="テキスト ボックス 633"/>
        <xdr:cNvSpPr txBox="1"/>
      </xdr:nvSpPr>
      <xdr:spPr>
        <a:xfrm>
          <a:off x="12579428" y="134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40368</xdr:rowOff>
    </xdr:from>
    <xdr:to>
      <xdr:col>85</xdr:col>
      <xdr:colOff>177800</xdr:colOff>
      <xdr:row>77</xdr:row>
      <xdr:rowOff>141968</xdr:rowOff>
    </xdr:to>
    <xdr:sp macro="" textlink="">
      <xdr:nvSpPr>
        <xdr:cNvPr id="640" name="楕円 639"/>
        <xdr:cNvSpPr/>
      </xdr:nvSpPr>
      <xdr:spPr>
        <a:xfrm>
          <a:off x="162687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171195</xdr:rowOff>
    </xdr:from>
    <xdr:ext cx="534377" cy="259045"/>
    <xdr:sp macro="" textlink="">
      <xdr:nvSpPr>
        <xdr:cNvPr id="641" name="災害復旧費該当値テキスト"/>
        <xdr:cNvSpPr txBox="1"/>
      </xdr:nvSpPr>
      <xdr:spPr>
        <a:xfrm>
          <a:off x="16370300" y="130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85677</xdr:rowOff>
    </xdr:from>
    <xdr:to>
      <xdr:col>81</xdr:col>
      <xdr:colOff>101600</xdr:colOff>
      <xdr:row>78</xdr:row>
      <xdr:rowOff>15827</xdr:rowOff>
    </xdr:to>
    <xdr:sp macro="" textlink="">
      <xdr:nvSpPr>
        <xdr:cNvPr id="642" name="楕円 641"/>
        <xdr:cNvSpPr/>
      </xdr:nvSpPr>
      <xdr:spPr>
        <a:xfrm>
          <a:off x="15430500" y="132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6954</xdr:rowOff>
    </xdr:from>
    <xdr:ext cx="534377" cy="259045"/>
    <xdr:sp macro="" textlink="">
      <xdr:nvSpPr>
        <xdr:cNvPr id="643" name="テキスト ボックス 642"/>
        <xdr:cNvSpPr txBox="1"/>
      </xdr:nvSpPr>
      <xdr:spPr>
        <a:xfrm>
          <a:off x="15214111" y="133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58038</xdr:rowOff>
    </xdr:from>
    <xdr:to>
      <xdr:col>76</xdr:col>
      <xdr:colOff>165100</xdr:colOff>
      <xdr:row>77</xdr:row>
      <xdr:rowOff>159638</xdr:rowOff>
    </xdr:to>
    <xdr:sp macro="" textlink="">
      <xdr:nvSpPr>
        <xdr:cNvPr id="644" name="楕円 643"/>
        <xdr:cNvSpPr/>
      </xdr:nvSpPr>
      <xdr:spPr>
        <a:xfrm>
          <a:off x="14541500" y="132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150765</xdr:rowOff>
    </xdr:from>
    <xdr:ext cx="534377" cy="259045"/>
    <xdr:sp macro="" textlink="">
      <xdr:nvSpPr>
        <xdr:cNvPr id="645" name="テキスト ボックス 644"/>
        <xdr:cNvSpPr txBox="1"/>
      </xdr:nvSpPr>
      <xdr:spPr>
        <a:xfrm>
          <a:off x="14325111" y="1335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45552</xdr:rowOff>
    </xdr:from>
    <xdr:to>
      <xdr:col>72</xdr:col>
      <xdr:colOff>38100</xdr:colOff>
      <xdr:row>77</xdr:row>
      <xdr:rowOff>147152</xdr:rowOff>
    </xdr:to>
    <xdr:sp macro="" textlink="">
      <xdr:nvSpPr>
        <xdr:cNvPr id="646" name="楕円 645"/>
        <xdr:cNvSpPr/>
      </xdr:nvSpPr>
      <xdr:spPr>
        <a:xfrm>
          <a:off x="13652500" y="132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163679</xdr:rowOff>
    </xdr:from>
    <xdr:ext cx="534377" cy="259045"/>
    <xdr:sp macro="" textlink="">
      <xdr:nvSpPr>
        <xdr:cNvPr id="647" name="テキスト ボックス 646"/>
        <xdr:cNvSpPr txBox="1"/>
      </xdr:nvSpPr>
      <xdr:spPr>
        <a:xfrm>
          <a:off x="13436111" y="1302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93512</xdr:rowOff>
    </xdr:from>
    <xdr:to>
      <xdr:col>67</xdr:col>
      <xdr:colOff>101600</xdr:colOff>
      <xdr:row>78</xdr:row>
      <xdr:rowOff>23662</xdr:rowOff>
    </xdr:to>
    <xdr:sp macro="" textlink="">
      <xdr:nvSpPr>
        <xdr:cNvPr id="648" name="楕円 647"/>
        <xdr:cNvSpPr/>
      </xdr:nvSpPr>
      <xdr:spPr>
        <a:xfrm>
          <a:off x="12763500" y="13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40189</xdr:rowOff>
    </xdr:from>
    <xdr:ext cx="469744" cy="259045"/>
    <xdr:sp macro="" textlink="">
      <xdr:nvSpPr>
        <xdr:cNvPr id="649" name="テキスト ボックス 648"/>
        <xdr:cNvSpPr txBox="1"/>
      </xdr:nvSpPr>
      <xdr:spPr>
        <a:xfrm>
          <a:off x="12579428" y="1307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5" name="直線コネクタ 674"/>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6"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7" name="直線コネクタ 676"/>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8"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9" name="直線コネクタ 678"/>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45596</xdr:rowOff>
    </xdr:from>
    <xdr:to>
      <xdr:col>85</xdr:col>
      <xdr:colOff>127000</xdr:colOff>
      <xdr:row>97</xdr:row>
      <xdr:rowOff>124870</xdr:rowOff>
    </xdr:to>
    <xdr:cxnSp macro="">
      <xdr:nvCxnSpPr>
        <xdr:cNvPr id="680" name="直線コネクタ 679"/>
        <xdr:cNvCxnSpPr/>
      </xdr:nvCxnSpPr>
      <xdr:spPr>
        <a:xfrm>
          <a:off x="15481300" y="16504796"/>
          <a:ext cx="838200" cy="2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1"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2" name="フローチャート: 判断 681"/>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45596</xdr:rowOff>
    </xdr:from>
    <xdr:to>
      <xdr:col>81</xdr:col>
      <xdr:colOff>50800</xdr:colOff>
      <xdr:row>98</xdr:row>
      <xdr:rowOff>1668</xdr:rowOff>
    </xdr:to>
    <xdr:cxnSp macro="">
      <xdr:nvCxnSpPr>
        <xdr:cNvPr id="683" name="直線コネクタ 682"/>
        <xdr:cNvCxnSpPr/>
      </xdr:nvCxnSpPr>
      <xdr:spPr>
        <a:xfrm flipV="1">
          <a:off x="14592300" y="16504796"/>
          <a:ext cx="889000" cy="29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153865</xdr:rowOff>
    </xdr:from>
    <xdr:to>
      <xdr:col>81</xdr:col>
      <xdr:colOff>101600</xdr:colOff>
      <xdr:row>98</xdr:row>
      <xdr:rowOff>84015</xdr:rowOff>
    </xdr:to>
    <xdr:sp macro="" textlink="">
      <xdr:nvSpPr>
        <xdr:cNvPr id="684" name="フローチャート: 判断 683"/>
        <xdr:cNvSpPr/>
      </xdr:nvSpPr>
      <xdr:spPr>
        <a:xfrm>
          <a:off x="15430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75142</xdr:rowOff>
    </xdr:from>
    <xdr:ext cx="534377" cy="259045"/>
    <xdr:sp macro="" textlink="">
      <xdr:nvSpPr>
        <xdr:cNvPr id="685" name="テキスト ボックス 684"/>
        <xdr:cNvSpPr txBox="1"/>
      </xdr:nvSpPr>
      <xdr:spPr>
        <a:xfrm>
          <a:off x="15214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168670</xdr:rowOff>
    </xdr:from>
    <xdr:to>
      <xdr:col>76</xdr:col>
      <xdr:colOff>114300</xdr:colOff>
      <xdr:row>98</xdr:row>
      <xdr:rowOff>1668</xdr:rowOff>
    </xdr:to>
    <xdr:cxnSp macro="">
      <xdr:nvCxnSpPr>
        <xdr:cNvPr id="686" name="直線コネクタ 685"/>
        <xdr:cNvCxnSpPr/>
      </xdr:nvCxnSpPr>
      <xdr:spPr>
        <a:xfrm>
          <a:off x="13703300" y="16799320"/>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167917</xdr:rowOff>
    </xdr:from>
    <xdr:to>
      <xdr:col>76</xdr:col>
      <xdr:colOff>165100</xdr:colOff>
      <xdr:row>98</xdr:row>
      <xdr:rowOff>98067</xdr:rowOff>
    </xdr:to>
    <xdr:sp macro="" textlink="">
      <xdr:nvSpPr>
        <xdr:cNvPr id="687" name="フローチャート: 判断 686"/>
        <xdr:cNvSpPr/>
      </xdr:nvSpPr>
      <xdr:spPr>
        <a:xfrm>
          <a:off x="14541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89194</xdr:rowOff>
    </xdr:from>
    <xdr:ext cx="534377" cy="259045"/>
    <xdr:sp macro="" textlink="">
      <xdr:nvSpPr>
        <xdr:cNvPr id="688" name="テキスト ボックス 687"/>
        <xdr:cNvSpPr txBox="1"/>
      </xdr:nvSpPr>
      <xdr:spPr>
        <a:xfrm>
          <a:off x="14325111" y="16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168670</xdr:rowOff>
    </xdr:from>
    <xdr:to>
      <xdr:col>71</xdr:col>
      <xdr:colOff>177800</xdr:colOff>
      <xdr:row>98</xdr:row>
      <xdr:rowOff>8581</xdr:rowOff>
    </xdr:to>
    <xdr:cxnSp macro="">
      <xdr:nvCxnSpPr>
        <xdr:cNvPr id="689" name="直線コネクタ 688"/>
        <xdr:cNvCxnSpPr/>
      </xdr:nvCxnSpPr>
      <xdr:spPr>
        <a:xfrm flipV="1">
          <a:off x="12814300" y="16799320"/>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171169</xdr:rowOff>
    </xdr:from>
    <xdr:to>
      <xdr:col>72</xdr:col>
      <xdr:colOff>38100</xdr:colOff>
      <xdr:row>98</xdr:row>
      <xdr:rowOff>101319</xdr:rowOff>
    </xdr:to>
    <xdr:sp macro="" textlink="">
      <xdr:nvSpPr>
        <xdr:cNvPr id="690" name="フローチャート: 判断 689"/>
        <xdr:cNvSpPr/>
      </xdr:nvSpPr>
      <xdr:spPr>
        <a:xfrm>
          <a:off x="13652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92446</xdr:rowOff>
    </xdr:from>
    <xdr:ext cx="534377" cy="259045"/>
    <xdr:sp macro="" textlink="">
      <xdr:nvSpPr>
        <xdr:cNvPr id="691" name="テキスト ボックス 690"/>
        <xdr:cNvSpPr txBox="1"/>
      </xdr:nvSpPr>
      <xdr:spPr>
        <a:xfrm>
          <a:off x="13436111" y="168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692" name="フローチャート: 判断 691"/>
        <xdr:cNvSpPr/>
      </xdr:nvSpPr>
      <xdr:spPr>
        <a:xfrm>
          <a:off x="12763500" y="168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90657</xdr:rowOff>
    </xdr:from>
    <xdr:ext cx="534377" cy="259045"/>
    <xdr:sp macro="" textlink="">
      <xdr:nvSpPr>
        <xdr:cNvPr id="693" name="テキスト ボックス 692"/>
        <xdr:cNvSpPr txBox="1"/>
      </xdr:nvSpPr>
      <xdr:spPr>
        <a:xfrm>
          <a:off x="12547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74070</xdr:rowOff>
    </xdr:from>
    <xdr:to>
      <xdr:col>85</xdr:col>
      <xdr:colOff>177800</xdr:colOff>
      <xdr:row>98</xdr:row>
      <xdr:rowOff>4220</xdr:rowOff>
    </xdr:to>
    <xdr:sp macro="" textlink="">
      <xdr:nvSpPr>
        <xdr:cNvPr id="699" name="楕円 698"/>
        <xdr:cNvSpPr/>
      </xdr:nvSpPr>
      <xdr:spPr>
        <a:xfrm>
          <a:off x="16268700" y="167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96947</xdr:rowOff>
    </xdr:from>
    <xdr:ext cx="534377" cy="259045"/>
    <xdr:sp macro="" textlink="">
      <xdr:nvSpPr>
        <xdr:cNvPr id="700" name="公債費該当値テキスト"/>
        <xdr:cNvSpPr txBox="1"/>
      </xdr:nvSpPr>
      <xdr:spPr>
        <a:xfrm>
          <a:off x="16370300" y="165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166246</xdr:rowOff>
    </xdr:from>
    <xdr:to>
      <xdr:col>81</xdr:col>
      <xdr:colOff>101600</xdr:colOff>
      <xdr:row>96</xdr:row>
      <xdr:rowOff>96396</xdr:rowOff>
    </xdr:to>
    <xdr:sp macro="" textlink="">
      <xdr:nvSpPr>
        <xdr:cNvPr id="701" name="楕円 700"/>
        <xdr:cNvSpPr/>
      </xdr:nvSpPr>
      <xdr:spPr>
        <a:xfrm>
          <a:off x="15430500" y="164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112923</xdr:rowOff>
    </xdr:from>
    <xdr:ext cx="599010" cy="259045"/>
    <xdr:sp macro="" textlink="">
      <xdr:nvSpPr>
        <xdr:cNvPr id="702" name="テキスト ボックス 701"/>
        <xdr:cNvSpPr txBox="1"/>
      </xdr:nvSpPr>
      <xdr:spPr>
        <a:xfrm>
          <a:off x="15181795" y="162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122318</xdr:rowOff>
    </xdr:from>
    <xdr:to>
      <xdr:col>76</xdr:col>
      <xdr:colOff>165100</xdr:colOff>
      <xdr:row>98</xdr:row>
      <xdr:rowOff>52468</xdr:rowOff>
    </xdr:to>
    <xdr:sp macro="" textlink="">
      <xdr:nvSpPr>
        <xdr:cNvPr id="703" name="楕円 702"/>
        <xdr:cNvSpPr/>
      </xdr:nvSpPr>
      <xdr:spPr>
        <a:xfrm>
          <a:off x="14541500" y="167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68995</xdr:rowOff>
    </xdr:from>
    <xdr:ext cx="534377" cy="259045"/>
    <xdr:sp macro="" textlink="">
      <xdr:nvSpPr>
        <xdr:cNvPr id="704" name="テキスト ボックス 703"/>
        <xdr:cNvSpPr txBox="1"/>
      </xdr:nvSpPr>
      <xdr:spPr>
        <a:xfrm>
          <a:off x="14325111" y="165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117870</xdr:rowOff>
    </xdr:from>
    <xdr:to>
      <xdr:col>72</xdr:col>
      <xdr:colOff>38100</xdr:colOff>
      <xdr:row>98</xdr:row>
      <xdr:rowOff>48020</xdr:rowOff>
    </xdr:to>
    <xdr:sp macro="" textlink="">
      <xdr:nvSpPr>
        <xdr:cNvPr id="705" name="楕円 704"/>
        <xdr:cNvSpPr/>
      </xdr:nvSpPr>
      <xdr:spPr>
        <a:xfrm>
          <a:off x="13652500" y="16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64547</xdr:rowOff>
    </xdr:from>
    <xdr:ext cx="534377" cy="259045"/>
    <xdr:sp macro="" textlink="">
      <xdr:nvSpPr>
        <xdr:cNvPr id="706" name="テキスト ボックス 705"/>
        <xdr:cNvSpPr txBox="1"/>
      </xdr:nvSpPr>
      <xdr:spPr>
        <a:xfrm>
          <a:off x="13436111" y="165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129231</xdr:rowOff>
    </xdr:from>
    <xdr:to>
      <xdr:col>67</xdr:col>
      <xdr:colOff>101600</xdr:colOff>
      <xdr:row>98</xdr:row>
      <xdr:rowOff>59381</xdr:rowOff>
    </xdr:to>
    <xdr:sp macro="" textlink="">
      <xdr:nvSpPr>
        <xdr:cNvPr id="707" name="楕円 706"/>
        <xdr:cNvSpPr/>
      </xdr:nvSpPr>
      <xdr:spPr>
        <a:xfrm>
          <a:off x="12763500" y="167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75908</xdr:rowOff>
    </xdr:from>
    <xdr:ext cx="534377" cy="259045"/>
    <xdr:sp macro="" textlink="">
      <xdr:nvSpPr>
        <xdr:cNvPr id="708" name="テキスト ボックス 707"/>
        <xdr:cNvSpPr txBox="1"/>
      </xdr:nvSpPr>
      <xdr:spPr>
        <a:xfrm>
          <a:off x="12547111" y="165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0" name="直線コネクタ 729"/>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1"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3"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4" name="直線コネクタ 733"/>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6"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7" name="フローチャート: 判断 736"/>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80670</xdr:rowOff>
    </xdr:from>
    <xdr:to>
      <xdr:col>112</xdr:col>
      <xdr:colOff>38100</xdr:colOff>
      <xdr:row>39</xdr:row>
      <xdr:rowOff>10820</xdr:rowOff>
    </xdr:to>
    <xdr:sp macro="" textlink="">
      <xdr:nvSpPr>
        <xdr:cNvPr id="739" name="フローチャート: 判断 738"/>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27347</xdr:rowOff>
    </xdr:from>
    <xdr:ext cx="313932" cy="259045"/>
    <xdr:sp macro="" textlink="">
      <xdr:nvSpPr>
        <xdr:cNvPr id="740" name="テキスト ボックス 739"/>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132106</xdr:rowOff>
    </xdr:from>
    <xdr:to>
      <xdr:col>107</xdr:col>
      <xdr:colOff>101600</xdr:colOff>
      <xdr:row>38</xdr:row>
      <xdr:rowOff>62255</xdr:rowOff>
    </xdr:to>
    <xdr:sp macro="" textlink="">
      <xdr:nvSpPr>
        <xdr:cNvPr id="742" name="フローチャート: 判断 741"/>
        <xdr:cNvSpPr/>
      </xdr:nvSpPr>
      <xdr:spPr>
        <a:xfrm>
          <a:off x="20383500" y="64757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78783</xdr:rowOff>
    </xdr:from>
    <xdr:ext cx="378565" cy="259045"/>
    <xdr:sp macro="" textlink="">
      <xdr:nvSpPr>
        <xdr:cNvPr id="743" name="テキスト ボックス 742"/>
        <xdr:cNvSpPr txBox="1"/>
      </xdr:nvSpPr>
      <xdr:spPr>
        <a:xfrm>
          <a:off x="20245017" y="62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5" name="フローチャート: 判断 744"/>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46" name="テキスト ボックス 745"/>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47" name="フローチャート: 判断 746"/>
        <xdr:cNvSpPr/>
      </xdr:nvSpPr>
      <xdr:spPr>
        <a:xfrm>
          <a:off x="18605500" y="65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25976</xdr:rowOff>
    </xdr:from>
    <xdr:ext cx="313932" cy="259045"/>
    <xdr:sp macro="" textlink="">
      <xdr:nvSpPr>
        <xdr:cNvPr id="748" name="テキスト ボックス 747"/>
        <xdr:cNvSpPr txBox="1"/>
      </xdr:nvSpPr>
      <xdr:spPr>
        <a:xfrm>
          <a:off x="18499333" y="636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5"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9" name="テキスト ボックス 778"/>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1" name="テキスト ボックス 780"/>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7" name="直線コネクタ 786"/>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8"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0"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1" name="直線コネクタ 790"/>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3"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4" name="フローチャート: 判断 793"/>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6" name="フローチャート: 判断 79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7" name="テキスト ボックス 79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9" name="フローチャート: 判断 79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0" name="テキスト ボックス 79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2" name="フローチャート: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3" name="テキスト ボックス 80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4" name="フローチャート: 判断 803"/>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5" name="テキスト ボックス 804"/>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2"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4" name="テキスト ボックス 813"/>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6" name="テキスト ボックス 815"/>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8" name="テキスト ボックス 817"/>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総務費は特別定額給付金給付事業の終了に伴い、住民一人当たりのコストは前年度と比べて</a:t>
          </a:r>
          <a:r>
            <a:rPr kumimoji="1" lang="en-US" altLang="ja-JP" sz="1300">
              <a:latin typeface="ＭＳ Ｐゴシック" panose="020B0600070205080204" pitchFamily="50" charset="-128"/>
              <a:ea typeface="ＭＳ Ｐゴシック" panose="020B0600070205080204" pitchFamily="50" charset="-128"/>
            </a:rPr>
            <a:t>102,017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171,015</a:t>
          </a:r>
          <a:r>
            <a:rPr kumimoji="1" lang="ja-JP" altLang="en-US" sz="1300">
              <a:latin typeface="ＭＳ Ｐゴシック" panose="020B0600070205080204" pitchFamily="50" charset="-128"/>
              <a:ea typeface="ＭＳ Ｐゴシック" panose="020B0600070205080204" pitchFamily="50" charset="-128"/>
            </a:rPr>
            <a:t>円となっている。民生費は新型コロナウイルス対策による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住民税非課税世帯等に対する臨時特別給付金給付事業や子育て世帯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臨時特別支援事業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220,930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円となっている。教育費は杵築中学校改築事業の主要工事の終了や学校給食センター改築事業の終了、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スクール構想に必要な主要機器配備が完了したことにより、住民一人当たりのコストは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63,689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2,560,253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）の影響により、住民一人当たりのコストは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76,775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97,041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209,048</a:t>
          </a:r>
          <a:r>
            <a:rPr kumimoji="1" lang="ja-JP" altLang="en-US" sz="1400">
              <a:latin typeface="ＭＳ ゴシック" pitchFamily="49" charset="-128"/>
              <a:ea typeface="ＭＳ ゴシック" pitchFamily="49" charset="-128"/>
            </a:rPr>
            <a:t>千円の積立金に対して、取崩額はなかったため、残高が</a:t>
          </a:r>
          <a:r>
            <a:rPr kumimoji="1" lang="ja-JP" altLang="en-US" sz="1400">
              <a:solidFill>
                <a:sysClr val="windowText" lastClr="000000"/>
              </a:solidFill>
              <a:latin typeface="ＭＳ ゴシック" pitchFamily="49" charset="-128"/>
              <a:ea typeface="ＭＳ ゴシック" pitchFamily="49" charset="-128"/>
            </a:rPr>
            <a:t>増加</a:t>
          </a:r>
          <a:r>
            <a:rPr kumimoji="1" lang="ja-JP" altLang="en-US" sz="1400">
              <a:latin typeface="ＭＳ ゴシック" pitchFamily="49" charset="-128"/>
              <a:ea typeface="ＭＳ ゴシック" pitchFamily="49" charset="-128"/>
            </a:rPr>
            <a:t>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実質収支額は、前年度</a:t>
          </a:r>
          <a:r>
            <a:rPr kumimoji="1" lang="en-US" altLang="ja-JP" sz="1400">
              <a:latin typeface="ＭＳ ゴシック" pitchFamily="49" charset="-128"/>
              <a:ea typeface="ＭＳ ゴシック" pitchFamily="49" charset="-128"/>
            </a:rPr>
            <a:t>445,697</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570,699</a:t>
          </a:r>
          <a:r>
            <a:rPr kumimoji="1" lang="ja-JP" altLang="en-US" sz="1400">
              <a:latin typeface="ＭＳ ゴシック" pitchFamily="49" charset="-128"/>
              <a:ea typeface="ＭＳ ゴシック" pitchFamily="49" charset="-128"/>
            </a:rPr>
            <a:t>千円と増加した。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実質単年度収支は財政調整基金の取崩が無かったものの、繰上償還の額が令和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年度より少なかったため、</a:t>
          </a:r>
          <a:r>
            <a:rPr kumimoji="1" lang="en-US" altLang="ja-JP" sz="1400">
              <a:latin typeface="ＭＳ ゴシック" pitchFamily="49" charset="-128"/>
              <a:ea typeface="ＭＳ ゴシック" pitchFamily="49" charset="-128"/>
            </a:rPr>
            <a:t>857,350</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今後は社会保障経費の増加や庁舎建て替え等の大規模な財政需要に対応できるように財政基盤の強化を図っていく。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すべての会計で黒字計上となっており、山香病院事業会計、ついで一般会計、水道事業会計の順になっている。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総体である連結実施赤字比率は△</a:t>
          </a:r>
          <a:r>
            <a:rPr kumimoji="1" lang="en-US" altLang="ja-JP" sz="1400">
              <a:latin typeface="ＭＳ ゴシック" pitchFamily="49" charset="-128"/>
              <a:ea typeface="ＭＳ ゴシック" pitchFamily="49" charset="-128"/>
            </a:rPr>
            <a:t>26.84</a:t>
          </a:r>
          <a:r>
            <a:rPr kumimoji="1" lang="ja-JP" altLang="en-US" sz="1400">
              <a:latin typeface="ＭＳ ゴシック" pitchFamily="49" charset="-128"/>
              <a:ea typeface="ＭＳ ゴシック" pitchFamily="49" charset="-128"/>
            </a:rPr>
            <a:t>と前年度よりも改善している。主な改善要因としては山香病院事業会計にて流動資産が</a:t>
          </a:r>
          <a:r>
            <a:rPr kumimoji="1" lang="en-US" altLang="ja-JP" sz="1400">
              <a:latin typeface="ＭＳ ゴシック" pitchFamily="49" charset="-128"/>
              <a:ea typeface="ＭＳ ゴシック" pitchFamily="49" charset="-128"/>
            </a:rPr>
            <a:t>284,381</a:t>
          </a:r>
          <a:r>
            <a:rPr kumimoji="1" lang="ja-JP" altLang="en-US" sz="1400">
              <a:latin typeface="ＭＳ ゴシック" pitchFamily="49" charset="-128"/>
              <a:ea typeface="ＭＳ ゴシック" pitchFamily="49" charset="-128"/>
            </a:rPr>
            <a:t>千円増加したこと等があげられる。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21674174</v>
      </c>
      <c r="BO4" s="489"/>
      <c r="BP4" s="489"/>
      <c r="BQ4" s="489"/>
      <c r="BR4" s="489"/>
      <c r="BS4" s="489"/>
      <c r="BT4" s="489"/>
      <c r="BU4" s="490"/>
      <c r="BV4" s="488">
        <v>27296056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5.2</v>
      </c>
      <c r="CU4" s="629"/>
      <c r="CV4" s="629"/>
      <c r="CW4" s="629"/>
      <c r="CX4" s="629"/>
      <c r="CY4" s="629"/>
      <c r="CZ4" s="629"/>
      <c r="DA4" s="630"/>
      <c r="DB4" s="628">
        <v>4.2</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21051728</v>
      </c>
      <c r="BO5" s="460"/>
      <c r="BP5" s="460"/>
      <c r="BQ5" s="460"/>
      <c r="BR5" s="460"/>
      <c r="BS5" s="460"/>
      <c r="BT5" s="460"/>
      <c r="BU5" s="461"/>
      <c r="BV5" s="459">
        <v>26740223</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85.6</v>
      </c>
      <c r="CU5" s="457"/>
      <c r="CV5" s="457"/>
      <c r="CW5" s="457"/>
      <c r="CX5" s="457"/>
      <c r="CY5" s="457"/>
      <c r="CZ5" s="457"/>
      <c r="DA5" s="458"/>
      <c r="DB5" s="456">
        <v>94.4</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622446</v>
      </c>
      <c r="BO6" s="460"/>
      <c r="BP6" s="460"/>
      <c r="BQ6" s="460"/>
      <c r="BR6" s="460"/>
      <c r="BS6" s="460"/>
      <c r="BT6" s="460"/>
      <c r="BU6" s="461"/>
      <c r="BV6" s="459">
        <v>555833</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89.3</v>
      </c>
      <c r="CU6" s="603"/>
      <c r="CV6" s="603"/>
      <c r="CW6" s="603"/>
      <c r="CX6" s="603"/>
      <c r="CY6" s="603"/>
      <c r="CZ6" s="603"/>
      <c r="DA6" s="604"/>
      <c r="DB6" s="602">
        <v>97.7</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51747</v>
      </c>
      <c r="BO7" s="460"/>
      <c r="BP7" s="460"/>
      <c r="BQ7" s="460"/>
      <c r="BR7" s="460"/>
      <c r="BS7" s="460"/>
      <c r="BT7" s="460"/>
      <c r="BU7" s="461"/>
      <c r="BV7" s="459">
        <v>110136</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11033385</v>
      </c>
      <c r="CU7" s="460"/>
      <c r="CV7" s="460"/>
      <c r="CW7" s="460"/>
      <c r="CX7" s="460"/>
      <c r="CY7" s="460"/>
      <c r="CZ7" s="460"/>
      <c r="DA7" s="461"/>
      <c r="DB7" s="459">
        <v>10551210</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570699</v>
      </c>
      <c r="BO8" s="460"/>
      <c r="BP8" s="460"/>
      <c r="BQ8" s="460"/>
      <c r="BR8" s="460"/>
      <c r="BS8" s="460"/>
      <c r="BT8" s="460"/>
      <c r="BU8" s="461"/>
      <c r="BV8" s="459">
        <v>445697</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0.34</v>
      </c>
      <c r="CU8" s="563"/>
      <c r="CV8" s="563"/>
      <c r="CW8" s="563"/>
      <c r="CX8" s="563"/>
      <c r="CY8" s="563"/>
      <c r="CZ8" s="563"/>
      <c r="DA8" s="564"/>
      <c r="DB8" s="562">
        <v>0.35</v>
      </c>
      <c r="DC8" s="563"/>
      <c r="DD8" s="563"/>
      <c r="DE8" s="563"/>
      <c r="DF8" s="563"/>
      <c r="DG8" s="563"/>
      <c r="DH8" s="563"/>
      <c r="DI8" s="564"/>
    </row>
    <row r="9" spans="1:119" ht="18.75" customHeight="1" thickBot="1">
      <c r="A9" s="178"/>
      <c r="B9" s="591" t="s">
        <v>110</v>
      </c>
      <c r="C9" s="592"/>
      <c r="D9" s="592"/>
      <c r="E9" s="592"/>
      <c r="F9" s="592"/>
      <c r="G9" s="592"/>
      <c r="H9" s="592"/>
      <c r="I9" s="592"/>
      <c r="J9" s="592"/>
      <c r="K9" s="510"/>
      <c r="L9" s="593" t="s">
        <v>111</v>
      </c>
      <c r="M9" s="594"/>
      <c r="N9" s="594"/>
      <c r="O9" s="594"/>
      <c r="P9" s="594"/>
      <c r="Q9" s="595"/>
      <c r="R9" s="596">
        <v>27999</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94</v>
      </c>
      <c r="AV9" s="518"/>
      <c r="AW9" s="518"/>
      <c r="AX9" s="518"/>
      <c r="AY9" s="473" t="s">
        <v>114</v>
      </c>
      <c r="AZ9" s="474"/>
      <c r="BA9" s="474"/>
      <c r="BB9" s="474"/>
      <c r="BC9" s="474"/>
      <c r="BD9" s="474"/>
      <c r="BE9" s="474"/>
      <c r="BF9" s="474"/>
      <c r="BG9" s="474"/>
      <c r="BH9" s="474"/>
      <c r="BI9" s="474"/>
      <c r="BJ9" s="474"/>
      <c r="BK9" s="474"/>
      <c r="BL9" s="474"/>
      <c r="BM9" s="475"/>
      <c r="BN9" s="459">
        <v>125002</v>
      </c>
      <c r="BO9" s="460"/>
      <c r="BP9" s="460"/>
      <c r="BQ9" s="460"/>
      <c r="BR9" s="460"/>
      <c r="BS9" s="460"/>
      <c r="BT9" s="460"/>
      <c r="BU9" s="461"/>
      <c r="BV9" s="459">
        <v>-39980</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20.5</v>
      </c>
      <c r="CU9" s="457"/>
      <c r="CV9" s="457"/>
      <c r="CW9" s="457"/>
      <c r="CX9" s="457"/>
      <c r="CY9" s="457"/>
      <c r="CZ9" s="457"/>
      <c r="DA9" s="458"/>
      <c r="DB9" s="456">
        <v>32.799999999999997</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116</v>
      </c>
      <c r="M10" s="416"/>
      <c r="N10" s="416"/>
      <c r="O10" s="416"/>
      <c r="P10" s="416"/>
      <c r="Q10" s="417"/>
      <c r="R10" s="412">
        <v>30185</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209048</v>
      </c>
      <c r="BO10" s="460"/>
      <c r="BP10" s="460"/>
      <c r="BQ10" s="460"/>
      <c r="BR10" s="460"/>
      <c r="BS10" s="460"/>
      <c r="BT10" s="460"/>
      <c r="BU10" s="461"/>
      <c r="BV10" s="459">
        <v>237195</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523300</v>
      </c>
      <c r="BO11" s="460"/>
      <c r="BP11" s="460"/>
      <c r="BQ11" s="460"/>
      <c r="BR11" s="460"/>
      <c r="BS11" s="460"/>
      <c r="BT11" s="460"/>
      <c r="BU11" s="461"/>
      <c r="BV11" s="459">
        <v>2560349</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c r="A12" s="178"/>
      <c r="B12" s="565" t="s">
        <v>129</v>
      </c>
      <c r="C12" s="566"/>
      <c r="D12" s="566"/>
      <c r="E12" s="566"/>
      <c r="F12" s="566"/>
      <c r="G12" s="566"/>
      <c r="H12" s="566"/>
      <c r="I12" s="566"/>
      <c r="J12" s="566"/>
      <c r="K12" s="567"/>
      <c r="L12" s="574" t="s">
        <v>130</v>
      </c>
      <c r="M12" s="575"/>
      <c r="N12" s="575"/>
      <c r="O12" s="575"/>
      <c r="P12" s="575"/>
      <c r="Q12" s="576"/>
      <c r="R12" s="577">
        <v>27638</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769413</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127</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137</v>
      </c>
      <c r="N13" s="544"/>
      <c r="O13" s="544"/>
      <c r="P13" s="544"/>
      <c r="Q13" s="545"/>
      <c r="R13" s="546">
        <v>27496</v>
      </c>
      <c r="S13" s="547"/>
      <c r="T13" s="547"/>
      <c r="U13" s="547"/>
      <c r="V13" s="548"/>
      <c r="W13" s="549" t="s">
        <v>138</v>
      </c>
      <c r="X13" s="445"/>
      <c r="Y13" s="445"/>
      <c r="Z13" s="445"/>
      <c r="AA13" s="445"/>
      <c r="AB13" s="446"/>
      <c r="AC13" s="412">
        <v>1748</v>
      </c>
      <c r="AD13" s="413"/>
      <c r="AE13" s="413"/>
      <c r="AF13" s="413"/>
      <c r="AG13" s="414"/>
      <c r="AH13" s="412">
        <v>2150</v>
      </c>
      <c r="AI13" s="413"/>
      <c r="AJ13" s="413"/>
      <c r="AK13" s="413"/>
      <c r="AL13" s="472"/>
      <c r="AM13" s="516" t="s">
        <v>139</v>
      </c>
      <c r="AN13" s="416"/>
      <c r="AO13" s="416"/>
      <c r="AP13" s="416"/>
      <c r="AQ13" s="416"/>
      <c r="AR13" s="416"/>
      <c r="AS13" s="416"/>
      <c r="AT13" s="417"/>
      <c r="AU13" s="517" t="s">
        <v>118</v>
      </c>
      <c r="AV13" s="518"/>
      <c r="AW13" s="518"/>
      <c r="AX13" s="518"/>
      <c r="AY13" s="473" t="s">
        <v>140</v>
      </c>
      <c r="AZ13" s="474"/>
      <c r="BA13" s="474"/>
      <c r="BB13" s="474"/>
      <c r="BC13" s="474"/>
      <c r="BD13" s="474"/>
      <c r="BE13" s="474"/>
      <c r="BF13" s="474"/>
      <c r="BG13" s="474"/>
      <c r="BH13" s="474"/>
      <c r="BI13" s="474"/>
      <c r="BJ13" s="474"/>
      <c r="BK13" s="474"/>
      <c r="BL13" s="474"/>
      <c r="BM13" s="475"/>
      <c r="BN13" s="459">
        <v>857350</v>
      </c>
      <c r="BO13" s="460"/>
      <c r="BP13" s="460"/>
      <c r="BQ13" s="460"/>
      <c r="BR13" s="460"/>
      <c r="BS13" s="460"/>
      <c r="BT13" s="460"/>
      <c r="BU13" s="461"/>
      <c r="BV13" s="459">
        <v>1988151</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8.5</v>
      </c>
      <c r="CU13" s="457"/>
      <c r="CV13" s="457"/>
      <c r="CW13" s="457"/>
      <c r="CX13" s="457"/>
      <c r="CY13" s="457"/>
      <c r="CZ13" s="457"/>
      <c r="DA13" s="458"/>
      <c r="DB13" s="456">
        <v>10.4</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142</v>
      </c>
      <c r="M14" s="586"/>
      <c r="N14" s="586"/>
      <c r="O14" s="586"/>
      <c r="P14" s="586"/>
      <c r="Q14" s="587"/>
      <c r="R14" s="546">
        <v>28235</v>
      </c>
      <c r="S14" s="547"/>
      <c r="T14" s="547"/>
      <c r="U14" s="547"/>
      <c r="V14" s="548"/>
      <c r="W14" s="550"/>
      <c r="X14" s="448"/>
      <c r="Y14" s="448"/>
      <c r="Z14" s="448"/>
      <c r="AA14" s="448"/>
      <c r="AB14" s="449"/>
      <c r="AC14" s="539">
        <v>14.3</v>
      </c>
      <c r="AD14" s="540"/>
      <c r="AE14" s="540"/>
      <c r="AF14" s="540"/>
      <c r="AG14" s="541"/>
      <c r="AH14" s="539">
        <v>16.100000000000001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v>0.6</v>
      </c>
      <c r="CU14" s="557"/>
      <c r="CV14" s="557"/>
      <c r="CW14" s="557"/>
      <c r="CX14" s="557"/>
      <c r="CY14" s="557"/>
      <c r="CZ14" s="557"/>
      <c r="DA14" s="558"/>
      <c r="DB14" s="556">
        <v>28.4</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144</v>
      </c>
      <c r="N15" s="544"/>
      <c r="O15" s="544"/>
      <c r="P15" s="544"/>
      <c r="Q15" s="545"/>
      <c r="R15" s="546">
        <v>28084</v>
      </c>
      <c r="S15" s="547"/>
      <c r="T15" s="547"/>
      <c r="U15" s="547"/>
      <c r="V15" s="548"/>
      <c r="W15" s="549" t="s">
        <v>145</v>
      </c>
      <c r="X15" s="445"/>
      <c r="Y15" s="445"/>
      <c r="Z15" s="445"/>
      <c r="AA15" s="445"/>
      <c r="AB15" s="446"/>
      <c r="AC15" s="412">
        <v>3361</v>
      </c>
      <c r="AD15" s="413"/>
      <c r="AE15" s="413"/>
      <c r="AF15" s="413"/>
      <c r="AG15" s="414"/>
      <c r="AH15" s="412">
        <v>3685</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3144335</v>
      </c>
      <c r="BO15" s="489"/>
      <c r="BP15" s="489"/>
      <c r="BQ15" s="489"/>
      <c r="BR15" s="489"/>
      <c r="BS15" s="489"/>
      <c r="BT15" s="489"/>
      <c r="BU15" s="490"/>
      <c r="BV15" s="488">
        <v>3240229</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27.4</v>
      </c>
      <c r="AD16" s="540"/>
      <c r="AE16" s="540"/>
      <c r="AF16" s="540"/>
      <c r="AG16" s="541"/>
      <c r="AH16" s="539">
        <v>27.5</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9808924</v>
      </c>
      <c r="BO16" s="460"/>
      <c r="BP16" s="460"/>
      <c r="BQ16" s="460"/>
      <c r="BR16" s="460"/>
      <c r="BS16" s="460"/>
      <c r="BT16" s="460"/>
      <c r="BU16" s="461"/>
      <c r="BV16" s="459">
        <v>9357938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151</v>
      </c>
      <c r="N17" s="553"/>
      <c r="O17" s="553"/>
      <c r="P17" s="553"/>
      <c r="Q17" s="554"/>
      <c r="R17" s="536" t="s">
        <v>149</v>
      </c>
      <c r="S17" s="537"/>
      <c r="T17" s="537"/>
      <c r="U17" s="537"/>
      <c r="V17" s="538"/>
      <c r="W17" s="549" t="s">
        <v>152</v>
      </c>
      <c r="X17" s="445"/>
      <c r="Y17" s="445"/>
      <c r="Z17" s="445"/>
      <c r="AA17" s="445"/>
      <c r="AB17" s="446"/>
      <c r="AC17" s="412">
        <v>7150</v>
      </c>
      <c r="AD17" s="413"/>
      <c r="AE17" s="413"/>
      <c r="AF17" s="413"/>
      <c r="AG17" s="414"/>
      <c r="AH17" s="412">
        <v>7546</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3909102</v>
      </c>
      <c r="BO17" s="460"/>
      <c r="BP17" s="460"/>
      <c r="BQ17" s="460"/>
      <c r="BR17" s="460"/>
      <c r="BS17" s="460"/>
      <c r="BT17" s="460"/>
      <c r="BU17" s="461"/>
      <c r="BV17" s="459">
        <v>4039825</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154</v>
      </c>
      <c r="C18" s="510"/>
      <c r="D18" s="510"/>
      <c r="E18" s="511"/>
      <c r="F18" s="511"/>
      <c r="G18" s="511"/>
      <c r="H18" s="511"/>
      <c r="I18" s="511"/>
      <c r="J18" s="511"/>
      <c r="K18" s="511"/>
      <c r="L18" s="512">
        <v>280.08</v>
      </c>
      <c r="M18" s="512"/>
      <c r="N18" s="512"/>
      <c r="O18" s="512"/>
      <c r="P18" s="512"/>
      <c r="Q18" s="512"/>
      <c r="R18" s="513"/>
      <c r="S18" s="513"/>
      <c r="T18" s="513"/>
      <c r="U18" s="513"/>
      <c r="V18" s="514"/>
      <c r="W18" s="530"/>
      <c r="X18" s="531"/>
      <c r="Y18" s="531"/>
      <c r="Z18" s="531"/>
      <c r="AA18" s="531"/>
      <c r="AB18" s="555"/>
      <c r="AC18" s="429">
        <v>58.3</v>
      </c>
      <c r="AD18" s="430"/>
      <c r="AE18" s="430"/>
      <c r="AF18" s="430"/>
      <c r="AG18" s="515"/>
      <c r="AH18" s="429">
        <v>56.4</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9671661</v>
      </c>
      <c r="BO18" s="460"/>
      <c r="BP18" s="460"/>
      <c r="BQ18" s="460"/>
      <c r="BR18" s="460"/>
      <c r="BS18" s="460"/>
      <c r="BT18" s="460"/>
      <c r="BU18" s="461"/>
      <c r="BV18" s="459">
        <v>9987496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156</v>
      </c>
      <c r="C19" s="510"/>
      <c r="D19" s="510"/>
      <c r="E19" s="511"/>
      <c r="F19" s="511"/>
      <c r="G19" s="511"/>
      <c r="H19" s="511"/>
      <c r="I19" s="511"/>
      <c r="J19" s="511"/>
      <c r="K19" s="511"/>
      <c r="L19" s="519">
        <v>100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13063045</v>
      </c>
      <c r="BO19" s="460"/>
      <c r="BP19" s="460"/>
      <c r="BQ19" s="460"/>
      <c r="BR19" s="460"/>
      <c r="BS19" s="460"/>
      <c r="BT19" s="460"/>
      <c r="BU19" s="461"/>
      <c r="BV19" s="459">
        <v>14940773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158</v>
      </c>
      <c r="C20" s="510"/>
      <c r="D20" s="510"/>
      <c r="E20" s="511"/>
      <c r="F20" s="511"/>
      <c r="G20" s="511"/>
      <c r="H20" s="511"/>
      <c r="I20" s="511"/>
      <c r="J20" s="511"/>
      <c r="K20" s="511"/>
      <c r="L20" s="519">
        <v>12028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21509264</v>
      </c>
      <c r="BO22" s="489"/>
      <c r="BP22" s="489"/>
      <c r="BQ22" s="489"/>
      <c r="BR22" s="489"/>
      <c r="BS22" s="489"/>
      <c r="BT22" s="489"/>
      <c r="BU22" s="490"/>
      <c r="BV22" s="488">
        <v>22713839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14599563</v>
      </c>
      <c r="BO23" s="460"/>
      <c r="BP23" s="460"/>
      <c r="BQ23" s="460"/>
      <c r="BR23" s="460"/>
      <c r="BS23" s="460"/>
      <c r="BT23" s="460"/>
      <c r="BU23" s="461"/>
      <c r="BV23" s="459">
        <v>15127807</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168</v>
      </c>
      <c r="F24" s="416"/>
      <c r="G24" s="416"/>
      <c r="H24" s="416"/>
      <c r="I24" s="416"/>
      <c r="J24" s="416"/>
      <c r="K24" s="417"/>
      <c r="L24" s="412">
        <v>1</v>
      </c>
      <c r="M24" s="413"/>
      <c r="N24" s="413"/>
      <c r="O24" s="413"/>
      <c r="P24" s="414"/>
      <c r="Q24" s="412">
        <v>5740</v>
      </c>
      <c r="R24" s="413"/>
      <c r="S24" s="413"/>
      <c r="T24" s="413"/>
      <c r="U24" s="413"/>
      <c r="V24" s="414"/>
      <c r="W24" s="502"/>
      <c r="X24" s="439"/>
      <c r="Y24" s="440"/>
      <c r="Z24" s="415" t="s">
        <v>169</v>
      </c>
      <c r="AA24" s="416"/>
      <c r="AB24" s="416"/>
      <c r="AC24" s="416"/>
      <c r="AD24" s="416"/>
      <c r="AE24" s="416"/>
      <c r="AF24" s="416"/>
      <c r="AG24" s="417"/>
      <c r="AH24" s="412">
        <v>267</v>
      </c>
      <c r="AI24" s="413"/>
      <c r="AJ24" s="413"/>
      <c r="AK24" s="413"/>
      <c r="AL24" s="414"/>
      <c r="AM24" s="412">
        <v>865080</v>
      </c>
      <c r="AN24" s="413"/>
      <c r="AO24" s="413"/>
      <c r="AP24" s="413"/>
      <c r="AQ24" s="413"/>
      <c r="AR24" s="414"/>
      <c r="AS24" s="412">
        <v>3240</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15603157</v>
      </c>
      <c r="BO24" s="460"/>
      <c r="BP24" s="460"/>
      <c r="BQ24" s="460"/>
      <c r="BR24" s="460"/>
      <c r="BS24" s="460"/>
      <c r="BT24" s="460"/>
      <c r="BU24" s="461"/>
      <c r="BV24" s="459">
        <v>16641698</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171</v>
      </c>
      <c r="F25" s="416"/>
      <c r="G25" s="416"/>
      <c r="H25" s="416"/>
      <c r="I25" s="416"/>
      <c r="J25" s="416"/>
      <c r="K25" s="417"/>
      <c r="L25" s="412">
        <v>1</v>
      </c>
      <c r="M25" s="413"/>
      <c r="N25" s="413"/>
      <c r="O25" s="413"/>
      <c r="P25" s="414"/>
      <c r="Q25" s="412">
        <v>5240</v>
      </c>
      <c r="R25" s="413"/>
      <c r="S25" s="413"/>
      <c r="T25" s="413"/>
      <c r="U25" s="413"/>
      <c r="V25" s="414"/>
      <c r="W25" s="502"/>
      <c r="X25" s="439"/>
      <c r="Y25" s="440"/>
      <c r="Z25" s="415" t="s">
        <v>172</v>
      </c>
      <c r="AA25" s="416"/>
      <c r="AB25" s="416"/>
      <c r="AC25" s="416"/>
      <c r="AD25" s="416"/>
      <c r="AE25" s="416"/>
      <c r="AF25" s="416"/>
      <c r="AG25" s="417"/>
      <c r="AH25" s="412" t="s">
        <v>127</v>
      </c>
      <c r="AI25" s="413"/>
      <c r="AJ25" s="413"/>
      <c r="AK25" s="413"/>
      <c r="AL25" s="414"/>
      <c r="AM25" s="412" t="s">
        <v>127</v>
      </c>
      <c r="AN25" s="413"/>
      <c r="AO25" s="413"/>
      <c r="AP25" s="413"/>
      <c r="AQ25" s="413"/>
      <c r="AR25" s="414"/>
      <c r="AS25" s="412" t="s">
        <v>127</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1155970</v>
      </c>
      <c r="BO25" s="489"/>
      <c r="BP25" s="489"/>
      <c r="BQ25" s="489"/>
      <c r="BR25" s="489"/>
      <c r="BS25" s="489"/>
      <c r="BT25" s="489"/>
      <c r="BU25" s="490"/>
      <c r="BV25" s="488">
        <v>1404182</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174</v>
      </c>
      <c r="F26" s="416"/>
      <c r="G26" s="416"/>
      <c r="H26" s="416"/>
      <c r="I26" s="416"/>
      <c r="J26" s="416"/>
      <c r="K26" s="417"/>
      <c r="L26" s="412">
        <v>1</v>
      </c>
      <c r="M26" s="413"/>
      <c r="N26" s="413"/>
      <c r="O26" s="413"/>
      <c r="P26" s="414"/>
      <c r="Q26" s="412">
        <v>4640</v>
      </c>
      <c r="R26" s="413"/>
      <c r="S26" s="413"/>
      <c r="T26" s="413"/>
      <c r="U26" s="413"/>
      <c r="V26" s="414"/>
      <c r="W26" s="502"/>
      <c r="X26" s="439"/>
      <c r="Y26" s="440"/>
      <c r="Z26" s="415" t="s">
        <v>175</v>
      </c>
      <c r="AA26" s="470"/>
      <c r="AB26" s="470"/>
      <c r="AC26" s="470"/>
      <c r="AD26" s="470"/>
      <c r="AE26" s="470"/>
      <c r="AF26" s="470"/>
      <c r="AG26" s="471"/>
      <c r="AH26" s="412">
        <v>6</v>
      </c>
      <c r="AI26" s="413"/>
      <c r="AJ26" s="413"/>
      <c r="AK26" s="413"/>
      <c r="AL26" s="414"/>
      <c r="AM26" s="412">
        <v>21276</v>
      </c>
      <c r="AN26" s="413"/>
      <c r="AO26" s="413"/>
      <c r="AP26" s="413"/>
      <c r="AQ26" s="413"/>
      <c r="AR26" s="414"/>
      <c r="AS26" s="412">
        <v>3546</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127</v>
      </c>
      <c r="BO26" s="460"/>
      <c r="BP26" s="460"/>
      <c r="BQ26" s="460"/>
      <c r="BR26" s="460"/>
      <c r="BS26" s="460"/>
      <c r="BT26" s="460"/>
      <c r="BU26" s="461"/>
      <c r="BV26" s="459" t="s">
        <v>127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177</v>
      </c>
      <c r="F27" s="416"/>
      <c r="G27" s="416"/>
      <c r="H27" s="416"/>
      <c r="I27" s="416"/>
      <c r="J27" s="416"/>
      <c r="K27" s="417"/>
      <c r="L27" s="412">
        <v>1</v>
      </c>
      <c r="M27" s="413"/>
      <c r="N27" s="413"/>
      <c r="O27" s="413"/>
      <c r="P27" s="414"/>
      <c r="Q27" s="412">
        <v>3690</v>
      </c>
      <c r="R27" s="413"/>
      <c r="S27" s="413"/>
      <c r="T27" s="413"/>
      <c r="U27" s="413"/>
      <c r="V27" s="414"/>
      <c r="W27" s="502"/>
      <c r="X27" s="439"/>
      <c r="Y27" s="440"/>
      <c r="Z27" s="415" t="s">
        <v>178</v>
      </c>
      <c r="AA27" s="416"/>
      <c r="AB27" s="416"/>
      <c r="AC27" s="416"/>
      <c r="AD27" s="416"/>
      <c r="AE27" s="416"/>
      <c r="AF27" s="416"/>
      <c r="AG27" s="417"/>
      <c r="AH27" s="412">
        <v>13</v>
      </c>
      <c r="AI27" s="413"/>
      <c r="AJ27" s="413"/>
      <c r="AK27" s="413"/>
      <c r="AL27" s="414"/>
      <c r="AM27" s="412">
        <v>44429</v>
      </c>
      <c r="AN27" s="413"/>
      <c r="AO27" s="413"/>
      <c r="AP27" s="413"/>
      <c r="AQ27" s="413"/>
      <c r="AR27" s="414"/>
      <c r="AS27" s="412">
        <v>3418</v>
      </c>
      <c r="AT27" s="413"/>
      <c r="AU27" s="413"/>
      <c r="AV27" s="413"/>
      <c r="AW27" s="413"/>
      <c r="AX27" s="472"/>
      <c r="AY27" s="496" t="s">
        <v>179</v>
      </c>
      <c r="AZ27" s="497"/>
      <c r="BA27" s="497"/>
      <c r="BB27" s="497"/>
      <c r="BC27" s="497"/>
      <c r="BD27" s="497"/>
      <c r="BE27" s="497"/>
      <c r="BF27" s="497"/>
      <c r="BG27" s="497"/>
      <c r="BH27" s="497"/>
      <c r="BI27" s="497"/>
      <c r="BJ27" s="497"/>
      <c r="BK27" s="497"/>
      <c r="BL27" s="497"/>
      <c r="BM27" s="498"/>
      <c r="BN27" s="493">
        <v>562276</v>
      </c>
      <c r="BO27" s="494"/>
      <c r="BP27" s="494"/>
      <c r="BQ27" s="494"/>
      <c r="BR27" s="494"/>
      <c r="BS27" s="494"/>
      <c r="BT27" s="494"/>
      <c r="BU27" s="495"/>
      <c r="BV27" s="493">
        <v>561739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180</v>
      </c>
      <c r="F28" s="416"/>
      <c r="G28" s="416"/>
      <c r="H28" s="416"/>
      <c r="I28" s="416"/>
      <c r="J28" s="416"/>
      <c r="K28" s="417"/>
      <c r="L28" s="412">
        <v>1</v>
      </c>
      <c r="M28" s="413"/>
      <c r="N28" s="413"/>
      <c r="O28" s="413"/>
      <c r="P28" s="414"/>
      <c r="Q28" s="412">
        <v>3240</v>
      </c>
      <c r="R28" s="413"/>
      <c r="S28" s="413"/>
      <c r="T28" s="413"/>
      <c r="U28" s="413"/>
      <c r="V28" s="414"/>
      <c r="W28" s="502"/>
      <c r="X28" s="439"/>
      <c r="Y28" s="440"/>
      <c r="Z28" s="415" t="s">
        <v>181</v>
      </c>
      <c r="AA28" s="416"/>
      <c r="AB28" s="416"/>
      <c r="AC28" s="416"/>
      <c r="AD28" s="416"/>
      <c r="AE28" s="416"/>
      <c r="AF28" s="416"/>
      <c r="AG28" s="417"/>
      <c r="AH28" s="412" t="s">
        <v>182</v>
      </c>
      <c r="AI28" s="413"/>
      <c r="AJ28" s="413"/>
      <c r="AK28" s="413"/>
      <c r="AL28" s="414"/>
      <c r="AM28" s="412" t="s">
        <v>127</v>
      </c>
      <c r="AN28" s="413"/>
      <c r="AO28" s="413"/>
      <c r="AP28" s="413"/>
      <c r="AQ28" s="413"/>
      <c r="AR28" s="414"/>
      <c r="AS28" s="412" t="s">
        <v>182</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2315276</v>
      </c>
      <c r="BO28" s="489"/>
      <c r="BP28" s="489"/>
      <c r="BQ28" s="489"/>
      <c r="BR28" s="489"/>
      <c r="BS28" s="489"/>
      <c r="BT28" s="489"/>
      <c r="BU28" s="490"/>
      <c r="BV28" s="488">
        <v>2106228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184</v>
      </c>
      <c r="F29" s="416"/>
      <c r="G29" s="416"/>
      <c r="H29" s="416"/>
      <c r="I29" s="416"/>
      <c r="J29" s="416"/>
      <c r="K29" s="417"/>
      <c r="L29" s="412">
        <v>16</v>
      </c>
      <c r="M29" s="413"/>
      <c r="N29" s="413"/>
      <c r="O29" s="413"/>
      <c r="P29" s="414"/>
      <c r="Q29" s="412">
        <v>3060</v>
      </c>
      <c r="R29" s="413"/>
      <c r="S29" s="413"/>
      <c r="T29" s="413"/>
      <c r="U29" s="413"/>
      <c r="V29" s="414"/>
      <c r="W29" s="503"/>
      <c r="X29" s="504"/>
      <c r="Y29" s="505"/>
      <c r="Z29" s="415" t="s">
        <v>185</v>
      </c>
      <c r="AA29" s="416"/>
      <c r="AB29" s="416"/>
      <c r="AC29" s="416"/>
      <c r="AD29" s="416"/>
      <c r="AE29" s="416"/>
      <c r="AF29" s="416"/>
      <c r="AG29" s="417"/>
      <c r="AH29" s="412">
        <v>280</v>
      </c>
      <c r="AI29" s="413"/>
      <c r="AJ29" s="413"/>
      <c r="AK29" s="413"/>
      <c r="AL29" s="414"/>
      <c r="AM29" s="412">
        <v>909509</v>
      </c>
      <c r="AN29" s="413"/>
      <c r="AO29" s="413"/>
      <c r="AP29" s="413"/>
      <c r="AQ29" s="413"/>
      <c r="AR29" s="414"/>
      <c r="AS29" s="412">
        <v>3248</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541806</v>
      </c>
      <c r="BO29" s="460"/>
      <c r="BP29" s="460"/>
      <c r="BQ29" s="460"/>
      <c r="BR29" s="460"/>
      <c r="BS29" s="460"/>
      <c r="BT29" s="460"/>
      <c r="BU29" s="461"/>
      <c r="BV29" s="459">
        <v>2895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96.2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4664184</v>
      </c>
      <c r="BO30" s="494"/>
      <c r="BP30" s="494"/>
      <c r="BQ30" s="494"/>
      <c r="BR30" s="494"/>
      <c r="BS30" s="494"/>
      <c r="BT30" s="494"/>
      <c r="BU30" s="495"/>
      <c r="BV30" s="493">
        <v>4119161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196</v>
      </c>
      <c r="AN33" s="411"/>
      <c r="AO33" s="410" t="s">
        <v>197</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196</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10</v>
      </c>
      <c r="BF34" s="407"/>
      <c r="BG34" s="408" t="str">
        <f>IF('各会計、関係団体の財政状況及び健全化判断比率'!B35="","",'各会計、関係団体の財政状況及び健全化判断比率'!B35)</f>
        <v>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大分県交通災害共済組合（交通災害共済事業会計）</v>
      </c>
      <c r="BZ34" s="408"/>
      <c r="CA34" s="408"/>
      <c r="CB34" s="408"/>
      <c r="CC34" s="408"/>
      <c r="CD34" s="408"/>
      <c r="CE34" s="408"/>
      <c r="CF34" s="408"/>
      <c r="CG34" s="408"/>
      <c r="CH34" s="408"/>
      <c r="CI34" s="408"/>
      <c r="CJ34" s="408"/>
      <c r="CK34" s="408"/>
      <c r="CL34" s="408"/>
      <c r="CM34" s="408"/>
      <c r="CN34" s="178"/>
      <c r="CO34" s="407">
        <f>IF(CQ34="","",MAX(C34:D43,U34:V43,AM34:AN43,BE34:BF43,BW34:BX43)+1)</f>
        <v>21</v>
      </c>
      <c r="CP34" s="407"/>
      <c r="CQ34" s="408" t="str">
        <f>IF('各会計、関係団体の財政状況及び健全化判断比率'!BS7="","",'各会計、関係団体の財政状況及び健全化判断比率'!BS7)</f>
        <v>杵築市総合振興センター</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ケーブルテレビ事業特別会計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工業用水道事業会計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杵築速見環境浄化組合</v>
      </c>
      <c r="BZ35" s="408"/>
      <c r="CA35" s="408"/>
      <c r="CB35" s="408"/>
      <c r="CC35" s="408"/>
      <c r="CD35" s="408"/>
      <c r="CE35" s="408"/>
      <c r="CF35" s="408"/>
      <c r="CG35" s="408"/>
      <c r="CH35" s="408"/>
      <c r="CI35" s="408"/>
      <c r="CJ35" s="408"/>
      <c r="CK35" s="408"/>
      <c r="CL35" s="408"/>
      <c r="CM35" s="408"/>
      <c r="CN35" s="178"/>
      <c r="CO35" s="407">
        <f t="shared" ref="CO35:CO43" si="3">IF(CQ35="","",CO34+1)</f>
        <v>22</v>
      </c>
      <c r="CP35" s="407"/>
      <c r="CQ35" s="408" t="str">
        <f>IF('各会計、関係団体の財政状況及び健全化判断比率'!BS8="","",'各会計、関係団体の財政状況及び健全化判断比率'!BS8)</f>
        <v>杵築市地域活性化センター</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別杵速見地域広域市町村圏事務組合（一般会計）</v>
      </c>
      <c r="BZ36" s="408"/>
      <c r="CA36" s="408"/>
      <c r="CB36" s="408"/>
      <c r="CC36" s="408"/>
      <c r="CD36" s="408"/>
      <c r="CE36" s="408"/>
      <c r="CF36" s="408"/>
      <c r="CG36" s="408"/>
      <c r="CH36" s="408"/>
      <c r="CI36" s="408"/>
      <c r="CJ36" s="408"/>
      <c r="CK36" s="408"/>
      <c r="CL36" s="408"/>
      <c r="CM36" s="408"/>
      <c r="CN36" s="178"/>
      <c r="CO36" s="407">
        <f t="shared" si="3"/>
        <v>23</v>
      </c>
      <c r="CP36" s="407"/>
      <c r="CQ36" s="408" t="str">
        <f>IF('各会計、関係団体の財政状況及び健全化判断比率'!BS9="","",'各会計、関係団体の財政状況及び健全化判断比率'!BS9)</f>
        <v>きっとすき</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f t="shared" si="0"/>
        <v>9</v>
      </c>
      <c r="AN37" s="407"/>
      <c r="AO37" s="408" t="str">
        <f>IF('各会計、関係団体の財政状況及び健全化判断比率'!B34="","",'各会計、関係団体の財政状況及び健全化判断比率'!B34)</f>
        <v>山香病院事業会計</v>
      </c>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別杵速見地域広域市町村圏事務組合（秋草葬祭場事業特別会計）</v>
      </c>
      <c r="BZ37" s="408"/>
      <c r="CA37" s="408"/>
      <c r="CB37" s="408"/>
      <c r="CC37" s="408"/>
      <c r="CD37" s="408"/>
      <c r="CE37" s="408"/>
      <c r="CF37" s="408"/>
      <c r="CG37" s="408"/>
      <c r="CH37" s="408"/>
      <c r="CI37" s="408"/>
      <c r="CJ37" s="408"/>
      <c r="CK37" s="408"/>
      <c r="CL37" s="408"/>
      <c r="CM37" s="408"/>
      <c r="CN37" s="178"/>
      <c r="CO37" s="407">
        <f t="shared" si="3"/>
        <v>24</v>
      </c>
      <c r="CP37" s="407"/>
      <c r="CQ37" s="408" t="str">
        <f>IF('各会計、関係団体の財政状況及び健全化判断比率'!BS10="","",'各会計、関係団体の財政状況及び健全化判断比率'!BS10)</f>
        <v>大分県農業農村振興公社</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15</v>
      </c>
      <c r="BX38" s="407"/>
      <c r="BY38" s="408" t="str">
        <f>IF('各会計、関係団体の財政状況及び健全化判断比率'!B72="","",'各会計、関係団体の財政状況及び健全化判断比率'!B72)</f>
        <v>別杵速見地域広域市町村圏事務組合（藤ヶ谷清掃センター事業特別会計）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16</v>
      </c>
      <c r="BX39" s="407"/>
      <c r="BY39" s="408" t="str">
        <f>IF('各会計、関係団体の財政状況及び健全化判断比率'!B73="","",'各会計、関係団体の財政状況及び健全化判断比率'!B73)</f>
        <v>別杵速見地域広域市町村圏事務組合（介護認定審査会事業特別会計）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17</v>
      </c>
      <c r="BX40" s="407"/>
      <c r="BY40" s="408" t="str">
        <f>IF('各会計、関係団体の財政状況及び健全化判断比率'!B74="","",'各会計、関係団体の財政状況及び健全化判断比率'!B74)</f>
        <v>別杵速見地域広域市町村圏事務組合（普通会計）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18</v>
      </c>
      <c r="BX41" s="407"/>
      <c r="BY41" s="408" t="str">
        <f>IF('各会計、関係団体の財政状況及び健全化判断比率'!B75="","",'各会計、関係団体の財政状況及び健全化判断比率'!B75)</f>
        <v>杵築速見消防組合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19</v>
      </c>
      <c r="BX42" s="407"/>
      <c r="BY42" s="408" t="str">
        <f>IF('各会計、関係団体の財政状況及び健全化判断比率'!B76="","",'各会計、関係団体の財政状況及び健全化判断比率'!B76)</f>
        <v>大分県市町村会館管理組合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20</v>
      </c>
      <c r="BX43" s="407"/>
      <c r="BY43" s="408" t="str">
        <f>IF('各会計、関係団体の財政状況及び健全化判断比率'!B77="","",'各会計、関係団体の財政状況及び健全化判断比率'!B77)</f>
        <v>大分県後期高齢者医療広域連合（普通会計）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626</v>
      </c>
    </row>
    <row r="54" spans="5:113"/>
    <row r="55" spans="5:113"/>
    <row r="56" spans="5:113"/>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6" t="s">
        <v>574</v>
      </c>
      <c r="D34" s="1216"/>
      <c r="E34" s="1217"/>
      <c r="F34" s="32">
        <v>10.07</v>
      </c>
      <c r="G34" s="33">
        <v>10.49</v>
      </c>
      <c r="H34" s="33">
        <v>11.23</v>
      </c>
      <c r="I34" s="33">
        <v>13.25</v>
      </c>
      <c r="J34" s="34">
        <v>15.68</v>
      </c>
      <c r="K34" s="22"/>
      <c r="L34" s="22"/>
      <c r="M34" s="22"/>
      <c r="N34" s="22"/>
      <c r="O34" s="22"/>
      <c r="P34" s="22"/>
    </row>
    <row r="35" spans="1:16" ht="39" customHeight="1">
      <c r="A35" s="22"/>
      <c r="B35" s="35"/>
      <c r="C35" s="1210" t="s">
        <v>575</v>
      </c>
      <c r="D35" s="1211"/>
      <c r="E35" s="1212"/>
      <c r="F35" s="36">
        <v>4.7</v>
      </c>
      <c r="G35" s="37">
        <v>3.65</v>
      </c>
      <c r="H35" s="37">
        <v>4.46</v>
      </c>
      <c r="I35" s="37">
        <v>3.86</v>
      </c>
      <c r="J35" s="38">
        <v>5.04</v>
      </c>
      <c r="K35" s="22"/>
      <c r="L35" s="22"/>
      <c r="M35" s="22"/>
      <c r="N35" s="22"/>
      <c r="O35" s="22"/>
      <c r="P35" s="22"/>
    </row>
    <row r="36" spans="1:16" ht="39" customHeight="1">
      <c r="A36" s="22"/>
      <c r="B36" s="35"/>
      <c r="C36" s="1210" t="s">
        <v>576</v>
      </c>
      <c r="D36" s="1211"/>
      <c r="E36" s="1212"/>
      <c r="F36" s="36">
        <v>4.6399999999999997</v>
      </c>
      <c r="G36" s="37">
        <v>4.25</v>
      </c>
      <c r="H36" s="37">
        <v>4.29</v>
      </c>
      <c r="I36" s="37">
        <v>5.0199999999999996</v>
      </c>
      <c r="J36" s="38">
        <v>3.4</v>
      </c>
      <c r="K36" s="22"/>
      <c r="L36" s="22"/>
      <c r="M36" s="22"/>
      <c r="N36" s="22"/>
      <c r="O36" s="22"/>
      <c r="P36" s="22"/>
    </row>
    <row r="37" spans="1:16" ht="39" customHeight="1">
      <c r="A37" s="22"/>
      <c r="B37" s="35"/>
      <c r="C37" s="1210" t="s">
        <v>577</v>
      </c>
      <c r="D37" s="1211"/>
      <c r="E37" s="1212"/>
      <c r="F37" s="36">
        <v>1.07</v>
      </c>
      <c r="G37" s="37">
        <v>0.85</v>
      </c>
      <c r="H37" s="37">
        <v>0.84</v>
      </c>
      <c r="I37" s="37">
        <v>0.88</v>
      </c>
      <c r="J37" s="38">
        <v>1.1399999999999999</v>
      </c>
      <c r="K37" s="22"/>
      <c r="L37" s="22"/>
      <c r="M37" s="22"/>
      <c r="N37" s="22"/>
      <c r="O37" s="22"/>
      <c r="P37" s="22"/>
    </row>
    <row r="38" spans="1:16" ht="39" customHeight="1">
      <c r="A38" s="22"/>
      <c r="B38" s="35"/>
      <c r="C38" s="1210" t="s">
        <v>578</v>
      </c>
      <c r="D38" s="1211"/>
      <c r="E38" s="1212"/>
      <c r="F38" s="36">
        <v>0.68</v>
      </c>
      <c r="G38" s="37">
        <v>0.8</v>
      </c>
      <c r="H38" s="37">
        <v>0.6</v>
      </c>
      <c r="I38" s="37">
        <v>0.73</v>
      </c>
      <c r="J38" s="38">
        <v>1.1299999999999999</v>
      </c>
      <c r="K38" s="22"/>
      <c r="L38" s="22"/>
      <c r="M38" s="22"/>
      <c r="N38" s="22"/>
      <c r="O38" s="22"/>
      <c r="P38" s="22"/>
    </row>
    <row r="39" spans="1:16" ht="39" customHeight="1">
      <c r="A39" s="22"/>
      <c r="B39" s="35"/>
      <c r="C39" s="1210" t="s">
        <v>579</v>
      </c>
      <c r="D39" s="1211"/>
      <c r="E39" s="1212"/>
      <c r="F39" s="36" t="s">
        <v>525</v>
      </c>
      <c r="G39" s="37" t="s">
        <v>525</v>
      </c>
      <c r="H39" s="37" t="s">
        <v>525</v>
      </c>
      <c r="I39" s="37">
        <v>0.05</v>
      </c>
      <c r="J39" s="38">
        <v>0.16</v>
      </c>
      <c r="K39" s="22"/>
      <c r="L39" s="22"/>
      <c r="M39" s="22"/>
      <c r="N39" s="22"/>
      <c r="O39" s="22"/>
      <c r="P39" s="22"/>
    </row>
    <row r="40" spans="1:16" ht="39" customHeight="1">
      <c r="A40" s="22"/>
      <c r="B40" s="35"/>
      <c r="C40" s="1210" t="s">
        <v>580</v>
      </c>
      <c r="D40" s="1211"/>
      <c r="E40" s="1212"/>
      <c r="F40" s="36" t="s">
        <v>525</v>
      </c>
      <c r="G40" s="37">
        <v>0.24</v>
      </c>
      <c r="H40" s="37">
        <v>0.2</v>
      </c>
      <c r="I40" s="37">
        <v>0.35</v>
      </c>
      <c r="J40" s="38">
        <v>0.12</v>
      </c>
      <c r="K40" s="22"/>
      <c r="L40" s="22"/>
      <c r="M40" s="22"/>
      <c r="N40" s="22"/>
      <c r="O40" s="22"/>
      <c r="P40" s="22"/>
    </row>
    <row r="41" spans="1:16" ht="39" customHeight="1">
      <c r="A41" s="22"/>
      <c r="B41" s="35"/>
      <c r="C41" s="1210" t="s">
        <v>581</v>
      </c>
      <c r="D41" s="1211"/>
      <c r="E41" s="1212"/>
      <c r="F41" s="36">
        <v>0.16</v>
      </c>
      <c r="G41" s="37">
        <v>0.15</v>
      </c>
      <c r="H41" s="37">
        <v>0.14000000000000001</v>
      </c>
      <c r="I41" s="37">
        <v>0.13</v>
      </c>
      <c r="J41" s="38">
        <v>0.12</v>
      </c>
      <c r="K41" s="22"/>
      <c r="L41" s="22"/>
      <c r="M41" s="22"/>
      <c r="N41" s="22"/>
      <c r="O41" s="22"/>
      <c r="P41" s="22"/>
    </row>
    <row r="42" spans="1:16" ht="39" customHeight="1">
      <c r="A42" s="22"/>
      <c r="B42" s="39"/>
      <c r="C42" s="1210" t="s">
        <v>582</v>
      </c>
      <c r="D42" s="1211"/>
      <c r="E42" s="1212"/>
      <c r="F42" s="36" t="s">
        <v>525</v>
      </c>
      <c r="G42" s="37" t="s">
        <v>525</v>
      </c>
      <c r="H42" s="37" t="s">
        <v>525</v>
      </c>
      <c r="I42" s="37" t="s">
        <v>525</v>
      </c>
      <c r="J42" s="38" t="s">
        <v>525</v>
      </c>
      <c r="K42" s="22"/>
      <c r="L42" s="22"/>
      <c r="M42" s="22"/>
      <c r="N42" s="22"/>
      <c r="O42" s="22"/>
      <c r="P42" s="22"/>
    </row>
    <row r="43" spans="1:16" ht="39" customHeight="1" thickBot="1">
      <c r="A43" s="22"/>
      <c r="B43" s="40"/>
      <c r="C43" s="1213" t="s">
        <v>583</v>
      </c>
      <c r="D43" s="1214"/>
      <c r="E43" s="1215"/>
      <c r="F43" s="41">
        <v>0</v>
      </c>
      <c r="G43" s="42">
        <v>0.01</v>
      </c>
      <c r="H43" s="42">
        <v>0.92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0kwqPt5KyzF+P9aTEBw1nu3W7V/9NEmuzg8Ra9dLPP69HboeqWRET51Ce7rdCIUj52zmVlrQFqhv5PAGheLq3Q==" saltValue="zT+DqQgWH6N3XUY9IGK/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36" t="s">
        <v>11</v>
      </c>
      <c r="C45" s="1237"/>
      <c r="D45" s="58"/>
      <c r="E45" s="1242" t="s">
        <v>12</v>
      </c>
      <c r="F45" s="1242"/>
      <c r="G45" s="1242"/>
      <c r="H45" s="1242"/>
      <c r="I45" s="1242"/>
      <c r="J45" s="1243"/>
      <c r="K45" s="59">
        <v>2394</v>
      </c>
      <c r="L45" s="60">
        <v>2462</v>
      </c>
      <c r="M45" s="60">
        <v>2375</v>
      </c>
      <c r="N45" s="60">
        <v>2343</v>
      </c>
      <c r="O45" s="61">
        <v>2159</v>
      </c>
      <c r="P45" s="48"/>
      <c r="Q45" s="48"/>
      <c r="R45" s="48"/>
      <c r="S45" s="48"/>
      <c r="T45" s="48"/>
      <c r="U45" s="48"/>
    </row>
    <row r="46" spans="1:21" ht="30.75" customHeight="1">
      <c r="A46" s="48"/>
      <c r="B46" s="1238"/>
      <c r="C46" s="1239"/>
      <c r="D46" s="62"/>
      <c r="E46" s="1220" t="s">
        <v>13</v>
      </c>
      <c r="F46" s="1220"/>
      <c r="G46" s="1220"/>
      <c r="H46" s="1220"/>
      <c r="I46" s="1220"/>
      <c r="J46" s="1221"/>
      <c r="K46" s="63" t="s">
        <v>525</v>
      </c>
      <c r="L46" s="64" t="s">
        <v>525</v>
      </c>
      <c r="M46" s="64" t="s">
        <v>525</v>
      </c>
      <c r="N46" s="64" t="s">
        <v>525</v>
      </c>
      <c r="O46" s="65" t="s">
        <v>525</v>
      </c>
      <c r="P46" s="48"/>
      <c r="Q46" s="48"/>
      <c r="R46" s="48"/>
      <c r="S46" s="48"/>
      <c r="T46" s="48"/>
      <c r="U46" s="48"/>
    </row>
    <row r="47" spans="1:21" ht="30.75" customHeight="1">
      <c r="A47" s="48"/>
      <c r="B47" s="1238"/>
      <c r="C47" s="1239"/>
      <c r="D47" s="62"/>
      <c r="E47" s="1220" t="s">
        <v>14</v>
      </c>
      <c r="F47" s="1220"/>
      <c r="G47" s="1220"/>
      <c r="H47" s="1220"/>
      <c r="I47" s="1220"/>
      <c r="J47" s="1221"/>
      <c r="K47" s="63" t="s">
        <v>525</v>
      </c>
      <c r="L47" s="64" t="s">
        <v>525</v>
      </c>
      <c r="M47" s="64" t="s">
        <v>525</v>
      </c>
      <c r="N47" s="64" t="s">
        <v>525</v>
      </c>
      <c r="O47" s="65" t="s">
        <v>525</v>
      </c>
      <c r="P47" s="48"/>
      <c r="Q47" s="48"/>
      <c r="R47" s="48"/>
      <c r="S47" s="48"/>
      <c r="T47" s="48"/>
      <c r="U47" s="48"/>
    </row>
    <row r="48" spans="1:21" ht="30.75" customHeight="1">
      <c r="A48" s="48"/>
      <c r="B48" s="1238"/>
      <c r="C48" s="1239"/>
      <c r="D48" s="62"/>
      <c r="E48" s="1220" t="s">
        <v>15</v>
      </c>
      <c r="F48" s="1220"/>
      <c r="G48" s="1220"/>
      <c r="H48" s="1220"/>
      <c r="I48" s="1220"/>
      <c r="J48" s="1221"/>
      <c r="K48" s="63">
        <v>509</v>
      </c>
      <c r="L48" s="64">
        <v>553</v>
      </c>
      <c r="M48" s="64">
        <v>558</v>
      </c>
      <c r="N48" s="64">
        <v>400</v>
      </c>
      <c r="O48" s="65">
        <v>391</v>
      </c>
      <c r="P48" s="48"/>
      <c r="Q48" s="48"/>
      <c r="R48" s="48"/>
      <c r="S48" s="48"/>
      <c r="T48" s="48"/>
      <c r="U48" s="48"/>
    </row>
    <row r="49" spans="1:21" ht="30.75" customHeight="1">
      <c r="A49" s="48"/>
      <c r="B49" s="1238"/>
      <c r="C49" s="1239"/>
      <c r="D49" s="62"/>
      <c r="E49" s="1220" t="s">
        <v>16</v>
      </c>
      <c r="F49" s="1220"/>
      <c r="G49" s="1220"/>
      <c r="H49" s="1220"/>
      <c r="I49" s="1220"/>
      <c r="J49" s="1221"/>
      <c r="K49" s="63">
        <v>106</v>
      </c>
      <c r="L49" s="64">
        <v>104</v>
      </c>
      <c r="M49" s="64">
        <v>105</v>
      </c>
      <c r="N49" s="64">
        <v>130</v>
      </c>
      <c r="O49" s="65">
        <v>119</v>
      </c>
      <c r="P49" s="48"/>
      <c r="Q49" s="48"/>
      <c r="R49" s="48"/>
      <c r="S49" s="48"/>
      <c r="T49" s="48"/>
      <c r="U49" s="48"/>
    </row>
    <row r="50" spans="1:21" ht="30.75" customHeight="1">
      <c r="A50" s="48"/>
      <c r="B50" s="1238"/>
      <c r="C50" s="1239"/>
      <c r="D50" s="62"/>
      <c r="E50" s="1220" t="s">
        <v>17</v>
      </c>
      <c r="F50" s="1220"/>
      <c r="G50" s="1220"/>
      <c r="H50" s="1220"/>
      <c r="I50" s="1220"/>
      <c r="J50" s="1221"/>
      <c r="K50" s="63" t="s">
        <v>525</v>
      </c>
      <c r="L50" s="64" t="s">
        <v>525</v>
      </c>
      <c r="M50" s="64" t="s">
        <v>525</v>
      </c>
      <c r="N50" s="64" t="s">
        <v>525</v>
      </c>
      <c r="O50" s="65" t="s">
        <v>525</v>
      </c>
      <c r="P50" s="48"/>
      <c r="Q50" s="48"/>
      <c r="R50" s="48"/>
      <c r="S50" s="48"/>
      <c r="T50" s="48"/>
      <c r="U50" s="48"/>
    </row>
    <row r="51" spans="1:21" ht="30.75" customHeight="1">
      <c r="A51" s="48"/>
      <c r="B51" s="1240"/>
      <c r="C51" s="1241"/>
      <c r="D51" s="66"/>
      <c r="E51" s="1220" t="s">
        <v>18</v>
      </c>
      <c r="F51" s="1220"/>
      <c r="G51" s="1220"/>
      <c r="H51" s="1220"/>
      <c r="I51" s="1220"/>
      <c r="J51" s="1221"/>
      <c r="K51" s="63" t="s">
        <v>525</v>
      </c>
      <c r="L51" s="64" t="s">
        <v>525</v>
      </c>
      <c r="M51" s="64" t="s">
        <v>525</v>
      </c>
      <c r="N51" s="64">
        <v>0</v>
      </c>
      <c r="O51" s="65" t="s">
        <v>525</v>
      </c>
      <c r="P51" s="48"/>
      <c r="Q51" s="48"/>
      <c r="R51" s="48"/>
      <c r="S51" s="48"/>
      <c r="T51" s="48"/>
      <c r="U51" s="48"/>
    </row>
    <row r="52" spans="1:21" ht="30.75" customHeight="1">
      <c r="A52" s="48"/>
      <c r="B52" s="1218" t="s">
        <v>19</v>
      </c>
      <c r="C52" s="1219"/>
      <c r="D52" s="66"/>
      <c r="E52" s="1220" t="s">
        <v>20</v>
      </c>
      <c r="F52" s="1220"/>
      <c r="G52" s="1220"/>
      <c r="H52" s="1220"/>
      <c r="I52" s="1220"/>
      <c r="J52" s="1221"/>
      <c r="K52" s="63">
        <v>2133</v>
      </c>
      <c r="L52" s="64">
        <v>2174</v>
      </c>
      <c r="M52" s="64">
        <v>2142</v>
      </c>
      <c r="N52" s="64">
        <v>2095</v>
      </c>
      <c r="O52" s="65">
        <v>2170</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876</v>
      </c>
      <c r="L53" s="69">
        <v>945</v>
      </c>
      <c r="M53" s="69">
        <v>896</v>
      </c>
      <c r="N53" s="69">
        <v>778</v>
      </c>
      <c r="O53" s="70">
        <v>499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26" t="s">
        <v>25</v>
      </c>
      <c r="C57" s="1227"/>
      <c r="D57" s="1230" t="s">
        <v>26</v>
      </c>
      <c r="E57" s="1231"/>
      <c r="F57" s="1231"/>
      <c r="G57" s="1231"/>
      <c r="H57" s="1231"/>
      <c r="I57" s="1231"/>
      <c r="J57" s="1232"/>
      <c r="K57" s="83" t="s">
        <v>620</v>
      </c>
      <c r="L57" s="84" t="s">
        <v>620</v>
      </c>
      <c r="M57" s="84" t="s">
        <v>620</v>
      </c>
      <c r="N57" s="84" t="s">
        <v>620</v>
      </c>
      <c r="O57" s="85" t="s">
        <v>620</v>
      </c>
    </row>
    <row r="58" spans="1:21" ht="31.5" customHeight="1" thickBot="1">
      <c r="B58" s="1228"/>
      <c r="C58" s="1229"/>
      <c r="D58" s="1233" t="s">
        <v>27</v>
      </c>
      <c r="E58" s="1234"/>
      <c r="F58" s="1234"/>
      <c r="G58" s="1234"/>
      <c r="H58" s="1234"/>
      <c r="I58" s="1234"/>
      <c r="J58" s="1235"/>
      <c r="K58" s="86" t="s">
        <v>620</v>
      </c>
      <c r="L58" s="87" t="s">
        <v>620</v>
      </c>
      <c r="M58" s="87" t="s">
        <v>620</v>
      </c>
      <c r="N58" s="87" t="s">
        <v>620</v>
      </c>
      <c r="O58" s="88" t="s">
        <v>620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9vu5rZWgEbLPIJV9DYN2qVwfJ8j9Js4KFrx6hhTHY+GsPPYhVdO0DgOv3++Zv5pR95xdNZ5cXJ58jxQ/ol6A==" saltValue="roQjQ34EkqxQ2zEleUL3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56" t="s">
        <v>30</v>
      </c>
      <c r="C41" s="1257"/>
      <c r="D41" s="102"/>
      <c r="E41" s="1258" t="s">
        <v>31</v>
      </c>
      <c r="F41" s="1258"/>
      <c r="G41" s="1258"/>
      <c r="H41" s="1259"/>
      <c r="I41" s="351">
        <v>23900</v>
      </c>
      <c r="J41" s="352">
        <v>23359</v>
      </c>
      <c r="K41" s="352">
        <v>24726</v>
      </c>
      <c r="L41" s="352">
        <v>22714</v>
      </c>
      <c r="M41" s="353">
        <v>21509</v>
      </c>
    </row>
    <row r="42" spans="2:13" ht="27.75" customHeight="1">
      <c r="B42" s="1246"/>
      <c r="C42" s="1247"/>
      <c r="D42" s="103"/>
      <c r="E42" s="1250" t="s">
        <v>32</v>
      </c>
      <c r="F42" s="1250"/>
      <c r="G42" s="1250"/>
      <c r="H42" s="1251"/>
      <c r="I42" s="354" t="s">
        <v>525</v>
      </c>
      <c r="J42" s="355" t="s">
        <v>525</v>
      </c>
      <c r="K42" s="355" t="s">
        <v>525</v>
      </c>
      <c r="L42" s="355" t="s">
        <v>525</v>
      </c>
      <c r="M42" s="356" t="s">
        <v>525</v>
      </c>
    </row>
    <row r="43" spans="2:13" ht="27.75" customHeight="1">
      <c r="B43" s="1246"/>
      <c r="C43" s="1247"/>
      <c r="D43" s="103"/>
      <c r="E43" s="1250" t="s">
        <v>33</v>
      </c>
      <c r="F43" s="1250"/>
      <c r="G43" s="1250"/>
      <c r="H43" s="1251"/>
      <c r="I43" s="354">
        <v>6859</v>
      </c>
      <c r="J43" s="355">
        <v>6554</v>
      </c>
      <c r="K43" s="355">
        <v>6600</v>
      </c>
      <c r="L43" s="355">
        <v>4529</v>
      </c>
      <c r="M43" s="356">
        <v>4116</v>
      </c>
    </row>
    <row r="44" spans="2:13" ht="27.75" customHeight="1">
      <c r="B44" s="1246"/>
      <c r="C44" s="1247"/>
      <c r="D44" s="103"/>
      <c r="E44" s="1250" t="s">
        <v>34</v>
      </c>
      <c r="F44" s="1250"/>
      <c r="G44" s="1250"/>
      <c r="H44" s="1251"/>
      <c r="I44" s="354">
        <v>1045</v>
      </c>
      <c r="J44" s="355">
        <v>980</v>
      </c>
      <c r="K44" s="355">
        <v>1050</v>
      </c>
      <c r="L44" s="355">
        <v>1036</v>
      </c>
      <c r="M44" s="356">
        <v>1277</v>
      </c>
    </row>
    <row r="45" spans="2:13" ht="27.75" customHeight="1">
      <c r="B45" s="1246"/>
      <c r="C45" s="1247"/>
      <c r="D45" s="103"/>
      <c r="E45" s="1250" t="s">
        <v>35</v>
      </c>
      <c r="F45" s="1250"/>
      <c r="G45" s="1250"/>
      <c r="H45" s="1251"/>
      <c r="I45" s="354">
        <v>2795</v>
      </c>
      <c r="J45" s="355">
        <v>2774</v>
      </c>
      <c r="K45" s="355">
        <v>2753</v>
      </c>
      <c r="L45" s="355">
        <v>2822</v>
      </c>
      <c r="M45" s="356">
        <v>2832</v>
      </c>
    </row>
    <row r="46" spans="2:13" ht="27.75" customHeight="1">
      <c r="B46" s="1246"/>
      <c r="C46" s="1247"/>
      <c r="D46" s="104"/>
      <c r="E46" s="1250" t="s">
        <v>36</v>
      </c>
      <c r="F46" s="1250"/>
      <c r="G46" s="1250"/>
      <c r="H46" s="1251"/>
      <c r="I46" s="354">
        <v>0</v>
      </c>
      <c r="J46" s="355">
        <v>0</v>
      </c>
      <c r="K46" s="355">
        <v>0</v>
      </c>
      <c r="L46" s="355">
        <v>0</v>
      </c>
      <c r="M46" s="356">
        <v>0</v>
      </c>
    </row>
    <row r="47" spans="2:13" ht="27.75" customHeight="1">
      <c r="B47" s="1246"/>
      <c r="C47" s="1247"/>
      <c r="D47" s="105"/>
      <c r="E47" s="1260" t="s">
        <v>37</v>
      </c>
      <c r="F47" s="1261"/>
      <c r="G47" s="1261"/>
      <c r="H47" s="1262"/>
      <c r="I47" s="354" t="s">
        <v>525</v>
      </c>
      <c r="J47" s="355" t="s">
        <v>525</v>
      </c>
      <c r="K47" s="355" t="s">
        <v>525</v>
      </c>
      <c r="L47" s="355" t="s">
        <v>525</v>
      </c>
      <c r="M47" s="356" t="s">
        <v>525</v>
      </c>
    </row>
    <row r="48" spans="2:13" ht="27.75" customHeight="1">
      <c r="B48" s="1246"/>
      <c r="C48" s="1247"/>
      <c r="D48" s="103"/>
      <c r="E48" s="1250" t="s">
        <v>38</v>
      </c>
      <c r="F48" s="1250"/>
      <c r="G48" s="1250"/>
      <c r="H48" s="1251"/>
      <c r="I48" s="354" t="s">
        <v>525</v>
      </c>
      <c r="J48" s="355" t="s">
        <v>525</v>
      </c>
      <c r="K48" s="355" t="s">
        <v>525</v>
      </c>
      <c r="L48" s="355" t="s">
        <v>525</v>
      </c>
      <c r="M48" s="356" t="s">
        <v>525</v>
      </c>
    </row>
    <row r="49" spans="2:13" ht="27.75" customHeight="1">
      <c r="B49" s="1248"/>
      <c r="C49" s="1249"/>
      <c r="D49" s="103"/>
      <c r="E49" s="1250" t="s">
        <v>39</v>
      </c>
      <c r="F49" s="1250"/>
      <c r="G49" s="1250"/>
      <c r="H49" s="1251"/>
      <c r="I49" s="354" t="s">
        <v>525</v>
      </c>
      <c r="J49" s="355" t="s">
        <v>525</v>
      </c>
      <c r="K49" s="355" t="s">
        <v>525</v>
      </c>
      <c r="L49" s="355" t="s">
        <v>525</v>
      </c>
      <c r="M49" s="356" t="s">
        <v>525</v>
      </c>
    </row>
    <row r="50" spans="2:13" ht="27.75" customHeight="1">
      <c r="B50" s="1244" t="s">
        <v>40</v>
      </c>
      <c r="C50" s="1245"/>
      <c r="D50" s="106"/>
      <c r="E50" s="1250" t="s">
        <v>41</v>
      </c>
      <c r="F50" s="1250"/>
      <c r="G50" s="1250"/>
      <c r="H50" s="1251"/>
      <c r="I50" s="354">
        <v>8114</v>
      </c>
      <c r="J50" s="355">
        <v>7359</v>
      </c>
      <c r="K50" s="355">
        <v>6662</v>
      </c>
      <c r="L50" s="355">
        <v>4798</v>
      </c>
      <c r="M50" s="356">
        <v>6847</v>
      </c>
    </row>
    <row r="51" spans="2:13" ht="27.75" customHeight="1">
      <c r="B51" s="1246"/>
      <c r="C51" s="1247"/>
      <c r="D51" s="103"/>
      <c r="E51" s="1250" t="s">
        <v>42</v>
      </c>
      <c r="F51" s="1250"/>
      <c r="G51" s="1250"/>
      <c r="H51" s="1251"/>
      <c r="I51" s="354">
        <v>46</v>
      </c>
      <c r="J51" s="355">
        <v>27</v>
      </c>
      <c r="K51" s="355">
        <v>10</v>
      </c>
      <c r="L51" s="355">
        <v>3</v>
      </c>
      <c r="M51" s="356">
        <v>2</v>
      </c>
    </row>
    <row r="52" spans="2:13" ht="27.75" customHeight="1">
      <c r="B52" s="1248"/>
      <c r="C52" s="1249"/>
      <c r="D52" s="103"/>
      <c r="E52" s="1250" t="s">
        <v>43</v>
      </c>
      <c r="F52" s="1250"/>
      <c r="G52" s="1250"/>
      <c r="H52" s="1251"/>
      <c r="I52" s="354">
        <v>22819</v>
      </c>
      <c r="J52" s="355">
        <v>22406</v>
      </c>
      <c r="K52" s="355">
        <v>23271</v>
      </c>
      <c r="L52" s="355">
        <v>23890</v>
      </c>
      <c r="M52" s="356">
        <v>22824</v>
      </c>
    </row>
    <row r="53" spans="2:13" ht="27.75" customHeight="1" thickBot="1">
      <c r="B53" s="1252" t="s">
        <v>44</v>
      </c>
      <c r="C53" s="1253"/>
      <c r="D53" s="107"/>
      <c r="E53" s="1254" t="s">
        <v>45</v>
      </c>
      <c r="F53" s="1254"/>
      <c r="G53" s="1254"/>
      <c r="H53" s="1255"/>
      <c r="I53" s="357">
        <v>3620</v>
      </c>
      <c r="J53" s="358">
        <v>3876</v>
      </c>
      <c r="K53" s="358">
        <v>5185</v>
      </c>
      <c r="L53" s="358">
        <v>2410</v>
      </c>
      <c r="M53" s="359">
        <v>62</v>
      </c>
    </row>
    <row r="54" spans="2:13" ht="27.75" customHeight="1">
      <c r="B54" s="108" t="s">
        <v>46</v>
      </c>
      <c r="C54" s="109"/>
      <c r="D54" s="109"/>
      <c r="E54" s="110"/>
      <c r="F54" s="110"/>
      <c r="G54" s="110"/>
      <c r="H54" s="110"/>
      <c r="I54" s="111"/>
      <c r="J54" s="111"/>
      <c r="K54" s="111"/>
      <c r="L54" s="111"/>
      <c r="M54" s="111"/>
    </row>
    <row r="55" spans="2:13"/>
  </sheetData>
  <sheetProtection algorithmName="SHA-512" hashValue="p+6TVt+wIfFK8T4Tj1WF07YvAyPR1z2Hr9CHb+jZkHKj+ppp1RFgCnaOmFjeRxmbiN+HCqb7eZvLmTLIwx42vQ==" saltValue="SgOBN2C7qF/BDjt1f8X9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568</v>
      </c>
      <c r="G54" s="116" t="s">
        <v>569</v>
      </c>
      <c r="H54" s="117" t="s">
        <v>570</v>
      </c>
    </row>
    <row r="55" spans="2:8" ht="52.5" customHeight="1">
      <c r="B55" s="118"/>
      <c r="C55" s="1271" t="s">
        <v>48</v>
      </c>
      <c r="D55" s="1271"/>
      <c r="E55" s="1272"/>
      <c r="F55" s="119">
        <v>2638</v>
      </c>
      <c r="G55" s="119">
        <v>2106</v>
      </c>
      <c r="H55" s="120">
        <v>2315</v>
      </c>
    </row>
    <row r="56" spans="2:8" ht="52.5" customHeight="1">
      <c r="B56" s="121"/>
      <c r="C56" s="1273" t="s">
        <v>49</v>
      </c>
      <c r="D56" s="1273"/>
      <c r="E56" s="1274"/>
      <c r="F56" s="122">
        <v>1520</v>
      </c>
      <c r="G56" s="122">
        <v>3</v>
      </c>
      <c r="H56" s="123">
        <v>542</v>
      </c>
    </row>
    <row r="57" spans="2:8" ht="53.25" customHeight="1">
      <c r="B57" s="121"/>
      <c r="C57" s="1275" t="s">
        <v>50</v>
      </c>
      <c r="D57" s="1275"/>
      <c r="E57" s="1276"/>
      <c r="F57" s="124">
        <v>4047</v>
      </c>
      <c r="G57" s="124">
        <v>4119</v>
      </c>
      <c r="H57" s="125">
        <v>4664</v>
      </c>
    </row>
    <row r="58" spans="2:8" ht="45.75" customHeight="1">
      <c r="B58" s="126"/>
      <c r="C58" s="1263" t="s">
        <v>621</v>
      </c>
      <c r="D58" s="1264"/>
      <c r="E58" s="1265"/>
      <c r="F58" s="127">
        <v>1431</v>
      </c>
      <c r="G58" s="127">
        <v>1355</v>
      </c>
      <c r="H58" s="128">
        <v>1350</v>
      </c>
    </row>
    <row r="59" spans="2:8" ht="45.75" customHeight="1">
      <c r="B59" s="126"/>
      <c r="C59" s="1263" t="s">
        <v>622</v>
      </c>
      <c r="D59" s="1264"/>
      <c r="E59" s="1265"/>
      <c r="F59" s="127">
        <v>729</v>
      </c>
      <c r="G59" s="127">
        <v>633</v>
      </c>
      <c r="H59" s="128">
        <v>807</v>
      </c>
    </row>
    <row r="60" spans="2:8" ht="45.75" customHeight="1">
      <c r="B60" s="126"/>
      <c r="C60" s="1263" t="s">
        <v>623</v>
      </c>
      <c r="D60" s="1264"/>
      <c r="E60" s="1265"/>
      <c r="F60" s="127">
        <v>331</v>
      </c>
      <c r="G60" s="127">
        <v>524</v>
      </c>
      <c r="H60" s="128">
        <v>688</v>
      </c>
    </row>
    <row r="61" spans="2:8" ht="45.75" customHeight="1">
      <c r="B61" s="126"/>
      <c r="C61" s="1263" t="s">
        <v>624</v>
      </c>
      <c r="D61" s="1264"/>
      <c r="E61" s="1265"/>
      <c r="F61" s="127">
        <v>647</v>
      </c>
      <c r="G61" s="127">
        <v>647</v>
      </c>
      <c r="H61" s="128">
        <v>632</v>
      </c>
    </row>
    <row r="62" spans="2:8" ht="45.75" customHeight="1" thickBot="1">
      <c r="B62" s="129"/>
      <c r="C62" s="1266" t="s">
        <v>625</v>
      </c>
      <c r="D62" s="1267"/>
      <c r="E62" s="1268"/>
      <c r="F62" s="130">
        <v>339</v>
      </c>
      <c r="G62" s="130">
        <v>311</v>
      </c>
      <c r="H62" s="131">
        <v>427</v>
      </c>
    </row>
    <row r="63" spans="2:8" ht="52.5" customHeight="1" thickBot="1">
      <c r="B63" s="132"/>
      <c r="C63" s="1269" t="s">
        <v>51</v>
      </c>
      <c r="D63" s="1269"/>
      <c r="E63" s="1270"/>
      <c r="F63" s="133">
        <v>8206</v>
      </c>
      <c r="G63" s="133">
        <v>6228</v>
      </c>
      <c r="H63" s="134">
        <v>7521</v>
      </c>
    </row>
    <row r="64" spans="2:8"/>
  </sheetData>
  <sheetProtection algorithmName="SHA-512" hashValue="6O00BVtzhc5ndyxtf3Ei/QaDov8N+DP77ywhVCGd2PKQXmbj3pMSkktf3sccrO6kyP8ZGhceFrvayrzV2FuLsQ==" saltValue="/huaj6t2b++UnspYdQ7G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628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629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630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631</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566</v>
      </c>
      <c r="BQ50" s="1282"/>
      <c r="BR50" s="1282"/>
      <c r="BS50" s="1282"/>
      <c r="BT50" s="1282"/>
      <c r="BU50" s="1282"/>
      <c r="BV50" s="1282"/>
      <c r="BW50" s="1282"/>
      <c r="BX50" s="1282" t="s">
        <v>567</v>
      </c>
      <c r="BY50" s="1282"/>
      <c r="BZ50" s="1282"/>
      <c r="CA50" s="1282"/>
      <c r="CB50" s="1282"/>
      <c r="CC50" s="1282"/>
      <c r="CD50" s="1282"/>
      <c r="CE50" s="1282"/>
      <c r="CF50" s="1282" t="s">
        <v>568</v>
      </c>
      <c r="CG50" s="1282"/>
      <c r="CH50" s="1282"/>
      <c r="CI50" s="1282"/>
      <c r="CJ50" s="1282"/>
      <c r="CK50" s="1282"/>
      <c r="CL50" s="1282"/>
      <c r="CM50" s="1282"/>
      <c r="CN50" s="1282" t="s">
        <v>569</v>
      </c>
      <c r="CO50" s="1282"/>
      <c r="CP50" s="1282"/>
      <c r="CQ50" s="1282"/>
      <c r="CR50" s="1282"/>
      <c r="CS50" s="1282"/>
      <c r="CT50" s="1282"/>
      <c r="CU50" s="1282"/>
      <c r="CV50" s="1282" t="s">
        <v>570</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632</v>
      </c>
      <c r="AO51" s="1280"/>
      <c r="AP51" s="1280"/>
      <c r="AQ51" s="1280"/>
      <c r="AR51" s="1280"/>
      <c r="AS51" s="1280"/>
      <c r="AT51" s="1280"/>
      <c r="AU51" s="1280"/>
      <c r="AV51" s="1280"/>
      <c r="AW51" s="1280"/>
      <c r="AX51" s="1280"/>
      <c r="AY51" s="1280"/>
      <c r="AZ51" s="1280"/>
      <c r="BA51" s="1280"/>
      <c r="BB51" s="1280" t="s">
        <v>633</v>
      </c>
      <c r="BC51" s="1280"/>
      <c r="BD51" s="1280"/>
      <c r="BE51" s="1280"/>
      <c r="BF51" s="1280"/>
      <c r="BG51" s="1280"/>
      <c r="BH51" s="1280"/>
      <c r="BI51" s="1280"/>
      <c r="BJ51" s="1280"/>
      <c r="BK51" s="1280"/>
      <c r="BL51" s="1280"/>
      <c r="BM51" s="1280"/>
      <c r="BN51" s="1280"/>
      <c r="BO51" s="1280"/>
      <c r="BP51" s="1277">
        <v>42.6</v>
      </c>
      <c r="BQ51" s="1277"/>
      <c r="BR51" s="1277"/>
      <c r="BS51" s="1277"/>
      <c r="BT51" s="1277"/>
      <c r="BU51" s="1277"/>
      <c r="BV51" s="1277"/>
      <c r="BW51" s="1277"/>
      <c r="BX51" s="1277">
        <v>46.6</v>
      </c>
      <c r="BY51" s="1277"/>
      <c r="BZ51" s="1277"/>
      <c r="CA51" s="1277"/>
      <c r="CB51" s="1277"/>
      <c r="CC51" s="1277"/>
      <c r="CD51" s="1277"/>
      <c r="CE51" s="1277"/>
      <c r="CF51" s="1277">
        <v>62.6</v>
      </c>
      <c r="CG51" s="1277"/>
      <c r="CH51" s="1277"/>
      <c r="CI51" s="1277"/>
      <c r="CJ51" s="1277"/>
      <c r="CK51" s="1277"/>
      <c r="CL51" s="1277"/>
      <c r="CM51" s="1277"/>
      <c r="CN51" s="1277">
        <v>28.4</v>
      </c>
      <c r="CO51" s="1277"/>
      <c r="CP51" s="1277"/>
      <c r="CQ51" s="1277"/>
      <c r="CR51" s="1277"/>
      <c r="CS51" s="1277"/>
      <c r="CT51" s="1277"/>
      <c r="CU51" s="1277"/>
      <c r="CV51" s="1277">
        <v>0.6</v>
      </c>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634</v>
      </c>
      <c r="BC53" s="1280"/>
      <c r="BD53" s="1280"/>
      <c r="BE53" s="1280"/>
      <c r="BF53" s="1280"/>
      <c r="BG53" s="1280"/>
      <c r="BH53" s="1280"/>
      <c r="BI53" s="1280"/>
      <c r="BJ53" s="1280"/>
      <c r="BK53" s="1280"/>
      <c r="BL53" s="1280"/>
      <c r="BM53" s="1280"/>
      <c r="BN53" s="1280"/>
      <c r="BO53" s="1280"/>
      <c r="BP53" s="1277">
        <v>74.7</v>
      </c>
      <c r="BQ53" s="1277"/>
      <c r="BR53" s="1277"/>
      <c r="BS53" s="1277"/>
      <c r="BT53" s="1277"/>
      <c r="BU53" s="1277"/>
      <c r="BV53" s="1277"/>
      <c r="BW53" s="1277"/>
      <c r="BX53" s="1277">
        <v>76.099999999999994</v>
      </c>
      <c r="BY53" s="1277"/>
      <c r="BZ53" s="1277"/>
      <c r="CA53" s="1277"/>
      <c r="CB53" s="1277"/>
      <c r="CC53" s="1277"/>
      <c r="CD53" s="1277"/>
      <c r="CE53" s="1277"/>
      <c r="CF53" s="1277">
        <v>76.099999999999994</v>
      </c>
      <c r="CG53" s="1277"/>
      <c r="CH53" s="1277"/>
      <c r="CI53" s="1277"/>
      <c r="CJ53" s="1277"/>
      <c r="CK53" s="1277"/>
      <c r="CL53" s="1277"/>
      <c r="CM53" s="1277"/>
      <c r="CN53" s="1277">
        <v>74.2</v>
      </c>
      <c r="CO53" s="1277"/>
      <c r="CP53" s="1277"/>
      <c r="CQ53" s="1277"/>
      <c r="CR53" s="1277"/>
      <c r="CS53" s="1277"/>
      <c r="CT53" s="1277"/>
      <c r="CU53" s="1277"/>
      <c r="CV53" s="1277">
        <v>75.5</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635</v>
      </c>
      <c r="AO55" s="1282"/>
      <c r="AP55" s="1282"/>
      <c r="AQ55" s="1282"/>
      <c r="AR55" s="1282"/>
      <c r="AS55" s="1282"/>
      <c r="AT55" s="1282"/>
      <c r="AU55" s="1282"/>
      <c r="AV55" s="1282"/>
      <c r="AW55" s="1282"/>
      <c r="AX55" s="1282"/>
      <c r="AY55" s="1282"/>
      <c r="AZ55" s="1282"/>
      <c r="BA55" s="1282"/>
      <c r="BB55" s="1280" t="s">
        <v>633</v>
      </c>
      <c r="BC55" s="1280"/>
      <c r="BD55" s="1280"/>
      <c r="BE55" s="1280"/>
      <c r="BF55" s="1280"/>
      <c r="BG55" s="1280"/>
      <c r="BH55" s="1280"/>
      <c r="BI55" s="1280"/>
      <c r="BJ55" s="1280"/>
      <c r="BK55" s="1280"/>
      <c r="BL55" s="1280"/>
      <c r="BM55" s="1280"/>
      <c r="BN55" s="1280"/>
      <c r="BO55" s="1280"/>
      <c r="BP55" s="1277">
        <v>19</v>
      </c>
      <c r="BQ55" s="1277"/>
      <c r="BR55" s="1277"/>
      <c r="BS55" s="1277"/>
      <c r="BT55" s="1277"/>
      <c r="BU55" s="1277"/>
      <c r="BV55" s="1277"/>
      <c r="BW55" s="1277"/>
      <c r="BX55" s="1277">
        <v>15.3</v>
      </c>
      <c r="BY55" s="1277"/>
      <c r="BZ55" s="1277"/>
      <c r="CA55" s="1277"/>
      <c r="CB55" s="1277"/>
      <c r="CC55" s="1277"/>
      <c r="CD55" s="1277"/>
      <c r="CE55" s="1277"/>
      <c r="CF55" s="1277">
        <v>14.9</v>
      </c>
      <c r="CG55" s="1277"/>
      <c r="CH55" s="1277"/>
      <c r="CI55" s="1277"/>
      <c r="CJ55" s="1277"/>
      <c r="CK55" s="1277"/>
      <c r="CL55" s="1277"/>
      <c r="CM55" s="1277"/>
      <c r="CN55" s="1277">
        <v>14.5</v>
      </c>
      <c r="CO55" s="1277"/>
      <c r="CP55" s="1277"/>
      <c r="CQ55" s="1277"/>
      <c r="CR55" s="1277"/>
      <c r="CS55" s="1277"/>
      <c r="CT55" s="1277"/>
      <c r="CU55" s="1277"/>
      <c r="CV55" s="1277">
        <v>25.2</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634</v>
      </c>
      <c r="BC57" s="1280"/>
      <c r="BD57" s="1280"/>
      <c r="BE57" s="1280"/>
      <c r="BF57" s="1280"/>
      <c r="BG57" s="1280"/>
      <c r="BH57" s="1280"/>
      <c r="BI57" s="1280"/>
      <c r="BJ57" s="1280"/>
      <c r="BK57" s="1280"/>
      <c r="BL57" s="1280"/>
      <c r="BM57" s="1280"/>
      <c r="BN57" s="1280"/>
      <c r="BO57" s="1280"/>
      <c r="BP57" s="1277">
        <v>56.1</v>
      </c>
      <c r="BQ57" s="1277"/>
      <c r="BR57" s="1277"/>
      <c r="BS57" s="1277"/>
      <c r="BT57" s="1277"/>
      <c r="BU57" s="1277"/>
      <c r="BV57" s="1277"/>
      <c r="BW57" s="1277"/>
      <c r="BX57" s="1277">
        <v>57.5</v>
      </c>
      <c r="BY57" s="1277"/>
      <c r="BZ57" s="1277"/>
      <c r="CA57" s="1277"/>
      <c r="CB57" s="1277"/>
      <c r="CC57" s="1277"/>
      <c r="CD57" s="1277"/>
      <c r="CE57" s="1277"/>
      <c r="CF57" s="1277">
        <v>58.5</v>
      </c>
      <c r="CG57" s="1277"/>
      <c r="CH57" s="1277"/>
      <c r="CI57" s="1277"/>
      <c r="CJ57" s="1277"/>
      <c r="CK57" s="1277"/>
      <c r="CL57" s="1277"/>
      <c r="CM57" s="1277"/>
      <c r="CN57" s="1277">
        <v>58.9</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636</v>
      </c>
    </row>
    <row r="64" spans="1:109">
      <c r="B64" s="376"/>
      <c r="G64" s="383"/>
      <c r="I64" s="396"/>
      <c r="J64" s="396"/>
      <c r="K64" s="396"/>
      <c r="L64" s="396"/>
      <c r="M64" s="396"/>
      <c r="N64" s="397"/>
      <c r="AM64" s="383"/>
      <c r="AN64" s="383" t="s">
        <v>629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637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631</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566</v>
      </c>
      <c r="BQ72" s="1282"/>
      <c r="BR72" s="1282"/>
      <c r="BS72" s="1282"/>
      <c r="BT72" s="1282"/>
      <c r="BU72" s="1282"/>
      <c r="BV72" s="1282"/>
      <c r="BW72" s="1282"/>
      <c r="BX72" s="1282" t="s">
        <v>567</v>
      </c>
      <c r="BY72" s="1282"/>
      <c r="BZ72" s="1282"/>
      <c r="CA72" s="1282"/>
      <c r="CB72" s="1282"/>
      <c r="CC72" s="1282"/>
      <c r="CD72" s="1282"/>
      <c r="CE72" s="1282"/>
      <c r="CF72" s="1282" t="s">
        <v>568</v>
      </c>
      <c r="CG72" s="1282"/>
      <c r="CH72" s="1282"/>
      <c r="CI72" s="1282"/>
      <c r="CJ72" s="1282"/>
      <c r="CK72" s="1282"/>
      <c r="CL72" s="1282"/>
      <c r="CM72" s="1282"/>
      <c r="CN72" s="1282" t="s">
        <v>569</v>
      </c>
      <c r="CO72" s="1282"/>
      <c r="CP72" s="1282"/>
      <c r="CQ72" s="1282"/>
      <c r="CR72" s="1282"/>
      <c r="CS72" s="1282"/>
      <c r="CT72" s="1282"/>
      <c r="CU72" s="1282"/>
      <c r="CV72" s="1282" t="s">
        <v>570</v>
      </c>
      <c r="CW72" s="1282"/>
      <c r="CX72" s="1282"/>
      <c r="CY72" s="1282"/>
      <c r="CZ72" s="1282"/>
      <c r="DA72" s="1282"/>
      <c r="DB72" s="1282"/>
      <c r="DC72" s="1282"/>
    </row>
    <row r="73" spans="2:107">
      <c r="B73" s="376"/>
      <c r="G73" s="1285"/>
      <c r="H73" s="1285"/>
      <c r="I73" s="1285"/>
      <c r="J73" s="1285"/>
      <c r="K73" s="1281"/>
      <c r="L73" s="1281"/>
      <c r="M73" s="1281"/>
      <c r="N73" s="1281"/>
      <c r="AM73" s="385"/>
      <c r="AN73" s="1280" t="s">
        <v>632</v>
      </c>
      <c r="AO73" s="1280"/>
      <c r="AP73" s="1280"/>
      <c r="AQ73" s="1280"/>
      <c r="AR73" s="1280"/>
      <c r="AS73" s="1280"/>
      <c r="AT73" s="1280"/>
      <c r="AU73" s="1280"/>
      <c r="AV73" s="1280"/>
      <c r="AW73" s="1280"/>
      <c r="AX73" s="1280"/>
      <c r="AY73" s="1280"/>
      <c r="AZ73" s="1280"/>
      <c r="BA73" s="1280"/>
      <c r="BB73" s="1280" t="s">
        <v>633</v>
      </c>
      <c r="BC73" s="1280"/>
      <c r="BD73" s="1280"/>
      <c r="BE73" s="1280"/>
      <c r="BF73" s="1280"/>
      <c r="BG73" s="1280"/>
      <c r="BH73" s="1280"/>
      <c r="BI73" s="1280"/>
      <c r="BJ73" s="1280"/>
      <c r="BK73" s="1280"/>
      <c r="BL73" s="1280"/>
      <c r="BM73" s="1280"/>
      <c r="BN73" s="1280"/>
      <c r="BO73" s="1280"/>
      <c r="BP73" s="1277">
        <v>42.6</v>
      </c>
      <c r="BQ73" s="1277"/>
      <c r="BR73" s="1277"/>
      <c r="BS73" s="1277"/>
      <c r="BT73" s="1277"/>
      <c r="BU73" s="1277"/>
      <c r="BV73" s="1277"/>
      <c r="BW73" s="1277"/>
      <c r="BX73" s="1277">
        <v>46.6</v>
      </c>
      <c r="BY73" s="1277"/>
      <c r="BZ73" s="1277"/>
      <c r="CA73" s="1277"/>
      <c r="CB73" s="1277"/>
      <c r="CC73" s="1277"/>
      <c r="CD73" s="1277"/>
      <c r="CE73" s="1277"/>
      <c r="CF73" s="1277">
        <v>62.6</v>
      </c>
      <c r="CG73" s="1277"/>
      <c r="CH73" s="1277"/>
      <c r="CI73" s="1277"/>
      <c r="CJ73" s="1277"/>
      <c r="CK73" s="1277"/>
      <c r="CL73" s="1277"/>
      <c r="CM73" s="1277"/>
      <c r="CN73" s="1277">
        <v>28.4</v>
      </c>
      <c r="CO73" s="1277"/>
      <c r="CP73" s="1277"/>
      <c r="CQ73" s="1277"/>
      <c r="CR73" s="1277"/>
      <c r="CS73" s="1277"/>
      <c r="CT73" s="1277"/>
      <c r="CU73" s="1277"/>
      <c r="CV73" s="1277">
        <v>0.6</v>
      </c>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638</v>
      </c>
      <c r="BC75" s="1280"/>
      <c r="BD75" s="1280"/>
      <c r="BE75" s="1280"/>
      <c r="BF75" s="1280"/>
      <c r="BG75" s="1280"/>
      <c r="BH75" s="1280"/>
      <c r="BI75" s="1280"/>
      <c r="BJ75" s="1280"/>
      <c r="BK75" s="1280"/>
      <c r="BL75" s="1280"/>
      <c r="BM75" s="1280"/>
      <c r="BN75" s="1280"/>
      <c r="BO75" s="1280"/>
      <c r="BP75" s="1277">
        <v>9.6999999999999993</v>
      </c>
      <c r="BQ75" s="1277"/>
      <c r="BR75" s="1277"/>
      <c r="BS75" s="1277"/>
      <c r="BT75" s="1277"/>
      <c r="BU75" s="1277"/>
      <c r="BV75" s="1277"/>
      <c r="BW75" s="1277"/>
      <c r="BX75" s="1277">
        <v>10.6</v>
      </c>
      <c r="BY75" s="1277"/>
      <c r="BZ75" s="1277"/>
      <c r="CA75" s="1277"/>
      <c r="CB75" s="1277"/>
      <c r="CC75" s="1277"/>
      <c r="CD75" s="1277"/>
      <c r="CE75" s="1277"/>
      <c r="CF75" s="1277">
        <v>10.8</v>
      </c>
      <c r="CG75" s="1277"/>
      <c r="CH75" s="1277"/>
      <c r="CI75" s="1277"/>
      <c r="CJ75" s="1277"/>
      <c r="CK75" s="1277"/>
      <c r="CL75" s="1277"/>
      <c r="CM75" s="1277"/>
      <c r="CN75" s="1277">
        <v>10.4</v>
      </c>
      <c r="CO75" s="1277"/>
      <c r="CP75" s="1277"/>
      <c r="CQ75" s="1277"/>
      <c r="CR75" s="1277"/>
      <c r="CS75" s="1277"/>
      <c r="CT75" s="1277"/>
      <c r="CU75" s="1277"/>
      <c r="CV75" s="1277">
        <v>8.5</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635</v>
      </c>
      <c r="AO77" s="1282"/>
      <c r="AP77" s="1282"/>
      <c r="AQ77" s="1282"/>
      <c r="AR77" s="1282"/>
      <c r="AS77" s="1282"/>
      <c r="AT77" s="1282"/>
      <c r="AU77" s="1282"/>
      <c r="AV77" s="1282"/>
      <c r="AW77" s="1282"/>
      <c r="AX77" s="1282"/>
      <c r="AY77" s="1282"/>
      <c r="AZ77" s="1282"/>
      <c r="BA77" s="1282"/>
      <c r="BB77" s="1280" t="s">
        <v>633</v>
      </c>
      <c r="BC77" s="1280"/>
      <c r="BD77" s="1280"/>
      <c r="BE77" s="1280"/>
      <c r="BF77" s="1280"/>
      <c r="BG77" s="1280"/>
      <c r="BH77" s="1280"/>
      <c r="BI77" s="1280"/>
      <c r="BJ77" s="1280"/>
      <c r="BK77" s="1280"/>
      <c r="BL77" s="1280"/>
      <c r="BM77" s="1280"/>
      <c r="BN77" s="1280"/>
      <c r="BO77" s="1280"/>
      <c r="BP77" s="1277">
        <v>19</v>
      </c>
      <c r="BQ77" s="1277"/>
      <c r="BR77" s="1277"/>
      <c r="BS77" s="1277"/>
      <c r="BT77" s="1277"/>
      <c r="BU77" s="1277"/>
      <c r="BV77" s="1277"/>
      <c r="BW77" s="1277"/>
      <c r="BX77" s="1277">
        <v>15.3</v>
      </c>
      <c r="BY77" s="1277"/>
      <c r="BZ77" s="1277"/>
      <c r="CA77" s="1277"/>
      <c r="CB77" s="1277"/>
      <c r="CC77" s="1277"/>
      <c r="CD77" s="1277"/>
      <c r="CE77" s="1277"/>
      <c r="CF77" s="1277">
        <v>14.9</v>
      </c>
      <c r="CG77" s="1277"/>
      <c r="CH77" s="1277"/>
      <c r="CI77" s="1277"/>
      <c r="CJ77" s="1277"/>
      <c r="CK77" s="1277"/>
      <c r="CL77" s="1277"/>
      <c r="CM77" s="1277"/>
      <c r="CN77" s="1277">
        <v>14.5</v>
      </c>
      <c r="CO77" s="1277"/>
      <c r="CP77" s="1277"/>
      <c r="CQ77" s="1277"/>
      <c r="CR77" s="1277"/>
      <c r="CS77" s="1277"/>
      <c r="CT77" s="1277"/>
      <c r="CU77" s="1277"/>
      <c r="CV77" s="1277">
        <v>25.2</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638</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8.5</v>
      </c>
      <c r="BY79" s="1277"/>
      <c r="BZ79" s="1277"/>
      <c r="CA79" s="1277"/>
      <c r="CB79" s="1277"/>
      <c r="CC79" s="1277"/>
      <c r="CD79" s="1277"/>
      <c r="CE79" s="1277"/>
      <c r="CF79" s="1277">
        <v>8.5</v>
      </c>
      <c r="CG79" s="1277"/>
      <c r="CH79" s="1277"/>
      <c r="CI79" s="1277"/>
      <c r="CJ79" s="1277"/>
      <c r="CK79" s="1277"/>
      <c r="CL79" s="1277"/>
      <c r="CM79" s="1277"/>
      <c r="CN79" s="1277">
        <v>8.4</v>
      </c>
      <c r="CO79" s="1277"/>
      <c r="CP79" s="1277"/>
      <c r="CQ79" s="1277"/>
      <c r="CR79" s="1277"/>
      <c r="CS79" s="1277"/>
      <c r="CT79" s="1277"/>
      <c r="CU79" s="1277"/>
      <c r="CV79" s="1277">
        <v>8.9</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ur+TjNU3/5vktgXs03fpzXhmV9969la1nPS6f/OZQwh05HCwhGgd4Xp9/kkQvP7Pf+4EMMYR0gbTn51ZiXzYSA==" saltValue="/O8iUDMjpNNwggnoaSQm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513</v>
      </c>
    </row>
  </sheetData>
  <sheetProtection algorithmName="SHA-512" hashValue="pkoq33WyChu3tN8AtI8VBDkivcEQjIP0ap6hpWE3WNMIQUZkx+OXytLGo8l0LkvF8SRTpICvl/kpJQSKW36f7Q==" saltValue="vMIm4vAx9lS+3GfvsVvtA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513</v>
      </c>
    </row>
  </sheetData>
  <sheetProtection algorithmName="SHA-512" hashValue="LvzViLiDfzwyI+CNR8dTMugGO/K+ixJjs59Ue0PRv4tQvZuA1Nu2olPmMwUxmdEBVJE6RTdzjAAoj0B+yVhbBQ==" saltValue="wC+LX+DTzGBRXZl8/ePO3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563</v>
      </c>
      <c r="G2" s="148"/>
      <c r="H2" s="149"/>
    </row>
    <row r="3" spans="1:8">
      <c r="A3" s="145" t="s">
        <v>556</v>
      </c>
      <c r="B3" s="150"/>
      <c r="C3" s="151"/>
      <c r="D3" s="152">
        <v>117244</v>
      </c>
      <c r="E3" s="153"/>
      <c r="F3" s="154">
        <v>85042</v>
      </c>
      <c r="G3" s="155"/>
      <c r="H3" s="156"/>
    </row>
    <row r="4" spans="1:8">
      <c r="A4" s="157"/>
      <c r="B4" s="158"/>
      <c r="C4" s="159"/>
      <c r="D4" s="160">
        <v>80810</v>
      </c>
      <c r="E4" s="161"/>
      <c r="F4" s="162">
        <v>50806</v>
      </c>
      <c r="G4" s="163"/>
      <c r="H4" s="164"/>
    </row>
    <row r="5" spans="1:8">
      <c r="A5" s="145" t="s">
        <v>558</v>
      </c>
      <c r="B5" s="150"/>
      <c r="C5" s="151"/>
      <c r="D5" s="152">
        <v>76249</v>
      </c>
      <c r="E5" s="153"/>
      <c r="F5" s="154">
        <v>83774</v>
      </c>
      <c r="G5" s="155"/>
      <c r="H5" s="156"/>
    </row>
    <row r="6" spans="1:8">
      <c r="A6" s="157"/>
      <c r="B6" s="158"/>
      <c r="C6" s="159"/>
      <c r="D6" s="160">
        <v>36208</v>
      </c>
      <c r="E6" s="161"/>
      <c r="F6" s="162">
        <v>52179</v>
      </c>
      <c r="G6" s="163"/>
      <c r="H6" s="164"/>
    </row>
    <row r="7" spans="1:8">
      <c r="A7" s="145" t="s">
        <v>559</v>
      </c>
      <c r="B7" s="150"/>
      <c r="C7" s="151"/>
      <c r="D7" s="152">
        <v>192155</v>
      </c>
      <c r="E7" s="153"/>
      <c r="F7" s="154">
        <v>132981</v>
      </c>
      <c r="G7" s="155"/>
      <c r="H7" s="156"/>
    </row>
    <row r="8" spans="1:8">
      <c r="A8" s="157"/>
      <c r="B8" s="158"/>
      <c r="C8" s="159"/>
      <c r="D8" s="160">
        <v>76135</v>
      </c>
      <c r="E8" s="161"/>
      <c r="F8" s="162">
        <v>56973</v>
      </c>
      <c r="G8" s="163"/>
      <c r="H8" s="164"/>
    </row>
    <row r="9" spans="1:8">
      <c r="A9" s="145" t="s">
        <v>560</v>
      </c>
      <c r="B9" s="150"/>
      <c r="C9" s="151"/>
      <c r="D9" s="152">
        <v>131240</v>
      </c>
      <c r="E9" s="153"/>
      <c r="F9" s="154">
        <v>128523</v>
      </c>
      <c r="G9" s="155"/>
      <c r="H9" s="156"/>
    </row>
    <row r="10" spans="1:8">
      <c r="A10" s="157"/>
      <c r="B10" s="158"/>
      <c r="C10" s="159"/>
      <c r="D10" s="160">
        <v>59658</v>
      </c>
      <c r="E10" s="161"/>
      <c r="F10" s="162">
        <v>56792</v>
      </c>
      <c r="G10" s="163"/>
      <c r="H10" s="164"/>
    </row>
    <row r="11" spans="1:8">
      <c r="A11" s="145" t="s">
        <v>561</v>
      </c>
      <c r="B11" s="150"/>
      <c r="C11" s="151"/>
      <c r="D11" s="152">
        <v>46516</v>
      </c>
      <c r="E11" s="153"/>
      <c r="F11" s="154">
        <v>96469</v>
      </c>
      <c r="G11" s="155"/>
      <c r="H11" s="156"/>
    </row>
    <row r="12" spans="1:8">
      <c r="A12" s="157"/>
      <c r="B12" s="158"/>
      <c r="C12" s="165"/>
      <c r="D12" s="160">
        <v>18072</v>
      </c>
      <c r="E12" s="161"/>
      <c r="F12" s="162">
        <v>49775</v>
      </c>
      <c r="G12" s="163"/>
      <c r="H12" s="164"/>
    </row>
    <row r="13" spans="1:8">
      <c r="A13" s="145"/>
      <c r="B13" s="150"/>
      <c r="C13" s="166"/>
      <c r="D13" s="167">
        <v>112681</v>
      </c>
      <c r="E13" s="168"/>
      <c r="F13" s="169">
        <v>105358</v>
      </c>
      <c r="G13" s="170"/>
      <c r="H13" s="156"/>
    </row>
    <row r="14" spans="1:8">
      <c r="A14" s="157"/>
      <c r="B14" s="158"/>
      <c r="C14" s="159"/>
      <c r="D14" s="160">
        <v>54177</v>
      </c>
      <c r="E14" s="161"/>
      <c r="F14" s="162">
        <v>53305</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4.7</v>
      </c>
      <c r="C19" s="171">
        <f>ROUND(VALUE(SUBSTITUTE(実質収支比率等に係る経年分析!G$48,"▲","-")),2)</f>
        <v>3.9</v>
      </c>
      <c r="D19" s="171">
        <f>ROUND(VALUE(SUBSTITUTE(実質収支比率等に係る経年分析!H$48,"▲","-")),2)</f>
        <v>4.67</v>
      </c>
      <c r="E19" s="171">
        <f>ROUND(VALUE(SUBSTITUTE(実質収支比率等に係る経年分析!I$48,"▲","-")),2)</f>
        <v>4.22</v>
      </c>
      <c r="F19" s="171">
        <f>ROUND(VALUE(SUBSTITUTE(実質収支比率等に係る経年分析!J$48,"▲","-")),2)</f>
        <v>5.17</v>
      </c>
    </row>
    <row r="20" spans="1:11">
      <c r="A20" s="171" t="s">
        <v>55</v>
      </c>
      <c r="B20" s="171">
        <f>ROUND(VALUE(SUBSTITUTE(実質収支比率等に係る経年分析!F$47,"▲","-")),2)</f>
        <v>36.200000000000003</v>
      </c>
      <c r="C20" s="171">
        <f>ROUND(VALUE(SUBSTITUTE(実質収支比率等に係る経年分析!G$47,"▲","-")),2)</f>
        <v>30.39</v>
      </c>
      <c r="D20" s="171">
        <f>ROUND(VALUE(SUBSTITUTE(実質収支比率等に係る経年分析!H$47,"▲","-")),2)</f>
        <v>25.36</v>
      </c>
      <c r="E20" s="171">
        <f>ROUND(VALUE(SUBSTITUTE(実質収支比率等に係る経年分析!I$47,"▲","-")),2)</f>
        <v>19.96</v>
      </c>
      <c r="F20" s="171">
        <f>ROUND(VALUE(SUBSTITUTE(実質収支比率等に係る経年分析!J$47,"▲","-")),2)</f>
        <v>20.98</v>
      </c>
    </row>
    <row r="21" spans="1:11">
      <c r="A21" s="171" t="s">
        <v>56</v>
      </c>
      <c r="B21" s="171">
        <f>IF(ISNUMBER(VALUE(SUBSTITUTE(実質収支比率等に係る経年分析!F$49,"▲","-"))),ROUND(VALUE(SUBSTITUTE(実質収支比率等に係る経年分析!F$49,"▲","-")),2),NA())</f>
        <v>-4.87</v>
      </c>
      <c r="C21" s="171">
        <f>IF(ISNUMBER(VALUE(SUBSTITUTE(実質収支比率等に係る経年分析!G$49,"▲","-"))),ROUND(VALUE(SUBSTITUTE(実質収支比率等に係る経年分析!G$49,"▲","-")),2),NA())</f>
        <v>-7.16</v>
      </c>
      <c r="D21" s="171">
        <f>IF(ISNUMBER(VALUE(SUBSTITUTE(実質収支比率等に係る経年分析!H$49,"▲","-"))),ROUND(VALUE(SUBSTITUTE(実質収支比率等に係る経年分析!H$49,"▲","-")),2),NA())</f>
        <v>-4.43</v>
      </c>
      <c r="E21" s="171">
        <f>IF(ISNUMBER(VALUE(SUBSTITUTE(実質収支比率等に係る経年分析!I$49,"▲","-"))),ROUND(VALUE(SUBSTITUTE(実質収支比率等に係る経年分析!I$49,"▲","-")),2),NA())</f>
        <v>18.84</v>
      </c>
      <c r="F21" s="171">
        <f>IF(ISNUMBER(VALUE(SUBSTITUTE(実質収支比率等に係る経年分析!J$49,"▲","-"))),ROUND(VALUE(SUBSTITUTE(実質収支比率等に係る経年分析!J$49,"▲","-")),2),NA())</f>
        <v>7.77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c r="A30" s="172" t="str">
        <f>IF(連結実質赤字比率に係る赤字・黒字の構成分析!C$40="",NA(),連結実質赤字比率に係る赤字・黒字の構成分析!C$40)</f>
        <v>ケーブルテレビ事業特別会計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1.1299999999999999</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1.1399999999999999</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4.6399999999999997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4.25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5.0199999999999996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5.04</v>
      </c>
    </row>
    <row r="36" spans="1:16">
      <c r="A36" s="172" t="str">
        <f>IF(連結実質赤字比率に係る赤字・黒字の構成分析!C$34="",NA(),連結実質赤字比率に係る赤字・黒字の構成分析!C$34)</f>
        <v>山香病院事業会計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15.68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2133</v>
      </c>
      <c r="E42" s="173"/>
      <c r="F42" s="173"/>
      <c r="G42" s="173">
        <f>'実質公債費比率（分子）の構造'!L$52</f>
        <v>2174</v>
      </c>
      <c r="H42" s="173"/>
      <c r="I42" s="173"/>
      <c r="J42" s="173">
        <f>'実質公債費比率（分子）の構造'!M$52</f>
        <v>2142</v>
      </c>
      <c r="K42" s="173"/>
      <c r="L42" s="173"/>
      <c r="M42" s="173">
        <f>'実質公債費比率（分子）の構造'!N$52</f>
        <v>2095</v>
      </c>
      <c r="N42" s="173"/>
      <c r="O42" s="173"/>
      <c r="P42" s="173">
        <f>'実質公債費比率（分子）の構造'!O$52</f>
        <v>2170</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106</v>
      </c>
      <c r="C45" s="173"/>
      <c r="D45" s="173"/>
      <c r="E45" s="173">
        <f>'実質公債費比率（分子）の構造'!L$49</f>
        <v>104</v>
      </c>
      <c r="F45" s="173"/>
      <c r="G45" s="173"/>
      <c r="H45" s="173">
        <f>'実質公債費比率（分子）の構造'!M$49</f>
        <v>105</v>
      </c>
      <c r="I45" s="173"/>
      <c r="J45" s="173"/>
      <c r="K45" s="173">
        <f>'実質公債費比率（分子）の構造'!N$49</f>
        <v>130</v>
      </c>
      <c r="L45" s="173"/>
      <c r="M45" s="173"/>
      <c r="N45" s="173">
        <f>'実質公債費比率（分子）の構造'!O$49</f>
        <v>119</v>
      </c>
      <c r="O45" s="173"/>
      <c r="P45" s="173"/>
    </row>
    <row r="46" spans="1:16">
      <c r="A46" s="173" t="s">
        <v>67</v>
      </c>
      <c r="B46" s="173">
        <f>'実質公債費比率（分子）の構造'!K$48</f>
        <v>509</v>
      </c>
      <c r="C46" s="173"/>
      <c r="D46" s="173"/>
      <c r="E46" s="173">
        <f>'実質公債費比率（分子）の構造'!L$48</f>
        <v>553</v>
      </c>
      <c r="F46" s="173"/>
      <c r="G46" s="173"/>
      <c r="H46" s="173">
        <f>'実質公債費比率（分子）の構造'!M$48</f>
        <v>558</v>
      </c>
      <c r="I46" s="173"/>
      <c r="J46" s="173"/>
      <c r="K46" s="173">
        <f>'実質公債費比率（分子）の構造'!N$48</f>
        <v>400</v>
      </c>
      <c r="L46" s="173"/>
      <c r="M46" s="173"/>
      <c r="N46" s="173">
        <f>'実質公債費比率（分子）の構造'!O$48</f>
        <v>391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2394</v>
      </c>
      <c r="C49" s="173"/>
      <c r="D49" s="173"/>
      <c r="E49" s="173">
        <f>'実質公債費比率（分子）の構造'!L$45</f>
        <v>2462</v>
      </c>
      <c r="F49" s="173"/>
      <c r="G49" s="173"/>
      <c r="H49" s="173">
        <f>'実質公債費比率（分子）の構造'!M$45</f>
        <v>2375</v>
      </c>
      <c r="I49" s="173"/>
      <c r="J49" s="173"/>
      <c r="K49" s="173">
        <f>'実質公債費比率（分子）の構造'!N$45</f>
        <v>2343</v>
      </c>
      <c r="L49" s="173"/>
      <c r="M49" s="173"/>
      <c r="N49" s="173">
        <f>'実質公債費比率（分子）の構造'!O$45</f>
        <v>2159</v>
      </c>
      <c r="O49" s="173"/>
      <c r="P49" s="173"/>
    </row>
    <row r="50" spans="1:16">
      <c r="A50" s="173" t="s">
        <v>71</v>
      </c>
      <c r="B50" s="173" t="e">
        <f>NA()</f>
        <v>#N/A</v>
      </c>
      <c r="C50" s="173">
        <f>IF(ISNUMBER('実質公債費比率（分子）の構造'!K$53),'実質公債費比率（分子）の構造'!K$53,NA())</f>
        <v>876</v>
      </c>
      <c r="D50" s="173" t="e">
        <f>NA()</f>
        <v>#N/A</v>
      </c>
      <c r="E50" s="173" t="e">
        <f>NA()</f>
        <v>#N/A</v>
      </c>
      <c r="F50" s="173">
        <f>IF(ISNUMBER('実質公債費比率（分子）の構造'!L$53),'実質公債費比率（分子）の構造'!L$53,NA())</f>
        <v>945</v>
      </c>
      <c r="G50" s="173" t="e">
        <f>NA()</f>
        <v>#N/A</v>
      </c>
      <c r="H50" s="173" t="e">
        <f>NA()</f>
        <v>#N/A</v>
      </c>
      <c r="I50" s="173">
        <f>IF(ISNUMBER('実質公債費比率（分子）の構造'!M$53),'実質公債費比率（分子）の構造'!M$53,NA())</f>
        <v>896</v>
      </c>
      <c r="J50" s="173" t="e">
        <f>NA()</f>
        <v>#N/A</v>
      </c>
      <c r="K50" s="173" t="e">
        <f>NA()</f>
        <v>#N/A</v>
      </c>
      <c r="L50" s="173">
        <f>IF(ISNUMBER('実質公債費比率（分子）の構造'!N$53),'実質公債費比率（分子）の構造'!N$53,NA())</f>
        <v>778</v>
      </c>
      <c r="M50" s="173" t="e">
        <f>NA()</f>
        <v>#N/A</v>
      </c>
      <c r="N50" s="173" t="e">
        <f>NA()</f>
        <v>#N/A</v>
      </c>
      <c r="O50" s="173">
        <f>IF(ISNUMBER('実質公債費比率（分子）の構造'!O$53),'実質公債費比率（分子）の構造'!O$53,NA())</f>
        <v>499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22819</v>
      </c>
      <c r="E56" s="172"/>
      <c r="F56" s="172"/>
      <c r="G56" s="172">
        <f>'将来負担比率（分子）の構造'!J$52</f>
        <v>22406</v>
      </c>
      <c r="H56" s="172"/>
      <c r="I56" s="172"/>
      <c r="J56" s="172">
        <f>'将来負担比率（分子）の構造'!K$52</f>
        <v>23271</v>
      </c>
      <c r="K56" s="172"/>
      <c r="L56" s="172"/>
      <c r="M56" s="172">
        <f>'将来負担比率（分子）の構造'!L$52</f>
        <v>23890</v>
      </c>
      <c r="N56" s="172"/>
      <c r="O56" s="172"/>
      <c r="P56" s="172">
        <f>'将来負担比率（分子）の構造'!M$52</f>
        <v>22824</v>
      </c>
    </row>
    <row r="57" spans="1:16">
      <c r="A57" s="172" t="s">
        <v>42</v>
      </c>
      <c r="B57" s="172"/>
      <c r="C57" s="172"/>
      <c r="D57" s="172">
        <f>'将来負担比率（分子）の構造'!I$51</f>
        <v>46</v>
      </c>
      <c r="E57" s="172"/>
      <c r="F57" s="172"/>
      <c r="G57" s="172">
        <f>'将来負担比率（分子）の構造'!J$51</f>
        <v>27</v>
      </c>
      <c r="H57" s="172"/>
      <c r="I57" s="172"/>
      <c r="J57" s="172">
        <f>'将来負担比率（分子）の構造'!K$51</f>
        <v>10</v>
      </c>
      <c r="K57" s="172"/>
      <c r="L57" s="172"/>
      <c r="M57" s="172">
        <f>'将来負担比率（分子）の構造'!L$51</f>
        <v>3</v>
      </c>
      <c r="N57" s="172"/>
      <c r="O57" s="172"/>
      <c r="P57" s="172">
        <f>'将来負担比率（分子）の構造'!M$51</f>
        <v>2</v>
      </c>
    </row>
    <row r="58" spans="1:16">
      <c r="A58" s="172" t="s">
        <v>41</v>
      </c>
      <c r="B58" s="172"/>
      <c r="C58" s="172"/>
      <c r="D58" s="172">
        <f>'将来負担比率（分子）の構造'!I$50</f>
        <v>8114</v>
      </c>
      <c r="E58" s="172"/>
      <c r="F58" s="172"/>
      <c r="G58" s="172">
        <f>'将来負担比率（分子）の構造'!J$50</f>
        <v>7359</v>
      </c>
      <c r="H58" s="172"/>
      <c r="I58" s="172"/>
      <c r="J58" s="172">
        <f>'将来負担比率（分子）の構造'!K$50</f>
        <v>6662</v>
      </c>
      <c r="K58" s="172"/>
      <c r="L58" s="172"/>
      <c r="M58" s="172">
        <f>'将来負担比率（分子）の構造'!L$50</f>
        <v>4798</v>
      </c>
      <c r="N58" s="172"/>
      <c r="O58" s="172"/>
      <c r="P58" s="172">
        <f>'将来負担比率（分子）の構造'!M$50</f>
        <v>6847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c r="A62" s="172" t="s">
        <v>35</v>
      </c>
      <c r="B62" s="172">
        <f>'将来負担比率（分子）の構造'!I$45</f>
        <v>2795</v>
      </c>
      <c r="C62" s="172"/>
      <c r="D62" s="172"/>
      <c r="E62" s="172">
        <f>'将来負担比率（分子）の構造'!J$45</f>
        <v>2774</v>
      </c>
      <c r="F62" s="172"/>
      <c r="G62" s="172"/>
      <c r="H62" s="172">
        <f>'将来負担比率（分子）の構造'!K$45</f>
        <v>2753</v>
      </c>
      <c r="I62" s="172"/>
      <c r="J62" s="172"/>
      <c r="K62" s="172">
        <f>'将来負担比率（分子）の構造'!L$45</f>
        <v>2822</v>
      </c>
      <c r="L62" s="172"/>
      <c r="M62" s="172"/>
      <c r="N62" s="172">
        <f>'将来負担比率（分子）の構造'!M$45</f>
        <v>2832</v>
      </c>
      <c r="O62" s="172"/>
      <c r="P62" s="172"/>
    </row>
    <row r="63" spans="1:16">
      <c r="A63" s="172" t="s">
        <v>34</v>
      </c>
      <c r="B63" s="172">
        <f>'将来負担比率（分子）の構造'!I$44</f>
        <v>1045</v>
      </c>
      <c r="C63" s="172"/>
      <c r="D63" s="172"/>
      <c r="E63" s="172">
        <f>'将来負担比率（分子）の構造'!J$44</f>
        <v>980</v>
      </c>
      <c r="F63" s="172"/>
      <c r="G63" s="172"/>
      <c r="H63" s="172">
        <f>'将来負担比率（分子）の構造'!K$44</f>
        <v>1050</v>
      </c>
      <c r="I63" s="172"/>
      <c r="J63" s="172"/>
      <c r="K63" s="172">
        <f>'将来負担比率（分子）の構造'!L$44</f>
        <v>1036</v>
      </c>
      <c r="L63" s="172"/>
      <c r="M63" s="172"/>
      <c r="N63" s="172">
        <f>'将来負担比率（分子）の構造'!M$44</f>
        <v>1277</v>
      </c>
      <c r="O63" s="172"/>
      <c r="P63" s="172"/>
    </row>
    <row r="64" spans="1:16">
      <c r="A64" s="172" t="s">
        <v>33</v>
      </c>
      <c r="B64" s="172">
        <f>'将来負担比率（分子）の構造'!I$43</f>
        <v>6859</v>
      </c>
      <c r="C64" s="172"/>
      <c r="D64" s="172"/>
      <c r="E64" s="172">
        <f>'将来負担比率（分子）の構造'!J$43</f>
        <v>6554</v>
      </c>
      <c r="F64" s="172"/>
      <c r="G64" s="172"/>
      <c r="H64" s="172">
        <f>'将来負担比率（分子）の構造'!K$43</f>
        <v>6600</v>
      </c>
      <c r="I64" s="172"/>
      <c r="J64" s="172"/>
      <c r="K64" s="172">
        <f>'将来負担比率（分子）の構造'!L$43</f>
        <v>4529</v>
      </c>
      <c r="L64" s="172"/>
      <c r="M64" s="172"/>
      <c r="N64" s="172">
        <f>'将来負担比率（分子）の構造'!M$43</f>
        <v>4116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23900</v>
      </c>
      <c r="C66" s="172"/>
      <c r="D66" s="172"/>
      <c r="E66" s="172">
        <f>'将来負担比率（分子）の構造'!J$41</f>
        <v>23359</v>
      </c>
      <c r="F66" s="172"/>
      <c r="G66" s="172"/>
      <c r="H66" s="172">
        <f>'将来負担比率（分子）の構造'!K$41</f>
        <v>24726</v>
      </c>
      <c r="I66" s="172"/>
      <c r="J66" s="172"/>
      <c r="K66" s="172">
        <f>'将来負担比率（分子）の構造'!L$41</f>
        <v>22714</v>
      </c>
      <c r="L66" s="172"/>
      <c r="M66" s="172"/>
      <c r="N66" s="172">
        <f>'将来負担比率（分子）の構造'!M$41</f>
        <v>21509</v>
      </c>
      <c r="O66" s="172"/>
      <c r="P66" s="172"/>
    </row>
    <row r="67" spans="1:16">
      <c r="A67" s="172" t="s">
        <v>75</v>
      </c>
      <c r="B67" s="172" t="e">
        <f>NA()</f>
        <v>#N/A</v>
      </c>
      <c r="C67" s="172">
        <f>IF(ISNUMBER('将来負担比率（分子）の構造'!I$53), IF('将来負担比率（分子）の構造'!I$53 &lt; 0, 0, '将来負担比率（分子）の構造'!I$53), NA())</f>
        <v>3620</v>
      </c>
      <c r="D67" s="172" t="e">
        <f>NA()</f>
        <v>#N/A</v>
      </c>
      <c r="E67" s="172" t="e">
        <f>NA()</f>
        <v>#N/A</v>
      </c>
      <c r="F67" s="172">
        <f>IF(ISNUMBER('将来負担比率（分子）の構造'!J$53), IF('将来負担比率（分子）の構造'!J$53 &lt; 0, 0, '将来負担比率（分子）の構造'!J$53), NA())</f>
        <v>3876</v>
      </c>
      <c r="G67" s="172" t="e">
        <f>NA()</f>
        <v>#N/A</v>
      </c>
      <c r="H67" s="172" t="e">
        <f>NA()</f>
        <v>#N/A</v>
      </c>
      <c r="I67" s="172">
        <f>IF(ISNUMBER('将来負担比率（分子）の構造'!K$53), IF('将来負担比率（分子）の構造'!K$53 &lt; 0, 0, '将来負担比率（分子）の構造'!K$53), NA())</f>
        <v>5185</v>
      </c>
      <c r="J67" s="172" t="e">
        <f>NA()</f>
        <v>#N/A</v>
      </c>
      <c r="K67" s="172" t="e">
        <f>NA()</f>
        <v>#N/A</v>
      </c>
      <c r="L67" s="172">
        <f>IF(ISNUMBER('将来負担比率（分子）の構造'!L$53), IF('将来負担比率（分子）の構造'!L$53 &lt; 0, 0, '将来負担比率（分子）の構造'!L$53), NA())</f>
        <v>2410</v>
      </c>
      <c r="M67" s="172" t="e">
        <f>NA()</f>
        <v>#N/A</v>
      </c>
      <c r="N67" s="172" t="e">
        <f>NA()</f>
        <v>#N/A</v>
      </c>
      <c r="O67" s="172">
        <f>IF(ISNUMBER('将来負担比率（分子）の構造'!M$53), IF('将来負担比率（分子）の構造'!M$53 &lt; 0, 0, '将来負担比率（分子）の構造'!M$53), NA())</f>
        <v>62</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2638</v>
      </c>
      <c r="C72" s="176">
        <f>基金残高に係る経年分析!G55</f>
        <v>2106</v>
      </c>
      <c r="D72" s="176">
        <f>基金残高に係る経年分析!H55</f>
        <v>2315</v>
      </c>
    </row>
    <row r="73" spans="1:16">
      <c r="A73" s="175" t="s">
        <v>78</v>
      </c>
      <c r="B73" s="176">
        <f>基金残高に係る経年分析!F56</f>
        <v>1520</v>
      </c>
      <c r="C73" s="176">
        <f>基金残高に係る経年分析!G56</f>
        <v>3</v>
      </c>
      <c r="D73" s="176">
        <f>基金残高に係る経年分析!H56</f>
        <v>542</v>
      </c>
    </row>
    <row r="74" spans="1:16">
      <c r="A74" s="175" t="s">
        <v>79</v>
      </c>
      <c r="B74" s="176">
        <f>基金残高に係る経年分析!F57</f>
        <v>4047</v>
      </c>
      <c r="C74" s="176">
        <f>基金残高に係る経年分析!G57</f>
        <v>4119</v>
      </c>
      <c r="D74" s="176">
        <f>基金残高に係る経年分析!H57</f>
        <v>4664</v>
      </c>
    </row>
  </sheetData>
  <sheetProtection algorithmName="SHA-512" hashValue="m3XmFHNMJlQE8TdU8iPnlW/i6ieflDGtb2mNWmUr6srIsGF0Rx7zjER7KJGerXbntdB4KEfcr0jwhSmcGAMUeg==" saltValue="PBLn148f9C0uMo64lqat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224</v>
      </c>
      <c r="C5" s="653"/>
      <c r="D5" s="653"/>
      <c r="E5" s="653"/>
      <c r="F5" s="653"/>
      <c r="G5" s="653"/>
      <c r="H5" s="653"/>
      <c r="I5" s="653"/>
      <c r="J5" s="653"/>
      <c r="K5" s="653"/>
      <c r="L5" s="653"/>
      <c r="M5" s="653"/>
      <c r="N5" s="653"/>
      <c r="O5" s="653"/>
      <c r="P5" s="653"/>
      <c r="Q5" s="654"/>
      <c r="R5" s="655">
        <v>3079226</v>
      </c>
      <c r="S5" s="656"/>
      <c r="T5" s="656"/>
      <c r="U5" s="656"/>
      <c r="V5" s="656"/>
      <c r="W5" s="656"/>
      <c r="X5" s="656"/>
      <c r="Y5" s="657"/>
      <c r="Z5" s="658">
        <v>14.2</v>
      </c>
      <c r="AA5" s="658"/>
      <c r="AB5" s="658"/>
      <c r="AC5" s="658"/>
      <c r="AD5" s="659">
        <v>3079226</v>
      </c>
      <c r="AE5" s="659"/>
      <c r="AF5" s="659"/>
      <c r="AG5" s="659"/>
      <c r="AH5" s="659"/>
      <c r="AI5" s="659"/>
      <c r="AJ5" s="659"/>
      <c r="AK5" s="659"/>
      <c r="AL5" s="660">
        <v>28.4</v>
      </c>
      <c r="AM5" s="661"/>
      <c r="AN5" s="661"/>
      <c r="AO5" s="662"/>
      <c r="AP5" s="652" t="s">
        <v>225</v>
      </c>
      <c r="AQ5" s="653"/>
      <c r="AR5" s="653"/>
      <c r="AS5" s="653"/>
      <c r="AT5" s="653"/>
      <c r="AU5" s="653"/>
      <c r="AV5" s="653"/>
      <c r="AW5" s="653"/>
      <c r="AX5" s="653"/>
      <c r="AY5" s="653"/>
      <c r="AZ5" s="653"/>
      <c r="BA5" s="653"/>
      <c r="BB5" s="653"/>
      <c r="BC5" s="653"/>
      <c r="BD5" s="653"/>
      <c r="BE5" s="653"/>
      <c r="BF5" s="654"/>
      <c r="BG5" s="666">
        <v>3078597</v>
      </c>
      <c r="BH5" s="667"/>
      <c r="BI5" s="667"/>
      <c r="BJ5" s="667"/>
      <c r="BK5" s="667"/>
      <c r="BL5" s="667"/>
      <c r="BM5" s="667"/>
      <c r="BN5" s="668"/>
      <c r="BO5" s="669">
        <v>100</v>
      </c>
      <c r="BP5" s="669"/>
      <c r="BQ5" s="669"/>
      <c r="BR5" s="669"/>
      <c r="BS5" s="670">
        <v>25763</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c r="B6" s="663" t="s">
        <v>229</v>
      </c>
      <c r="C6" s="664"/>
      <c r="D6" s="664"/>
      <c r="E6" s="664"/>
      <c r="F6" s="664"/>
      <c r="G6" s="664"/>
      <c r="H6" s="664"/>
      <c r="I6" s="664"/>
      <c r="J6" s="664"/>
      <c r="K6" s="664"/>
      <c r="L6" s="664"/>
      <c r="M6" s="664"/>
      <c r="N6" s="664"/>
      <c r="O6" s="664"/>
      <c r="P6" s="664"/>
      <c r="Q6" s="665"/>
      <c r="R6" s="666">
        <v>245966</v>
      </c>
      <c r="S6" s="667"/>
      <c r="T6" s="667"/>
      <c r="U6" s="667"/>
      <c r="V6" s="667"/>
      <c r="W6" s="667"/>
      <c r="X6" s="667"/>
      <c r="Y6" s="668"/>
      <c r="Z6" s="669">
        <v>1.1000000000000001</v>
      </c>
      <c r="AA6" s="669"/>
      <c r="AB6" s="669"/>
      <c r="AC6" s="669"/>
      <c r="AD6" s="670">
        <v>245966</v>
      </c>
      <c r="AE6" s="670"/>
      <c r="AF6" s="670"/>
      <c r="AG6" s="670"/>
      <c r="AH6" s="670"/>
      <c r="AI6" s="670"/>
      <c r="AJ6" s="670"/>
      <c r="AK6" s="670"/>
      <c r="AL6" s="671">
        <v>2.2999999999999998</v>
      </c>
      <c r="AM6" s="672"/>
      <c r="AN6" s="672"/>
      <c r="AO6" s="673"/>
      <c r="AP6" s="663" t="s">
        <v>230</v>
      </c>
      <c r="AQ6" s="664"/>
      <c r="AR6" s="664"/>
      <c r="AS6" s="664"/>
      <c r="AT6" s="664"/>
      <c r="AU6" s="664"/>
      <c r="AV6" s="664"/>
      <c r="AW6" s="664"/>
      <c r="AX6" s="664"/>
      <c r="AY6" s="664"/>
      <c r="AZ6" s="664"/>
      <c r="BA6" s="664"/>
      <c r="BB6" s="664"/>
      <c r="BC6" s="664"/>
      <c r="BD6" s="664"/>
      <c r="BE6" s="664"/>
      <c r="BF6" s="665"/>
      <c r="BG6" s="666">
        <v>3078597</v>
      </c>
      <c r="BH6" s="667"/>
      <c r="BI6" s="667"/>
      <c r="BJ6" s="667"/>
      <c r="BK6" s="667"/>
      <c r="BL6" s="667"/>
      <c r="BM6" s="667"/>
      <c r="BN6" s="668"/>
      <c r="BO6" s="669">
        <v>100</v>
      </c>
      <c r="BP6" s="669"/>
      <c r="BQ6" s="669"/>
      <c r="BR6" s="669"/>
      <c r="BS6" s="670">
        <v>25763</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145828</v>
      </c>
      <c r="CS6" s="667"/>
      <c r="CT6" s="667"/>
      <c r="CU6" s="667"/>
      <c r="CV6" s="667"/>
      <c r="CW6" s="667"/>
      <c r="CX6" s="667"/>
      <c r="CY6" s="668"/>
      <c r="CZ6" s="660">
        <v>0.7</v>
      </c>
      <c r="DA6" s="661"/>
      <c r="DB6" s="661"/>
      <c r="DC6" s="680"/>
      <c r="DD6" s="675" t="s">
        <v>127</v>
      </c>
      <c r="DE6" s="667"/>
      <c r="DF6" s="667"/>
      <c r="DG6" s="667"/>
      <c r="DH6" s="667"/>
      <c r="DI6" s="667"/>
      <c r="DJ6" s="667"/>
      <c r="DK6" s="667"/>
      <c r="DL6" s="667"/>
      <c r="DM6" s="667"/>
      <c r="DN6" s="667"/>
      <c r="DO6" s="667"/>
      <c r="DP6" s="668"/>
      <c r="DQ6" s="675">
        <v>145828</v>
      </c>
      <c r="DR6" s="667"/>
      <c r="DS6" s="667"/>
      <c r="DT6" s="667"/>
      <c r="DU6" s="667"/>
      <c r="DV6" s="667"/>
      <c r="DW6" s="667"/>
      <c r="DX6" s="667"/>
      <c r="DY6" s="667"/>
      <c r="DZ6" s="667"/>
      <c r="EA6" s="667"/>
      <c r="EB6" s="667"/>
      <c r="EC6" s="676"/>
    </row>
    <row r="7" spans="2:143" ht="11.25" customHeight="1">
      <c r="B7" s="663" t="s">
        <v>232</v>
      </c>
      <c r="C7" s="664"/>
      <c r="D7" s="664"/>
      <c r="E7" s="664"/>
      <c r="F7" s="664"/>
      <c r="G7" s="664"/>
      <c r="H7" s="664"/>
      <c r="I7" s="664"/>
      <c r="J7" s="664"/>
      <c r="K7" s="664"/>
      <c r="L7" s="664"/>
      <c r="M7" s="664"/>
      <c r="N7" s="664"/>
      <c r="O7" s="664"/>
      <c r="P7" s="664"/>
      <c r="Q7" s="665"/>
      <c r="R7" s="666">
        <v>1783</v>
      </c>
      <c r="S7" s="667"/>
      <c r="T7" s="667"/>
      <c r="U7" s="667"/>
      <c r="V7" s="667"/>
      <c r="W7" s="667"/>
      <c r="X7" s="667"/>
      <c r="Y7" s="668"/>
      <c r="Z7" s="669">
        <v>0</v>
      </c>
      <c r="AA7" s="669"/>
      <c r="AB7" s="669"/>
      <c r="AC7" s="669"/>
      <c r="AD7" s="670">
        <v>1783</v>
      </c>
      <c r="AE7" s="670"/>
      <c r="AF7" s="670"/>
      <c r="AG7" s="670"/>
      <c r="AH7" s="670"/>
      <c r="AI7" s="670"/>
      <c r="AJ7" s="670"/>
      <c r="AK7" s="670"/>
      <c r="AL7" s="671">
        <v>0</v>
      </c>
      <c r="AM7" s="672"/>
      <c r="AN7" s="672"/>
      <c r="AO7" s="673"/>
      <c r="AP7" s="663" t="s">
        <v>233</v>
      </c>
      <c r="AQ7" s="664"/>
      <c r="AR7" s="664"/>
      <c r="AS7" s="664"/>
      <c r="AT7" s="664"/>
      <c r="AU7" s="664"/>
      <c r="AV7" s="664"/>
      <c r="AW7" s="664"/>
      <c r="AX7" s="664"/>
      <c r="AY7" s="664"/>
      <c r="AZ7" s="664"/>
      <c r="BA7" s="664"/>
      <c r="BB7" s="664"/>
      <c r="BC7" s="664"/>
      <c r="BD7" s="664"/>
      <c r="BE7" s="664"/>
      <c r="BF7" s="665"/>
      <c r="BG7" s="666">
        <v>1139160</v>
      </c>
      <c r="BH7" s="667"/>
      <c r="BI7" s="667"/>
      <c r="BJ7" s="667"/>
      <c r="BK7" s="667"/>
      <c r="BL7" s="667"/>
      <c r="BM7" s="667"/>
      <c r="BN7" s="668"/>
      <c r="BO7" s="669">
        <v>37</v>
      </c>
      <c r="BP7" s="669"/>
      <c r="BQ7" s="669"/>
      <c r="BR7" s="669"/>
      <c r="BS7" s="670">
        <v>25763</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4726504</v>
      </c>
      <c r="CS7" s="667"/>
      <c r="CT7" s="667"/>
      <c r="CU7" s="667"/>
      <c r="CV7" s="667"/>
      <c r="CW7" s="667"/>
      <c r="CX7" s="667"/>
      <c r="CY7" s="668"/>
      <c r="CZ7" s="669">
        <v>22.5</v>
      </c>
      <c r="DA7" s="669"/>
      <c r="DB7" s="669"/>
      <c r="DC7" s="669"/>
      <c r="DD7" s="675">
        <v>217637</v>
      </c>
      <c r="DE7" s="667"/>
      <c r="DF7" s="667"/>
      <c r="DG7" s="667"/>
      <c r="DH7" s="667"/>
      <c r="DI7" s="667"/>
      <c r="DJ7" s="667"/>
      <c r="DK7" s="667"/>
      <c r="DL7" s="667"/>
      <c r="DM7" s="667"/>
      <c r="DN7" s="667"/>
      <c r="DO7" s="667"/>
      <c r="DP7" s="668"/>
      <c r="DQ7" s="675">
        <v>2573432</v>
      </c>
      <c r="DR7" s="667"/>
      <c r="DS7" s="667"/>
      <c r="DT7" s="667"/>
      <c r="DU7" s="667"/>
      <c r="DV7" s="667"/>
      <c r="DW7" s="667"/>
      <c r="DX7" s="667"/>
      <c r="DY7" s="667"/>
      <c r="DZ7" s="667"/>
      <c r="EA7" s="667"/>
      <c r="EB7" s="667"/>
      <c r="EC7" s="676"/>
    </row>
    <row r="8" spans="2:143" ht="11.25" customHeight="1">
      <c r="B8" s="663" t="s">
        <v>235</v>
      </c>
      <c r="C8" s="664"/>
      <c r="D8" s="664"/>
      <c r="E8" s="664"/>
      <c r="F8" s="664"/>
      <c r="G8" s="664"/>
      <c r="H8" s="664"/>
      <c r="I8" s="664"/>
      <c r="J8" s="664"/>
      <c r="K8" s="664"/>
      <c r="L8" s="664"/>
      <c r="M8" s="664"/>
      <c r="N8" s="664"/>
      <c r="O8" s="664"/>
      <c r="P8" s="664"/>
      <c r="Q8" s="665"/>
      <c r="R8" s="666">
        <v>11029</v>
      </c>
      <c r="S8" s="667"/>
      <c r="T8" s="667"/>
      <c r="U8" s="667"/>
      <c r="V8" s="667"/>
      <c r="W8" s="667"/>
      <c r="X8" s="667"/>
      <c r="Y8" s="668"/>
      <c r="Z8" s="669">
        <v>0.1</v>
      </c>
      <c r="AA8" s="669"/>
      <c r="AB8" s="669"/>
      <c r="AC8" s="669"/>
      <c r="AD8" s="670">
        <v>11029</v>
      </c>
      <c r="AE8" s="670"/>
      <c r="AF8" s="670"/>
      <c r="AG8" s="670"/>
      <c r="AH8" s="670"/>
      <c r="AI8" s="670"/>
      <c r="AJ8" s="670"/>
      <c r="AK8" s="670"/>
      <c r="AL8" s="671">
        <v>0.1</v>
      </c>
      <c r="AM8" s="672"/>
      <c r="AN8" s="672"/>
      <c r="AO8" s="673"/>
      <c r="AP8" s="663" t="s">
        <v>236</v>
      </c>
      <c r="AQ8" s="664"/>
      <c r="AR8" s="664"/>
      <c r="AS8" s="664"/>
      <c r="AT8" s="664"/>
      <c r="AU8" s="664"/>
      <c r="AV8" s="664"/>
      <c r="AW8" s="664"/>
      <c r="AX8" s="664"/>
      <c r="AY8" s="664"/>
      <c r="AZ8" s="664"/>
      <c r="BA8" s="664"/>
      <c r="BB8" s="664"/>
      <c r="BC8" s="664"/>
      <c r="BD8" s="664"/>
      <c r="BE8" s="664"/>
      <c r="BF8" s="665"/>
      <c r="BG8" s="666">
        <v>45831</v>
      </c>
      <c r="BH8" s="667"/>
      <c r="BI8" s="667"/>
      <c r="BJ8" s="667"/>
      <c r="BK8" s="667"/>
      <c r="BL8" s="667"/>
      <c r="BM8" s="667"/>
      <c r="BN8" s="668"/>
      <c r="BO8" s="669">
        <v>1.5</v>
      </c>
      <c r="BP8" s="669"/>
      <c r="BQ8" s="669"/>
      <c r="BR8" s="669"/>
      <c r="BS8" s="670" t="s">
        <v>127</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6106062</v>
      </c>
      <c r="CS8" s="667"/>
      <c r="CT8" s="667"/>
      <c r="CU8" s="667"/>
      <c r="CV8" s="667"/>
      <c r="CW8" s="667"/>
      <c r="CX8" s="667"/>
      <c r="CY8" s="668"/>
      <c r="CZ8" s="669">
        <v>29</v>
      </c>
      <c r="DA8" s="669"/>
      <c r="DB8" s="669"/>
      <c r="DC8" s="669"/>
      <c r="DD8" s="675">
        <v>2766</v>
      </c>
      <c r="DE8" s="667"/>
      <c r="DF8" s="667"/>
      <c r="DG8" s="667"/>
      <c r="DH8" s="667"/>
      <c r="DI8" s="667"/>
      <c r="DJ8" s="667"/>
      <c r="DK8" s="667"/>
      <c r="DL8" s="667"/>
      <c r="DM8" s="667"/>
      <c r="DN8" s="667"/>
      <c r="DO8" s="667"/>
      <c r="DP8" s="668"/>
      <c r="DQ8" s="675">
        <v>2500742</v>
      </c>
      <c r="DR8" s="667"/>
      <c r="DS8" s="667"/>
      <c r="DT8" s="667"/>
      <c r="DU8" s="667"/>
      <c r="DV8" s="667"/>
      <c r="DW8" s="667"/>
      <c r="DX8" s="667"/>
      <c r="DY8" s="667"/>
      <c r="DZ8" s="667"/>
      <c r="EA8" s="667"/>
      <c r="EB8" s="667"/>
      <c r="EC8" s="676"/>
    </row>
    <row r="9" spans="2:143" ht="11.25" customHeight="1">
      <c r="B9" s="663" t="s">
        <v>238</v>
      </c>
      <c r="C9" s="664"/>
      <c r="D9" s="664"/>
      <c r="E9" s="664"/>
      <c r="F9" s="664"/>
      <c r="G9" s="664"/>
      <c r="H9" s="664"/>
      <c r="I9" s="664"/>
      <c r="J9" s="664"/>
      <c r="K9" s="664"/>
      <c r="L9" s="664"/>
      <c r="M9" s="664"/>
      <c r="N9" s="664"/>
      <c r="O9" s="664"/>
      <c r="P9" s="664"/>
      <c r="Q9" s="665"/>
      <c r="R9" s="666">
        <v>11749</v>
      </c>
      <c r="S9" s="667"/>
      <c r="T9" s="667"/>
      <c r="U9" s="667"/>
      <c r="V9" s="667"/>
      <c r="W9" s="667"/>
      <c r="X9" s="667"/>
      <c r="Y9" s="668"/>
      <c r="Z9" s="669">
        <v>0.1</v>
      </c>
      <c r="AA9" s="669"/>
      <c r="AB9" s="669"/>
      <c r="AC9" s="669"/>
      <c r="AD9" s="670">
        <v>11749</v>
      </c>
      <c r="AE9" s="670"/>
      <c r="AF9" s="670"/>
      <c r="AG9" s="670"/>
      <c r="AH9" s="670"/>
      <c r="AI9" s="670"/>
      <c r="AJ9" s="670"/>
      <c r="AK9" s="670"/>
      <c r="AL9" s="671">
        <v>0.1</v>
      </c>
      <c r="AM9" s="672"/>
      <c r="AN9" s="672"/>
      <c r="AO9" s="673"/>
      <c r="AP9" s="663" t="s">
        <v>239</v>
      </c>
      <c r="AQ9" s="664"/>
      <c r="AR9" s="664"/>
      <c r="AS9" s="664"/>
      <c r="AT9" s="664"/>
      <c r="AU9" s="664"/>
      <c r="AV9" s="664"/>
      <c r="AW9" s="664"/>
      <c r="AX9" s="664"/>
      <c r="AY9" s="664"/>
      <c r="AZ9" s="664"/>
      <c r="BA9" s="664"/>
      <c r="BB9" s="664"/>
      <c r="BC9" s="664"/>
      <c r="BD9" s="664"/>
      <c r="BE9" s="664"/>
      <c r="BF9" s="665"/>
      <c r="BG9" s="666">
        <v>934310</v>
      </c>
      <c r="BH9" s="667"/>
      <c r="BI9" s="667"/>
      <c r="BJ9" s="667"/>
      <c r="BK9" s="667"/>
      <c r="BL9" s="667"/>
      <c r="BM9" s="667"/>
      <c r="BN9" s="668"/>
      <c r="BO9" s="669">
        <v>30.3</v>
      </c>
      <c r="BP9" s="669"/>
      <c r="BQ9" s="669"/>
      <c r="BR9" s="669"/>
      <c r="BS9" s="670" t="s">
        <v>127</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1681960</v>
      </c>
      <c r="CS9" s="667"/>
      <c r="CT9" s="667"/>
      <c r="CU9" s="667"/>
      <c r="CV9" s="667"/>
      <c r="CW9" s="667"/>
      <c r="CX9" s="667"/>
      <c r="CY9" s="668"/>
      <c r="CZ9" s="669">
        <v>8</v>
      </c>
      <c r="DA9" s="669"/>
      <c r="DB9" s="669"/>
      <c r="DC9" s="669"/>
      <c r="DD9" s="675">
        <v>20192</v>
      </c>
      <c r="DE9" s="667"/>
      <c r="DF9" s="667"/>
      <c r="DG9" s="667"/>
      <c r="DH9" s="667"/>
      <c r="DI9" s="667"/>
      <c r="DJ9" s="667"/>
      <c r="DK9" s="667"/>
      <c r="DL9" s="667"/>
      <c r="DM9" s="667"/>
      <c r="DN9" s="667"/>
      <c r="DO9" s="667"/>
      <c r="DP9" s="668"/>
      <c r="DQ9" s="675">
        <v>1227331</v>
      </c>
      <c r="DR9" s="667"/>
      <c r="DS9" s="667"/>
      <c r="DT9" s="667"/>
      <c r="DU9" s="667"/>
      <c r="DV9" s="667"/>
      <c r="DW9" s="667"/>
      <c r="DX9" s="667"/>
      <c r="DY9" s="667"/>
      <c r="DZ9" s="667"/>
      <c r="EA9" s="667"/>
      <c r="EB9" s="667"/>
      <c r="EC9" s="676"/>
    </row>
    <row r="10" spans="2:143" ht="11.25" customHeight="1">
      <c r="B10" s="663" t="s">
        <v>241</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68698</v>
      </c>
      <c r="BH10" s="667"/>
      <c r="BI10" s="667"/>
      <c r="BJ10" s="667"/>
      <c r="BK10" s="667"/>
      <c r="BL10" s="667"/>
      <c r="BM10" s="667"/>
      <c r="BN10" s="668"/>
      <c r="BO10" s="669">
        <v>2.2000000000000002</v>
      </c>
      <c r="BP10" s="669"/>
      <c r="BQ10" s="669"/>
      <c r="BR10" s="669"/>
      <c r="BS10" s="670" t="s">
        <v>127</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14497</v>
      </c>
      <c r="CS10" s="667"/>
      <c r="CT10" s="667"/>
      <c r="CU10" s="667"/>
      <c r="CV10" s="667"/>
      <c r="CW10" s="667"/>
      <c r="CX10" s="667"/>
      <c r="CY10" s="668"/>
      <c r="CZ10" s="669">
        <v>0.1</v>
      </c>
      <c r="DA10" s="669"/>
      <c r="DB10" s="669"/>
      <c r="DC10" s="669"/>
      <c r="DD10" s="675">
        <v>13210</v>
      </c>
      <c r="DE10" s="667"/>
      <c r="DF10" s="667"/>
      <c r="DG10" s="667"/>
      <c r="DH10" s="667"/>
      <c r="DI10" s="667"/>
      <c r="DJ10" s="667"/>
      <c r="DK10" s="667"/>
      <c r="DL10" s="667"/>
      <c r="DM10" s="667"/>
      <c r="DN10" s="667"/>
      <c r="DO10" s="667"/>
      <c r="DP10" s="668"/>
      <c r="DQ10" s="675">
        <v>1671</v>
      </c>
      <c r="DR10" s="667"/>
      <c r="DS10" s="667"/>
      <c r="DT10" s="667"/>
      <c r="DU10" s="667"/>
      <c r="DV10" s="667"/>
      <c r="DW10" s="667"/>
      <c r="DX10" s="667"/>
      <c r="DY10" s="667"/>
      <c r="DZ10" s="667"/>
      <c r="EA10" s="667"/>
      <c r="EB10" s="667"/>
      <c r="EC10" s="676"/>
    </row>
    <row r="11" spans="2:143" ht="11.25" customHeight="1">
      <c r="B11" s="663" t="s">
        <v>244</v>
      </c>
      <c r="C11" s="664"/>
      <c r="D11" s="664"/>
      <c r="E11" s="664"/>
      <c r="F11" s="664"/>
      <c r="G11" s="664"/>
      <c r="H11" s="664"/>
      <c r="I11" s="664"/>
      <c r="J11" s="664"/>
      <c r="K11" s="664"/>
      <c r="L11" s="664"/>
      <c r="M11" s="664"/>
      <c r="N11" s="664"/>
      <c r="O11" s="664"/>
      <c r="P11" s="664"/>
      <c r="Q11" s="665"/>
      <c r="R11" s="666">
        <v>674566</v>
      </c>
      <c r="S11" s="667"/>
      <c r="T11" s="667"/>
      <c r="U11" s="667"/>
      <c r="V11" s="667"/>
      <c r="W11" s="667"/>
      <c r="X11" s="667"/>
      <c r="Y11" s="668"/>
      <c r="Z11" s="671">
        <v>3.1</v>
      </c>
      <c r="AA11" s="672"/>
      <c r="AB11" s="672"/>
      <c r="AC11" s="684"/>
      <c r="AD11" s="675">
        <v>674566</v>
      </c>
      <c r="AE11" s="667"/>
      <c r="AF11" s="667"/>
      <c r="AG11" s="667"/>
      <c r="AH11" s="667"/>
      <c r="AI11" s="667"/>
      <c r="AJ11" s="667"/>
      <c r="AK11" s="668"/>
      <c r="AL11" s="671">
        <v>6.2</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90321</v>
      </c>
      <c r="BH11" s="667"/>
      <c r="BI11" s="667"/>
      <c r="BJ11" s="667"/>
      <c r="BK11" s="667"/>
      <c r="BL11" s="667"/>
      <c r="BM11" s="667"/>
      <c r="BN11" s="668"/>
      <c r="BO11" s="669">
        <v>2.9</v>
      </c>
      <c r="BP11" s="669"/>
      <c r="BQ11" s="669"/>
      <c r="BR11" s="669"/>
      <c r="BS11" s="670">
        <v>25763</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1170329</v>
      </c>
      <c r="CS11" s="667"/>
      <c r="CT11" s="667"/>
      <c r="CU11" s="667"/>
      <c r="CV11" s="667"/>
      <c r="CW11" s="667"/>
      <c r="CX11" s="667"/>
      <c r="CY11" s="668"/>
      <c r="CZ11" s="669">
        <v>5.6</v>
      </c>
      <c r="DA11" s="669"/>
      <c r="DB11" s="669"/>
      <c r="DC11" s="669"/>
      <c r="DD11" s="675">
        <v>333045</v>
      </c>
      <c r="DE11" s="667"/>
      <c r="DF11" s="667"/>
      <c r="DG11" s="667"/>
      <c r="DH11" s="667"/>
      <c r="DI11" s="667"/>
      <c r="DJ11" s="667"/>
      <c r="DK11" s="667"/>
      <c r="DL11" s="667"/>
      <c r="DM11" s="667"/>
      <c r="DN11" s="667"/>
      <c r="DO11" s="667"/>
      <c r="DP11" s="668"/>
      <c r="DQ11" s="675">
        <v>551866</v>
      </c>
      <c r="DR11" s="667"/>
      <c r="DS11" s="667"/>
      <c r="DT11" s="667"/>
      <c r="DU11" s="667"/>
      <c r="DV11" s="667"/>
      <c r="DW11" s="667"/>
      <c r="DX11" s="667"/>
      <c r="DY11" s="667"/>
      <c r="DZ11" s="667"/>
      <c r="EA11" s="667"/>
      <c r="EB11" s="667"/>
      <c r="EC11" s="676"/>
    </row>
    <row r="12" spans="2:143" ht="11.25" customHeight="1">
      <c r="B12" s="663" t="s">
        <v>247</v>
      </c>
      <c r="C12" s="664"/>
      <c r="D12" s="664"/>
      <c r="E12" s="664"/>
      <c r="F12" s="664"/>
      <c r="G12" s="664"/>
      <c r="H12" s="664"/>
      <c r="I12" s="664"/>
      <c r="J12" s="664"/>
      <c r="K12" s="664"/>
      <c r="L12" s="664"/>
      <c r="M12" s="664"/>
      <c r="N12" s="664"/>
      <c r="O12" s="664"/>
      <c r="P12" s="664"/>
      <c r="Q12" s="665"/>
      <c r="R12" s="666">
        <v>21181</v>
      </c>
      <c r="S12" s="667"/>
      <c r="T12" s="667"/>
      <c r="U12" s="667"/>
      <c r="V12" s="667"/>
      <c r="W12" s="667"/>
      <c r="X12" s="667"/>
      <c r="Y12" s="668"/>
      <c r="Z12" s="669">
        <v>0.1</v>
      </c>
      <c r="AA12" s="669"/>
      <c r="AB12" s="669"/>
      <c r="AC12" s="669"/>
      <c r="AD12" s="670">
        <v>21181</v>
      </c>
      <c r="AE12" s="670"/>
      <c r="AF12" s="670"/>
      <c r="AG12" s="670"/>
      <c r="AH12" s="670"/>
      <c r="AI12" s="670"/>
      <c r="AJ12" s="670"/>
      <c r="AK12" s="670"/>
      <c r="AL12" s="671">
        <v>0.2</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1638376</v>
      </c>
      <c r="BH12" s="667"/>
      <c r="BI12" s="667"/>
      <c r="BJ12" s="667"/>
      <c r="BK12" s="667"/>
      <c r="BL12" s="667"/>
      <c r="BM12" s="667"/>
      <c r="BN12" s="668"/>
      <c r="BO12" s="669">
        <v>53.2</v>
      </c>
      <c r="BP12" s="669"/>
      <c r="BQ12" s="669"/>
      <c r="BR12" s="669"/>
      <c r="BS12" s="670" t="s">
        <v>127</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331216</v>
      </c>
      <c r="CS12" s="667"/>
      <c r="CT12" s="667"/>
      <c r="CU12" s="667"/>
      <c r="CV12" s="667"/>
      <c r="CW12" s="667"/>
      <c r="CX12" s="667"/>
      <c r="CY12" s="668"/>
      <c r="CZ12" s="669">
        <v>1.6</v>
      </c>
      <c r="DA12" s="669"/>
      <c r="DB12" s="669"/>
      <c r="DC12" s="669"/>
      <c r="DD12" s="675">
        <v>33184</v>
      </c>
      <c r="DE12" s="667"/>
      <c r="DF12" s="667"/>
      <c r="DG12" s="667"/>
      <c r="DH12" s="667"/>
      <c r="DI12" s="667"/>
      <c r="DJ12" s="667"/>
      <c r="DK12" s="667"/>
      <c r="DL12" s="667"/>
      <c r="DM12" s="667"/>
      <c r="DN12" s="667"/>
      <c r="DO12" s="667"/>
      <c r="DP12" s="668"/>
      <c r="DQ12" s="675">
        <v>224892</v>
      </c>
      <c r="DR12" s="667"/>
      <c r="DS12" s="667"/>
      <c r="DT12" s="667"/>
      <c r="DU12" s="667"/>
      <c r="DV12" s="667"/>
      <c r="DW12" s="667"/>
      <c r="DX12" s="667"/>
      <c r="DY12" s="667"/>
      <c r="DZ12" s="667"/>
      <c r="EA12" s="667"/>
      <c r="EB12" s="667"/>
      <c r="EC12" s="676"/>
    </row>
    <row r="13" spans="2:143" ht="11.25" customHeight="1">
      <c r="B13" s="663" t="s">
        <v>250</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1636888</v>
      </c>
      <c r="BH13" s="667"/>
      <c r="BI13" s="667"/>
      <c r="BJ13" s="667"/>
      <c r="BK13" s="667"/>
      <c r="BL13" s="667"/>
      <c r="BM13" s="667"/>
      <c r="BN13" s="668"/>
      <c r="BO13" s="669">
        <v>53.2</v>
      </c>
      <c r="BP13" s="669"/>
      <c r="BQ13" s="669"/>
      <c r="BR13" s="669"/>
      <c r="BS13" s="670" t="s">
        <v>127</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1262307</v>
      </c>
      <c r="CS13" s="667"/>
      <c r="CT13" s="667"/>
      <c r="CU13" s="667"/>
      <c r="CV13" s="667"/>
      <c r="CW13" s="667"/>
      <c r="CX13" s="667"/>
      <c r="CY13" s="668"/>
      <c r="CZ13" s="669">
        <v>6</v>
      </c>
      <c r="DA13" s="669"/>
      <c r="DB13" s="669"/>
      <c r="DC13" s="669"/>
      <c r="DD13" s="675">
        <v>510208</v>
      </c>
      <c r="DE13" s="667"/>
      <c r="DF13" s="667"/>
      <c r="DG13" s="667"/>
      <c r="DH13" s="667"/>
      <c r="DI13" s="667"/>
      <c r="DJ13" s="667"/>
      <c r="DK13" s="667"/>
      <c r="DL13" s="667"/>
      <c r="DM13" s="667"/>
      <c r="DN13" s="667"/>
      <c r="DO13" s="667"/>
      <c r="DP13" s="668"/>
      <c r="DQ13" s="675">
        <v>667919</v>
      </c>
      <c r="DR13" s="667"/>
      <c r="DS13" s="667"/>
      <c r="DT13" s="667"/>
      <c r="DU13" s="667"/>
      <c r="DV13" s="667"/>
      <c r="DW13" s="667"/>
      <c r="DX13" s="667"/>
      <c r="DY13" s="667"/>
      <c r="DZ13" s="667"/>
      <c r="EA13" s="667"/>
      <c r="EB13" s="667"/>
      <c r="EC13" s="676"/>
    </row>
    <row r="14" spans="2:143" ht="11.25" customHeight="1">
      <c r="B14" s="663" t="s">
        <v>253</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122200</v>
      </c>
      <c r="BH14" s="667"/>
      <c r="BI14" s="667"/>
      <c r="BJ14" s="667"/>
      <c r="BK14" s="667"/>
      <c r="BL14" s="667"/>
      <c r="BM14" s="667"/>
      <c r="BN14" s="668"/>
      <c r="BO14" s="669">
        <v>4</v>
      </c>
      <c r="BP14" s="669"/>
      <c r="BQ14" s="669"/>
      <c r="BR14" s="669"/>
      <c r="BS14" s="670" t="s">
        <v>127</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659683</v>
      </c>
      <c r="CS14" s="667"/>
      <c r="CT14" s="667"/>
      <c r="CU14" s="667"/>
      <c r="CV14" s="667"/>
      <c r="CW14" s="667"/>
      <c r="CX14" s="667"/>
      <c r="CY14" s="668"/>
      <c r="CZ14" s="669">
        <v>3.1</v>
      </c>
      <c r="DA14" s="669"/>
      <c r="DB14" s="669"/>
      <c r="DC14" s="669"/>
      <c r="DD14" s="675">
        <v>14408</v>
      </c>
      <c r="DE14" s="667"/>
      <c r="DF14" s="667"/>
      <c r="DG14" s="667"/>
      <c r="DH14" s="667"/>
      <c r="DI14" s="667"/>
      <c r="DJ14" s="667"/>
      <c r="DK14" s="667"/>
      <c r="DL14" s="667"/>
      <c r="DM14" s="667"/>
      <c r="DN14" s="667"/>
      <c r="DO14" s="667"/>
      <c r="DP14" s="668"/>
      <c r="DQ14" s="675">
        <v>622539</v>
      </c>
      <c r="DR14" s="667"/>
      <c r="DS14" s="667"/>
      <c r="DT14" s="667"/>
      <c r="DU14" s="667"/>
      <c r="DV14" s="667"/>
      <c r="DW14" s="667"/>
      <c r="DX14" s="667"/>
      <c r="DY14" s="667"/>
      <c r="DZ14" s="667"/>
      <c r="EA14" s="667"/>
      <c r="EB14" s="667"/>
      <c r="EC14" s="676"/>
    </row>
    <row r="15" spans="2:143" ht="11.25" customHeight="1">
      <c r="B15" s="663" t="s">
        <v>256</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178861</v>
      </c>
      <c r="BH15" s="667"/>
      <c r="BI15" s="667"/>
      <c r="BJ15" s="667"/>
      <c r="BK15" s="667"/>
      <c r="BL15" s="667"/>
      <c r="BM15" s="667"/>
      <c r="BN15" s="668"/>
      <c r="BO15" s="669">
        <v>5.8</v>
      </c>
      <c r="BP15" s="669"/>
      <c r="BQ15" s="669"/>
      <c r="BR15" s="669"/>
      <c r="BS15" s="670" t="s">
        <v>127</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1760228</v>
      </c>
      <c r="CS15" s="667"/>
      <c r="CT15" s="667"/>
      <c r="CU15" s="667"/>
      <c r="CV15" s="667"/>
      <c r="CW15" s="667"/>
      <c r="CX15" s="667"/>
      <c r="CY15" s="668"/>
      <c r="CZ15" s="669">
        <v>8.4</v>
      </c>
      <c r="DA15" s="669"/>
      <c r="DB15" s="669"/>
      <c r="DC15" s="669"/>
      <c r="DD15" s="675">
        <v>140959</v>
      </c>
      <c r="DE15" s="667"/>
      <c r="DF15" s="667"/>
      <c r="DG15" s="667"/>
      <c r="DH15" s="667"/>
      <c r="DI15" s="667"/>
      <c r="DJ15" s="667"/>
      <c r="DK15" s="667"/>
      <c r="DL15" s="667"/>
      <c r="DM15" s="667"/>
      <c r="DN15" s="667"/>
      <c r="DO15" s="667"/>
      <c r="DP15" s="668"/>
      <c r="DQ15" s="675">
        <v>1221174</v>
      </c>
      <c r="DR15" s="667"/>
      <c r="DS15" s="667"/>
      <c r="DT15" s="667"/>
      <c r="DU15" s="667"/>
      <c r="DV15" s="667"/>
      <c r="DW15" s="667"/>
      <c r="DX15" s="667"/>
      <c r="DY15" s="667"/>
      <c r="DZ15" s="667"/>
      <c r="EA15" s="667"/>
      <c r="EB15" s="667"/>
      <c r="EC15" s="676"/>
    </row>
    <row r="16" spans="2:143" ht="11.25" customHeight="1">
      <c r="B16" s="663" t="s">
        <v>259</v>
      </c>
      <c r="C16" s="664"/>
      <c r="D16" s="664"/>
      <c r="E16" s="664"/>
      <c r="F16" s="664"/>
      <c r="G16" s="664"/>
      <c r="H16" s="664"/>
      <c r="I16" s="664"/>
      <c r="J16" s="664"/>
      <c r="K16" s="664"/>
      <c r="L16" s="664"/>
      <c r="M16" s="664"/>
      <c r="N16" s="664"/>
      <c r="O16" s="664"/>
      <c r="P16" s="664"/>
      <c r="Q16" s="665"/>
      <c r="R16" s="666">
        <v>13629</v>
      </c>
      <c r="S16" s="667"/>
      <c r="T16" s="667"/>
      <c r="U16" s="667"/>
      <c r="V16" s="667"/>
      <c r="W16" s="667"/>
      <c r="X16" s="667"/>
      <c r="Y16" s="668"/>
      <c r="Z16" s="669">
        <v>0.1</v>
      </c>
      <c r="AA16" s="669"/>
      <c r="AB16" s="669"/>
      <c r="AC16" s="669"/>
      <c r="AD16" s="670">
        <v>13629</v>
      </c>
      <c r="AE16" s="670"/>
      <c r="AF16" s="670"/>
      <c r="AG16" s="670"/>
      <c r="AH16" s="670"/>
      <c r="AI16" s="670"/>
      <c r="AJ16" s="670"/>
      <c r="AK16" s="670"/>
      <c r="AL16" s="671">
        <v>0.1</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v>511083</v>
      </c>
      <c r="CS16" s="667"/>
      <c r="CT16" s="667"/>
      <c r="CU16" s="667"/>
      <c r="CV16" s="667"/>
      <c r="CW16" s="667"/>
      <c r="CX16" s="667"/>
      <c r="CY16" s="668"/>
      <c r="CZ16" s="669">
        <v>2.4</v>
      </c>
      <c r="DA16" s="669"/>
      <c r="DB16" s="669"/>
      <c r="DC16" s="669"/>
      <c r="DD16" s="675" t="s">
        <v>127</v>
      </c>
      <c r="DE16" s="667"/>
      <c r="DF16" s="667"/>
      <c r="DG16" s="667"/>
      <c r="DH16" s="667"/>
      <c r="DI16" s="667"/>
      <c r="DJ16" s="667"/>
      <c r="DK16" s="667"/>
      <c r="DL16" s="667"/>
      <c r="DM16" s="667"/>
      <c r="DN16" s="667"/>
      <c r="DO16" s="667"/>
      <c r="DP16" s="668"/>
      <c r="DQ16" s="675">
        <v>22334</v>
      </c>
      <c r="DR16" s="667"/>
      <c r="DS16" s="667"/>
      <c r="DT16" s="667"/>
      <c r="DU16" s="667"/>
      <c r="DV16" s="667"/>
      <c r="DW16" s="667"/>
      <c r="DX16" s="667"/>
      <c r="DY16" s="667"/>
      <c r="DZ16" s="667"/>
      <c r="EA16" s="667"/>
      <c r="EB16" s="667"/>
      <c r="EC16" s="676"/>
    </row>
    <row r="17" spans="2:133" ht="11.25" customHeight="1">
      <c r="B17" s="663" t="s">
        <v>262</v>
      </c>
      <c r="C17" s="664"/>
      <c r="D17" s="664"/>
      <c r="E17" s="664"/>
      <c r="F17" s="664"/>
      <c r="G17" s="664"/>
      <c r="H17" s="664"/>
      <c r="I17" s="664"/>
      <c r="J17" s="664"/>
      <c r="K17" s="664"/>
      <c r="L17" s="664"/>
      <c r="M17" s="664"/>
      <c r="N17" s="664"/>
      <c r="O17" s="664"/>
      <c r="P17" s="664"/>
      <c r="Q17" s="665"/>
      <c r="R17" s="666">
        <v>32534</v>
      </c>
      <c r="S17" s="667"/>
      <c r="T17" s="667"/>
      <c r="U17" s="667"/>
      <c r="V17" s="667"/>
      <c r="W17" s="667"/>
      <c r="X17" s="667"/>
      <c r="Y17" s="668"/>
      <c r="Z17" s="669">
        <v>0.2</v>
      </c>
      <c r="AA17" s="669"/>
      <c r="AB17" s="669"/>
      <c r="AC17" s="669"/>
      <c r="AD17" s="670">
        <v>32534</v>
      </c>
      <c r="AE17" s="670"/>
      <c r="AF17" s="670"/>
      <c r="AG17" s="670"/>
      <c r="AH17" s="670"/>
      <c r="AI17" s="670"/>
      <c r="AJ17" s="670"/>
      <c r="AK17" s="670"/>
      <c r="AL17" s="671">
        <v>0.3</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2682031</v>
      </c>
      <c r="CS17" s="667"/>
      <c r="CT17" s="667"/>
      <c r="CU17" s="667"/>
      <c r="CV17" s="667"/>
      <c r="CW17" s="667"/>
      <c r="CX17" s="667"/>
      <c r="CY17" s="668"/>
      <c r="CZ17" s="669">
        <v>12.7</v>
      </c>
      <c r="DA17" s="669"/>
      <c r="DB17" s="669"/>
      <c r="DC17" s="669"/>
      <c r="DD17" s="675" t="s">
        <v>127</v>
      </c>
      <c r="DE17" s="667"/>
      <c r="DF17" s="667"/>
      <c r="DG17" s="667"/>
      <c r="DH17" s="667"/>
      <c r="DI17" s="667"/>
      <c r="DJ17" s="667"/>
      <c r="DK17" s="667"/>
      <c r="DL17" s="667"/>
      <c r="DM17" s="667"/>
      <c r="DN17" s="667"/>
      <c r="DO17" s="667"/>
      <c r="DP17" s="668"/>
      <c r="DQ17" s="675">
        <v>2680871</v>
      </c>
      <c r="DR17" s="667"/>
      <c r="DS17" s="667"/>
      <c r="DT17" s="667"/>
      <c r="DU17" s="667"/>
      <c r="DV17" s="667"/>
      <c r="DW17" s="667"/>
      <c r="DX17" s="667"/>
      <c r="DY17" s="667"/>
      <c r="DZ17" s="667"/>
      <c r="EA17" s="667"/>
      <c r="EB17" s="667"/>
      <c r="EC17" s="676"/>
    </row>
    <row r="18" spans="2:133" ht="11.25" customHeight="1">
      <c r="B18" s="663" t="s">
        <v>265</v>
      </c>
      <c r="C18" s="664"/>
      <c r="D18" s="664"/>
      <c r="E18" s="664"/>
      <c r="F18" s="664"/>
      <c r="G18" s="664"/>
      <c r="H18" s="664"/>
      <c r="I18" s="664"/>
      <c r="J18" s="664"/>
      <c r="K18" s="664"/>
      <c r="L18" s="664"/>
      <c r="M18" s="664"/>
      <c r="N18" s="664"/>
      <c r="O18" s="664"/>
      <c r="P18" s="664"/>
      <c r="Q18" s="665"/>
      <c r="R18" s="666">
        <v>64915</v>
      </c>
      <c r="S18" s="667"/>
      <c r="T18" s="667"/>
      <c r="U18" s="667"/>
      <c r="V18" s="667"/>
      <c r="W18" s="667"/>
      <c r="X18" s="667"/>
      <c r="Y18" s="668"/>
      <c r="Z18" s="669">
        <v>0.3</v>
      </c>
      <c r="AA18" s="669"/>
      <c r="AB18" s="669"/>
      <c r="AC18" s="669"/>
      <c r="AD18" s="670">
        <v>64915</v>
      </c>
      <c r="AE18" s="670"/>
      <c r="AF18" s="670"/>
      <c r="AG18" s="670"/>
      <c r="AH18" s="670"/>
      <c r="AI18" s="670"/>
      <c r="AJ18" s="670"/>
      <c r="AK18" s="670"/>
      <c r="AL18" s="671">
        <v>0.60000002384185791</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c r="B19" s="663" t="s">
        <v>268</v>
      </c>
      <c r="C19" s="664"/>
      <c r="D19" s="664"/>
      <c r="E19" s="664"/>
      <c r="F19" s="664"/>
      <c r="G19" s="664"/>
      <c r="H19" s="664"/>
      <c r="I19" s="664"/>
      <c r="J19" s="664"/>
      <c r="K19" s="664"/>
      <c r="L19" s="664"/>
      <c r="M19" s="664"/>
      <c r="N19" s="664"/>
      <c r="O19" s="664"/>
      <c r="P19" s="664"/>
      <c r="Q19" s="665"/>
      <c r="R19" s="666">
        <v>14522</v>
      </c>
      <c r="S19" s="667"/>
      <c r="T19" s="667"/>
      <c r="U19" s="667"/>
      <c r="V19" s="667"/>
      <c r="W19" s="667"/>
      <c r="X19" s="667"/>
      <c r="Y19" s="668"/>
      <c r="Z19" s="669">
        <v>0.1</v>
      </c>
      <c r="AA19" s="669"/>
      <c r="AB19" s="669"/>
      <c r="AC19" s="669"/>
      <c r="AD19" s="670">
        <v>14522</v>
      </c>
      <c r="AE19" s="670"/>
      <c r="AF19" s="670"/>
      <c r="AG19" s="670"/>
      <c r="AH19" s="670"/>
      <c r="AI19" s="670"/>
      <c r="AJ19" s="670"/>
      <c r="AK19" s="670"/>
      <c r="AL19" s="671">
        <v>0.1</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629</v>
      </c>
      <c r="BH19" s="667"/>
      <c r="BI19" s="667"/>
      <c r="BJ19" s="667"/>
      <c r="BK19" s="667"/>
      <c r="BL19" s="667"/>
      <c r="BM19" s="667"/>
      <c r="BN19" s="668"/>
      <c r="BO19" s="669">
        <v>0</v>
      </c>
      <c r="BP19" s="669"/>
      <c r="BQ19" s="669"/>
      <c r="BR19" s="669"/>
      <c r="BS19" s="670" t="s">
        <v>127</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c r="B20" s="663" t="s">
        <v>271</v>
      </c>
      <c r="C20" s="664"/>
      <c r="D20" s="664"/>
      <c r="E20" s="664"/>
      <c r="F20" s="664"/>
      <c r="G20" s="664"/>
      <c r="H20" s="664"/>
      <c r="I20" s="664"/>
      <c r="J20" s="664"/>
      <c r="K20" s="664"/>
      <c r="L20" s="664"/>
      <c r="M20" s="664"/>
      <c r="N20" s="664"/>
      <c r="O20" s="664"/>
      <c r="P20" s="664"/>
      <c r="Q20" s="665"/>
      <c r="R20" s="666">
        <v>4626</v>
      </c>
      <c r="S20" s="667"/>
      <c r="T20" s="667"/>
      <c r="U20" s="667"/>
      <c r="V20" s="667"/>
      <c r="W20" s="667"/>
      <c r="X20" s="667"/>
      <c r="Y20" s="668"/>
      <c r="Z20" s="669">
        <v>0</v>
      </c>
      <c r="AA20" s="669"/>
      <c r="AB20" s="669"/>
      <c r="AC20" s="669"/>
      <c r="AD20" s="670">
        <v>4626</v>
      </c>
      <c r="AE20" s="670"/>
      <c r="AF20" s="670"/>
      <c r="AG20" s="670"/>
      <c r="AH20" s="670"/>
      <c r="AI20" s="670"/>
      <c r="AJ20" s="670"/>
      <c r="AK20" s="670"/>
      <c r="AL20" s="671">
        <v>0</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629</v>
      </c>
      <c r="BH20" s="667"/>
      <c r="BI20" s="667"/>
      <c r="BJ20" s="667"/>
      <c r="BK20" s="667"/>
      <c r="BL20" s="667"/>
      <c r="BM20" s="667"/>
      <c r="BN20" s="668"/>
      <c r="BO20" s="669">
        <v>0</v>
      </c>
      <c r="BP20" s="669"/>
      <c r="BQ20" s="669"/>
      <c r="BR20" s="669"/>
      <c r="BS20" s="670" t="s">
        <v>127</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21051728</v>
      </c>
      <c r="CS20" s="667"/>
      <c r="CT20" s="667"/>
      <c r="CU20" s="667"/>
      <c r="CV20" s="667"/>
      <c r="CW20" s="667"/>
      <c r="CX20" s="667"/>
      <c r="CY20" s="668"/>
      <c r="CZ20" s="669">
        <v>100</v>
      </c>
      <c r="DA20" s="669"/>
      <c r="DB20" s="669"/>
      <c r="DC20" s="669"/>
      <c r="DD20" s="675">
        <v>1285609</v>
      </c>
      <c r="DE20" s="667"/>
      <c r="DF20" s="667"/>
      <c r="DG20" s="667"/>
      <c r="DH20" s="667"/>
      <c r="DI20" s="667"/>
      <c r="DJ20" s="667"/>
      <c r="DK20" s="667"/>
      <c r="DL20" s="667"/>
      <c r="DM20" s="667"/>
      <c r="DN20" s="667"/>
      <c r="DO20" s="667"/>
      <c r="DP20" s="668"/>
      <c r="DQ20" s="675">
        <v>12440599</v>
      </c>
      <c r="DR20" s="667"/>
      <c r="DS20" s="667"/>
      <c r="DT20" s="667"/>
      <c r="DU20" s="667"/>
      <c r="DV20" s="667"/>
      <c r="DW20" s="667"/>
      <c r="DX20" s="667"/>
      <c r="DY20" s="667"/>
      <c r="DZ20" s="667"/>
      <c r="EA20" s="667"/>
      <c r="EB20" s="667"/>
      <c r="EC20" s="676"/>
    </row>
    <row r="21" spans="2:133" ht="11.25" customHeight="1">
      <c r="B21" s="663" t="s">
        <v>274</v>
      </c>
      <c r="C21" s="664"/>
      <c r="D21" s="664"/>
      <c r="E21" s="664"/>
      <c r="F21" s="664"/>
      <c r="G21" s="664"/>
      <c r="H21" s="664"/>
      <c r="I21" s="664"/>
      <c r="J21" s="664"/>
      <c r="K21" s="664"/>
      <c r="L21" s="664"/>
      <c r="M21" s="664"/>
      <c r="N21" s="664"/>
      <c r="O21" s="664"/>
      <c r="P21" s="664"/>
      <c r="Q21" s="665"/>
      <c r="R21" s="666">
        <v>1643</v>
      </c>
      <c r="S21" s="667"/>
      <c r="T21" s="667"/>
      <c r="U21" s="667"/>
      <c r="V21" s="667"/>
      <c r="W21" s="667"/>
      <c r="X21" s="667"/>
      <c r="Y21" s="668"/>
      <c r="Z21" s="669">
        <v>0</v>
      </c>
      <c r="AA21" s="669"/>
      <c r="AB21" s="669"/>
      <c r="AC21" s="669"/>
      <c r="AD21" s="670">
        <v>1643</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v>629</v>
      </c>
      <c r="BH21" s="667"/>
      <c r="BI21" s="667"/>
      <c r="BJ21" s="667"/>
      <c r="BK21" s="667"/>
      <c r="BL21" s="667"/>
      <c r="BM21" s="667"/>
      <c r="BN21" s="668"/>
      <c r="BO21" s="669">
        <v>0</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2" t="s">
        <v>276</v>
      </c>
      <c r="C22" s="703"/>
      <c r="D22" s="703"/>
      <c r="E22" s="703"/>
      <c r="F22" s="703"/>
      <c r="G22" s="703"/>
      <c r="H22" s="703"/>
      <c r="I22" s="703"/>
      <c r="J22" s="703"/>
      <c r="K22" s="703"/>
      <c r="L22" s="703"/>
      <c r="M22" s="703"/>
      <c r="N22" s="703"/>
      <c r="O22" s="703"/>
      <c r="P22" s="703"/>
      <c r="Q22" s="704"/>
      <c r="R22" s="666">
        <v>44124</v>
      </c>
      <c r="S22" s="667"/>
      <c r="T22" s="667"/>
      <c r="U22" s="667"/>
      <c r="V22" s="667"/>
      <c r="W22" s="667"/>
      <c r="X22" s="667"/>
      <c r="Y22" s="668"/>
      <c r="Z22" s="669">
        <v>0.2</v>
      </c>
      <c r="AA22" s="669"/>
      <c r="AB22" s="669"/>
      <c r="AC22" s="669"/>
      <c r="AD22" s="670">
        <v>44124</v>
      </c>
      <c r="AE22" s="670"/>
      <c r="AF22" s="670"/>
      <c r="AG22" s="670"/>
      <c r="AH22" s="670"/>
      <c r="AI22" s="670"/>
      <c r="AJ22" s="670"/>
      <c r="AK22" s="670"/>
      <c r="AL22" s="671">
        <v>0.40000000596046448</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279</v>
      </c>
      <c r="C23" s="664"/>
      <c r="D23" s="664"/>
      <c r="E23" s="664"/>
      <c r="F23" s="664"/>
      <c r="G23" s="664"/>
      <c r="H23" s="664"/>
      <c r="I23" s="664"/>
      <c r="J23" s="664"/>
      <c r="K23" s="664"/>
      <c r="L23" s="664"/>
      <c r="M23" s="664"/>
      <c r="N23" s="664"/>
      <c r="O23" s="664"/>
      <c r="P23" s="664"/>
      <c r="Q23" s="665"/>
      <c r="R23" s="666">
        <v>7322184</v>
      </c>
      <c r="S23" s="667"/>
      <c r="T23" s="667"/>
      <c r="U23" s="667"/>
      <c r="V23" s="667"/>
      <c r="W23" s="667"/>
      <c r="X23" s="667"/>
      <c r="Y23" s="668"/>
      <c r="Z23" s="669">
        <v>33.799999999999997</v>
      </c>
      <c r="AA23" s="669"/>
      <c r="AB23" s="669"/>
      <c r="AC23" s="669"/>
      <c r="AD23" s="670">
        <v>6664589</v>
      </c>
      <c r="AE23" s="670"/>
      <c r="AF23" s="670"/>
      <c r="AG23" s="670"/>
      <c r="AH23" s="670"/>
      <c r="AI23" s="670"/>
      <c r="AJ23" s="670"/>
      <c r="AK23" s="670"/>
      <c r="AL23" s="671">
        <v>61.5</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c r="B24" s="663" t="s">
        <v>286</v>
      </c>
      <c r="C24" s="664"/>
      <c r="D24" s="664"/>
      <c r="E24" s="664"/>
      <c r="F24" s="664"/>
      <c r="G24" s="664"/>
      <c r="H24" s="664"/>
      <c r="I24" s="664"/>
      <c r="J24" s="664"/>
      <c r="K24" s="664"/>
      <c r="L24" s="664"/>
      <c r="M24" s="664"/>
      <c r="N24" s="664"/>
      <c r="O24" s="664"/>
      <c r="P24" s="664"/>
      <c r="Q24" s="665"/>
      <c r="R24" s="666">
        <v>6664589</v>
      </c>
      <c r="S24" s="667"/>
      <c r="T24" s="667"/>
      <c r="U24" s="667"/>
      <c r="V24" s="667"/>
      <c r="W24" s="667"/>
      <c r="X24" s="667"/>
      <c r="Y24" s="668"/>
      <c r="Z24" s="669">
        <v>30.7</v>
      </c>
      <c r="AA24" s="669"/>
      <c r="AB24" s="669"/>
      <c r="AC24" s="669"/>
      <c r="AD24" s="670">
        <v>6664589</v>
      </c>
      <c r="AE24" s="670"/>
      <c r="AF24" s="670"/>
      <c r="AG24" s="670"/>
      <c r="AH24" s="670"/>
      <c r="AI24" s="670"/>
      <c r="AJ24" s="670"/>
      <c r="AK24" s="670"/>
      <c r="AL24" s="671">
        <v>61.5</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9740905</v>
      </c>
      <c r="CS24" s="656"/>
      <c r="CT24" s="656"/>
      <c r="CU24" s="656"/>
      <c r="CV24" s="656"/>
      <c r="CW24" s="656"/>
      <c r="CX24" s="656"/>
      <c r="CY24" s="657"/>
      <c r="CZ24" s="660">
        <v>46.3</v>
      </c>
      <c r="DA24" s="661"/>
      <c r="DB24" s="661"/>
      <c r="DC24" s="680"/>
      <c r="DD24" s="705">
        <v>6141743</v>
      </c>
      <c r="DE24" s="656"/>
      <c r="DF24" s="656"/>
      <c r="DG24" s="656"/>
      <c r="DH24" s="656"/>
      <c r="DI24" s="656"/>
      <c r="DJ24" s="656"/>
      <c r="DK24" s="657"/>
      <c r="DL24" s="705">
        <v>5535612</v>
      </c>
      <c r="DM24" s="656"/>
      <c r="DN24" s="656"/>
      <c r="DO24" s="656"/>
      <c r="DP24" s="656"/>
      <c r="DQ24" s="656"/>
      <c r="DR24" s="656"/>
      <c r="DS24" s="656"/>
      <c r="DT24" s="656"/>
      <c r="DU24" s="656"/>
      <c r="DV24" s="657"/>
      <c r="DW24" s="660">
        <v>49</v>
      </c>
      <c r="DX24" s="661"/>
      <c r="DY24" s="661"/>
      <c r="DZ24" s="661"/>
      <c r="EA24" s="661"/>
      <c r="EB24" s="661"/>
      <c r="EC24" s="662"/>
    </row>
    <row r="25" spans="2:133" ht="11.25" customHeight="1">
      <c r="B25" s="663" t="s">
        <v>289</v>
      </c>
      <c r="C25" s="664"/>
      <c r="D25" s="664"/>
      <c r="E25" s="664"/>
      <c r="F25" s="664"/>
      <c r="G25" s="664"/>
      <c r="H25" s="664"/>
      <c r="I25" s="664"/>
      <c r="J25" s="664"/>
      <c r="K25" s="664"/>
      <c r="L25" s="664"/>
      <c r="M25" s="664"/>
      <c r="N25" s="664"/>
      <c r="O25" s="664"/>
      <c r="P25" s="664"/>
      <c r="Q25" s="665"/>
      <c r="R25" s="666">
        <v>657595</v>
      </c>
      <c r="S25" s="667"/>
      <c r="T25" s="667"/>
      <c r="U25" s="667"/>
      <c r="V25" s="667"/>
      <c r="W25" s="667"/>
      <c r="X25" s="667"/>
      <c r="Y25" s="668"/>
      <c r="Z25" s="669">
        <v>3</v>
      </c>
      <c r="AA25" s="669"/>
      <c r="AB25" s="669"/>
      <c r="AC25" s="669"/>
      <c r="AD25" s="670" t="s">
        <v>127</v>
      </c>
      <c r="AE25" s="670"/>
      <c r="AF25" s="670"/>
      <c r="AG25" s="670"/>
      <c r="AH25" s="670"/>
      <c r="AI25" s="670"/>
      <c r="AJ25" s="670"/>
      <c r="AK25" s="670"/>
      <c r="AL25" s="671" t="s">
        <v>127</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2838378</v>
      </c>
      <c r="CS25" s="706"/>
      <c r="CT25" s="706"/>
      <c r="CU25" s="706"/>
      <c r="CV25" s="706"/>
      <c r="CW25" s="706"/>
      <c r="CX25" s="706"/>
      <c r="CY25" s="707"/>
      <c r="CZ25" s="671">
        <v>13.5</v>
      </c>
      <c r="DA25" s="700"/>
      <c r="DB25" s="700"/>
      <c r="DC25" s="708"/>
      <c r="DD25" s="675">
        <v>2554661</v>
      </c>
      <c r="DE25" s="706"/>
      <c r="DF25" s="706"/>
      <c r="DG25" s="706"/>
      <c r="DH25" s="706"/>
      <c r="DI25" s="706"/>
      <c r="DJ25" s="706"/>
      <c r="DK25" s="707"/>
      <c r="DL25" s="675">
        <v>2493040</v>
      </c>
      <c r="DM25" s="706"/>
      <c r="DN25" s="706"/>
      <c r="DO25" s="706"/>
      <c r="DP25" s="706"/>
      <c r="DQ25" s="706"/>
      <c r="DR25" s="706"/>
      <c r="DS25" s="706"/>
      <c r="DT25" s="706"/>
      <c r="DU25" s="706"/>
      <c r="DV25" s="707"/>
      <c r="DW25" s="671">
        <v>22.1</v>
      </c>
      <c r="DX25" s="700"/>
      <c r="DY25" s="700"/>
      <c r="DZ25" s="700"/>
      <c r="EA25" s="700"/>
      <c r="EB25" s="700"/>
      <c r="EC25" s="701"/>
    </row>
    <row r="26" spans="2:133" ht="11.25" customHeight="1">
      <c r="B26" s="663" t="s">
        <v>292</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293</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1695363</v>
      </c>
      <c r="CS26" s="667"/>
      <c r="CT26" s="667"/>
      <c r="CU26" s="667"/>
      <c r="CV26" s="667"/>
      <c r="CW26" s="667"/>
      <c r="CX26" s="667"/>
      <c r="CY26" s="668"/>
      <c r="CZ26" s="671">
        <v>8.1</v>
      </c>
      <c r="DA26" s="700"/>
      <c r="DB26" s="700"/>
      <c r="DC26" s="708"/>
      <c r="DD26" s="675">
        <v>1555864</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0"/>
      <c r="DY26" s="700"/>
      <c r="DZ26" s="700"/>
      <c r="EA26" s="700"/>
      <c r="EB26" s="700"/>
      <c r="EC26" s="701"/>
    </row>
    <row r="27" spans="2:133" ht="11.25" customHeight="1">
      <c r="B27" s="663" t="s">
        <v>295</v>
      </c>
      <c r="C27" s="664"/>
      <c r="D27" s="664"/>
      <c r="E27" s="664"/>
      <c r="F27" s="664"/>
      <c r="G27" s="664"/>
      <c r="H27" s="664"/>
      <c r="I27" s="664"/>
      <c r="J27" s="664"/>
      <c r="K27" s="664"/>
      <c r="L27" s="664"/>
      <c r="M27" s="664"/>
      <c r="N27" s="664"/>
      <c r="O27" s="664"/>
      <c r="P27" s="664"/>
      <c r="Q27" s="665"/>
      <c r="R27" s="666">
        <v>11478762</v>
      </c>
      <c r="S27" s="667"/>
      <c r="T27" s="667"/>
      <c r="U27" s="667"/>
      <c r="V27" s="667"/>
      <c r="W27" s="667"/>
      <c r="X27" s="667"/>
      <c r="Y27" s="668"/>
      <c r="Z27" s="669">
        <v>53</v>
      </c>
      <c r="AA27" s="669"/>
      <c r="AB27" s="669"/>
      <c r="AC27" s="669"/>
      <c r="AD27" s="670">
        <v>10821167</v>
      </c>
      <c r="AE27" s="670"/>
      <c r="AF27" s="670"/>
      <c r="AG27" s="670"/>
      <c r="AH27" s="670"/>
      <c r="AI27" s="670"/>
      <c r="AJ27" s="670"/>
      <c r="AK27" s="670"/>
      <c r="AL27" s="671">
        <v>99.900001525878906</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3079226</v>
      </c>
      <c r="BH27" s="667"/>
      <c r="BI27" s="667"/>
      <c r="BJ27" s="667"/>
      <c r="BK27" s="667"/>
      <c r="BL27" s="667"/>
      <c r="BM27" s="667"/>
      <c r="BN27" s="668"/>
      <c r="BO27" s="669">
        <v>100</v>
      </c>
      <c r="BP27" s="669"/>
      <c r="BQ27" s="669"/>
      <c r="BR27" s="669"/>
      <c r="BS27" s="670">
        <v>25763</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4220496</v>
      </c>
      <c r="CS27" s="706"/>
      <c r="CT27" s="706"/>
      <c r="CU27" s="706"/>
      <c r="CV27" s="706"/>
      <c r="CW27" s="706"/>
      <c r="CX27" s="706"/>
      <c r="CY27" s="707"/>
      <c r="CZ27" s="671">
        <v>20</v>
      </c>
      <c r="DA27" s="700"/>
      <c r="DB27" s="700"/>
      <c r="DC27" s="708"/>
      <c r="DD27" s="675">
        <v>906211</v>
      </c>
      <c r="DE27" s="706"/>
      <c r="DF27" s="706"/>
      <c r="DG27" s="706"/>
      <c r="DH27" s="706"/>
      <c r="DI27" s="706"/>
      <c r="DJ27" s="706"/>
      <c r="DK27" s="707"/>
      <c r="DL27" s="675">
        <v>885001</v>
      </c>
      <c r="DM27" s="706"/>
      <c r="DN27" s="706"/>
      <c r="DO27" s="706"/>
      <c r="DP27" s="706"/>
      <c r="DQ27" s="706"/>
      <c r="DR27" s="706"/>
      <c r="DS27" s="706"/>
      <c r="DT27" s="706"/>
      <c r="DU27" s="706"/>
      <c r="DV27" s="707"/>
      <c r="DW27" s="671">
        <v>7.8</v>
      </c>
      <c r="DX27" s="700"/>
      <c r="DY27" s="700"/>
      <c r="DZ27" s="700"/>
      <c r="EA27" s="700"/>
      <c r="EB27" s="700"/>
      <c r="EC27" s="701"/>
    </row>
    <row r="28" spans="2:133" ht="11.25" customHeight="1">
      <c r="B28" s="663" t="s">
        <v>298</v>
      </c>
      <c r="C28" s="664"/>
      <c r="D28" s="664"/>
      <c r="E28" s="664"/>
      <c r="F28" s="664"/>
      <c r="G28" s="664"/>
      <c r="H28" s="664"/>
      <c r="I28" s="664"/>
      <c r="J28" s="664"/>
      <c r="K28" s="664"/>
      <c r="L28" s="664"/>
      <c r="M28" s="664"/>
      <c r="N28" s="664"/>
      <c r="O28" s="664"/>
      <c r="P28" s="664"/>
      <c r="Q28" s="665"/>
      <c r="R28" s="666">
        <v>2826</v>
      </c>
      <c r="S28" s="667"/>
      <c r="T28" s="667"/>
      <c r="U28" s="667"/>
      <c r="V28" s="667"/>
      <c r="W28" s="667"/>
      <c r="X28" s="667"/>
      <c r="Y28" s="668"/>
      <c r="Z28" s="669">
        <v>0</v>
      </c>
      <c r="AA28" s="669"/>
      <c r="AB28" s="669"/>
      <c r="AC28" s="669"/>
      <c r="AD28" s="670">
        <v>2826</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2682031</v>
      </c>
      <c r="CS28" s="667"/>
      <c r="CT28" s="667"/>
      <c r="CU28" s="667"/>
      <c r="CV28" s="667"/>
      <c r="CW28" s="667"/>
      <c r="CX28" s="667"/>
      <c r="CY28" s="668"/>
      <c r="CZ28" s="671">
        <v>12.7</v>
      </c>
      <c r="DA28" s="700"/>
      <c r="DB28" s="700"/>
      <c r="DC28" s="708"/>
      <c r="DD28" s="675">
        <v>2680871</v>
      </c>
      <c r="DE28" s="667"/>
      <c r="DF28" s="667"/>
      <c r="DG28" s="667"/>
      <c r="DH28" s="667"/>
      <c r="DI28" s="667"/>
      <c r="DJ28" s="667"/>
      <c r="DK28" s="668"/>
      <c r="DL28" s="675">
        <v>2157571</v>
      </c>
      <c r="DM28" s="667"/>
      <c r="DN28" s="667"/>
      <c r="DO28" s="667"/>
      <c r="DP28" s="667"/>
      <c r="DQ28" s="667"/>
      <c r="DR28" s="667"/>
      <c r="DS28" s="667"/>
      <c r="DT28" s="667"/>
      <c r="DU28" s="667"/>
      <c r="DV28" s="668"/>
      <c r="DW28" s="671">
        <v>19.100000000000001</v>
      </c>
      <c r="DX28" s="700"/>
      <c r="DY28" s="700"/>
      <c r="DZ28" s="700"/>
      <c r="EA28" s="700"/>
      <c r="EB28" s="700"/>
      <c r="EC28" s="701"/>
    </row>
    <row r="29" spans="2:133" ht="11.25" customHeight="1">
      <c r="B29" s="663" t="s">
        <v>300</v>
      </c>
      <c r="C29" s="664"/>
      <c r="D29" s="664"/>
      <c r="E29" s="664"/>
      <c r="F29" s="664"/>
      <c r="G29" s="664"/>
      <c r="H29" s="664"/>
      <c r="I29" s="664"/>
      <c r="J29" s="664"/>
      <c r="K29" s="664"/>
      <c r="L29" s="664"/>
      <c r="M29" s="664"/>
      <c r="N29" s="664"/>
      <c r="O29" s="664"/>
      <c r="P29" s="664"/>
      <c r="Q29" s="665"/>
      <c r="R29" s="666">
        <v>48016</v>
      </c>
      <c r="S29" s="667"/>
      <c r="T29" s="667"/>
      <c r="U29" s="667"/>
      <c r="V29" s="667"/>
      <c r="W29" s="667"/>
      <c r="X29" s="667"/>
      <c r="Y29" s="668"/>
      <c r="Z29" s="669">
        <v>0.2</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301</v>
      </c>
      <c r="CE29" s="716"/>
      <c r="CF29" s="681" t="s">
        <v>70</v>
      </c>
      <c r="CG29" s="682"/>
      <c r="CH29" s="682"/>
      <c r="CI29" s="682"/>
      <c r="CJ29" s="682"/>
      <c r="CK29" s="682"/>
      <c r="CL29" s="682"/>
      <c r="CM29" s="682"/>
      <c r="CN29" s="682"/>
      <c r="CO29" s="682"/>
      <c r="CP29" s="682"/>
      <c r="CQ29" s="683"/>
      <c r="CR29" s="666">
        <v>2682030</v>
      </c>
      <c r="CS29" s="706"/>
      <c r="CT29" s="706"/>
      <c r="CU29" s="706"/>
      <c r="CV29" s="706"/>
      <c r="CW29" s="706"/>
      <c r="CX29" s="706"/>
      <c r="CY29" s="707"/>
      <c r="CZ29" s="671">
        <v>12.7</v>
      </c>
      <c r="DA29" s="700"/>
      <c r="DB29" s="700"/>
      <c r="DC29" s="708"/>
      <c r="DD29" s="675">
        <v>2680870</v>
      </c>
      <c r="DE29" s="706"/>
      <c r="DF29" s="706"/>
      <c r="DG29" s="706"/>
      <c r="DH29" s="706"/>
      <c r="DI29" s="706"/>
      <c r="DJ29" s="706"/>
      <c r="DK29" s="707"/>
      <c r="DL29" s="675">
        <v>2157570</v>
      </c>
      <c r="DM29" s="706"/>
      <c r="DN29" s="706"/>
      <c r="DO29" s="706"/>
      <c r="DP29" s="706"/>
      <c r="DQ29" s="706"/>
      <c r="DR29" s="706"/>
      <c r="DS29" s="706"/>
      <c r="DT29" s="706"/>
      <c r="DU29" s="706"/>
      <c r="DV29" s="707"/>
      <c r="DW29" s="671">
        <v>19.100000000000001</v>
      </c>
      <c r="DX29" s="700"/>
      <c r="DY29" s="700"/>
      <c r="DZ29" s="700"/>
      <c r="EA29" s="700"/>
      <c r="EB29" s="700"/>
      <c r="EC29" s="701"/>
    </row>
    <row r="30" spans="2:133" ht="11.25" customHeight="1">
      <c r="B30" s="663" t="s">
        <v>302</v>
      </c>
      <c r="C30" s="664"/>
      <c r="D30" s="664"/>
      <c r="E30" s="664"/>
      <c r="F30" s="664"/>
      <c r="G30" s="664"/>
      <c r="H30" s="664"/>
      <c r="I30" s="664"/>
      <c r="J30" s="664"/>
      <c r="K30" s="664"/>
      <c r="L30" s="664"/>
      <c r="M30" s="664"/>
      <c r="N30" s="664"/>
      <c r="O30" s="664"/>
      <c r="P30" s="664"/>
      <c r="Q30" s="665"/>
      <c r="R30" s="666">
        <v>431459</v>
      </c>
      <c r="S30" s="667"/>
      <c r="T30" s="667"/>
      <c r="U30" s="667"/>
      <c r="V30" s="667"/>
      <c r="W30" s="667"/>
      <c r="X30" s="667"/>
      <c r="Y30" s="668"/>
      <c r="Z30" s="669">
        <v>2</v>
      </c>
      <c r="AA30" s="669"/>
      <c r="AB30" s="669"/>
      <c r="AC30" s="669"/>
      <c r="AD30" s="670">
        <v>11779</v>
      </c>
      <c r="AE30" s="670"/>
      <c r="AF30" s="670"/>
      <c r="AG30" s="670"/>
      <c r="AH30" s="670"/>
      <c r="AI30" s="670"/>
      <c r="AJ30" s="670"/>
      <c r="AK30" s="670"/>
      <c r="AL30" s="671">
        <v>0.1</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1" t="s">
        <v>305</v>
      </c>
      <c r="CG30" s="682"/>
      <c r="CH30" s="682"/>
      <c r="CI30" s="682"/>
      <c r="CJ30" s="682"/>
      <c r="CK30" s="682"/>
      <c r="CL30" s="682"/>
      <c r="CM30" s="682"/>
      <c r="CN30" s="682"/>
      <c r="CO30" s="682"/>
      <c r="CP30" s="682"/>
      <c r="CQ30" s="683"/>
      <c r="CR30" s="666">
        <v>2609269</v>
      </c>
      <c r="CS30" s="667"/>
      <c r="CT30" s="667"/>
      <c r="CU30" s="667"/>
      <c r="CV30" s="667"/>
      <c r="CW30" s="667"/>
      <c r="CX30" s="667"/>
      <c r="CY30" s="668"/>
      <c r="CZ30" s="671">
        <v>12.4</v>
      </c>
      <c r="DA30" s="700"/>
      <c r="DB30" s="700"/>
      <c r="DC30" s="708"/>
      <c r="DD30" s="675">
        <v>2608122</v>
      </c>
      <c r="DE30" s="667"/>
      <c r="DF30" s="667"/>
      <c r="DG30" s="667"/>
      <c r="DH30" s="667"/>
      <c r="DI30" s="667"/>
      <c r="DJ30" s="667"/>
      <c r="DK30" s="668"/>
      <c r="DL30" s="675">
        <v>2084822</v>
      </c>
      <c r="DM30" s="667"/>
      <c r="DN30" s="667"/>
      <c r="DO30" s="667"/>
      <c r="DP30" s="667"/>
      <c r="DQ30" s="667"/>
      <c r="DR30" s="667"/>
      <c r="DS30" s="667"/>
      <c r="DT30" s="667"/>
      <c r="DU30" s="667"/>
      <c r="DV30" s="668"/>
      <c r="DW30" s="671">
        <v>18.5</v>
      </c>
      <c r="DX30" s="700"/>
      <c r="DY30" s="700"/>
      <c r="DZ30" s="700"/>
      <c r="EA30" s="700"/>
      <c r="EB30" s="700"/>
      <c r="EC30" s="701"/>
    </row>
    <row r="31" spans="2:133" ht="11.25" customHeight="1">
      <c r="B31" s="663" t="s">
        <v>306</v>
      </c>
      <c r="C31" s="664"/>
      <c r="D31" s="664"/>
      <c r="E31" s="664"/>
      <c r="F31" s="664"/>
      <c r="G31" s="664"/>
      <c r="H31" s="664"/>
      <c r="I31" s="664"/>
      <c r="J31" s="664"/>
      <c r="K31" s="664"/>
      <c r="L31" s="664"/>
      <c r="M31" s="664"/>
      <c r="N31" s="664"/>
      <c r="O31" s="664"/>
      <c r="P31" s="664"/>
      <c r="Q31" s="665"/>
      <c r="R31" s="666">
        <v>39388</v>
      </c>
      <c r="S31" s="667"/>
      <c r="T31" s="667"/>
      <c r="U31" s="667"/>
      <c r="V31" s="667"/>
      <c r="W31" s="667"/>
      <c r="X31" s="667"/>
      <c r="Y31" s="668"/>
      <c r="Z31" s="669">
        <v>0.2</v>
      </c>
      <c r="AA31" s="669"/>
      <c r="AB31" s="669"/>
      <c r="AC31" s="669"/>
      <c r="AD31" s="670" t="s">
        <v>127</v>
      </c>
      <c r="AE31" s="670"/>
      <c r="AF31" s="670"/>
      <c r="AG31" s="670"/>
      <c r="AH31" s="670"/>
      <c r="AI31" s="670"/>
      <c r="AJ31" s="670"/>
      <c r="AK31" s="670"/>
      <c r="AL31" s="671" t="s">
        <v>127</v>
      </c>
      <c r="AM31" s="672"/>
      <c r="AN31" s="672"/>
      <c r="AO31" s="673"/>
      <c r="AP31" s="726" t="s">
        <v>307</v>
      </c>
      <c r="AQ31" s="727"/>
      <c r="AR31" s="727"/>
      <c r="AS31" s="727"/>
      <c r="AT31" s="732" t="s">
        <v>308</v>
      </c>
      <c r="AU31" s="360"/>
      <c r="AV31" s="360"/>
      <c r="AW31" s="360"/>
      <c r="AX31" s="652" t="s">
        <v>185</v>
      </c>
      <c r="AY31" s="653"/>
      <c r="AZ31" s="653"/>
      <c r="BA31" s="653"/>
      <c r="BB31" s="653"/>
      <c r="BC31" s="653"/>
      <c r="BD31" s="653"/>
      <c r="BE31" s="653"/>
      <c r="BF31" s="654"/>
      <c r="BG31" s="725">
        <v>99.3</v>
      </c>
      <c r="BH31" s="721"/>
      <c r="BI31" s="721"/>
      <c r="BJ31" s="721"/>
      <c r="BK31" s="721"/>
      <c r="BL31" s="721"/>
      <c r="BM31" s="661">
        <v>96</v>
      </c>
      <c r="BN31" s="721"/>
      <c r="BO31" s="721"/>
      <c r="BP31" s="721"/>
      <c r="BQ31" s="722"/>
      <c r="BR31" s="725">
        <v>98.4</v>
      </c>
      <c r="BS31" s="721"/>
      <c r="BT31" s="721"/>
      <c r="BU31" s="721"/>
      <c r="BV31" s="721"/>
      <c r="BW31" s="721"/>
      <c r="BX31" s="661">
        <v>94.1</v>
      </c>
      <c r="BY31" s="721"/>
      <c r="BZ31" s="721"/>
      <c r="CA31" s="721"/>
      <c r="CB31" s="722"/>
      <c r="CD31" s="717"/>
      <c r="CE31" s="718"/>
      <c r="CF31" s="681" t="s">
        <v>309</v>
      </c>
      <c r="CG31" s="682"/>
      <c r="CH31" s="682"/>
      <c r="CI31" s="682"/>
      <c r="CJ31" s="682"/>
      <c r="CK31" s="682"/>
      <c r="CL31" s="682"/>
      <c r="CM31" s="682"/>
      <c r="CN31" s="682"/>
      <c r="CO31" s="682"/>
      <c r="CP31" s="682"/>
      <c r="CQ31" s="683"/>
      <c r="CR31" s="666">
        <v>72761</v>
      </c>
      <c r="CS31" s="706"/>
      <c r="CT31" s="706"/>
      <c r="CU31" s="706"/>
      <c r="CV31" s="706"/>
      <c r="CW31" s="706"/>
      <c r="CX31" s="706"/>
      <c r="CY31" s="707"/>
      <c r="CZ31" s="671">
        <v>0.3</v>
      </c>
      <c r="DA31" s="700"/>
      <c r="DB31" s="700"/>
      <c r="DC31" s="708"/>
      <c r="DD31" s="675">
        <v>72748</v>
      </c>
      <c r="DE31" s="706"/>
      <c r="DF31" s="706"/>
      <c r="DG31" s="706"/>
      <c r="DH31" s="706"/>
      <c r="DI31" s="706"/>
      <c r="DJ31" s="706"/>
      <c r="DK31" s="707"/>
      <c r="DL31" s="675">
        <v>72748</v>
      </c>
      <c r="DM31" s="706"/>
      <c r="DN31" s="706"/>
      <c r="DO31" s="706"/>
      <c r="DP31" s="706"/>
      <c r="DQ31" s="706"/>
      <c r="DR31" s="706"/>
      <c r="DS31" s="706"/>
      <c r="DT31" s="706"/>
      <c r="DU31" s="706"/>
      <c r="DV31" s="707"/>
      <c r="DW31" s="671">
        <v>0.6</v>
      </c>
      <c r="DX31" s="700"/>
      <c r="DY31" s="700"/>
      <c r="DZ31" s="700"/>
      <c r="EA31" s="700"/>
      <c r="EB31" s="700"/>
      <c r="EC31" s="701"/>
    </row>
    <row r="32" spans="2:133" ht="11.25" customHeight="1">
      <c r="B32" s="663" t="s">
        <v>310</v>
      </c>
      <c r="C32" s="664"/>
      <c r="D32" s="664"/>
      <c r="E32" s="664"/>
      <c r="F32" s="664"/>
      <c r="G32" s="664"/>
      <c r="H32" s="664"/>
      <c r="I32" s="664"/>
      <c r="J32" s="664"/>
      <c r="K32" s="664"/>
      <c r="L32" s="664"/>
      <c r="M32" s="664"/>
      <c r="N32" s="664"/>
      <c r="O32" s="664"/>
      <c r="P32" s="664"/>
      <c r="Q32" s="665"/>
      <c r="R32" s="666">
        <v>4034192</v>
      </c>
      <c r="S32" s="667"/>
      <c r="T32" s="667"/>
      <c r="U32" s="667"/>
      <c r="V32" s="667"/>
      <c r="W32" s="667"/>
      <c r="X32" s="667"/>
      <c r="Y32" s="668"/>
      <c r="Z32" s="669">
        <v>18.600000000000001</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1" t="s">
        <v>311</v>
      </c>
      <c r="AV32" s="361"/>
      <c r="AW32" s="361"/>
      <c r="AX32" s="663" t="s">
        <v>312</v>
      </c>
      <c r="AY32" s="664"/>
      <c r="AZ32" s="664"/>
      <c r="BA32" s="664"/>
      <c r="BB32" s="664"/>
      <c r="BC32" s="664"/>
      <c r="BD32" s="664"/>
      <c r="BE32" s="664"/>
      <c r="BF32" s="665"/>
      <c r="BG32" s="735">
        <v>99.3</v>
      </c>
      <c r="BH32" s="706"/>
      <c r="BI32" s="706"/>
      <c r="BJ32" s="706"/>
      <c r="BK32" s="706"/>
      <c r="BL32" s="706"/>
      <c r="BM32" s="672">
        <v>96.5</v>
      </c>
      <c r="BN32" s="723"/>
      <c r="BO32" s="723"/>
      <c r="BP32" s="723"/>
      <c r="BQ32" s="724"/>
      <c r="BR32" s="735">
        <v>99.2</v>
      </c>
      <c r="BS32" s="706"/>
      <c r="BT32" s="706"/>
      <c r="BU32" s="706"/>
      <c r="BV32" s="706"/>
      <c r="BW32" s="706"/>
      <c r="BX32" s="672">
        <v>95.6</v>
      </c>
      <c r="BY32" s="723"/>
      <c r="BZ32" s="723"/>
      <c r="CA32" s="723"/>
      <c r="CB32" s="724"/>
      <c r="CD32" s="719"/>
      <c r="CE32" s="720"/>
      <c r="CF32" s="681" t="s">
        <v>313</v>
      </c>
      <c r="CG32" s="682"/>
      <c r="CH32" s="682"/>
      <c r="CI32" s="682"/>
      <c r="CJ32" s="682"/>
      <c r="CK32" s="682"/>
      <c r="CL32" s="682"/>
      <c r="CM32" s="682"/>
      <c r="CN32" s="682"/>
      <c r="CO32" s="682"/>
      <c r="CP32" s="682"/>
      <c r="CQ32" s="683"/>
      <c r="CR32" s="666">
        <v>1</v>
      </c>
      <c r="CS32" s="667"/>
      <c r="CT32" s="667"/>
      <c r="CU32" s="667"/>
      <c r="CV32" s="667"/>
      <c r="CW32" s="667"/>
      <c r="CX32" s="667"/>
      <c r="CY32" s="668"/>
      <c r="CZ32" s="671">
        <v>0</v>
      </c>
      <c r="DA32" s="700"/>
      <c r="DB32" s="700"/>
      <c r="DC32" s="708"/>
      <c r="DD32" s="675">
        <v>1</v>
      </c>
      <c r="DE32" s="667"/>
      <c r="DF32" s="667"/>
      <c r="DG32" s="667"/>
      <c r="DH32" s="667"/>
      <c r="DI32" s="667"/>
      <c r="DJ32" s="667"/>
      <c r="DK32" s="668"/>
      <c r="DL32" s="675">
        <v>1</v>
      </c>
      <c r="DM32" s="667"/>
      <c r="DN32" s="667"/>
      <c r="DO32" s="667"/>
      <c r="DP32" s="667"/>
      <c r="DQ32" s="667"/>
      <c r="DR32" s="667"/>
      <c r="DS32" s="667"/>
      <c r="DT32" s="667"/>
      <c r="DU32" s="667"/>
      <c r="DV32" s="668"/>
      <c r="DW32" s="671">
        <v>0</v>
      </c>
      <c r="DX32" s="700"/>
      <c r="DY32" s="700"/>
      <c r="DZ32" s="700"/>
      <c r="EA32" s="700"/>
      <c r="EB32" s="700"/>
      <c r="EC32" s="701"/>
    </row>
    <row r="33" spans="2:133" ht="11.25" customHeight="1">
      <c r="B33" s="702" t="s">
        <v>314</v>
      </c>
      <c r="C33" s="703"/>
      <c r="D33" s="703"/>
      <c r="E33" s="703"/>
      <c r="F33" s="703"/>
      <c r="G33" s="703"/>
      <c r="H33" s="703"/>
      <c r="I33" s="703"/>
      <c r="J33" s="703"/>
      <c r="K33" s="703"/>
      <c r="L33" s="703"/>
      <c r="M33" s="703"/>
      <c r="N33" s="703"/>
      <c r="O33" s="703"/>
      <c r="P33" s="703"/>
      <c r="Q33" s="704"/>
      <c r="R33" s="666">
        <v>536</v>
      </c>
      <c r="S33" s="667"/>
      <c r="T33" s="667"/>
      <c r="U33" s="667"/>
      <c r="V33" s="667"/>
      <c r="W33" s="667"/>
      <c r="X33" s="667"/>
      <c r="Y33" s="668"/>
      <c r="Z33" s="669">
        <v>0</v>
      </c>
      <c r="AA33" s="669"/>
      <c r="AB33" s="669"/>
      <c r="AC33" s="669"/>
      <c r="AD33" s="670">
        <v>536</v>
      </c>
      <c r="AE33" s="670"/>
      <c r="AF33" s="670"/>
      <c r="AG33" s="670"/>
      <c r="AH33" s="670"/>
      <c r="AI33" s="670"/>
      <c r="AJ33" s="670"/>
      <c r="AK33" s="670"/>
      <c r="AL33" s="671">
        <v>0</v>
      </c>
      <c r="AM33" s="672"/>
      <c r="AN33" s="672"/>
      <c r="AO33" s="673"/>
      <c r="AP33" s="730"/>
      <c r="AQ33" s="731"/>
      <c r="AR33" s="731"/>
      <c r="AS33" s="731"/>
      <c r="AT33" s="734"/>
      <c r="AU33" s="362"/>
      <c r="AV33" s="362"/>
      <c r="AW33" s="362"/>
      <c r="AX33" s="710" t="s">
        <v>315</v>
      </c>
      <c r="AY33" s="711"/>
      <c r="AZ33" s="711"/>
      <c r="BA33" s="711"/>
      <c r="BB33" s="711"/>
      <c r="BC33" s="711"/>
      <c r="BD33" s="711"/>
      <c r="BE33" s="711"/>
      <c r="BF33" s="712"/>
      <c r="BG33" s="736">
        <v>99.2</v>
      </c>
      <c r="BH33" s="737"/>
      <c r="BI33" s="737"/>
      <c r="BJ33" s="737"/>
      <c r="BK33" s="737"/>
      <c r="BL33" s="737"/>
      <c r="BM33" s="738">
        <v>95.4</v>
      </c>
      <c r="BN33" s="737"/>
      <c r="BO33" s="737"/>
      <c r="BP33" s="737"/>
      <c r="BQ33" s="739"/>
      <c r="BR33" s="736">
        <v>97.7</v>
      </c>
      <c r="BS33" s="737"/>
      <c r="BT33" s="737"/>
      <c r="BU33" s="737"/>
      <c r="BV33" s="737"/>
      <c r="BW33" s="737"/>
      <c r="BX33" s="738">
        <v>92.7</v>
      </c>
      <c r="BY33" s="737"/>
      <c r="BZ33" s="737"/>
      <c r="CA33" s="737"/>
      <c r="CB33" s="739"/>
      <c r="CD33" s="681" t="s">
        <v>316</v>
      </c>
      <c r="CE33" s="682"/>
      <c r="CF33" s="682"/>
      <c r="CG33" s="682"/>
      <c r="CH33" s="682"/>
      <c r="CI33" s="682"/>
      <c r="CJ33" s="682"/>
      <c r="CK33" s="682"/>
      <c r="CL33" s="682"/>
      <c r="CM33" s="682"/>
      <c r="CN33" s="682"/>
      <c r="CO33" s="682"/>
      <c r="CP33" s="682"/>
      <c r="CQ33" s="683"/>
      <c r="CR33" s="666">
        <v>9514131</v>
      </c>
      <c r="CS33" s="706"/>
      <c r="CT33" s="706"/>
      <c r="CU33" s="706"/>
      <c r="CV33" s="706"/>
      <c r="CW33" s="706"/>
      <c r="CX33" s="706"/>
      <c r="CY33" s="707"/>
      <c r="CZ33" s="671">
        <v>45.2</v>
      </c>
      <c r="DA33" s="700"/>
      <c r="DB33" s="700"/>
      <c r="DC33" s="708"/>
      <c r="DD33" s="675">
        <v>6161127</v>
      </c>
      <c r="DE33" s="706"/>
      <c r="DF33" s="706"/>
      <c r="DG33" s="706"/>
      <c r="DH33" s="706"/>
      <c r="DI33" s="706"/>
      <c r="DJ33" s="706"/>
      <c r="DK33" s="707"/>
      <c r="DL33" s="675">
        <v>4136049</v>
      </c>
      <c r="DM33" s="706"/>
      <c r="DN33" s="706"/>
      <c r="DO33" s="706"/>
      <c r="DP33" s="706"/>
      <c r="DQ33" s="706"/>
      <c r="DR33" s="706"/>
      <c r="DS33" s="706"/>
      <c r="DT33" s="706"/>
      <c r="DU33" s="706"/>
      <c r="DV33" s="707"/>
      <c r="DW33" s="671">
        <v>36.6</v>
      </c>
      <c r="DX33" s="700"/>
      <c r="DY33" s="700"/>
      <c r="DZ33" s="700"/>
      <c r="EA33" s="700"/>
      <c r="EB33" s="700"/>
      <c r="EC33" s="701"/>
    </row>
    <row r="34" spans="2:133" ht="11.25" customHeight="1">
      <c r="B34" s="663" t="s">
        <v>317</v>
      </c>
      <c r="C34" s="664"/>
      <c r="D34" s="664"/>
      <c r="E34" s="664"/>
      <c r="F34" s="664"/>
      <c r="G34" s="664"/>
      <c r="H34" s="664"/>
      <c r="I34" s="664"/>
      <c r="J34" s="664"/>
      <c r="K34" s="664"/>
      <c r="L34" s="664"/>
      <c r="M34" s="664"/>
      <c r="N34" s="664"/>
      <c r="O34" s="664"/>
      <c r="P34" s="664"/>
      <c r="Q34" s="665"/>
      <c r="R34" s="666">
        <v>1626735</v>
      </c>
      <c r="S34" s="667"/>
      <c r="T34" s="667"/>
      <c r="U34" s="667"/>
      <c r="V34" s="667"/>
      <c r="W34" s="667"/>
      <c r="X34" s="667"/>
      <c r="Y34" s="668"/>
      <c r="Z34" s="669">
        <v>7.5</v>
      </c>
      <c r="AA34" s="669"/>
      <c r="AB34" s="669"/>
      <c r="AC34" s="669"/>
      <c r="AD34" s="670" t="s">
        <v>127</v>
      </c>
      <c r="AE34" s="670"/>
      <c r="AF34" s="670"/>
      <c r="AG34" s="670"/>
      <c r="AH34" s="670"/>
      <c r="AI34" s="670"/>
      <c r="AJ34" s="670"/>
      <c r="AK34" s="670"/>
      <c r="AL34" s="671" t="s">
        <v>127</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3046010</v>
      </c>
      <c r="CS34" s="667"/>
      <c r="CT34" s="667"/>
      <c r="CU34" s="667"/>
      <c r="CV34" s="667"/>
      <c r="CW34" s="667"/>
      <c r="CX34" s="667"/>
      <c r="CY34" s="668"/>
      <c r="CZ34" s="671">
        <v>14.5</v>
      </c>
      <c r="DA34" s="700"/>
      <c r="DB34" s="700"/>
      <c r="DC34" s="708"/>
      <c r="DD34" s="675">
        <v>1426121</v>
      </c>
      <c r="DE34" s="667"/>
      <c r="DF34" s="667"/>
      <c r="DG34" s="667"/>
      <c r="DH34" s="667"/>
      <c r="DI34" s="667"/>
      <c r="DJ34" s="667"/>
      <c r="DK34" s="668"/>
      <c r="DL34" s="675">
        <v>1211840</v>
      </c>
      <c r="DM34" s="667"/>
      <c r="DN34" s="667"/>
      <c r="DO34" s="667"/>
      <c r="DP34" s="667"/>
      <c r="DQ34" s="667"/>
      <c r="DR34" s="667"/>
      <c r="DS34" s="667"/>
      <c r="DT34" s="667"/>
      <c r="DU34" s="667"/>
      <c r="DV34" s="668"/>
      <c r="DW34" s="671">
        <v>10.7</v>
      </c>
      <c r="DX34" s="700"/>
      <c r="DY34" s="700"/>
      <c r="DZ34" s="700"/>
      <c r="EA34" s="700"/>
      <c r="EB34" s="700"/>
      <c r="EC34" s="701"/>
    </row>
    <row r="35" spans="2:133" ht="11.25" customHeight="1">
      <c r="B35" s="663" t="s">
        <v>319</v>
      </c>
      <c r="C35" s="664"/>
      <c r="D35" s="664"/>
      <c r="E35" s="664"/>
      <c r="F35" s="664"/>
      <c r="G35" s="664"/>
      <c r="H35" s="664"/>
      <c r="I35" s="664"/>
      <c r="J35" s="664"/>
      <c r="K35" s="664"/>
      <c r="L35" s="664"/>
      <c r="M35" s="664"/>
      <c r="N35" s="664"/>
      <c r="O35" s="664"/>
      <c r="P35" s="664"/>
      <c r="Q35" s="665"/>
      <c r="R35" s="666">
        <v>35390</v>
      </c>
      <c r="S35" s="667"/>
      <c r="T35" s="667"/>
      <c r="U35" s="667"/>
      <c r="V35" s="667"/>
      <c r="W35" s="667"/>
      <c r="X35" s="667"/>
      <c r="Y35" s="668"/>
      <c r="Z35" s="669">
        <v>0.2</v>
      </c>
      <c r="AA35" s="669"/>
      <c r="AB35" s="669"/>
      <c r="AC35" s="669"/>
      <c r="AD35" s="670" t="s">
        <v>127</v>
      </c>
      <c r="AE35" s="670"/>
      <c r="AF35" s="670"/>
      <c r="AG35" s="670"/>
      <c r="AH35" s="670"/>
      <c r="AI35" s="670"/>
      <c r="AJ35" s="670"/>
      <c r="AK35" s="670"/>
      <c r="AL35" s="671" t="s">
        <v>127</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94457</v>
      </c>
      <c r="CS35" s="706"/>
      <c r="CT35" s="706"/>
      <c r="CU35" s="706"/>
      <c r="CV35" s="706"/>
      <c r="CW35" s="706"/>
      <c r="CX35" s="706"/>
      <c r="CY35" s="707"/>
      <c r="CZ35" s="671">
        <v>0.4</v>
      </c>
      <c r="DA35" s="700"/>
      <c r="DB35" s="700"/>
      <c r="DC35" s="708"/>
      <c r="DD35" s="675">
        <v>93076</v>
      </c>
      <c r="DE35" s="706"/>
      <c r="DF35" s="706"/>
      <c r="DG35" s="706"/>
      <c r="DH35" s="706"/>
      <c r="DI35" s="706"/>
      <c r="DJ35" s="706"/>
      <c r="DK35" s="707"/>
      <c r="DL35" s="675">
        <v>93076</v>
      </c>
      <c r="DM35" s="706"/>
      <c r="DN35" s="706"/>
      <c r="DO35" s="706"/>
      <c r="DP35" s="706"/>
      <c r="DQ35" s="706"/>
      <c r="DR35" s="706"/>
      <c r="DS35" s="706"/>
      <c r="DT35" s="706"/>
      <c r="DU35" s="706"/>
      <c r="DV35" s="707"/>
      <c r="DW35" s="671">
        <v>0.8</v>
      </c>
      <c r="DX35" s="700"/>
      <c r="DY35" s="700"/>
      <c r="DZ35" s="700"/>
      <c r="EA35" s="700"/>
      <c r="EB35" s="700"/>
      <c r="EC35" s="701"/>
    </row>
    <row r="36" spans="2:133" ht="11.25" customHeight="1">
      <c r="B36" s="663" t="s">
        <v>323</v>
      </c>
      <c r="C36" s="664"/>
      <c r="D36" s="664"/>
      <c r="E36" s="664"/>
      <c r="F36" s="664"/>
      <c r="G36" s="664"/>
      <c r="H36" s="664"/>
      <c r="I36" s="664"/>
      <c r="J36" s="664"/>
      <c r="K36" s="664"/>
      <c r="L36" s="664"/>
      <c r="M36" s="664"/>
      <c r="N36" s="664"/>
      <c r="O36" s="664"/>
      <c r="P36" s="664"/>
      <c r="Q36" s="665"/>
      <c r="R36" s="666">
        <v>838753</v>
      </c>
      <c r="S36" s="667"/>
      <c r="T36" s="667"/>
      <c r="U36" s="667"/>
      <c r="V36" s="667"/>
      <c r="W36" s="667"/>
      <c r="X36" s="667"/>
      <c r="Y36" s="668"/>
      <c r="Z36" s="669">
        <v>3.9</v>
      </c>
      <c r="AA36" s="669"/>
      <c r="AB36" s="669"/>
      <c r="AC36" s="669"/>
      <c r="AD36" s="670" t="s">
        <v>127</v>
      </c>
      <c r="AE36" s="670"/>
      <c r="AF36" s="670"/>
      <c r="AG36" s="670"/>
      <c r="AH36" s="670"/>
      <c r="AI36" s="670"/>
      <c r="AJ36" s="670"/>
      <c r="AK36" s="670"/>
      <c r="AL36" s="671" t="s">
        <v>127</v>
      </c>
      <c r="AM36" s="672"/>
      <c r="AN36" s="672"/>
      <c r="AO36" s="673"/>
      <c r="AP36" s="218"/>
      <c r="AQ36" s="740" t="s">
        <v>324</v>
      </c>
      <c r="AR36" s="741"/>
      <c r="AS36" s="741"/>
      <c r="AT36" s="741"/>
      <c r="AU36" s="741"/>
      <c r="AV36" s="741"/>
      <c r="AW36" s="741"/>
      <c r="AX36" s="741"/>
      <c r="AY36" s="742"/>
      <c r="AZ36" s="655">
        <v>2501755</v>
      </c>
      <c r="BA36" s="656"/>
      <c r="BB36" s="656"/>
      <c r="BC36" s="656"/>
      <c r="BD36" s="656"/>
      <c r="BE36" s="656"/>
      <c r="BF36" s="743"/>
      <c r="BG36" s="677" t="s">
        <v>325</v>
      </c>
      <c r="BH36" s="678"/>
      <c r="BI36" s="678"/>
      <c r="BJ36" s="678"/>
      <c r="BK36" s="678"/>
      <c r="BL36" s="678"/>
      <c r="BM36" s="678"/>
      <c r="BN36" s="678"/>
      <c r="BO36" s="678"/>
      <c r="BP36" s="678"/>
      <c r="BQ36" s="678"/>
      <c r="BR36" s="678"/>
      <c r="BS36" s="678"/>
      <c r="BT36" s="678"/>
      <c r="BU36" s="679"/>
      <c r="BV36" s="655">
        <v>123806</v>
      </c>
      <c r="BW36" s="656"/>
      <c r="BX36" s="656"/>
      <c r="BY36" s="656"/>
      <c r="BZ36" s="656"/>
      <c r="CA36" s="656"/>
      <c r="CB36" s="743"/>
      <c r="CD36" s="681" t="s">
        <v>326</v>
      </c>
      <c r="CE36" s="682"/>
      <c r="CF36" s="682"/>
      <c r="CG36" s="682"/>
      <c r="CH36" s="682"/>
      <c r="CI36" s="682"/>
      <c r="CJ36" s="682"/>
      <c r="CK36" s="682"/>
      <c r="CL36" s="682"/>
      <c r="CM36" s="682"/>
      <c r="CN36" s="682"/>
      <c r="CO36" s="682"/>
      <c r="CP36" s="682"/>
      <c r="CQ36" s="683"/>
      <c r="CR36" s="666">
        <v>2282508</v>
      </c>
      <c r="CS36" s="667"/>
      <c r="CT36" s="667"/>
      <c r="CU36" s="667"/>
      <c r="CV36" s="667"/>
      <c r="CW36" s="667"/>
      <c r="CX36" s="667"/>
      <c r="CY36" s="668"/>
      <c r="CZ36" s="671">
        <v>10.8</v>
      </c>
      <c r="DA36" s="700"/>
      <c r="DB36" s="700"/>
      <c r="DC36" s="708"/>
      <c r="DD36" s="675">
        <v>1800979</v>
      </c>
      <c r="DE36" s="667"/>
      <c r="DF36" s="667"/>
      <c r="DG36" s="667"/>
      <c r="DH36" s="667"/>
      <c r="DI36" s="667"/>
      <c r="DJ36" s="667"/>
      <c r="DK36" s="668"/>
      <c r="DL36" s="675">
        <v>1446470</v>
      </c>
      <c r="DM36" s="667"/>
      <c r="DN36" s="667"/>
      <c r="DO36" s="667"/>
      <c r="DP36" s="667"/>
      <c r="DQ36" s="667"/>
      <c r="DR36" s="667"/>
      <c r="DS36" s="667"/>
      <c r="DT36" s="667"/>
      <c r="DU36" s="667"/>
      <c r="DV36" s="668"/>
      <c r="DW36" s="671">
        <v>12.8</v>
      </c>
      <c r="DX36" s="700"/>
      <c r="DY36" s="700"/>
      <c r="DZ36" s="700"/>
      <c r="EA36" s="700"/>
      <c r="EB36" s="700"/>
      <c r="EC36" s="701"/>
    </row>
    <row r="37" spans="2:133" ht="11.25" customHeight="1">
      <c r="B37" s="663" t="s">
        <v>327</v>
      </c>
      <c r="C37" s="664"/>
      <c r="D37" s="664"/>
      <c r="E37" s="664"/>
      <c r="F37" s="664"/>
      <c r="G37" s="664"/>
      <c r="H37" s="664"/>
      <c r="I37" s="664"/>
      <c r="J37" s="664"/>
      <c r="K37" s="664"/>
      <c r="L37" s="664"/>
      <c r="M37" s="664"/>
      <c r="N37" s="664"/>
      <c r="O37" s="664"/>
      <c r="P37" s="664"/>
      <c r="Q37" s="665"/>
      <c r="R37" s="666">
        <v>831661</v>
      </c>
      <c r="S37" s="667"/>
      <c r="T37" s="667"/>
      <c r="U37" s="667"/>
      <c r="V37" s="667"/>
      <c r="W37" s="667"/>
      <c r="X37" s="667"/>
      <c r="Y37" s="668"/>
      <c r="Z37" s="669">
        <v>3.8</v>
      </c>
      <c r="AA37" s="669"/>
      <c r="AB37" s="669"/>
      <c r="AC37" s="669"/>
      <c r="AD37" s="670" t="s">
        <v>127</v>
      </c>
      <c r="AE37" s="670"/>
      <c r="AF37" s="670"/>
      <c r="AG37" s="670"/>
      <c r="AH37" s="670"/>
      <c r="AI37" s="670"/>
      <c r="AJ37" s="670"/>
      <c r="AK37" s="670"/>
      <c r="AL37" s="671" t="s">
        <v>127</v>
      </c>
      <c r="AM37" s="672"/>
      <c r="AN37" s="672"/>
      <c r="AO37" s="673"/>
      <c r="AQ37" s="744" t="s">
        <v>328</v>
      </c>
      <c r="AR37" s="745"/>
      <c r="AS37" s="745"/>
      <c r="AT37" s="745"/>
      <c r="AU37" s="745"/>
      <c r="AV37" s="745"/>
      <c r="AW37" s="745"/>
      <c r="AX37" s="745"/>
      <c r="AY37" s="746"/>
      <c r="AZ37" s="666">
        <v>530473</v>
      </c>
      <c r="BA37" s="667"/>
      <c r="BB37" s="667"/>
      <c r="BC37" s="667"/>
      <c r="BD37" s="706"/>
      <c r="BE37" s="706"/>
      <c r="BF37" s="724"/>
      <c r="BG37" s="681" t="s">
        <v>329</v>
      </c>
      <c r="BH37" s="682"/>
      <c r="BI37" s="682"/>
      <c r="BJ37" s="682"/>
      <c r="BK37" s="682"/>
      <c r="BL37" s="682"/>
      <c r="BM37" s="682"/>
      <c r="BN37" s="682"/>
      <c r="BO37" s="682"/>
      <c r="BP37" s="682"/>
      <c r="BQ37" s="682"/>
      <c r="BR37" s="682"/>
      <c r="BS37" s="682"/>
      <c r="BT37" s="682"/>
      <c r="BU37" s="683"/>
      <c r="BV37" s="666">
        <v>62787</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845292</v>
      </c>
      <c r="CS37" s="706"/>
      <c r="CT37" s="706"/>
      <c r="CU37" s="706"/>
      <c r="CV37" s="706"/>
      <c r="CW37" s="706"/>
      <c r="CX37" s="706"/>
      <c r="CY37" s="707"/>
      <c r="CZ37" s="671">
        <v>4</v>
      </c>
      <c r="DA37" s="700"/>
      <c r="DB37" s="700"/>
      <c r="DC37" s="708"/>
      <c r="DD37" s="675">
        <v>838392</v>
      </c>
      <c r="DE37" s="706"/>
      <c r="DF37" s="706"/>
      <c r="DG37" s="706"/>
      <c r="DH37" s="706"/>
      <c r="DI37" s="706"/>
      <c r="DJ37" s="706"/>
      <c r="DK37" s="707"/>
      <c r="DL37" s="675">
        <v>813859</v>
      </c>
      <c r="DM37" s="706"/>
      <c r="DN37" s="706"/>
      <c r="DO37" s="706"/>
      <c r="DP37" s="706"/>
      <c r="DQ37" s="706"/>
      <c r="DR37" s="706"/>
      <c r="DS37" s="706"/>
      <c r="DT37" s="706"/>
      <c r="DU37" s="706"/>
      <c r="DV37" s="707"/>
      <c r="DW37" s="671">
        <v>7.2</v>
      </c>
      <c r="DX37" s="700"/>
      <c r="DY37" s="700"/>
      <c r="DZ37" s="700"/>
      <c r="EA37" s="700"/>
      <c r="EB37" s="700"/>
      <c r="EC37" s="701"/>
    </row>
    <row r="38" spans="2:133" ht="11.25" customHeight="1">
      <c r="B38" s="663" t="s">
        <v>331</v>
      </c>
      <c r="C38" s="664"/>
      <c r="D38" s="664"/>
      <c r="E38" s="664"/>
      <c r="F38" s="664"/>
      <c r="G38" s="664"/>
      <c r="H38" s="664"/>
      <c r="I38" s="664"/>
      <c r="J38" s="664"/>
      <c r="K38" s="664"/>
      <c r="L38" s="664"/>
      <c r="M38" s="664"/>
      <c r="N38" s="664"/>
      <c r="O38" s="664"/>
      <c r="P38" s="664"/>
      <c r="Q38" s="665"/>
      <c r="R38" s="666">
        <v>555833</v>
      </c>
      <c r="S38" s="667"/>
      <c r="T38" s="667"/>
      <c r="U38" s="667"/>
      <c r="V38" s="667"/>
      <c r="W38" s="667"/>
      <c r="X38" s="667"/>
      <c r="Y38" s="668"/>
      <c r="Z38" s="669">
        <v>2.6</v>
      </c>
      <c r="AA38" s="669"/>
      <c r="AB38" s="669"/>
      <c r="AC38" s="669"/>
      <c r="AD38" s="670" t="s">
        <v>127</v>
      </c>
      <c r="AE38" s="670"/>
      <c r="AF38" s="670"/>
      <c r="AG38" s="670"/>
      <c r="AH38" s="670"/>
      <c r="AI38" s="670"/>
      <c r="AJ38" s="670"/>
      <c r="AK38" s="670"/>
      <c r="AL38" s="671" t="s">
        <v>127</v>
      </c>
      <c r="AM38" s="672"/>
      <c r="AN38" s="672"/>
      <c r="AO38" s="673"/>
      <c r="AQ38" s="744" t="s">
        <v>332</v>
      </c>
      <c r="AR38" s="745"/>
      <c r="AS38" s="745"/>
      <c r="AT38" s="745"/>
      <c r="AU38" s="745"/>
      <c r="AV38" s="745"/>
      <c r="AW38" s="745"/>
      <c r="AX38" s="745"/>
      <c r="AY38" s="746"/>
      <c r="AZ38" s="666">
        <v>285464</v>
      </c>
      <c r="BA38" s="667"/>
      <c r="BB38" s="667"/>
      <c r="BC38" s="667"/>
      <c r="BD38" s="706"/>
      <c r="BE38" s="706"/>
      <c r="BF38" s="724"/>
      <c r="BG38" s="681" t="s">
        <v>333</v>
      </c>
      <c r="BH38" s="682"/>
      <c r="BI38" s="682"/>
      <c r="BJ38" s="682"/>
      <c r="BK38" s="682"/>
      <c r="BL38" s="682"/>
      <c r="BM38" s="682"/>
      <c r="BN38" s="682"/>
      <c r="BO38" s="682"/>
      <c r="BP38" s="682"/>
      <c r="BQ38" s="682"/>
      <c r="BR38" s="682"/>
      <c r="BS38" s="682"/>
      <c r="BT38" s="682"/>
      <c r="BU38" s="683"/>
      <c r="BV38" s="666">
        <v>4188</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1740265</v>
      </c>
      <c r="CS38" s="667"/>
      <c r="CT38" s="667"/>
      <c r="CU38" s="667"/>
      <c r="CV38" s="667"/>
      <c r="CW38" s="667"/>
      <c r="CX38" s="667"/>
      <c r="CY38" s="668"/>
      <c r="CZ38" s="671">
        <v>8.3000000000000007</v>
      </c>
      <c r="DA38" s="700"/>
      <c r="DB38" s="700"/>
      <c r="DC38" s="708"/>
      <c r="DD38" s="675">
        <v>1443990</v>
      </c>
      <c r="DE38" s="667"/>
      <c r="DF38" s="667"/>
      <c r="DG38" s="667"/>
      <c r="DH38" s="667"/>
      <c r="DI38" s="667"/>
      <c r="DJ38" s="667"/>
      <c r="DK38" s="668"/>
      <c r="DL38" s="675">
        <v>1330401</v>
      </c>
      <c r="DM38" s="667"/>
      <c r="DN38" s="667"/>
      <c r="DO38" s="667"/>
      <c r="DP38" s="667"/>
      <c r="DQ38" s="667"/>
      <c r="DR38" s="667"/>
      <c r="DS38" s="667"/>
      <c r="DT38" s="667"/>
      <c r="DU38" s="667"/>
      <c r="DV38" s="668"/>
      <c r="DW38" s="671">
        <v>11.8</v>
      </c>
      <c r="DX38" s="700"/>
      <c r="DY38" s="700"/>
      <c r="DZ38" s="700"/>
      <c r="EA38" s="700"/>
      <c r="EB38" s="700"/>
      <c r="EC38" s="701"/>
    </row>
    <row r="39" spans="2:133" ht="11.25" customHeight="1">
      <c r="B39" s="663" t="s">
        <v>335</v>
      </c>
      <c r="C39" s="664"/>
      <c r="D39" s="664"/>
      <c r="E39" s="664"/>
      <c r="F39" s="664"/>
      <c r="G39" s="664"/>
      <c r="H39" s="664"/>
      <c r="I39" s="664"/>
      <c r="J39" s="664"/>
      <c r="K39" s="664"/>
      <c r="L39" s="664"/>
      <c r="M39" s="664"/>
      <c r="N39" s="664"/>
      <c r="O39" s="664"/>
      <c r="P39" s="664"/>
      <c r="Q39" s="665"/>
      <c r="R39" s="666">
        <v>345929</v>
      </c>
      <c r="S39" s="667"/>
      <c r="T39" s="667"/>
      <c r="U39" s="667"/>
      <c r="V39" s="667"/>
      <c r="W39" s="667"/>
      <c r="X39" s="667"/>
      <c r="Y39" s="668"/>
      <c r="Z39" s="669">
        <v>1.6</v>
      </c>
      <c r="AA39" s="669"/>
      <c r="AB39" s="669"/>
      <c r="AC39" s="669"/>
      <c r="AD39" s="670">
        <v>220</v>
      </c>
      <c r="AE39" s="670"/>
      <c r="AF39" s="670"/>
      <c r="AG39" s="670"/>
      <c r="AH39" s="670"/>
      <c r="AI39" s="670"/>
      <c r="AJ39" s="670"/>
      <c r="AK39" s="670"/>
      <c r="AL39" s="671">
        <v>0</v>
      </c>
      <c r="AM39" s="672"/>
      <c r="AN39" s="672"/>
      <c r="AO39" s="673"/>
      <c r="AQ39" s="744" t="s">
        <v>336</v>
      </c>
      <c r="AR39" s="745"/>
      <c r="AS39" s="745"/>
      <c r="AT39" s="745"/>
      <c r="AU39" s="745"/>
      <c r="AV39" s="745"/>
      <c r="AW39" s="745"/>
      <c r="AX39" s="745"/>
      <c r="AY39" s="746"/>
      <c r="AZ39" s="666">
        <v>87991</v>
      </c>
      <c r="BA39" s="667"/>
      <c r="BB39" s="667"/>
      <c r="BC39" s="667"/>
      <c r="BD39" s="706"/>
      <c r="BE39" s="706"/>
      <c r="BF39" s="724"/>
      <c r="BG39" s="681" t="s">
        <v>337</v>
      </c>
      <c r="BH39" s="682"/>
      <c r="BI39" s="682"/>
      <c r="BJ39" s="682"/>
      <c r="BK39" s="682"/>
      <c r="BL39" s="682"/>
      <c r="BM39" s="682"/>
      <c r="BN39" s="682"/>
      <c r="BO39" s="682"/>
      <c r="BP39" s="682"/>
      <c r="BQ39" s="682"/>
      <c r="BR39" s="682"/>
      <c r="BS39" s="682"/>
      <c r="BT39" s="682"/>
      <c r="BU39" s="683"/>
      <c r="BV39" s="666">
        <v>6544</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2122376</v>
      </c>
      <c r="CS39" s="706"/>
      <c r="CT39" s="706"/>
      <c r="CU39" s="706"/>
      <c r="CV39" s="706"/>
      <c r="CW39" s="706"/>
      <c r="CX39" s="706"/>
      <c r="CY39" s="707"/>
      <c r="CZ39" s="671">
        <v>10.1</v>
      </c>
      <c r="DA39" s="700"/>
      <c r="DB39" s="700"/>
      <c r="DC39" s="708"/>
      <c r="DD39" s="675">
        <v>1198446</v>
      </c>
      <c r="DE39" s="706"/>
      <c r="DF39" s="706"/>
      <c r="DG39" s="706"/>
      <c r="DH39" s="706"/>
      <c r="DI39" s="706"/>
      <c r="DJ39" s="706"/>
      <c r="DK39" s="707"/>
      <c r="DL39" s="675" t="s">
        <v>127</v>
      </c>
      <c r="DM39" s="706"/>
      <c r="DN39" s="706"/>
      <c r="DO39" s="706"/>
      <c r="DP39" s="706"/>
      <c r="DQ39" s="706"/>
      <c r="DR39" s="706"/>
      <c r="DS39" s="706"/>
      <c r="DT39" s="706"/>
      <c r="DU39" s="706"/>
      <c r="DV39" s="707"/>
      <c r="DW39" s="671" t="s">
        <v>127</v>
      </c>
      <c r="DX39" s="700"/>
      <c r="DY39" s="700"/>
      <c r="DZ39" s="700"/>
      <c r="EA39" s="700"/>
      <c r="EB39" s="700"/>
      <c r="EC39" s="701"/>
    </row>
    <row r="40" spans="2:133" ht="11.25" customHeight="1">
      <c r="B40" s="663" t="s">
        <v>339</v>
      </c>
      <c r="C40" s="664"/>
      <c r="D40" s="664"/>
      <c r="E40" s="664"/>
      <c r="F40" s="664"/>
      <c r="G40" s="664"/>
      <c r="H40" s="664"/>
      <c r="I40" s="664"/>
      <c r="J40" s="664"/>
      <c r="K40" s="664"/>
      <c r="L40" s="664"/>
      <c r="M40" s="664"/>
      <c r="N40" s="664"/>
      <c r="O40" s="664"/>
      <c r="P40" s="664"/>
      <c r="Q40" s="665"/>
      <c r="R40" s="666">
        <v>1404694</v>
      </c>
      <c r="S40" s="667"/>
      <c r="T40" s="667"/>
      <c r="U40" s="667"/>
      <c r="V40" s="667"/>
      <c r="W40" s="667"/>
      <c r="X40" s="667"/>
      <c r="Y40" s="668"/>
      <c r="Z40" s="669">
        <v>6.5</v>
      </c>
      <c r="AA40" s="669"/>
      <c r="AB40" s="669"/>
      <c r="AC40" s="669"/>
      <c r="AD40" s="670" t="s">
        <v>127</v>
      </c>
      <c r="AE40" s="670"/>
      <c r="AF40" s="670"/>
      <c r="AG40" s="670"/>
      <c r="AH40" s="670"/>
      <c r="AI40" s="670"/>
      <c r="AJ40" s="670"/>
      <c r="AK40" s="670"/>
      <c r="AL40" s="671" t="s">
        <v>127</v>
      </c>
      <c r="AM40" s="672"/>
      <c r="AN40" s="672"/>
      <c r="AO40" s="673"/>
      <c r="AQ40" s="744" t="s">
        <v>340</v>
      </c>
      <c r="AR40" s="745"/>
      <c r="AS40" s="745"/>
      <c r="AT40" s="745"/>
      <c r="AU40" s="745"/>
      <c r="AV40" s="745"/>
      <c r="AW40" s="745"/>
      <c r="AX40" s="745"/>
      <c r="AY40" s="746"/>
      <c r="AZ40" s="666" t="s">
        <v>127</v>
      </c>
      <c r="BA40" s="667"/>
      <c r="BB40" s="667"/>
      <c r="BC40" s="667"/>
      <c r="BD40" s="706"/>
      <c r="BE40" s="706"/>
      <c r="BF40" s="724"/>
      <c r="BG40" s="747" t="s">
        <v>341</v>
      </c>
      <c r="BH40" s="748"/>
      <c r="BI40" s="748"/>
      <c r="BJ40" s="748"/>
      <c r="BK40" s="748"/>
      <c r="BL40" s="363"/>
      <c r="BM40" s="682" t="s">
        <v>342</v>
      </c>
      <c r="BN40" s="682"/>
      <c r="BO40" s="682"/>
      <c r="BP40" s="682"/>
      <c r="BQ40" s="682"/>
      <c r="BR40" s="682"/>
      <c r="BS40" s="682"/>
      <c r="BT40" s="682"/>
      <c r="BU40" s="683"/>
      <c r="BV40" s="666">
        <v>93</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v>228515</v>
      </c>
      <c r="CS40" s="667"/>
      <c r="CT40" s="667"/>
      <c r="CU40" s="667"/>
      <c r="CV40" s="667"/>
      <c r="CW40" s="667"/>
      <c r="CX40" s="667"/>
      <c r="CY40" s="668"/>
      <c r="CZ40" s="671">
        <v>1.1000000000000001</v>
      </c>
      <c r="DA40" s="700"/>
      <c r="DB40" s="700"/>
      <c r="DC40" s="708"/>
      <c r="DD40" s="675">
        <v>198515</v>
      </c>
      <c r="DE40" s="667"/>
      <c r="DF40" s="667"/>
      <c r="DG40" s="667"/>
      <c r="DH40" s="667"/>
      <c r="DI40" s="667"/>
      <c r="DJ40" s="667"/>
      <c r="DK40" s="668"/>
      <c r="DL40" s="675">
        <v>54262</v>
      </c>
      <c r="DM40" s="667"/>
      <c r="DN40" s="667"/>
      <c r="DO40" s="667"/>
      <c r="DP40" s="667"/>
      <c r="DQ40" s="667"/>
      <c r="DR40" s="667"/>
      <c r="DS40" s="667"/>
      <c r="DT40" s="667"/>
      <c r="DU40" s="667"/>
      <c r="DV40" s="668"/>
      <c r="DW40" s="671">
        <v>0.5</v>
      </c>
      <c r="DX40" s="700"/>
      <c r="DY40" s="700"/>
      <c r="DZ40" s="700"/>
      <c r="EA40" s="700"/>
      <c r="EB40" s="700"/>
      <c r="EC40" s="701"/>
    </row>
    <row r="41" spans="2:133" ht="11.25" customHeight="1">
      <c r="B41" s="663" t="s">
        <v>344</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345</v>
      </c>
      <c r="AR41" s="745"/>
      <c r="AS41" s="745"/>
      <c r="AT41" s="745"/>
      <c r="AU41" s="745"/>
      <c r="AV41" s="745"/>
      <c r="AW41" s="745"/>
      <c r="AX41" s="745"/>
      <c r="AY41" s="746"/>
      <c r="AZ41" s="666">
        <v>338694</v>
      </c>
      <c r="BA41" s="667"/>
      <c r="BB41" s="667"/>
      <c r="BC41" s="667"/>
      <c r="BD41" s="706"/>
      <c r="BE41" s="706"/>
      <c r="BF41" s="724"/>
      <c r="BG41" s="747"/>
      <c r="BH41" s="748"/>
      <c r="BI41" s="748"/>
      <c r="BJ41" s="748"/>
      <c r="BK41" s="748"/>
      <c r="BL41" s="363"/>
      <c r="BM41" s="682" t="s">
        <v>346</v>
      </c>
      <c r="BN41" s="682"/>
      <c r="BO41" s="682"/>
      <c r="BP41" s="682"/>
      <c r="BQ41" s="682"/>
      <c r="BR41" s="682"/>
      <c r="BS41" s="682"/>
      <c r="BT41" s="682"/>
      <c r="BU41" s="683"/>
      <c r="BV41" s="666" t="s">
        <v>127</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127</v>
      </c>
      <c r="CS41" s="706"/>
      <c r="CT41" s="706"/>
      <c r="CU41" s="706"/>
      <c r="CV41" s="706"/>
      <c r="CW41" s="706"/>
      <c r="CX41" s="706"/>
      <c r="CY41" s="707"/>
      <c r="CZ41" s="671" t="s">
        <v>127</v>
      </c>
      <c r="DA41" s="700"/>
      <c r="DB41" s="700"/>
      <c r="DC41" s="708"/>
      <c r="DD41" s="675" t="s">
        <v>127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663" t="s">
        <v>348</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1" t="s">
        <v>349</v>
      </c>
      <c r="AR42" s="752"/>
      <c r="AS42" s="752"/>
      <c r="AT42" s="752"/>
      <c r="AU42" s="752"/>
      <c r="AV42" s="752"/>
      <c r="AW42" s="752"/>
      <c r="AX42" s="752"/>
      <c r="AY42" s="753"/>
      <c r="AZ42" s="760">
        <v>1259133</v>
      </c>
      <c r="BA42" s="761"/>
      <c r="BB42" s="761"/>
      <c r="BC42" s="761"/>
      <c r="BD42" s="737"/>
      <c r="BE42" s="737"/>
      <c r="BF42" s="739"/>
      <c r="BG42" s="749"/>
      <c r="BH42" s="750"/>
      <c r="BI42" s="750"/>
      <c r="BJ42" s="750"/>
      <c r="BK42" s="750"/>
      <c r="BL42" s="364"/>
      <c r="BM42" s="692" t="s">
        <v>350</v>
      </c>
      <c r="BN42" s="692"/>
      <c r="BO42" s="692"/>
      <c r="BP42" s="692"/>
      <c r="BQ42" s="692"/>
      <c r="BR42" s="692"/>
      <c r="BS42" s="692"/>
      <c r="BT42" s="692"/>
      <c r="BU42" s="693"/>
      <c r="BV42" s="760">
        <v>418</v>
      </c>
      <c r="BW42" s="761"/>
      <c r="BX42" s="761"/>
      <c r="BY42" s="761"/>
      <c r="BZ42" s="761"/>
      <c r="CA42" s="761"/>
      <c r="CB42" s="773"/>
      <c r="CD42" s="663" t="s">
        <v>351</v>
      </c>
      <c r="CE42" s="664"/>
      <c r="CF42" s="664"/>
      <c r="CG42" s="664"/>
      <c r="CH42" s="664"/>
      <c r="CI42" s="664"/>
      <c r="CJ42" s="664"/>
      <c r="CK42" s="664"/>
      <c r="CL42" s="664"/>
      <c r="CM42" s="664"/>
      <c r="CN42" s="664"/>
      <c r="CO42" s="664"/>
      <c r="CP42" s="664"/>
      <c r="CQ42" s="665"/>
      <c r="CR42" s="666">
        <v>1796692</v>
      </c>
      <c r="CS42" s="706"/>
      <c r="CT42" s="706"/>
      <c r="CU42" s="706"/>
      <c r="CV42" s="706"/>
      <c r="CW42" s="706"/>
      <c r="CX42" s="706"/>
      <c r="CY42" s="707"/>
      <c r="CZ42" s="671">
        <v>8.5</v>
      </c>
      <c r="DA42" s="700"/>
      <c r="DB42" s="700"/>
      <c r="DC42" s="708"/>
      <c r="DD42" s="675">
        <v>137729</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663" t="s">
        <v>352</v>
      </c>
      <c r="C43" s="664"/>
      <c r="D43" s="664"/>
      <c r="E43" s="664"/>
      <c r="F43" s="664"/>
      <c r="G43" s="664"/>
      <c r="H43" s="664"/>
      <c r="I43" s="664"/>
      <c r="J43" s="664"/>
      <c r="K43" s="664"/>
      <c r="L43" s="664"/>
      <c r="M43" s="664"/>
      <c r="N43" s="664"/>
      <c r="O43" s="664"/>
      <c r="P43" s="664"/>
      <c r="Q43" s="665"/>
      <c r="R43" s="666">
        <v>459694</v>
      </c>
      <c r="S43" s="667"/>
      <c r="T43" s="667"/>
      <c r="U43" s="667"/>
      <c r="V43" s="667"/>
      <c r="W43" s="667"/>
      <c r="X43" s="667"/>
      <c r="Y43" s="668"/>
      <c r="Z43" s="669">
        <v>2.1</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39087</v>
      </c>
      <c r="CS43" s="706"/>
      <c r="CT43" s="706"/>
      <c r="CU43" s="706"/>
      <c r="CV43" s="706"/>
      <c r="CW43" s="706"/>
      <c r="CX43" s="706"/>
      <c r="CY43" s="707"/>
      <c r="CZ43" s="671">
        <v>0.2</v>
      </c>
      <c r="DA43" s="700"/>
      <c r="DB43" s="700"/>
      <c r="DC43" s="708"/>
      <c r="DD43" s="675">
        <v>13691</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710" t="s">
        <v>354</v>
      </c>
      <c r="C44" s="711"/>
      <c r="D44" s="711"/>
      <c r="E44" s="711"/>
      <c r="F44" s="711"/>
      <c r="G44" s="711"/>
      <c r="H44" s="711"/>
      <c r="I44" s="711"/>
      <c r="J44" s="711"/>
      <c r="K44" s="711"/>
      <c r="L44" s="711"/>
      <c r="M44" s="711"/>
      <c r="N44" s="711"/>
      <c r="O44" s="711"/>
      <c r="P44" s="711"/>
      <c r="Q44" s="712"/>
      <c r="R44" s="760">
        <v>21674174</v>
      </c>
      <c r="S44" s="761"/>
      <c r="T44" s="761"/>
      <c r="U44" s="761"/>
      <c r="V44" s="761"/>
      <c r="W44" s="761"/>
      <c r="X44" s="761"/>
      <c r="Y44" s="762"/>
      <c r="Z44" s="763">
        <v>100</v>
      </c>
      <c r="AA44" s="763"/>
      <c r="AB44" s="763"/>
      <c r="AC44" s="763"/>
      <c r="AD44" s="764">
        <v>10836528</v>
      </c>
      <c r="AE44" s="764"/>
      <c r="AF44" s="764"/>
      <c r="AG44" s="764"/>
      <c r="AH44" s="764"/>
      <c r="AI44" s="764"/>
      <c r="AJ44" s="764"/>
      <c r="AK44" s="764"/>
      <c r="AL44" s="765">
        <v>100</v>
      </c>
      <c r="AM44" s="738"/>
      <c r="AN44" s="738"/>
      <c r="AO44" s="766"/>
      <c r="CD44" s="767" t="s">
        <v>301</v>
      </c>
      <c r="CE44" s="768"/>
      <c r="CF44" s="663" t="s">
        <v>355</v>
      </c>
      <c r="CG44" s="664"/>
      <c r="CH44" s="664"/>
      <c r="CI44" s="664"/>
      <c r="CJ44" s="664"/>
      <c r="CK44" s="664"/>
      <c r="CL44" s="664"/>
      <c r="CM44" s="664"/>
      <c r="CN44" s="664"/>
      <c r="CO44" s="664"/>
      <c r="CP44" s="664"/>
      <c r="CQ44" s="665"/>
      <c r="CR44" s="666">
        <v>1285609</v>
      </c>
      <c r="CS44" s="667"/>
      <c r="CT44" s="667"/>
      <c r="CU44" s="667"/>
      <c r="CV44" s="667"/>
      <c r="CW44" s="667"/>
      <c r="CX44" s="667"/>
      <c r="CY44" s="668"/>
      <c r="CZ44" s="671">
        <v>6.1</v>
      </c>
      <c r="DA44" s="672"/>
      <c r="DB44" s="672"/>
      <c r="DC44" s="684"/>
      <c r="DD44" s="675">
        <v>115395</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356</v>
      </c>
      <c r="CG45" s="664"/>
      <c r="CH45" s="664"/>
      <c r="CI45" s="664"/>
      <c r="CJ45" s="664"/>
      <c r="CK45" s="664"/>
      <c r="CL45" s="664"/>
      <c r="CM45" s="664"/>
      <c r="CN45" s="664"/>
      <c r="CO45" s="664"/>
      <c r="CP45" s="664"/>
      <c r="CQ45" s="665"/>
      <c r="CR45" s="666">
        <v>557780</v>
      </c>
      <c r="CS45" s="706"/>
      <c r="CT45" s="706"/>
      <c r="CU45" s="706"/>
      <c r="CV45" s="706"/>
      <c r="CW45" s="706"/>
      <c r="CX45" s="706"/>
      <c r="CY45" s="707"/>
      <c r="CZ45" s="671">
        <v>2.6</v>
      </c>
      <c r="DA45" s="700"/>
      <c r="DB45" s="700"/>
      <c r="DC45" s="708"/>
      <c r="DD45" s="675">
        <v>11697</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358</v>
      </c>
      <c r="CG46" s="664"/>
      <c r="CH46" s="664"/>
      <c r="CI46" s="664"/>
      <c r="CJ46" s="664"/>
      <c r="CK46" s="664"/>
      <c r="CL46" s="664"/>
      <c r="CM46" s="664"/>
      <c r="CN46" s="664"/>
      <c r="CO46" s="664"/>
      <c r="CP46" s="664"/>
      <c r="CQ46" s="665"/>
      <c r="CR46" s="666">
        <v>499486</v>
      </c>
      <c r="CS46" s="667"/>
      <c r="CT46" s="667"/>
      <c r="CU46" s="667"/>
      <c r="CV46" s="667"/>
      <c r="CW46" s="667"/>
      <c r="CX46" s="667"/>
      <c r="CY46" s="668"/>
      <c r="CZ46" s="671">
        <v>2.4</v>
      </c>
      <c r="DA46" s="672"/>
      <c r="DB46" s="672"/>
      <c r="DC46" s="684"/>
      <c r="DD46" s="675">
        <v>84851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360</v>
      </c>
      <c r="CG47" s="664"/>
      <c r="CH47" s="664"/>
      <c r="CI47" s="664"/>
      <c r="CJ47" s="664"/>
      <c r="CK47" s="664"/>
      <c r="CL47" s="664"/>
      <c r="CM47" s="664"/>
      <c r="CN47" s="664"/>
      <c r="CO47" s="664"/>
      <c r="CP47" s="664"/>
      <c r="CQ47" s="665"/>
      <c r="CR47" s="666">
        <v>511083</v>
      </c>
      <c r="CS47" s="706"/>
      <c r="CT47" s="706"/>
      <c r="CU47" s="706"/>
      <c r="CV47" s="706"/>
      <c r="CW47" s="706"/>
      <c r="CX47" s="706"/>
      <c r="CY47" s="707"/>
      <c r="CZ47" s="671">
        <v>2.4</v>
      </c>
      <c r="DA47" s="700"/>
      <c r="DB47" s="700"/>
      <c r="DC47" s="708"/>
      <c r="DD47" s="675">
        <v>22334</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362</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60">
        <v>21051728</v>
      </c>
      <c r="CS49" s="737"/>
      <c r="CT49" s="737"/>
      <c r="CU49" s="737"/>
      <c r="CV49" s="737"/>
      <c r="CW49" s="737"/>
      <c r="CX49" s="737"/>
      <c r="CY49" s="774"/>
      <c r="CZ49" s="765">
        <v>100</v>
      </c>
      <c r="DA49" s="775"/>
      <c r="DB49" s="775"/>
      <c r="DC49" s="776"/>
      <c r="DD49" s="777">
        <v>12440599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u5Utzfv4gJkcjlRm0NlnE26Jq8TLOqXfvVvS1/Hu4WEmQbsUundnXdM0116yt10tfq18fnKVMFfsI48hJiVUQ==" saltValue="sIH5oA8/EIvrI5ImVPA3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365</v>
      </c>
      <c r="DK2" s="1157"/>
      <c r="DL2" s="1157"/>
      <c r="DM2" s="1157"/>
      <c r="DN2" s="1157"/>
      <c r="DO2" s="1158"/>
      <c r="DP2" s="224"/>
      <c r="DQ2" s="1156" t="s">
        <v>366</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28"/>
      <c r="BA5" s="228"/>
      <c r="BB5" s="228"/>
      <c r="BC5" s="228"/>
      <c r="BD5" s="228"/>
      <c r="BE5" s="229"/>
      <c r="BF5" s="229"/>
      <c r="BG5" s="229"/>
      <c r="BH5" s="229"/>
      <c r="BI5" s="229"/>
      <c r="BJ5" s="229"/>
      <c r="BK5" s="229"/>
      <c r="BL5" s="229"/>
      <c r="BM5" s="229"/>
      <c r="BN5" s="229"/>
      <c r="BO5" s="229"/>
      <c r="BP5" s="229"/>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386</v>
      </c>
      <c r="C7" s="1113"/>
      <c r="D7" s="1113"/>
      <c r="E7" s="1113"/>
      <c r="F7" s="1113"/>
      <c r="G7" s="1113"/>
      <c r="H7" s="1113"/>
      <c r="I7" s="1113"/>
      <c r="J7" s="1113"/>
      <c r="K7" s="1113"/>
      <c r="L7" s="1113"/>
      <c r="M7" s="1113"/>
      <c r="N7" s="1113"/>
      <c r="O7" s="1113"/>
      <c r="P7" s="1114"/>
      <c r="Q7" s="1167">
        <v>21018</v>
      </c>
      <c r="R7" s="1168"/>
      <c r="S7" s="1168"/>
      <c r="T7" s="1168"/>
      <c r="U7" s="1168"/>
      <c r="V7" s="1168">
        <v>20409</v>
      </c>
      <c r="W7" s="1168"/>
      <c r="X7" s="1168"/>
      <c r="Y7" s="1168"/>
      <c r="Z7" s="1168"/>
      <c r="AA7" s="1168">
        <v>609</v>
      </c>
      <c r="AB7" s="1168"/>
      <c r="AC7" s="1168"/>
      <c r="AD7" s="1168"/>
      <c r="AE7" s="1169"/>
      <c r="AF7" s="1170">
        <v>557</v>
      </c>
      <c r="AG7" s="1171"/>
      <c r="AH7" s="1171"/>
      <c r="AI7" s="1171"/>
      <c r="AJ7" s="1172"/>
      <c r="AK7" s="1173">
        <v>811</v>
      </c>
      <c r="AL7" s="1174"/>
      <c r="AM7" s="1174"/>
      <c r="AN7" s="1174"/>
      <c r="AO7" s="1174"/>
      <c r="AP7" s="1174">
        <v>19877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611</v>
      </c>
      <c r="BT7" s="1165"/>
      <c r="BU7" s="1165"/>
      <c r="BV7" s="1165"/>
      <c r="BW7" s="1165"/>
      <c r="BX7" s="1165"/>
      <c r="BY7" s="1165"/>
      <c r="BZ7" s="1165"/>
      <c r="CA7" s="1165"/>
      <c r="CB7" s="1165"/>
      <c r="CC7" s="1165"/>
      <c r="CD7" s="1165"/>
      <c r="CE7" s="1165"/>
      <c r="CF7" s="1165"/>
      <c r="CG7" s="1177"/>
      <c r="CH7" s="1161">
        <v>5</v>
      </c>
      <c r="CI7" s="1162"/>
      <c r="CJ7" s="1162"/>
      <c r="CK7" s="1162"/>
      <c r="CL7" s="1163"/>
      <c r="CM7" s="1161">
        <v>113</v>
      </c>
      <c r="CN7" s="1162"/>
      <c r="CO7" s="1162"/>
      <c r="CP7" s="1162"/>
      <c r="CQ7" s="1163"/>
      <c r="CR7" s="1161">
        <v>3</v>
      </c>
      <c r="CS7" s="1162"/>
      <c r="CT7" s="1162"/>
      <c r="CU7" s="1162"/>
      <c r="CV7" s="1163"/>
      <c r="CW7" s="1161" t="s">
        <v>615</v>
      </c>
      <c r="CX7" s="1162"/>
      <c r="CY7" s="1162"/>
      <c r="CZ7" s="1162"/>
      <c r="DA7" s="1163"/>
      <c r="DB7" s="1161" t="s">
        <v>593</v>
      </c>
      <c r="DC7" s="1162"/>
      <c r="DD7" s="1162"/>
      <c r="DE7" s="1162"/>
      <c r="DF7" s="1163"/>
      <c r="DG7" s="1161" t="s">
        <v>593</v>
      </c>
      <c r="DH7" s="1162"/>
      <c r="DI7" s="1162"/>
      <c r="DJ7" s="1162"/>
      <c r="DK7" s="1163"/>
      <c r="DL7" s="1161" t="s">
        <v>593</v>
      </c>
      <c r="DM7" s="1162"/>
      <c r="DN7" s="1162"/>
      <c r="DO7" s="1162"/>
      <c r="DP7" s="1163"/>
      <c r="DQ7" s="1161" t="s">
        <v>593</v>
      </c>
      <c r="DR7" s="1162"/>
      <c r="DS7" s="1162"/>
      <c r="DT7" s="1162"/>
      <c r="DU7" s="1163"/>
      <c r="DV7" s="1164"/>
      <c r="DW7" s="1165"/>
      <c r="DX7" s="1165"/>
      <c r="DY7" s="1165"/>
      <c r="DZ7" s="1166"/>
      <c r="EA7" s="230"/>
    </row>
    <row r="8" spans="1:131" s="231" customFormat="1" ht="26.25" customHeight="1">
      <c r="A8" s="234">
        <v>2</v>
      </c>
      <c r="B8" s="1095" t="s">
        <v>387</v>
      </c>
      <c r="C8" s="1096"/>
      <c r="D8" s="1096"/>
      <c r="E8" s="1096"/>
      <c r="F8" s="1096"/>
      <c r="G8" s="1096"/>
      <c r="H8" s="1096"/>
      <c r="I8" s="1096"/>
      <c r="J8" s="1096"/>
      <c r="K8" s="1096"/>
      <c r="L8" s="1096"/>
      <c r="M8" s="1096"/>
      <c r="N8" s="1096"/>
      <c r="O8" s="1096"/>
      <c r="P8" s="1097"/>
      <c r="Q8" s="1103">
        <v>747</v>
      </c>
      <c r="R8" s="1104"/>
      <c r="S8" s="1104"/>
      <c r="T8" s="1104"/>
      <c r="U8" s="1104"/>
      <c r="V8" s="1104">
        <v>733</v>
      </c>
      <c r="W8" s="1104"/>
      <c r="X8" s="1104"/>
      <c r="Y8" s="1104"/>
      <c r="Z8" s="1104"/>
      <c r="AA8" s="1104">
        <v>14</v>
      </c>
      <c r="AB8" s="1104"/>
      <c r="AC8" s="1104"/>
      <c r="AD8" s="1104"/>
      <c r="AE8" s="1105"/>
      <c r="AF8" s="1100">
        <v>14</v>
      </c>
      <c r="AG8" s="1101"/>
      <c r="AH8" s="1101"/>
      <c r="AI8" s="1101"/>
      <c r="AJ8" s="1102"/>
      <c r="AK8" s="1145">
        <v>21</v>
      </c>
      <c r="AL8" s="1146"/>
      <c r="AM8" s="1146"/>
      <c r="AN8" s="1146"/>
      <c r="AO8" s="1146"/>
      <c r="AP8" s="1146">
        <v>1632</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612</v>
      </c>
      <c r="BT8" s="1058"/>
      <c r="BU8" s="1058"/>
      <c r="BV8" s="1058"/>
      <c r="BW8" s="1058"/>
      <c r="BX8" s="1058"/>
      <c r="BY8" s="1058"/>
      <c r="BZ8" s="1058"/>
      <c r="CA8" s="1058"/>
      <c r="CB8" s="1058"/>
      <c r="CC8" s="1058"/>
      <c r="CD8" s="1058"/>
      <c r="CE8" s="1058"/>
      <c r="CF8" s="1058"/>
      <c r="CG8" s="1079"/>
      <c r="CH8" s="1054">
        <v>2</v>
      </c>
      <c r="CI8" s="1055"/>
      <c r="CJ8" s="1055"/>
      <c r="CK8" s="1055"/>
      <c r="CL8" s="1056"/>
      <c r="CM8" s="1054">
        <v>259</v>
      </c>
      <c r="CN8" s="1055"/>
      <c r="CO8" s="1055"/>
      <c r="CP8" s="1055"/>
      <c r="CQ8" s="1056"/>
      <c r="CR8" s="1054">
        <v>18</v>
      </c>
      <c r="CS8" s="1055"/>
      <c r="CT8" s="1055"/>
      <c r="CU8" s="1055"/>
      <c r="CV8" s="1056"/>
      <c r="CW8" s="1054">
        <v>8</v>
      </c>
      <c r="CX8" s="1055"/>
      <c r="CY8" s="1055"/>
      <c r="CZ8" s="1055"/>
      <c r="DA8" s="1056"/>
      <c r="DB8" s="1054" t="s">
        <v>593</v>
      </c>
      <c r="DC8" s="1055"/>
      <c r="DD8" s="1055"/>
      <c r="DE8" s="1055"/>
      <c r="DF8" s="1056"/>
      <c r="DG8" s="1054" t="s">
        <v>616</v>
      </c>
      <c r="DH8" s="1055"/>
      <c r="DI8" s="1055"/>
      <c r="DJ8" s="1055"/>
      <c r="DK8" s="1056"/>
      <c r="DL8" s="1054" t="s">
        <v>593</v>
      </c>
      <c r="DM8" s="1055"/>
      <c r="DN8" s="1055"/>
      <c r="DO8" s="1055"/>
      <c r="DP8" s="1056"/>
      <c r="DQ8" s="1054" t="s">
        <v>594</v>
      </c>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613</v>
      </c>
      <c r="BT9" s="1058"/>
      <c r="BU9" s="1058"/>
      <c r="BV9" s="1058"/>
      <c r="BW9" s="1058"/>
      <c r="BX9" s="1058"/>
      <c r="BY9" s="1058"/>
      <c r="BZ9" s="1058"/>
      <c r="CA9" s="1058"/>
      <c r="CB9" s="1058"/>
      <c r="CC9" s="1058"/>
      <c r="CD9" s="1058"/>
      <c r="CE9" s="1058"/>
      <c r="CF9" s="1058"/>
      <c r="CG9" s="1079"/>
      <c r="CH9" s="1054">
        <v>10</v>
      </c>
      <c r="CI9" s="1055"/>
      <c r="CJ9" s="1055"/>
      <c r="CK9" s="1055"/>
      <c r="CL9" s="1056"/>
      <c r="CM9" s="1054">
        <v>70</v>
      </c>
      <c r="CN9" s="1055"/>
      <c r="CO9" s="1055"/>
      <c r="CP9" s="1055"/>
      <c r="CQ9" s="1056"/>
      <c r="CR9" s="1054">
        <v>3</v>
      </c>
      <c r="CS9" s="1055"/>
      <c r="CT9" s="1055"/>
      <c r="CU9" s="1055"/>
      <c r="CV9" s="1056"/>
      <c r="CW9" s="1054" t="s">
        <v>617</v>
      </c>
      <c r="CX9" s="1055"/>
      <c r="CY9" s="1055"/>
      <c r="CZ9" s="1055"/>
      <c r="DA9" s="1056"/>
      <c r="DB9" s="1054" t="s">
        <v>617</v>
      </c>
      <c r="DC9" s="1055"/>
      <c r="DD9" s="1055"/>
      <c r="DE9" s="1055"/>
      <c r="DF9" s="1056"/>
      <c r="DG9" s="1054" t="s">
        <v>617</v>
      </c>
      <c r="DH9" s="1055"/>
      <c r="DI9" s="1055"/>
      <c r="DJ9" s="1055"/>
      <c r="DK9" s="1056"/>
      <c r="DL9" s="1054" t="s">
        <v>617</v>
      </c>
      <c r="DM9" s="1055"/>
      <c r="DN9" s="1055"/>
      <c r="DO9" s="1055"/>
      <c r="DP9" s="1056"/>
      <c r="DQ9" s="1054" t="s">
        <v>617</v>
      </c>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614</v>
      </c>
      <c r="BT10" s="1058"/>
      <c r="BU10" s="1058"/>
      <c r="BV10" s="1058"/>
      <c r="BW10" s="1058"/>
      <c r="BX10" s="1058"/>
      <c r="BY10" s="1058"/>
      <c r="BZ10" s="1058"/>
      <c r="CA10" s="1058"/>
      <c r="CB10" s="1058"/>
      <c r="CC10" s="1058"/>
      <c r="CD10" s="1058"/>
      <c r="CE10" s="1058"/>
      <c r="CF10" s="1058"/>
      <c r="CG10" s="1079"/>
      <c r="CH10" s="1054">
        <v>-139</v>
      </c>
      <c r="CI10" s="1055"/>
      <c r="CJ10" s="1055"/>
      <c r="CK10" s="1055"/>
      <c r="CL10" s="1056"/>
      <c r="CM10" s="1054">
        <v>2544</v>
      </c>
      <c r="CN10" s="1055"/>
      <c r="CO10" s="1055"/>
      <c r="CP10" s="1055"/>
      <c r="CQ10" s="1056"/>
      <c r="CR10" s="1054">
        <v>17</v>
      </c>
      <c r="CS10" s="1055"/>
      <c r="CT10" s="1055"/>
      <c r="CU10" s="1055"/>
      <c r="CV10" s="1056"/>
      <c r="CW10" s="1054">
        <v>0</v>
      </c>
      <c r="CX10" s="1055"/>
      <c r="CY10" s="1055"/>
      <c r="CZ10" s="1055"/>
      <c r="DA10" s="1056"/>
      <c r="DB10" s="1054" t="s">
        <v>618</v>
      </c>
      <c r="DC10" s="1055"/>
      <c r="DD10" s="1055"/>
      <c r="DE10" s="1055"/>
      <c r="DF10" s="1056"/>
      <c r="DG10" s="1054" t="s">
        <v>617</v>
      </c>
      <c r="DH10" s="1055"/>
      <c r="DI10" s="1055"/>
      <c r="DJ10" s="1055"/>
      <c r="DK10" s="1056"/>
      <c r="DL10" s="1054" t="s">
        <v>617</v>
      </c>
      <c r="DM10" s="1055"/>
      <c r="DN10" s="1055"/>
      <c r="DO10" s="1055"/>
      <c r="DP10" s="1056"/>
      <c r="DQ10" s="1054" t="s">
        <v>617</v>
      </c>
      <c r="DR10" s="1055"/>
      <c r="DS10" s="1055"/>
      <c r="DT10" s="1055"/>
      <c r="DU10" s="1056"/>
      <c r="DV10" s="1057" t="s">
        <v>619</v>
      </c>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389</v>
      </c>
      <c r="B23" s="1002" t="s">
        <v>390</v>
      </c>
      <c r="C23" s="1003"/>
      <c r="D23" s="1003"/>
      <c r="E23" s="1003"/>
      <c r="F23" s="1003"/>
      <c r="G23" s="1003"/>
      <c r="H23" s="1003"/>
      <c r="I23" s="1003"/>
      <c r="J23" s="1003"/>
      <c r="K23" s="1003"/>
      <c r="L23" s="1003"/>
      <c r="M23" s="1003"/>
      <c r="N23" s="1003"/>
      <c r="O23" s="1003"/>
      <c r="P23" s="1013"/>
      <c r="Q23" s="1132">
        <v>21674</v>
      </c>
      <c r="R23" s="1126"/>
      <c r="S23" s="1126"/>
      <c r="T23" s="1126"/>
      <c r="U23" s="1126"/>
      <c r="V23" s="1126">
        <v>21052</v>
      </c>
      <c r="W23" s="1126"/>
      <c r="X23" s="1126"/>
      <c r="Y23" s="1126"/>
      <c r="Z23" s="1126"/>
      <c r="AA23" s="1126">
        <v>622</v>
      </c>
      <c r="AB23" s="1126"/>
      <c r="AC23" s="1126"/>
      <c r="AD23" s="1126"/>
      <c r="AE23" s="1133"/>
      <c r="AF23" s="1134">
        <v>571</v>
      </c>
      <c r="AG23" s="1126"/>
      <c r="AH23" s="1126"/>
      <c r="AI23" s="1126"/>
      <c r="AJ23" s="1135"/>
      <c r="AK23" s="1136"/>
      <c r="AL23" s="1137"/>
      <c r="AM23" s="1137"/>
      <c r="AN23" s="1137"/>
      <c r="AO23" s="1137"/>
      <c r="AP23" s="1126">
        <v>21509</v>
      </c>
      <c r="AQ23" s="1126"/>
      <c r="AR23" s="1126"/>
      <c r="AS23" s="1126"/>
      <c r="AT23" s="1126"/>
      <c r="AU23" s="1127"/>
      <c r="AV23" s="1127"/>
      <c r="AW23" s="1127"/>
      <c r="AX23" s="1127"/>
      <c r="AY23" s="1128"/>
      <c r="AZ23" s="1129" t="s">
        <v>391</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369</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376</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402</v>
      </c>
      <c r="C28" s="1113"/>
      <c r="D28" s="1113"/>
      <c r="E28" s="1113"/>
      <c r="F28" s="1113"/>
      <c r="G28" s="1113"/>
      <c r="H28" s="1113"/>
      <c r="I28" s="1113"/>
      <c r="J28" s="1113"/>
      <c r="K28" s="1113"/>
      <c r="L28" s="1113"/>
      <c r="M28" s="1113"/>
      <c r="N28" s="1113"/>
      <c r="O28" s="1113"/>
      <c r="P28" s="1114"/>
      <c r="Q28" s="1115">
        <v>3910</v>
      </c>
      <c r="R28" s="1116"/>
      <c r="S28" s="1116"/>
      <c r="T28" s="1116"/>
      <c r="U28" s="1116"/>
      <c r="V28" s="1116">
        <v>3783</v>
      </c>
      <c r="W28" s="1116"/>
      <c r="X28" s="1116"/>
      <c r="Y28" s="1116"/>
      <c r="Z28" s="1116"/>
      <c r="AA28" s="1116">
        <v>127</v>
      </c>
      <c r="AB28" s="1116"/>
      <c r="AC28" s="1116"/>
      <c r="AD28" s="1116"/>
      <c r="AE28" s="1117"/>
      <c r="AF28" s="1118">
        <v>127</v>
      </c>
      <c r="AG28" s="1116"/>
      <c r="AH28" s="1116"/>
      <c r="AI28" s="1116"/>
      <c r="AJ28" s="1119"/>
      <c r="AK28" s="1107">
        <v>339</v>
      </c>
      <c r="AL28" s="1108"/>
      <c r="AM28" s="1108"/>
      <c r="AN28" s="1108"/>
      <c r="AO28" s="1108"/>
      <c r="AP28" s="1108" t="s">
        <v>617</v>
      </c>
      <c r="AQ28" s="1108"/>
      <c r="AR28" s="1108"/>
      <c r="AS28" s="1108"/>
      <c r="AT28" s="1108"/>
      <c r="AU28" s="1108" t="s">
        <v>617</v>
      </c>
      <c r="AV28" s="1108"/>
      <c r="AW28" s="1108"/>
      <c r="AX28" s="1108"/>
      <c r="AY28" s="1108"/>
      <c r="AZ28" s="1109" t="s">
        <v>617</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403</v>
      </c>
      <c r="C29" s="1096"/>
      <c r="D29" s="1096"/>
      <c r="E29" s="1096"/>
      <c r="F29" s="1096"/>
      <c r="G29" s="1096"/>
      <c r="H29" s="1096"/>
      <c r="I29" s="1096"/>
      <c r="J29" s="1096"/>
      <c r="K29" s="1096"/>
      <c r="L29" s="1096"/>
      <c r="M29" s="1096"/>
      <c r="N29" s="1096"/>
      <c r="O29" s="1096"/>
      <c r="P29" s="1097"/>
      <c r="Q29" s="1103">
        <v>3907</v>
      </c>
      <c r="R29" s="1104"/>
      <c r="S29" s="1104"/>
      <c r="T29" s="1104"/>
      <c r="U29" s="1104"/>
      <c r="V29" s="1104">
        <v>3782</v>
      </c>
      <c r="W29" s="1104"/>
      <c r="X29" s="1104"/>
      <c r="Y29" s="1104"/>
      <c r="Z29" s="1104"/>
      <c r="AA29" s="1104">
        <v>125</v>
      </c>
      <c r="AB29" s="1104"/>
      <c r="AC29" s="1104"/>
      <c r="AD29" s="1104"/>
      <c r="AE29" s="1105"/>
      <c r="AF29" s="1100">
        <v>125</v>
      </c>
      <c r="AG29" s="1101"/>
      <c r="AH29" s="1101"/>
      <c r="AI29" s="1101"/>
      <c r="AJ29" s="1102"/>
      <c r="AK29" s="1045">
        <v>593</v>
      </c>
      <c r="AL29" s="1036"/>
      <c r="AM29" s="1036"/>
      <c r="AN29" s="1036"/>
      <c r="AO29" s="1036"/>
      <c r="AP29" s="1036" t="s">
        <v>617</v>
      </c>
      <c r="AQ29" s="1036"/>
      <c r="AR29" s="1036"/>
      <c r="AS29" s="1036"/>
      <c r="AT29" s="1036"/>
      <c r="AU29" s="1036" t="s">
        <v>617</v>
      </c>
      <c r="AV29" s="1036"/>
      <c r="AW29" s="1036"/>
      <c r="AX29" s="1036"/>
      <c r="AY29" s="1036"/>
      <c r="AZ29" s="1106" t="s">
        <v>617</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404</v>
      </c>
      <c r="C30" s="1096"/>
      <c r="D30" s="1096"/>
      <c r="E30" s="1096"/>
      <c r="F30" s="1096"/>
      <c r="G30" s="1096"/>
      <c r="H30" s="1096"/>
      <c r="I30" s="1096"/>
      <c r="J30" s="1096"/>
      <c r="K30" s="1096"/>
      <c r="L30" s="1096"/>
      <c r="M30" s="1096"/>
      <c r="N30" s="1096"/>
      <c r="O30" s="1096"/>
      <c r="P30" s="1097"/>
      <c r="Q30" s="1103">
        <v>408</v>
      </c>
      <c r="R30" s="1104"/>
      <c r="S30" s="1104"/>
      <c r="T30" s="1104"/>
      <c r="U30" s="1104"/>
      <c r="V30" s="1104">
        <v>407</v>
      </c>
      <c r="W30" s="1104"/>
      <c r="X30" s="1104"/>
      <c r="Y30" s="1104"/>
      <c r="Z30" s="1104"/>
      <c r="AA30" s="1104">
        <v>1</v>
      </c>
      <c r="AB30" s="1104"/>
      <c r="AC30" s="1104"/>
      <c r="AD30" s="1104"/>
      <c r="AE30" s="1105"/>
      <c r="AF30" s="1100">
        <v>1</v>
      </c>
      <c r="AG30" s="1101"/>
      <c r="AH30" s="1101"/>
      <c r="AI30" s="1101"/>
      <c r="AJ30" s="1102"/>
      <c r="AK30" s="1045">
        <v>135</v>
      </c>
      <c r="AL30" s="1036"/>
      <c r="AM30" s="1036"/>
      <c r="AN30" s="1036"/>
      <c r="AO30" s="1036"/>
      <c r="AP30" s="1036" t="s">
        <v>618</v>
      </c>
      <c r="AQ30" s="1036"/>
      <c r="AR30" s="1036"/>
      <c r="AS30" s="1036"/>
      <c r="AT30" s="1036"/>
      <c r="AU30" s="1036" t="s">
        <v>617</v>
      </c>
      <c r="AV30" s="1036"/>
      <c r="AW30" s="1036"/>
      <c r="AX30" s="1036"/>
      <c r="AY30" s="1036"/>
      <c r="AZ30" s="1106" t="s">
        <v>617</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405</v>
      </c>
      <c r="C31" s="1096"/>
      <c r="D31" s="1096"/>
      <c r="E31" s="1096"/>
      <c r="F31" s="1096"/>
      <c r="G31" s="1096"/>
      <c r="H31" s="1096"/>
      <c r="I31" s="1096"/>
      <c r="J31" s="1096"/>
      <c r="K31" s="1096"/>
      <c r="L31" s="1096"/>
      <c r="M31" s="1096"/>
      <c r="N31" s="1096"/>
      <c r="O31" s="1096"/>
      <c r="P31" s="1097"/>
      <c r="Q31" s="1103">
        <v>511</v>
      </c>
      <c r="R31" s="1104"/>
      <c r="S31" s="1104"/>
      <c r="T31" s="1104"/>
      <c r="U31" s="1104"/>
      <c r="V31" s="1104">
        <v>612</v>
      </c>
      <c r="W31" s="1104"/>
      <c r="X31" s="1104"/>
      <c r="Y31" s="1104"/>
      <c r="Z31" s="1104"/>
      <c r="AA31" s="1104">
        <v>-102</v>
      </c>
      <c r="AB31" s="1104"/>
      <c r="AC31" s="1104"/>
      <c r="AD31" s="1104"/>
      <c r="AE31" s="1105"/>
      <c r="AF31" s="1100">
        <v>375</v>
      </c>
      <c r="AG31" s="1101"/>
      <c r="AH31" s="1101"/>
      <c r="AI31" s="1101"/>
      <c r="AJ31" s="1102"/>
      <c r="AK31" s="1045">
        <v>88</v>
      </c>
      <c r="AL31" s="1036"/>
      <c r="AM31" s="1036"/>
      <c r="AN31" s="1036"/>
      <c r="AO31" s="1036"/>
      <c r="AP31" s="1036">
        <v>1592</v>
      </c>
      <c r="AQ31" s="1036"/>
      <c r="AR31" s="1036"/>
      <c r="AS31" s="1036"/>
      <c r="AT31" s="1036"/>
      <c r="AU31" s="1036">
        <v>264</v>
      </c>
      <c r="AV31" s="1036"/>
      <c r="AW31" s="1036"/>
      <c r="AX31" s="1036"/>
      <c r="AY31" s="1036"/>
      <c r="AZ31" s="1106" t="s">
        <v>590</v>
      </c>
      <c r="BA31" s="1106"/>
      <c r="BB31" s="1106"/>
      <c r="BC31" s="1106"/>
      <c r="BD31" s="1106"/>
      <c r="BE31" s="1037" t="s">
        <v>406</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407</v>
      </c>
      <c r="C32" s="1096"/>
      <c r="D32" s="1096"/>
      <c r="E32" s="1096"/>
      <c r="F32" s="1096"/>
      <c r="G32" s="1096"/>
      <c r="H32" s="1096"/>
      <c r="I32" s="1096"/>
      <c r="J32" s="1096"/>
      <c r="K32" s="1096"/>
      <c r="L32" s="1096"/>
      <c r="M32" s="1096"/>
      <c r="N32" s="1096"/>
      <c r="O32" s="1096"/>
      <c r="P32" s="1097"/>
      <c r="Q32" s="1103">
        <v>21</v>
      </c>
      <c r="R32" s="1104"/>
      <c r="S32" s="1104"/>
      <c r="T32" s="1104"/>
      <c r="U32" s="1104"/>
      <c r="V32" s="1104">
        <v>12</v>
      </c>
      <c r="W32" s="1104"/>
      <c r="X32" s="1104"/>
      <c r="Y32" s="1104"/>
      <c r="Z32" s="1104"/>
      <c r="AA32" s="1104">
        <v>9</v>
      </c>
      <c r="AB32" s="1104"/>
      <c r="AC32" s="1104"/>
      <c r="AD32" s="1104"/>
      <c r="AE32" s="1105"/>
      <c r="AF32" s="1100">
        <v>14</v>
      </c>
      <c r="AG32" s="1101"/>
      <c r="AH32" s="1101"/>
      <c r="AI32" s="1101"/>
      <c r="AJ32" s="1102"/>
      <c r="AK32" s="1045" t="s">
        <v>591</v>
      </c>
      <c r="AL32" s="1036"/>
      <c r="AM32" s="1036"/>
      <c r="AN32" s="1036"/>
      <c r="AO32" s="1036"/>
      <c r="AP32" s="1036">
        <v>82</v>
      </c>
      <c r="AQ32" s="1036"/>
      <c r="AR32" s="1036"/>
      <c r="AS32" s="1036"/>
      <c r="AT32" s="1036"/>
      <c r="AU32" s="1036" t="s">
        <v>591</v>
      </c>
      <c r="AV32" s="1036"/>
      <c r="AW32" s="1036"/>
      <c r="AX32" s="1036"/>
      <c r="AY32" s="1036"/>
      <c r="AZ32" s="1106" t="s">
        <v>591</v>
      </c>
      <c r="BA32" s="1106"/>
      <c r="BB32" s="1106"/>
      <c r="BC32" s="1106"/>
      <c r="BD32" s="1106"/>
      <c r="BE32" s="1037" t="s">
        <v>408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409</v>
      </c>
      <c r="C33" s="1096"/>
      <c r="D33" s="1096"/>
      <c r="E33" s="1096"/>
      <c r="F33" s="1096"/>
      <c r="G33" s="1096"/>
      <c r="H33" s="1096"/>
      <c r="I33" s="1096"/>
      <c r="J33" s="1096"/>
      <c r="K33" s="1096"/>
      <c r="L33" s="1096"/>
      <c r="M33" s="1096"/>
      <c r="N33" s="1096"/>
      <c r="O33" s="1096"/>
      <c r="P33" s="1097"/>
      <c r="Q33" s="1103">
        <v>580</v>
      </c>
      <c r="R33" s="1104"/>
      <c r="S33" s="1104"/>
      <c r="T33" s="1104"/>
      <c r="U33" s="1104"/>
      <c r="V33" s="1104">
        <v>577</v>
      </c>
      <c r="W33" s="1104"/>
      <c r="X33" s="1104"/>
      <c r="Y33" s="1104"/>
      <c r="Z33" s="1104"/>
      <c r="AA33" s="1104">
        <v>3</v>
      </c>
      <c r="AB33" s="1104"/>
      <c r="AC33" s="1104"/>
      <c r="AD33" s="1104"/>
      <c r="AE33" s="1105"/>
      <c r="AF33" s="1100">
        <v>18</v>
      </c>
      <c r="AG33" s="1101"/>
      <c r="AH33" s="1101"/>
      <c r="AI33" s="1101"/>
      <c r="AJ33" s="1102"/>
      <c r="AK33" s="1045">
        <v>429</v>
      </c>
      <c r="AL33" s="1036"/>
      <c r="AM33" s="1036"/>
      <c r="AN33" s="1036"/>
      <c r="AO33" s="1036"/>
      <c r="AP33" s="1036">
        <v>4929</v>
      </c>
      <c r="AQ33" s="1036"/>
      <c r="AR33" s="1036"/>
      <c r="AS33" s="1036"/>
      <c r="AT33" s="1036"/>
      <c r="AU33" s="1036">
        <v>2760</v>
      </c>
      <c r="AV33" s="1036"/>
      <c r="AW33" s="1036"/>
      <c r="AX33" s="1036"/>
      <c r="AY33" s="1036"/>
      <c r="AZ33" s="1106" t="s">
        <v>591</v>
      </c>
      <c r="BA33" s="1106"/>
      <c r="BB33" s="1106"/>
      <c r="BC33" s="1106"/>
      <c r="BD33" s="1106"/>
      <c r="BE33" s="1037" t="s">
        <v>408</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t="s">
        <v>410</v>
      </c>
      <c r="C34" s="1096"/>
      <c r="D34" s="1096"/>
      <c r="E34" s="1096"/>
      <c r="F34" s="1096"/>
      <c r="G34" s="1096"/>
      <c r="H34" s="1096"/>
      <c r="I34" s="1096"/>
      <c r="J34" s="1096"/>
      <c r="K34" s="1096"/>
      <c r="L34" s="1096"/>
      <c r="M34" s="1096"/>
      <c r="N34" s="1096"/>
      <c r="O34" s="1096"/>
      <c r="P34" s="1097"/>
      <c r="Q34" s="1103">
        <v>3326</v>
      </c>
      <c r="R34" s="1104"/>
      <c r="S34" s="1104"/>
      <c r="T34" s="1104"/>
      <c r="U34" s="1104"/>
      <c r="V34" s="1104">
        <v>2988</v>
      </c>
      <c r="W34" s="1104"/>
      <c r="X34" s="1104"/>
      <c r="Y34" s="1104"/>
      <c r="Z34" s="1104"/>
      <c r="AA34" s="1104">
        <v>338</v>
      </c>
      <c r="AB34" s="1104"/>
      <c r="AC34" s="1104"/>
      <c r="AD34" s="1104"/>
      <c r="AE34" s="1105"/>
      <c r="AF34" s="1100">
        <v>1731</v>
      </c>
      <c r="AG34" s="1101"/>
      <c r="AH34" s="1101"/>
      <c r="AI34" s="1101"/>
      <c r="AJ34" s="1102"/>
      <c r="AK34" s="1045">
        <v>257</v>
      </c>
      <c r="AL34" s="1036"/>
      <c r="AM34" s="1036"/>
      <c r="AN34" s="1036"/>
      <c r="AO34" s="1036"/>
      <c r="AP34" s="1036">
        <v>850</v>
      </c>
      <c r="AQ34" s="1036"/>
      <c r="AR34" s="1036"/>
      <c r="AS34" s="1036"/>
      <c r="AT34" s="1036"/>
      <c r="AU34" s="1036">
        <v>263</v>
      </c>
      <c r="AV34" s="1036"/>
      <c r="AW34" s="1036"/>
      <c r="AX34" s="1036"/>
      <c r="AY34" s="1036"/>
      <c r="AZ34" s="1106" t="s">
        <v>591</v>
      </c>
      <c r="BA34" s="1106"/>
      <c r="BB34" s="1106"/>
      <c r="BC34" s="1106"/>
      <c r="BD34" s="1106"/>
      <c r="BE34" s="1037" t="s">
        <v>408</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t="s">
        <v>411</v>
      </c>
      <c r="C35" s="1096"/>
      <c r="D35" s="1096"/>
      <c r="E35" s="1096"/>
      <c r="F35" s="1096"/>
      <c r="G35" s="1096"/>
      <c r="H35" s="1096"/>
      <c r="I35" s="1096"/>
      <c r="J35" s="1096"/>
      <c r="K35" s="1096"/>
      <c r="L35" s="1096"/>
      <c r="M35" s="1096"/>
      <c r="N35" s="1096"/>
      <c r="O35" s="1096"/>
      <c r="P35" s="1097"/>
      <c r="Q35" s="1103">
        <v>173</v>
      </c>
      <c r="R35" s="1104"/>
      <c r="S35" s="1104"/>
      <c r="T35" s="1104"/>
      <c r="U35" s="1104"/>
      <c r="V35" s="1104">
        <v>173</v>
      </c>
      <c r="W35" s="1104"/>
      <c r="X35" s="1104"/>
      <c r="Y35" s="1104"/>
      <c r="Z35" s="1104"/>
      <c r="AA35" s="1104">
        <v>0</v>
      </c>
      <c r="AB35" s="1104"/>
      <c r="AC35" s="1104"/>
      <c r="AD35" s="1104"/>
      <c r="AE35" s="1105"/>
      <c r="AF35" s="1100" t="s">
        <v>412</v>
      </c>
      <c r="AG35" s="1101"/>
      <c r="AH35" s="1101"/>
      <c r="AI35" s="1101"/>
      <c r="AJ35" s="1102"/>
      <c r="AK35" s="1045">
        <v>143</v>
      </c>
      <c r="AL35" s="1036"/>
      <c r="AM35" s="1036"/>
      <c r="AN35" s="1036"/>
      <c r="AO35" s="1036"/>
      <c r="AP35" s="1036">
        <v>832</v>
      </c>
      <c r="AQ35" s="1036"/>
      <c r="AR35" s="1036"/>
      <c r="AS35" s="1036"/>
      <c r="AT35" s="1036"/>
      <c r="AU35" s="1036">
        <v>828</v>
      </c>
      <c r="AV35" s="1036"/>
      <c r="AW35" s="1036"/>
      <c r="AX35" s="1036"/>
      <c r="AY35" s="1036"/>
      <c r="AZ35" s="1106" t="s">
        <v>591</v>
      </c>
      <c r="BA35" s="1106"/>
      <c r="BB35" s="1106"/>
      <c r="BC35" s="1106"/>
      <c r="BD35" s="1106"/>
      <c r="BE35" s="1037" t="s">
        <v>413</v>
      </c>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414</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389</v>
      </c>
      <c r="B63" s="1002" t="s">
        <v>415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2391</v>
      </c>
      <c r="AG63" s="1024"/>
      <c r="AH63" s="1024"/>
      <c r="AI63" s="1024"/>
      <c r="AJ63" s="1087"/>
      <c r="AK63" s="1088"/>
      <c r="AL63" s="1028"/>
      <c r="AM63" s="1028"/>
      <c r="AN63" s="1028"/>
      <c r="AO63" s="1028"/>
      <c r="AP63" s="1024">
        <v>8285</v>
      </c>
      <c r="AQ63" s="1024"/>
      <c r="AR63" s="1024"/>
      <c r="AS63" s="1024"/>
      <c r="AT63" s="1024"/>
      <c r="AU63" s="1024">
        <v>4115</v>
      </c>
      <c r="AV63" s="1024"/>
      <c r="AW63" s="1024"/>
      <c r="AX63" s="1024"/>
      <c r="AY63" s="1024"/>
      <c r="AZ63" s="1082"/>
      <c r="BA63" s="1082"/>
      <c r="BB63" s="1082"/>
      <c r="BC63" s="1082"/>
      <c r="BD63" s="1082"/>
      <c r="BE63" s="1025"/>
      <c r="BF63" s="1025"/>
      <c r="BG63" s="1025"/>
      <c r="BH63" s="1025"/>
      <c r="BI63" s="1026"/>
      <c r="BJ63" s="1083" t="s">
        <v>127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417</v>
      </c>
      <c r="B66" s="1061"/>
      <c r="C66" s="1061"/>
      <c r="D66" s="1061"/>
      <c r="E66" s="1061"/>
      <c r="F66" s="1061"/>
      <c r="G66" s="1061"/>
      <c r="H66" s="1061"/>
      <c r="I66" s="1061"/>
      <c r="J66" s="1061"/>
      <c r="K66" s="1061"/>
      <c r="L66" s="1061"/>
      <c r="M66" s="1061"/>
      <c r="N66" s="1061"/>
      <c r="O66" s="1061"/>
      <c r="P66" s="1062"/>
      <c r="Q66" s="1066" t="s">
        <v>418</v>
      </c>
      <c r="R66" s="1067"/>
      <c r="S66" s="1067"/>
      <c r="T66" s="1067"/>
      <c r="U66" s="1068"/>
      <c r="V66" s="1066" t="s">
        <v>419</v>
      </c>
      <c r="W66" s="1067"/>
      <c r="X66" s="1067"/>
      <c r="Y66" s="1067"/>
      <c r="Z66" s="1068"/>
      <c r="AA66" s="1066" t="s">
        <v>396</v>
      </c>
      <c r="AB66" s="1067"/>
      <c r="AC66" s="1067"/>
      <c r="AD66" s="1067"/>
      <c r="AE66" s="1068"/>
      <c r="AF66" s="1072" t="s">
        <v>397</v>
      </c>
      <c r="AG66" s="1073"/>
      <c r="AH66" s="1073"/>
      <c r="AI66" s="1073"/>
      <c r="AJ66" s="1074"/>
      <c r="AK66" s="1066" t="s">
        <v>398</v>
      </c>
      <c r="AL66" s="1061"/>
      <c r="AM66" s="1061"/>
      <c r="AN66" s="1061"/>
      <c r="AO66" s="1062"/>
      <c r="AP66" s="1066" t="s">
        <v>420</v>
      </c>
      <c r="AQ66" s="1067"/>
      <c r="AR66" s="1067"/>
      <c r="AS66" s="1067"/>
      <c r="AT66" s="1068"/>
      <c r="AU66" s="1066" t="s">
        <v>421</v>
      </c>
      <c r="AV66" s="1067"/>
      <c r="AW66" s="1067"/>
      <c r="AX66" s="1067"/>
      <c r="AY66" s="1068"/>
      <c r="AZ66" s="1066" t="s">
        <v>376</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592</v>
      </c>
      <c r="C68" s="1051"/>
      <c r="D68" s="1051"/>
      <c r="E68" s="1051"/>
      <c r="F68" s="1051"/>
      <c r="G68" s="1051"/>
      <c r="H68" s="1051"/>
      <c r="I68" s="1051"/>
      <c r="J68" s="1051"/>
      <c r="K68" s="1051"/>
      <c r="L68" s="1051"/>
      <c r="M68" s="1051"/>
      <c r="N68" s="1051"/>
      <c r="O68" s="1051"/>
      <c r="P68" s="1052"/>
      <c r="Q68" s="1053">
        <v>27</v>
      </c>
      <c r="R68" s="1047"/>
      <c r="S68" s="1047"/>
      <c r="T68" s="1047"/>
      <c r="U68" s="1047"/>
      <c r="V68" s="1047">
        <v>21</v>
      </c>
      <c r="W68" s="1047"/>
      <c r="X68" s="1047"/>
      <c r="Y68" s="1047"/>
      <c r="Z68" s="1047"/>
      <c r="AA68" s="1047">
        <v>6</v>
      </c>
      <c r="AB68" s="1047"/>
      <c r="AC68" s="1047"/>
      <c r="AD68" s="1047"/>
      <c r="AE68" s="1047"/>
      <c r="AF68" s="1047">
        <v>6</v>
      </c>
      <c r="AG68" s="1047"/>
      <c r="AH68" s="1047"/>
      <c r="AI68" s="1047"/>
      <c r="AJ68" s="1047"/>
      <c r="AK68" s="1047" t="s">
        <v>593</v>
      </c>
      <c r="AL68" s="1047"/>
      <c r="AM68" s="1047"/>
      <c r="AN68" s="1047"/>
      <c r="AO68" s="1047"/>
      <c r="AP68" s="1047" t="s">
        <v>593</v>
      </c>
      <c r="AQ68" s="1047"/>
      <c r="AR68" s="1047"/>
      <c r="AS68" s="1047"/>
      <c r="AT68" s="1047"/>
      <c r="AU68" s="1047" t="s">
        <v>594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595</v>
      </c>
      <c r="C69" s="1040"/>
      <c r="D69" s="1040"/>
      <c r="E69" s="1040"/>
      <c r="F69" s="1040"/>
      <c r="G69" s="1040"/>
      <c r="H69" s="1040"/>
      <c r="I69" s="1040"/>
      <c r="J69" s="1040"/>
      <c r="K69" s="1040"/>
      <c r="L69" s="1040"/>
      <c r="M69" s="1040"/>
      <c r="N69" s="1040"/>
      <c r="O69" s="1040"/>
      <c r="P69" s="1041"/>
      <c r="Q69" s="1042">
        <v>271</v>
      </c>
      <c r="R69" s="1036"/>
      <c r="S69" s="1036"/>
      <c r="T69" s="1036"/>
      <c r="U69" s="1036"/>
      <c r="V69" s="1036">
        <v>265</v>
      </c>
      <c r="W69" s="1036"/>
      <c r="X69" s="1036"/>
      <c r="Y69" s="1036"/>
      <c r="Z69" s="1036"/>
      <c r="AA69" s="1036">
        <v>6</v>
      </c>
      <c r="AB69" s="1036"/>
      <c r="AC69" s="1036"/>
      <c r="AD69" s="1036"/>
      <c r="AE69" s="1036"/>
      <c r="AF69" s="1036">
        <v>6</v>
      </c>
      <c r="AG69" s="1036"/>
      <c r="AH69" s="1036"/>
      <c r="AI69" s="1036"/>
      <c r="AJ69" s="1036"/>
      <c r="AK69" s="1036" t="s">
        <v>596</v>
      </c>
      <c r="AL69" s="1036"/>
      <c r="AM69" s="1036"/>
      <c r="AN69" s="1036"/>
      <c r="AO69" s="1036"/>
      <c r="AP69" s="1036">
        <v>105</v>
      </c>
      <c r="AQ69" s="1036"/>
      <c r="AR69" s="1036"/>
      <c r="AS69" s="1036"/>
      <c r="AT69" s="1036"/>
      <c r="AU69" s="1036">
        <v>46</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597</v>
      </c>
      <c r="C70" s="1040"/>
      <c r="D70" s="1040"/>
      <c r="E70" s="1040"/>
      <c r="F70" s="1040"/>
      <c r="G70" s="1040"/>
      <c r="H70" s="1040"/>
      <c r="I70" s="1040"/>
      <c r="J70" s="1040"/>
      <c r="K70" s="1040"/>
      <c r="L70" s="1040"/>
      <c r="M70" s="1040"/>
      <c r="N70" s="1040"/>
      <c r="O70" s="1040"/>
      <c r="P70" s="1041"/>
      <c r="Q70" s="1042">
        <v>1186</v>
      </c>
      <c r="R70" s="1036"/>
      <c r="S70" s="1036"/>
      <c r="T70" s="1036"/>
      <c r="U70" s="1036"/>
      <c r="V70" s="1036">
        <v>1186</v>
      </c>
      <c r="W70" s="1036"/>
      <c r="X70" s="1036"/>
      <c r="Y70" s="1036"/>
      <c r="Z70" s="1036"/>
      <c r="AA70" s="1036" t="s">
        <v>593</v>
      </c>
      <c r="AB70" s="1036"/>
      <c r="AC70" s="1036"/>
      <c r="AD70" s="1036"/>
      <c r="AE70" s="1036"/>
      <c r="AF70" s="1036" t="s">
        <v>593</v>
      </c>
      <c r="AG70" s="1036"/>
      <c r="AH70" s="1036"/>
      <c r="AI70" s="1036"/>
      <c r="AJ70" s="1036"/>
      <c r="AK70" s="1036">
        <v>85</v>
      </c>
      <c r="AL70" s="1036"/>
      <c r="AM70" s="1036"/>
      <c r="AN70" s="1036"/>
      <c r="AO70" s="1036"/>
      <c r="AP70" s="1036" t="s">
        <v>593</v>
      </c>
      <c r="AQ70" s="1036"/>
      <c r="AR70" s="1036"/>
      <c r="AS70" s="1036"/>
      <c r="AT70" s="1036"/>
      <c r="AU70" s="1036" t="s">
        <v>617</v>
      </c>
      <c r="AV70" s="1036"/>
      <c r="AW70" s="1036"/>
      <c r="AX70" s="1036"/>
      <c r="AY70" s="1036"/>
      <c r="AZ70" s="1037" t="s">
        <v>598</v>
      </c>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599</v>
      </c>
      <c r="C71" s="1040"/>
      <c r="D71" s="1040"/>
      <c r="E71" s="1040"/>
      <c r="F71" s="1040"/>
      <c r="G71" s="1040"/>
      <c r="H71" s="1040"/>
      <c r="I71" s="1040"/>
      <c r="J71" s="1040"/>
      <c r="K71" s="1040"/>
      <c r="L71" s="1040"/>
      <c r="M71" s="1040"/>
      <c r="N71" s="1040"/>
      <c r="O71" s="1040"/>
      <c r="P71" s="1041"/>
      <c r="Q71" s="1042">
        <v>526</v>
      </c>
      <c r="R71" s="1036"/>
      <c r="S71" s="1036"/>
      <c r="T71" s="1036"/>
      <c r="U71" s="1036"/>
      <c r="V71" s="1036">
        <v>526</v>
      </c>
      <c r="W71" s="1036"/>
      <c r="X71" s="1036"/>
      <c r="Y71" s="1036"/>
      <c r="Z71" s="1036"/>
      <c r="AA71" s="1036" t="s">
        <v>594</v>
      </c>
      <c r="AB71" s="1036"/>
      <c r="AC71" s="1036"/>
      <c r="AD71" s="1036"/>
      <c r="AE71" s="1036"/>
      <c r="AF71" s="1036" t="s">
        <v>594</v>
      </c>
      <c r="AG71" s="1036"/>
      <c r="AH71" s="1036"/>
      <c r="AI71" s="1036"/>
      <c r="AJ71" s="1036"/>
      <c r="AK71" s="1036">
        <v>190</v>
      </c>
      <c r="AL71" s="1036"/>
      <c r="AM71" s="1036"/>
      <c r="AN71" s="1036"/>
      <c r="AO71" s="1036"/>
      <c r="AP71" s="1036">
        <v>1255</v>
      </c>
      <c r="AQ71" s="1036"/>
      <c r="AR71" s="1036"/>
      <c r="AS71" s="1036"/>
      <c r="AT71" s="1036"/>
      <c r="AU71" s="1036">
        <v>262</v>
      </c>
      <c r="AV71" s="1036"/>
      <c r="AW71" s="1036"/>
      <c r="AX71" s="1036"/>
      <c r="AY71" s="1036"/>
      <c r="AZ71" s="1037" t="s">
        <v>598</v>
      </c>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600</v>
      </c>
      <c r="C72" s="1040"/>
      <c r="D72" s="1040"/>
      <c r="E72" s="1040"/>
      <c r="F72" s="1040"/>
      <c r="G72" s="1040"/>
      <c r="H72" s="1040"/>
      <c r="I72" s="1040"/>
      <c r="J72" s="1040"/>
      <c r="K72" s="1040"/>
      <c r="L72" s="1040"/>
      <c r="M72" s="1040"/>
      <c r="N72" s="1040"/>
      <c r="O72" s="1040"/>
      <c r="P72" s="1041"/>
      <c r="Q72" s="1042">
        <v>1218</v>
      </c>
      <c r="R72" s="1036"/>
      <c r="S72" s="1036"/>
      <c r="T72" s="1036"/>
      <c r="U72" s="1036"/>
      <c r="V72" s="1036">
        <v>1218</v>
      </c>
      <c r="W72" s="1036"/>
      <c r="X72" s="1036"/>
      <c r="Y72" s="1036"/>
      <c r="Z72" s="1036"/>
      <c r="AA72" s="1036" t="s">
        <v>593</v>
      </c>
      <c r="AB72" s="1036"/>
      <c r="AC72" s="1036"/>
      <c r="AD72" s="1036"/>
      <c r="AE72" s="1036"/>
      <c r="AF72" s="1036" t="s">
        <v>593</v>
      </c>
      <c r="AG72" s="1036"/>
      <c r="AH72" s="1036"/>
      <c r="AI72" s="1036"/>
      <c r="AJ72" s="1036"/>
      <c r="AK72" s="1036">
        <v>962</v>
      </c>
      <c r="AL72" s="1036"/>
      <c r="AM72" s="1036"/>
      <c r="AN72" s="1036"/>
      <c r="AO72" s="1036"/>
      <c r="AP72" s="1036">
        <v>2981</v>
      </c>
      <c r="AQ72" s="1036"/>
      <c r="AR72" s="1036"/>
      <c r="AS72" s="1036"/>
      <c r="AT72" s="1036"/>
      <c r="AU72" s="1036">
        <v>325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601</v>
      </c>
      <c r="C73" s="1040"/>
      <c r="D73" s="1040"/>
      <c r="E73" s="1040"/>
      <c r="F73" s="1040"/>
      <c r="G73" s="1040"/>
      <c r="H73" s="1040"/>
      <c r="I73" s="1040"/>
      <c r="J73" s="1040"/>
      <c r="K73" s="1040"/>
      <c r="L73" s="1040"/>
      <c r="M73" s="1040"/>
      <c r="N73" s="1040"/>
      <c r="O73" s="1040"/>
      <c r="P73" s="1041"/>
      <c r="Q73" s="1042">
        <v>22</v>
      </c>
      <c r="R73" s="1036"/>
      <c r="S73" s="1036"/>
      <c r="T73" s="1036"/>
      <c r="U73" s="1036"/>
      <c r="V73" s="1036">
        <v>22</v>
      </c>
      <c r="W73" s="1036"/>
      <c r="X73" s="1036"/>
      <c r="Y73" s="1036"/>
      <c r="Z73" s="1036"/>
      <c r="AA73" s="1036" t="s">
        <v>593</v>
      </c>
      <c r="AB73" s="1036"/>
      <c r="AC73" s="1036"/>
      <c r="AD73" s="1036"/>
      <c r="AE73" s="1036"/>
      <c r="AF73" s="1036" t="s">
        <v>593</v>
      </c>
      <c r="AG73" s="1036"/>
      <c r="AH73" s="1036"/>
      <c r="AI73" s="1036"/>
      <c r="AJ73" s="1036"/>
      <c r="AK73" s="1036">
        <v>22</v>
      </c>
      <c r="AL73" s="1036"/>
      <c r="AM73" s="1036"/>
      <c r="AN73" s="1036"/>
      <c r="AO73" s="1036"/>
      <c r="AP73" s="1036" t="s">
        <v>593</v>
      </c>
      <c r="AQ73" s="1036"/>
      <c r="AR73" s="1036"/>
      <c r="AS73" s="1036"/>
      <c r="AT73" s="1036"/>
      <c r="AU73" s="1036" t="s">
        <v>593</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602</v>
      </c>
      <c r="C74" s="1040"/>
      <c r="D74" s="1040"/>
      <c r="E74" s="1040"/>
      <c r="F74" s="1040"/>
      <c r="G74" s="1040"/>
      <c r="H74" s="1040"/>
      <c r="I74" s="1040"/>
      <c r="J74" s="1040"/>
      <c r="K74" s="1040"/>
      <c r="L74" s="1040"/>
      <c r="M74" s="1040"/>
      <c r="N74" s="1040"/>
      <c r="O74" s="1040"/>
      <c r="P74" s="1041"/>
      <c r="Q74" s="1042">
        <v>1778</v>
      </c>
      <c r="R74" s="1036"/>
      <c r="S74" s="1036"/>
      <c r="T74" s="1036"/>
      <c r="U74" s="1036"/>
      <c r="V74" s="1036">
        <v>1778</v>
      </c>
      <c r="W74" s="1036"/>
      <c r="X74" s="1036"/>
      <c r="Y74" s="1036"/>
      <c r="Z74" s="1036"/>
      <c r="AA74" s="1036" t="s">
        <v>603</v>
      </c>
      <c r="AB74" s="1036"/>
      <c r="AC74" s="1036"/>
      <c r="AD74" s="1036"/>
      <c r="AE74" s="1036"/>
      <c r="AF74" s="1036" t="s">
        <v>593</v>
      </c>
      <c r="AG74" s="1036"/>
      <c r="AH74" s="1036"/>
      <c r="AI74" s="1036"/>
      <c r="AJ74" s="1036"/>
      <c r="AK74" s="1036">
        <v>85</v>
      </c>
      <c r="AL74" s="1036"/>
      <c r="AM74" s="1036"/>
      <c r="AN74" s="1036"/>
      <c r="AO74" s="1036"/>
      <c r="AP74" s="1036">
        <v>4236</v>
      </c>
      <c r="AQ74" s="1036"/>
      <c r="AR74" s="1036"/>
      <c r="AS74" s="1036"/>
      <c r="AT74" s="1036"/>
      <c r="AU74" s="1036" t="s">
        <v>593</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604</v>
      </c>
      <c r="C75" s="1040"/>
      <c r="D75" s="1040"/>
      <c r="E75" s="1040"/>
      <c r="F75" s="1040"/>
      <c r="G75" s="1040"/>
      <c r="H75" s="1040"/>
      <c r="I75" s="1040"/>
      <c r="J75" s="1040"/>
      <c r="K75" s="1040"/>
      <c r="L75" s="1040"/>
      <c r="M75" s="1040"/>
      <c r="N75" s="1040"/>
      <c r="O75" s="1040"/>
      <c r="P75" s="1041"/>
      <c r="Q75" s="1043">
        <v>1326</v>
      </c>
      <c r="R75" s="1044"/>
      <c r="S75" s="1044"/>
      <c r="T75" s="1044"/>
      <c r="U75" s="1045"/>
      <c r="V75" s="1046">
        <v>1294</v>
      </c>
      <c r="W75" s="1044"/>
      <c r="X75" s="1044"/>
      <c r="Y75" s="1044"/>
      <c r="Z75" s="1045"/>
      <c r="AA75" s="1046">
        <v>32</v>
      </c>
      <c r="AB75" s="1044"/>
      <c r="AC75" s="1044"/>
      <c r="AD75" s="1044"/>
      <c r="AE75" s="1045"/>
      <c r="AF75" s="1046">
        <v>32</v>
      </c>
      <c r="AG75" s="1044"/>
      <c r="AH75" s="1044"/>
      <c r="AI75" s="1044"/>
      <c r="AJ75" s="1045"/>
      <c r="AK75" s="1046">
        <v>15</v>
      </c>
      <c r="AL75" s="1044"/>
      <c r="AM75" s="1044"/>
      <c r="AN75" s="1044"/>
      <c r="AO75" s="1045"/>
      <c r="AP75" s="1046">
        <v>941</v>
      </c>
      <c r="AQ75" s="1044"/>
      <c r="AR75" s="1044"/>
      <c r="AS75" s="1044"/>
      <c r="AT75" s="1045"/>
      <c r="AU75" s="1046">
        <v>644</v>
      </c>
      <c r="AV75" s="1044"/>
      <c r="AW75" s="1044"/>
      <c r="AX75" s="1044"/>
      <c r="AY75" s="1045"/>
      <c r="AZ75" s="1037" t="s">
        <v>605</v>
      </c>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t="s">
        <v>606</v>
      </c>
      <c r="C76" s="1040"/>
      <c r="D76" s="1040"/>
      <c r="E76" s="1040"/>
      <c r="F76" s="1040"/>
      <c r="G76" s="1040"/>
      <c r="H76" s="1040"/>
      <c r="I76" s="1040"/>
      <c r="J76" s="1040"/>
      <c r="K76" s="1040"/>
      <c r="L76" s="1040"/>
      <c r="M76" s="1040"/>
      <c r="N76" s="1040"/>
      <c r="O76" s="1040"/>
      <c r="P76" s="1041"/>
      <c r="Q76" s="1043">
        <v>65</v>
      </c>
      <c r="R76" s="1044"/>
      <c r="S76" s="1044"/>
      <c r="T76" s="1044"/>
      <c r="U76" s="1045"/>
      <c r="V76" s="1046">
        <v>56</v>
      </c>
      <c r="W76" s="1044"/>
      <c r="X76" s="1044"/>
      <c r="Y76" s="1044"/>
      <c r="Z76" s="1045"/>
      <c r="AA76" s="1046">
        <v>8</v>
      </c>
      <c r="AB76" s="1044"/>
      <c r="AC76" s="1044"/>
      <c r="AD76" s="1044"/>
      <c r="AE76" s="1045"/>
      <c r="AF76" s="1046">
        <v>8</v>
      </c>
      <c r="AG76" s="1044"/>
      <c r="AH76" s="1044"/>
      <c r="AI76" s="1044"/>
      <c r="AJ76" s="1045"/>
      <c r="AK76" s="1046" t="s">
        <v>593</v>
      </c>
      <c r="AL76" s="1044"/>
      <c r="AM76" s="1044"/>
      <c r="AN76" s="1044"/>
      <c r="AO76" s="1045"/>
      <c r="AP76" s="1046" t="s">
        <v>593</v>
      </c>
      <c r="AQ76" s="1044"/>
      <c r="AR76" s="1044"/>
      <c r="AS76" s="1044"/>
      <c r="AT76" s="1045"/>
      <c r="AU76" s="1046" t="s">
        <v>594</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t="s">
        <v>607</v>
      </c>
      <c r="C77" s="1040"/>
      <c r="D77" s="1040"/>
      <c r="E77" s="1040"/>
      <c r="F77" s="1040"/>
      <c r="G77" s="1040"/>
      <c r="H77" s="1040"/>
      <c r="I77" s="1040"/>
      <c r="J77" s="1040"/>
      <c r="K77" s="1040"/>
      <c r="L77" s="1040"/>
      <c r="M77" s="1040"/>
      <c r="N77" s="1040"/>
      <c r="O77" s="1040"/>
      <c r="P77" s="1041"/>
      <c r="Q77" s="1043">
        <v>363</v>
      </c>
      <c r="R77" s="1044"/>
      <c r="S77" s="1044"/>
      <c r="T77" s="1044"/>
      <c r="U77" s="1045"/>
      <c r="V77" s="1046">
        <v>231</v>
      </c>
      <c r="W77" s="1044"/>
      <c r="X77" s="1044"/>
      <c r="Y77" s="1044"/>
      <c r="Z77" s="1045"/>
      <c r="AA77" s="1046">
        <v>133</v>
      </c>
      <c r="AB77" s="1044"/>
      <c r="AC77" s="1044"/>
      <c r="AD77" s="1044"/>
      <c r="AE77" s="1045"/>
      <c r="AF77" s="1046">
        <v>133</v>
      </c>
      <c r="AG77" s="1044"/>
      <c r="AH77" s="1044"/>
      <c r="AI77" s="1044"/>
      <c r="AJ77" s="1045"/>
      <c r="AK77" s="1046">
        <v>122</v>
      </c>
      <c r="AL77" s="1044"/>
      <c r="AM77" s="1044"/>
      <c r="AN77" s="1044"/>
      <c r="AO77" s="1045"/>
      <c r="AP77" s="1046" t="s">
        <v>593</v>
      </c>
      <c r="AQ77" s="1044"/>
      <c r="AR77" s="1044"/>
      <c r="AS77" s="1044"/>
      <c r="AT77" s="1045"/>
      <c r="AU77" s="1046" t="s">
        <v>593</v>
      </c>
      <c r="AV77" s="1044"/>
      <c r="AW77" s="1044"/>
      <c r="AX77" s="1044"/>
      <c r="AY77" s="1045"/>
      <c r="AZ77" s="1037" t="s">
        <v>608</v>
      </c>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t="s">
        <v>609</v>
      </c>
      <c r="C78" s="1040"/>
      <c r="D78" s="1040"/>
      <c r="E78" s="1040"/>
      <c r="F78" s="1040"/>
      <c r="G78" s="1040"/>
      <c r="H78" s="1040"/>
      <c r="I78" s="1040"/>
      <c r="J78" s="1040"/>
      <c r="K78" s="1040"/>
      <c r="L78" s="1040"/>
      <c r="M78" s="1040"/>
      <c r="N78" s="1040"/>
      <c r="O78" s="1040"/>
      <c r="P78" s="1041"/>
      <c r="Q78" s="1042">
        <v>204037</v>
      </c>
      <c r="R78" s="1036"/>
      <c r="S78" s="1036"/>
      <c r="T78" s="1036"/>
      <c r="U78" s="1036"/>
      <c r="V78" s="1036">
        <v>197049</v>
      </c>
      <c r="W78" s="1036"/>
      <c r="X78" s="1036"/>
      <c r="Y78" s="1036"/>
      <c r="Z78" s="1036"/>
      <c r="AA78" s="1036">
        <v>6987</v>
      </c>
      <c r="AB78" s="1036"/>
      <c r="AC78" s="1036"/>
      <c r="AD78" s="1036"/>
      <c r="AE78" s="1036"/>
      <c r="AF78" s="1036">
        <v>6987</v>
      </c>
      <c r="AG78" s="1036"/>
      <c r="AH78" s="1036"/>
      <c r="AI78" s="1036"/>
      <c r="AJ78" s="1036"/>
      <c r="AK78" s="1036" t="s">
        <v>593</v>
      </c>
      <c r="AL78" s="1036"/>
      <c r="AM78" s="1036"/>
      <c r="AN78" s="1036"/>
      <c r="AO78" s="1036"/>
      <c r="AP78" s="1036" t="s">
        <v>593</v>
      </c>
      <c r="AQ78" s="1036"/>
      <c r="AR78" s="1036"/>
      <c r="AS78" s="1036"/>
      <c r="AT78" s="1036"/>
      <c r="AU78" s="1036" t="s">
        <v>593</v>
      </c>
      <c r="AV78" s="1036"/>
      <c r="AW78" s="1036"/>
      <c r="AX78" s="1036"/>
      <c r="AY78" s="1036"/>
      <c r="AZ78" s="1037" t="s">
        <v>610</v>
      </c>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389</v>
      </c>
      <c r="B88" s="1002" t="s">
        <v>422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7172</v>
      </c>
      <c r="AG88" s="1024"/>
      <c r="AH88" s="1024"/>
      <c r="AI88" s="1024"/>
      <c r="AJ88" s="1024"/>
      <c r="AK88" s="1028"/>
      <c r="AL88" s="1028"/>
      <c r="AM88" s="1028"/>
      <c r="AN88" s="1028"/>
      <c r="AO88" s="1028"/>
      <c r="AP88" s="1024">
        <v>9518</v>
      </c>
      <c r="AQ88" s="1024"/>
      <c r="AR88" s="1024"/>
      <c r="AS88" s="1024"/>
      <c r="AT88" s="1024"/>
      <c r="AU88" s="1024">
        <v>1277</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41</v>
      </c>
      <c r="CS102" s="1018"/>
      <c r="CT102" s="1018"/>
      <c r="CU102" s="1018"/>
      <c r="CV102" s="1019"/>
      <c r="CW102" s="1017">
        <v>8</v>
      </c>
      <c r="CX102" s="1018"/>
      <c r="CY102" s="1018"/>
      <c r="CZ102" s="1018"/>
      <c r="DA102" s="1019"/>
      <c r="DB102" s="1017" t="s">
        <v>627</v>
      </c>
      <c r="DC102" s="1018"/>
      <c r="DD102" s="1018"/>
      <c r="DE102" s="1018"/>
      <c r="DF102" s="1019"/>
      <c r="DG102" s="1017" t="s">
        <v>627</v>
      </c>
      <c r="DH102" s="1018"/>
      <c r="DI102" s="1018"/>
      <c r="DJ102" s="1018"/>
      <c r="DK102" s="1019"/>
      <c r="DL102" s="1017" t="s">
        <v>627</v>
      </c>
      <c r="DM102" s="1018"/>
      <c r="DN102" s="1018"/>
      <c r="DO102" s="1018"/>
      <c r="DP102" s="1019"/>
      <c r="DQ102" s="1017" t="s">
        <v>627</v>
      </c>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303</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303</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303</v>
      </c>
      <c r="DR109" s="961"/>
      <c r="DS109" s="961"/>
      <c r="DT109" s="961"/>
      <c r="DU109" s="962"/>
      <c r="DV109" s="963" t="s">
        <v>433</v>
      </c>
      <c r="DW109" s="961"/>
      <c r="DX109" s="961"/>
      <c r="DY109" s="961"/>
      <c r="DZ109" s="994"/>
    </row>
    <row r="110" spans="1:131" s="226" customFormat="1" ht="26.25" customHeight="1">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2375274</v>
      </c>
      <c r="AB110" s="954"/>
      <c r="AC110" s="954"/>
      <c r="AD110" s="954"/>
      <c r="AE110" s="955"/>
      <c r="AF110" s="956">
        <v>2343317</v>
      </c>
      <c r="AG110" s="954"/>
      <c r="AH110" s="954"/>
      <c r="AI110" s="954"/>
      <c r="AJ110" s="955"/>
      <c r="AK110" s="956">
        <v>2158730</v>
      </c>
      <c r="AL110" s="954"/>
      <c r="AM110" s="954"/>
      <c r="AN110" s="954"/>
      <c r="AO110" s="955"/>
      <c r="AP110" s="957">
        <v>24.4</v>
      </c>
      <c r="AQ110" s="958"/>
      <c r="AR110" s="958"/>
      <c r="AS110" s="958"/>
      <c r="AT110" s="959"/>
      <c r="AU110" s="995" t="s">
        <v>73</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24725946</v>
      </c>
      <c r="BR110" s="907"/>
      <c r="BS110" s="907"/>
      <c r="BT110" s="907"/>
      <c r="BU110" s="907"/>
      <c r="BV110" s="907">
        <v>22713839</v>
      </c>
      <c r="BW110" s="907"/>
      <c r="BX110" s="907"/>
      <c r="BY110" s="907"/>
      <c r="BZ110" s="907"/>
      <c r="CA110" s="907">
        <v>21509264</v>
      </c>
      <c r="CB110" s="907"/>
      <c r="CC110" s="907"/>
      <c r="CD110" s="907"/>
      <c r="CE110" s="907"/>
      <c r="CF110" s="931">
        <v>242.6</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439</v>
      </c>
      <c r="DH110" s="907"/>
      <c r="DI110" s="907"/>
      <c r="DJ110" s="907"/>
      <c r="DK110" s="907"/>
      <c r="DL110" s="907" t="s">
        <v>440</v>
      </c>
      <c r="DM110" s="907"/>
      <c r="DN110" s="907"/>
      <c r="DO110" s="907"/>
      <c r="DP110" s="907"/>
      <c r="DQ110" s="907" t="s">
        <v>441</v>
      </c>
      <c r="DR110" s="907"/>
      <c r="DS110" s="907"/>
      <c r="DT110" s="907"/>
      <c r="DU110" s="907"/>
      <c r="DV110" s="908" t="s">
        <v>439</v>
      </c>
      <c r="DW110" s="908"/>
      <c r="DX110" s="908"/>
      <c r="DY110" s="908"/>
      <c r="DZ110" s="909"/>
    </row>
    <row r="111" spans="1:131" s="226" customFormat="1" ht="26.25" customHeight="1">
      <c r="A111" s="839" t="s">
        <v>442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439</v>
      </c>
      <c r="AB111" s="984"/>
      <c r="AC111" s="984"/>
      <c r="AD111" s="984"/>
      <c r="AE111" s="985"/>
      <c r="AF111" s="986" t="s">
        <v>439</v>
      </c>
      <c r="AG111" s="984"/>
      <c r="AH111" s="984"/>
      <c r="AI111" s="984"/>
      <c r="AJ111" s="985"/>
      <c r="AK111" s="986" t="s">
        <v>439</v>
      </c>
      <c r="AL111" s="984"/>
      <c r="AM111" s="984"/>
      <c r="AN111" s="984"/>
      <c r="AO111" s="985"/>
      <c r="AP111" s="987" t="s">
        <v>439</v>
      </c>
      <c r="AQ111" s="988"/>
      <c r="AR111" s="988"/>
      <c r="AS111" s="988"/>
      <c r="AT111" s="989"/>
      <c r="AU111" s="997"/>
      <c r="AV111" s="998"/>
      <c r="AW111" s="998"/>
      <c r="AX111" s="998"/>
      <c r="AY111" s="998"/>
      <c r="AZ111" s="880" t="s">
        <v>443</v>
      </c>
      <c r="BA111" s="817"/>
      <c r="BB111" s="817"/>
      <c r="BC111" s="817"/>
      <c r="BD111" s="817"/>
      <c r="BE111" s="817"/>
      <c r="BF111" s="817"/>
      <c r="BG111" s="817"/>
      <c r="BH111" s="817"/>
      <c r="BI111" s="817"/>
      <c r="BJ111" s="817"/>
      <c r="BK111" s="817"/>
      <c r="BL111" s="817"/>
      <c r="BM111" s="817"/>
      <c r="BN111" s="817"/>
      <c r="BO111" s="817"/>
      <c r="BP111" s="818"/>
      <c r="BQ111" s="881" t="s">
        <v>440</v>
      </c>
      <c r="BR111" s="882"/>
      <c r="BS111" s="882"/>
      <c r="BT111" s="882"/>
      <c r="BU111" s="882"/>
      <c r="BV111" s="882" t="s">
        <v>439</v>
      </c>
      <c r="BW111" s="882"/>
      <c r="BX111" s="882"/>
      <c r="BY111" s="882"/>
      <c r="BZ111" s="882"/>
      <c r="CA111" s="882" t="s">
        <v>444</v>
      </c>
      <c r="CB111" s="882"/>
      <c r="CC111" s="882"/>
      <c r="CD111" s="882"/>
      <c r="CE111" s="882"/>
      <c r="CF111" s="940" t="s">
        <v>439</v>
      </c>
      <c r="CG111" s="941"/>
      <c r="CH111" s="941"/>
      <c r="CI111" s="941"/>
      <c r="CJ111" s="941"/>
      <c r="CK111" s="992"/>
      <c r="CL111" s="886"/>
      <c r="CM111" s="880" t="s">
        <v>445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446</v>
      </c>
      <c r="DH111" s="882"/>
      <c r="DI111" s="882"/>
      <c r="DJ111" s="882"/>
      <c r="DK111" s="882"/>
      <c r="DL111" s="882" t="s">
        <v>440</v>
      </c>
      <c r="DM111" s="882"/>
      <c r="DN111" s="882"/>
      <c r="DO111" s="882"/>
      <c r="DP111" s="882"/>
      <c r="DQ111" s="882" t="s">
        <v>441</v>
      </c>
      <c r="DR111" s="882"/>
      <c r="DS111" s="882"/>
      <c r="DT111" s="882"/>
      <c r="DU111" s="882"/>
      <c r="DV111" s="859" t="s">
        <v>446</v>
      </c>
      <c r="DW111" s="859"/>
      <c r="DX111" s="859"/>
      <c r="DY111" s="859"/>
      <c r="DZ111" s="860"/>
    </row>
    <row r="112" spans="1:131" s="226" customFormat="1" ht="26.25" customHeight="1">
      <c r="A112" s="977" t="s">
        <v>447</v>
      </c>
      <c r="B112" s="978"/>
      <c r="C112" s="817" t="s">
        <v>448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441</v>
      </c>
      <c r="AB112" s="845"/>
      <c r="AC112" s="845"/>
      <c r="AD112" s="845"/>
      <c r="AE112" s="846"/>
      <c r="AF112" s="847" t="s">
        <v>441</v>
      </c>
      <c r="AG112" s="845"/>
      <c r="AH112" s="845"/>
      <c r="AI112" s="845"/>
      <c r="AJ112" s="846"/>
      <c r="AK112" s="847" t="s">
        <v>441</v>
      </c>
      <c r="AL112" s="845"/>
      <c r="AM112" s="845"/>
      <c r="AN112" s="845"/>
      <c r="AO112" s="846"/>
      <c r="AP112" s="889" t="s">
        <v>441</v>
      </c>
      <c r="AQ112" s="890"/>
      <c r="AR112" s="890"/>
      <c r="AS112" s="890"/>
      <c r="AT112" s="891"/>
      <c r="AU112" s="997"/>
      <c r="AV112" s="998"/>
      <c r="AW112" s="998"/>
      <c r="AX112" s="998"/>
      <c r="AY112" s="998"/>
      <c r="AZ112" s="880" t="s">
        <v>449</v>
      </c>
      <c r="BA112" s="817"/>
      <c r="BB112" s="817"/>
      <c r="BC112" s="817"/>
      <c r="BD112" s="817"/>
      <c r="BE112" s="817"/>
      <c r="BF112" s="817"/>
      <c r="BG112" s="817"/>
      <c r="BH112" s="817"/>
      <c r="BI112" s="817"/>
      <c r="BJ112" s="817"/>
      <c r="BK112" s="817"/>
      <c r="BL112" s="817"/>
      <c r="BM112" s="817"/>
      <c r="BN112" s="817"/>
      <c r="BO112" s="817"/>
      <c r="BP112" s="818"/>
      <c r="BQ112" s="881">
        <v>6599598</v>
      </c>
      <c r="BR112" s="882"/>
      <c r="BS112" s="882"/>
      <c r="BT112" s="882"/>
      <c r="BU112" s="882"/>
      <c r="BV112" s="882">
        <v>4529381</v>
      </c>
      <c r="BW112" s="882"/>
      <c r="BX112" s="882"/>
      <c r="BY112" s="882"/>
      <c r="BZ112" s="882"/>
      <c r="CA112" s="882">
        <v>4116370</v>
      </c>
      <c r="CB112" s="882"/>
      <c r="CC112" s="882"/>
      <c r="CD112" s="882"/>
      <c r="CE112" s="882"/>
      <c r="CF112" s="940">
        <v>46.4</v>
      </c>
      <c r="CG112" s="941"/>
      <c r="CH112" s="941"/>
      <c r="CI112" s="941"/>
      <c r="CJ112" s="941"/>
      <c r="CK112" s="992"/>
      <c r="CL112" s="886"/>
      <c r="CM112" s="880" t="s">
        <v>450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444</v>
      </c>
      <c r="DH112" s="882"/>
      <c r="DI112" s="882"/>
      <c r="DJ112" s="882"/>
      <c r="DK112" s="882"/>
      <c r="DL112" s="882" t="s">
        <v>441</v>
      </c>
      <c r="DM112" s="882"/>
      <c r="DN112" s="882"/>
      <c r="DO112" s="882"/>
      <c r="DP112" s="882"/>
      <c r="DQ112" s="882" t="s">
        <v>441</v>
      </c>
      <c r="DR112" s="882"/>
      <c r="DS112" s="882"/>
      <c r="DT112" s="882"/>
      <c r="DU112" s="882"/>
      <c r="DV112" s="859" t="s">
        <v>446</v>
      </c>
      <c r="DW112" s="859"/>
      <c r="DX112" s="859"/>
      <c r="DY112" s="859"/>
      <c r="DZ112" s="860"/>
    </row>
    <row r="113" spans="1:130" s="226" customFormat="1" ht="26.25" customHeight="1">
      <c r="A113" s="979"/>
      <c r="B113" s="980"/>
      <c r="C113" s="817" t="s">
        <v>451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557728</v>
      </c>
      <c r="AB113" s="984"/>
      <c r="AC113" s="984"/>
      <c r="AD113" s="984"/>
      <c r="AE113" s="985"/>
      <c r="AF113" s="986">
        <v>400207</v>
      </c>
      <c r="AG113" s="984"/>
      <c r="AH113" s="984"/>
      <c r="AI113" s="984"/>
      <c r="AJ113" s="985"/>
      <c r="AK113" s="986">
        <v>391293</v>
      </c>
      <c r="AL113" s="984"/>
      <c r="AM113" s="984"/>
      <c r="AN113" s="984"/>
      <c r="AO113" s="985"/>
      <c r="AP113" s="987">
        <v>4.4000000000000004</v>
      </c>
      <c r="AQ113" s="988"/>
      <c r="AR113" s="988"/>
      <c r="AS113" s="988"/>
      <c r="AT113" s="989"/>
      <c r="AU113" s="997"/>
      <c r="AV113" s="998"/>
      <c r="AW113" s="998"/>
      <c r="AX113" s="998"/>
      <c r="AY113" s="998"/>
      <c r="AZ113" s="880" t="s">
        <v>452</v>
      </c>
      <c r="BA113" s="817"/>
      <c r="BB113" s="817"/>
      <c r="BC113" s="817"/>
      <c r="BD113" s="817"/>
      <c r="BE113" s="817"/>
      <c r="BF113" s="817"/>
      <c r="BG113" s="817"/>
      <c r="BH113" s="817"/>
      <c r="BI113" s="817"/>
      <c r="BJ113" s="817"/>
      <c r="BK113" s="817"/>
      <c r="BL113" s="817"/>
      <c r="BM113" s="817"/>
      <c r="BN113" s="817"/>
      <c r="BO113" s="817"/>
      <c r="BP113" s="818"/>
      <c r="BQ113" s="881">
        <v>1050203</v>
      </c>
      <c r="BR113" s="882"/>
      <c r="BS113" s="882"/>
      <c r="BT113" s="882"/>
      <c r="BU113" s="882"/>
      <c r="BV113" s="882">
        <v>1036486</v>
      </c>
      <c r="BW113" s="882"/>
      <c r="BX113" s="882"/>
      <c r="BY113" s="882"/>
      <c r="BZ113" s="882"/>
      <c r="CA113" s="882">
        <v>1277045</v>
      </c>
      <c r="CB113" s="882"/>
      <c r="CC113" s="882"/>
      <c r="CD113" s="882"/>
      <c r="CE113" s="882"/>
      <c r="CF113" s="940">
        <v>14.4</v>
      </c>
      <c r="CG113" s="941"/>
      <c r="CH113" s="941"/>
      <c r="CI113" s="941"/>
      <c r="CJ113" s="941"/>
      <c r="CK113" s="992"/>
      <c r="CL113" s="886"/>
      <c r="CM113" s="880" t="s">
        <v>453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441</v>
      </c>
      <c r="DH113" s="845"/>
      <c r="DI113" s="845"/>
      <c r="DJ113" s="845"/>
      <c r="DK113" s="846"/>
      <c r="DL113" s="847" t="s">
        <v>440</v>
      </c>
      <c r="DM113" s="845"/>
      <c r="DN113" s="845"/>
      <c r="DO113" s="845"/>
      <c r="DP113" s="846"/>
      <c r="DQ113" s="847" t="s">
        <v>444</v>
      </c>
      <c r="DR113" s="845"/>
      <c r="DS113" s="845"/>
      <c r="DT113" s="845"/>
      <c r="DU113" s="846"/>
      <c r="DV113" s="889" t="s">
        <v>444</v>
      </c>
      <c r="DW113" s="890"/>
      <c r="DX113" s="890"/>
      <c r="DY113" s="890"/>
      <c r="DZ113" s="891"/>
    </row>
    <row r="114" spans="1:130" s="226" customFormat="1" ht="26.25" customHeight="1">
      <c r="A114" s="979"/>
      <c r="B114" s="980"/>
      <c r="C114" s="817" t="s">
        <v>454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105120</v>
      </c>
      <c r="AB114" s="845"/>
      <c r="AC114" s="845"/>
      <c r="AD114" s="845"/>
      <c r="AE114" s="846"/>
      <c r="AF114" s="847">
        <v>129822</v>
      </c>
      <c r="AG114" s="845"/>
      <c r="AH114" s="845"/>
      <c r="AI114" s="845"/>
      <c r="AJ114" s="846"/>
      <c r="AK114" s="847">
        <v>119090</v>
      </c>
      <c r="AL114" s="845"/>
      <c r="AM114" s="845"/>
      <c r="AN114" s="845"/>
      <c r="AO114" s="846"/>
      <c r="AP114" s="889">
        <v>1.3</v>
      </c>
      <c r="AQ114" s="890"/>
      <c r="AR114" s="890"/>
      <c r="AS114" s="890"/>
      <c r="AT114" s="891"/>
      <c r="AU114" s="997"/>
      <c r="AV114" s="998"/>
      <c r="AW114" s="998"/>
      <c r="AX114" s="998"/>
      <c r="AY114" s="998"/>
      <c r="AZ114" s="880" t="s">
        <v>455</v>
      </c>
      <c r="BA114" s="817"/>
      <c r="BB114" s="817"/>
      <c r="BC114" s="817"/>
      <c r="BD114" s="817"/>
      <c r="BE114" s="817"/>
      <c r="BF114" s="817"/>
      <c r="BG114" s="817"/>
      <c r="BH114" s="817"/>
      <c r="BI114" s="817"/>
      <c r="BJ114" s="817"/>
      <c r="BK114" s="817"/>
      <c r="BL114" s="817"/>
      <c r="BM114" s="817"/>
      <c r="BN114" s="817"/>
      <c r="BO114" s="817"/>
      <c r="BP114" s="818"/>
      <c r="BQ114" s="881">
        <v>2753094</v>
      </c>
      <c r="BR114" s="882"/>
      <c r="BS114" s="882"/>
      <c r="BT114" s="882"/>
      <c r="BU114" s="882"/>
      <c r="BV114" s="882">
        <v>2822180</v>
      </c>
      <c r="BW114" s="882"/>
      <c r="BX114" s="882"/>
      <c r="BY114" s="882"/>
      <c r="BZ114" s="882"/>
      <c r="CA114" s="882">
        <v>2832417</v>
      </c>
      <c r="CB114" s="882"/>
      <c r="CC114" s="882"/>
      <c r="CD114" s="882"/>
      <c r="CE114" s="882"/>
      <c r="CF114" s="940">
        <v>32</v>
      </c>
      <c r="CG114" s="941"/>
      <c r="CH114" s="941"/>
      <c r="CI114" s="941"/>
      <c r="CJ114" s="941"/>
      <c r="CK114" s="992"/>
      <c r="CL114" s="886"/>
      <c r="CM114" s="880" t="s">
        <v>456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441</v>
      </c>
      <c r="DH114" s="845"/>
      <c r="DI114" s="845"/>
      <c r="DJ114" s="845"/>
      <c r="DK114" s="846"/>
      <c r="DL114" s="847" t="s">
        <v>444</v>
      </c>
      <c r="DM114" s="845"/>
      <c r="DN114" s="845"/>
      <c r="DO114" s="845"/>
      <c r="DP114" s="846"/>
      <c r="DQ114" s="847" t="s">
        <v>444</v>
      </c>
      <c r="DR114" s="845"/>
      <c r="DS114" s="845"/>
      <c r="DT114" s="845"/>
      <c r="DU114" s="846"/>
      <c r="DV114" s="889" t="s">
        <v>457</v>
      </c>
      <c r="DW114" s="890"/>
      <c r="DX114" s="890"/>
      <c r="DY114" s="890"/>
      <c r="DZ114" s="891"/>
    </row>
    <row r="115" spans="1:130" s="226" customFormat="1" ht="26.25" customHeight="1">
      <c r="A115" s="979"/>
      <c r="B115" s="980"/>
      <c r="C115" s="817" t="s">
        <v>458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441</v>
      </c>
      <c r="AB115" s="984"/>
      <c r="AC115" s="984"/>
      <c r="AD115" s="984"/>
      <c r="AE115" s="985"/>
      <c r="AF115" s="986" t="s">
        <v>444</v>
      </c>
      <c r="AG115" s="984"/>
      <c r="AH115" s="984"/>
      <c r="AI115" s="984"/>
      <c r="AJ115" s="985"/>
      <c r="AK115" s="986" t="s">
        <v>444</v>
      </c>
      <c r="AL115" s="984"/>
      <c r="AM115" s="984"/>
      <c r="AN115" s="984"/>
      <c r="AO115" s="985"/>
      <c r="AP115" s="987" t="s">
        <v>441</v>
      </c>
      <c r="AQ115" s="988"/>
      <c r="AR115" s="988"/>
      <c r="AS115" s="988"/>
      <c r="AT115" s="989"/>
      <c r="AU115" s="997"/>
      <c r="AV115" s="998"/>
      <c r="AW115" s="998"/>
      <c r="AX115" s="998"/>
      <c r="AY115" s="998"/>
      <c r="AZ115" s="880" t="s">
        <v>459</v>
      </c>
      <c r="BA115" s="817"/>
      <c r="BB115" s="817"/>
      <c r="BC115" s="817"/>
      <c r="BD115" s="817"/>
      <c r="BE115" s="817"/>
      <c r="BF115" s="817"/>
      <c r="BG115" s="817"/>
      <c r="BH115" s="817"/>
      <c r="BI115" s="817"/>
      <c r="BJ115" s="817"/>
      <c r="BK115" s="817"/>
      <c r="BL115" s="817"/>
      <c r="BM115" s="817"/>
      <c r="BN115" s="817"/>
      <c r="BO115" s="817"/>
      <c r="BP115" s="818"/>
      <c r="BQ115" s="881">
        <v>147</v>
      </c>
      <c r="BR115" s="882"/>
      <c r="BS115" s="882"/>
      <c r="BT115" s="882"/>
      <c r="BU115" s="882"/>
      <c r="BV115" s="882">
        <v>76</v>
      </c>
      <c r="BW115" s="882"/>
      <c r="BX115" s="882"/>
      <c r="BY115" s="882"/>
      <c r="BZ115" s="882"/>
      <c r="CA115" s="882">
        <v>53</v>
      </c>
      <c r="CB115" s="882"/>
      <c r="CC115" s="882"/>
      <c r="CD115" s="882"/>
      <c r="CE115" s="882"/>
      <c r="CF115" s="940">
        <v>0</v>
      </c>
      <c r="CG115" s="941"/>
      <c r="CH115" s="941"/>
      <c r="CI115" s="941"/>
      <c r="CJ115" s="941"/>
      <c r="CK115" s="992"/>
      <c r="CL115" s="886"/>
      <c r="CM115" s="880" t="s">
        <v>460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444</v>
      </c>
      <c r="DH115" s="845"/>
      <c r="DI115" s="845"/>
      <c r="DJ115" s="845"/>
      <c r="DK115" s="846"/>
      <c r="DL115" s="847" t="s">
        <v>440</v>
      </c>
      <c r="DM115" s="845"/>
      <c r="DN115" s="845"/>
      <c r="DO115" s="845"/>
      <c r="DP115" s="846"/>
      <c r="DQ115" s="847" t="s">
        <v>441</v>
      </c>
      <c r="DR115" s="845"/>
      <c r="DS115" s="845"/>
      <c r="DT115" s="845"/>
      <c r="DU115" s="846"/>
      <c r="DV115" s="889" t="s">
        <v>441</v>
      </c>
      <c r="DW115" s="890"/>
      <c r="DX115" s="890"/>
      <c r="DY115" s="890"/>
      <c r="DZ115" s="891"/>
    </row>
    <row r="116" spans="1:130" s="226" customFormat="1" ht="26.25" customHeight="1">
      <c r="A116" s="981"/>
      <c r="B116" s="982"/>
      <c r="C116" s="904" t="s">
        <v>461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446</v>
      </c>
      <c r="AB116" s="845"/>
      <c r="AC116" s="845"/>
      <c r="AD116" s="845"/>
      <c r="AE116" s="846"/>
      <c r="AF116" s="847">
        <v>44</v>
      </c>
      <c r="AG116" s="845"/>
      <c r="AH116" s="845"/>
      <c r="AI116" s="845"/>
      <c r="AJ116" s="846"/>
      <c r="AK116" s="847" t="s">
        <v>441</v>
      </c>
      <c r="AL116" s="845"/>
      <c r="AM116" s="845"/>
      <c r="AN116" s="845"/>
      <c r="AO116" s="846"/>
      <c r="AP116" s="889" t="s">
        <v>441</v>
      </c>
      <c r="AQ116" s="890"/>
      <c r="AR116" s="890"/>
      <c r="AS116" s="890"/>
      <c r="AT116" s="891"/>
      <c r="AU116" s="997"/>
      <c r="AV116" s="998"/>
      <c r="AW116" s="998"/>
      <c r="AX116" s="998"/>
      <c r="AY116" s="998"/>
      <c r="AZ116" s="974" t="s">
        <v>462</v>
      </c>
      <c r="BA116" s="975"/>
      <c r="BB116" s="975"/>
      <c r="BC116" s="975"/>
      <c r="BD116" s="975"/>
      <c r="BE116" s="975"/>
      <c r="BF116" s="975"/>
      <c r="BG116" s="975"/>
      <c r="BH116" s="975"/>
      <c r="BI116" s="975"/>
      <c r="BJ116" s="975"/>
      <c r="BK116" s="975"/>
      <c r="BL116" s="975"/>
      <c r="BM116" s="975"/>
      <c r="BN116" s="975"/>
      <c r="BO116" s="975"/>
      <c r="BP116" s="976"/>
      <c r="BQ116" s="881" t="s">
        <v>441</v>
      </c>
      <c r="BR116" s="882"/>
      <c r="BS116" s="882"/>
      <c r="BT116" s="882"/>
      <c r="BU116" s="882"/>
      <c r="BV116" s="882" t="s">
        <v>441</v>
      </c>
      <c r="BW116" s="882"/>
      <c r="BX116" s="882"/>
      <c r="BY116" s="882"/>
      <c r="BZ116" s="882"/>
      <c r="CA116" s="882" t="s">
        <v>444</v>
      </c>
      <c r="CB116" s="882"/>
      <c r="CC116" s="882"/>
      <c r="CD116" s="882"/>
      <c r="CE116" s="882"/>
      <c r="CF116" s="940" t="s">
        <v>441</v>
      </c>
      <c r="CG116" s="941"/>
      <c r="CH116" s="941"/>
      <c r="CI116" s="941"/>
      <c r="CJ116" s="941"/>
      <c r="CK116" s="992"/>
      <c r="CL116" s="886"/>
      <c r="CM116" s="880" t="s">
        <v>463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441</v>
      </c>
      <c r="DH116" s="845"/>
      <c r="DI116" s="845"/>
      <c r="DJ116" s="845"/>
      <c r="DK116" s="846"/>
      <c r="DL116" s="847" t="s">
        <v>441</v>
      </c>
      <c r="DM116" s="845"/>
      <c r="DN116" s="845"/>
      <c r="DO116" s="845"/>
      <c r="DP116" s="846"/>
      <c r="DQ116" s="847" t="s">
        <v>441</v>
      </c>
      <c r="DR116" s="845"/>
      <c r="DS116" s="845"/>
      <c r="DT116" s="845"/>
      <c r="DU116" s="846"/>
      <c r="DV116" s="889" t="s">
        <v>441</v>
      </c>
      <c r="DW116" s="890"/>
      <c r="DX116" s="890"/>
      <c r="DY116" s="890"/>
      <c r="DZ116" s="891"/>
    </row>
    <row r="117" spans="1:130" s="226" customFormat="1" ht="26.25" customHeight="1">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464</v>
      </c>
      <c r="Z117" s="962"/>
      <c r="AA117" s="967">
        <v>3038122</v>
      </c>
      <c r="AB117" s="968"/>
      <c r="AC117" s="968"/>
      <c r="AD117" s="968"/>
      <c r="AE117" s="969"/>
      <c r="AF117" s="970">
        <v>2873390</v>
      </c>
      <c r="AG117" s="968"/>
      <c r="AH117" s="968"/>
      <c r="AI117" s="968"/>
      <c r="AJ117" s="969"/>
      <c r="AK117" s="970">
        <v>2669113</v>
      </c>
      <c r="AL117" s="968"/>
      <c r="AM117" s="968"/>
      <c r="AN117" s="968"/>
      <c r="AO117" s="969"/>
      <c r="AP117" s="971"/>
      <c r="AQ117" s="972"/>
      <c r="AR117" s="972"/>
      <c r="AS117" s="972"/>
      <c r="AT117" s="973"/>
      <c r="AU117" s="997"/>
      <c r="AV117" s="998"/>
      <c r="AW117" s="998"/>
      <c r="AX117" s="998"/>
      <c r="AY117" s="998"/>
      <c r="AZ117" s="928" t="s">
        <v>465</v>
      </c>
      <c r="BA117" s="929"/>
      <c r="BB117" s="929"/>
      <c r="BC117" s="929"/>
      <c r="BD117" s="929"/>
      <c r="BE117" s="929"/>
      <c r="BF117" s="929"/>
      <c r="BG117" s="929"/>
      <c r="BH117" s="929"/>
      <c r="BI117" s="929"/>
      <c r="BJ117" s="929"/>
      <c r="BK117" s="929"/>
      <c r="BL117" s="929"/>
      <c r="BM117" s="929"/>
      <c r="BN117" s="929"/>
      <c r="BO117" s="929"/>
      <c r="BP117" s="930"/>
      <c r="BQ117" s="881" t="s">
        <v>441</v>
      </c>
      <c r="BR117" s="882"/>
      <c r="BS117" s="882"/>
      <c r="BT117" s="882"/>
      <c r="BU117" s="882"/>
      <c r="BV117" s="882" t="s">
        <v>441</v>
      </c>
      <c r="BW117" s="882"/>
      <c r="BX117" s="882"/>
      <c r="BY117" s="882"/>
      <c r="BZ117" s="882"/>
      <c r="CA117" s="882" t="s">
        <v>441</v>
      </c>
      <c r="CB117" s="882"/>
      <c r="CC117" s="882"/>
      <c r="CD117" s="882"/>
      <c r="CE117" s="882"/>
      <c r="CF117" s="940" t="s">
        <v>441</v>
      </c>
      <c r="CG117" s="941"/>
      <c r="CH117" s="941"/>
      <c r="CI117" s="941"/>
      <c r="CJ117" s="941"/>
      <c r="CK117" s="992"/>
      <c r="CL117" s="886"/>
      <c r="CM117" s="880" t="s">
        <v>466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441</v>
      </c>
      <c r="DH117" s="845"/>
      <c r="DI117" s="845"/>
      <c r="DJ117" s="845"/>
      <c r="DK117" s="846"/>
      <c r="DL117" s="847" t="s">
        <v>441</v>
      </c>
      <c r="DM117" s="845"/>
      <c r="DN117" s="845"/>
      <c r="DO117" s="845"/>
      <c r="DP117" s="846"/>
      <c r="DQ117" s="847" t="s">
        <v>441</v>
      </c>
      <c r="DR117" s="845"/>
      <c r="DS117" s="845"/>
      <c r="DT117" s="845"/>
      <c r="DU117" s="846"/>
      <c r="DV117" s="889" t="s">
        <v>441</v>
      </c>
      <c r="DW117" s="890"/>
      <c r="DX117" s="890"/>
      <c r="DY117" s="890"/>
      <c r="DZ117" s="891"/>
    </row>
    <row r="118" spans="1:130" s="226" customFormat="1" ht="26.25" customHeight="1">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303</v>
      </c>
      <c r="AL118" s="961"/>
      <c r="AM118" s="961"/>
      <c r="AN118" s="961"/>
      <c r="AO118" s="962"/>
      <c r="AP118" s="964" t="s">
        <v>433</v>
      </c>
      <c r="AQ118" s="965"/>
      <c r="AR118" s="965"/>
      <c r="AS118" s="965"/>
      <c r="AT118" s="966"/>
      <c r="AU118" s="997"/>
      <c r="AV118" s="998"/>
      <c r="AW118" s="998"/>
      <c r="AX118" s="998"/>
      <c r="AY118" s="998"/>
      <c r="AZ118" s="903" t="s">
        <v>467</v>
      </c>
      <c r="BA118" s="904"/>
      <c r="BB118" s="904"/>
      <c r="BC118" s="904"/>
      <c r="BD118" s="904"/>
      <c r="BE118" s="904"/>
      <c r="BF118" s="904"/>
      <c r="BG118" s="904"/>
      <c r="BH118" s="904"/>
      <c r="BI118" s="904"/>
      <c r="BJ118" s="904"/>
      <c r="BK118" s="904"/>
      <c r="BL118" s="904"/>
      <c r="BM118" s="904"/>
      <c r="BN118" s="904"/>
      <c r="BO118" s="904"/>
      <c r="BP118" s="905"/>
      <c r="BQ118" s="944" t="s">
        <v>127</v>
      </c>
      <c r="BR118" s="910"/>
      <c r="BS118" s="910"/>
      <c r="BT118" s="910"/>
      <c r="BU118" s="910"/>
      <c r="BV118" s="910" t="s">
        <v>468</v>
      </c>
      <c r="BW118" s="910"/>
      <c r="BX118" s="910"/>
      <c r="BY118" s="910"/>
      <c r="BZ118" s="910"/>
      <c r="CA118" s="910" t="s">
        <v>446</v>
      </c>
      <c r="CB118" s="910"/>
      <c r="CC118" s="910"/>
      <c r="CD118" s="910"/>
      <c r="CE118" s="910"/>
      <c r="CF118" s="940" t="s">
        <v>469</v>
      </c>
      <c r="CG118" s="941"/>
      <c r="CH118" s="941"/>
      <c r="CI118" s="941"/>
      <c r="CJ118" s="941"/>
      <c r="CK118" s="992"/>
      <c r="CL118" s="886"/>
      <c r="CM118" s="880" t="s">
        <v>470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468</v>
      </c>
      <c r="DH118" s="845"/>
      <c r="DI118" s="845"/>
      <c r="DJ118" s="845"/>
      <c r="DK118" s="846"/>
      <c r="DL118" s="847" t="s">
        <v>446</v>
      </c>
      <c r="DM118" s="845"/>
      <c r="DN118" s="845"/>
      <c r="DO118" s="845"/>
      <c r="DP118" s="846"/>
      <c r="DQ118" s="847" t="s">
        <v>127</v>
      </c>
      <c r="DR118" s="845"/>
      <c r="DS118" s="845"/>
      <c r="DT118" s="845"/>
      <c r="DU118" s="846"/>
      <c r="DV118" s="889" t="s">
        <v>468</v>
      </c>
      <c r="DW118" s="890"/>
      <c r="DX118" s="890"/>
      <c r="DY118" s="890"/>
      <c r="DZ118" s="891"/>
    </row>
    <row r="119" spans="1:130" s="226" customFormat="1" ht="26.25" customHeight="1">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468</v>
      </c>
      <c r="AB119" s="954"/>
      <c r="AC119" s="954"/>
      <c r="AD119" s="954"/>
      <c r="AE119" s="955"/>
      <c r="AF119" s="956" t="s">
        <v>127</v>
      </c>
      <c r="AG119" s="954"/>
      <c r="AH119" s="954"/>
      <c r="AI119" s="954"/>
      <c r="AJ119" s="955"/>
      <c r="AK119" s="956" t="s">
        <v>441</v>
      </c>
      <c r="AL119" s="954"/>
      <c r="AM119" s="954"/>
      <c r="AN119" s="954"/>
      <c r="AO119" s="955"/>
      <c r="AP119" s="957" t="s">
        <v>127</v>
      </c>
      <c r="AQ119" s="958"/>
      <c r="AR119" s="958"/>
      <c r="AS119" s="958"/>
      <c r="AT119" s="959"/>
      <c r="AU119" s="999"/>
      <c r="AV119" s="1000"/>
      <c r="AW119" s="1000"/>
      <c r="AX119" s="1000"/>
      <c r="AY119" s="1000"/>
      <c r="AZ119" s="247" t="s">
        <v>185</v>
      </c>
      <c r="BA119" s="247"/>
      <c r="BB119" s="247"/>
      <c r="BC119" s="247"/>
      <c r="BD119" s="247"/>
      <c r="BE119" s="247"/>
      <c r="BF119" s="247"/>
      <c r="BG119" s="247"/>
      <c r="BH119" s="247"/>
      <c r="BI119" s="247"/>
      <c r="BJ119" s="247"/>
      <c r="BK119" s="247"/>
      <c r="BL119" s="247"/>
      <c r="BM119" s="247"/>
      <c r="BN119" s="247"/>
      <c r="BO119" s="942" t="s">
        <v>471</v>
      </c>
      <c r="BP119" s="943"/>
      <c r="BQ119" s="944">
        <v>35128988</v>
      </c>
      <c r="BR119" s="910"/>
      <c r="BS119" s="910"/>
      <c r="BT119" s="910"/>
      <c r="BU119" s="910"/>
      <c r="BV119" s="910">
        <v>31101962</v>
      </c>
      <c r="BW119" s="910"/>
      <c r="BX119" s="910"/>
      <c r="BY119" s="910"/>
      <c r="BZ119" s="910"/>
      <c r="CA119" s="910">
        <v>29735149</v>
      </c>
      <c r="CB119" s="910"/>
      <c r="CC119" s="910"/>
      <c r="CD119" s="910"/>
      <c r="CE119" s="910"/>
      <c r="CF119" s="813"/>
      <c r="CG119" s="814"/>
      <c r="CH119" s="814"/>
      <c r="CI119" s="814"/>
      <c r="CJ119" s="899"/>
      <c r="CK119" s="993"/>
      <c r="CL119" s="888"/>
      <c r="CM119" s="903" t="s">
        <v>472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127</v>
      </c>
      <c r="DH119" s="829"/>
      <c r="DI119" s="829"/>
      <c r="DJ119" s="829"/>
      <c r="DK119" s="830"/>
      <c r="DL119" s="831" t="s">
        <v>446</v>
      </c>
      <c r="DM119" s="829"/>
      <c r="DN119" s="829"/>
      <c r="DO119" s="829"/>
      <c r="DP119" s="830"/>
      <c r="DQ119" s="831" t="s">
        <v>391</v>
      </c>
      <c r="DR119" s="829"/>
      <c r="DS119" s="829"/>
      <c r="DT119" s="829"/>
      <c r="DU119" s="830"/>
      <c r="DV119" s="913" t="s">
        <v>473</v>
      </c>
      <c r="DW119" s="914"/>
      <c r="DX119" s="914"/>
      <c r="DY119" s="914"/>
      <c r="DZ119" s="915"/>
    </row>
    <row r="120" spans="1:130" s="226" customFormat="1" ht="26.25" customHeight="1">
      <c r="A120" s="885"/>
      <c r="B120" s="886"/>
      <c r="C120" s="880" t="s">
        <v>445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474</v>
      </c>
      <c r="AB120" s="845"/>
      <c r="AC120" s="845"/>
      <c r="AD120" s="845"/>
      <c r="AE120" s="846"/>
      <c r="AF120" s="847" t="s">
        <v>127</v>
      </c>
      <c r="AG120" s="845"/>
      <c r="AH120" s="845"/>
      <c r="AI120" s="845"/>
      <c r="AJ120" s="846"/>
      <c r="AK120" s="847" t="s">
        <v>474</v>
      </c>
      <c r="AL120" s="845"/>
      <c r="AM120" s="845"/>
      <c r="AN120" s="845"/>
      <c r="AO120" s="846"/>
      <c r="AP120" s="889" t="s">
        <v>127</v>
      </c>
      <c r="AQ120" s="890"/>
      <c r="AR120" s="890"/>
      <c r="AS120" s="890"/>
      <c r="AT120" s="891"/>
      <c r="AU120" s="945" t="s">
        <v>475</v>
      </c>
      <c r="AV120" s="946"/>
      <c r="AW120" s="946"/>
      <c r="AX120" s="946"/>
      <c r="AY120" s="947"/>
      <c r="AZ120" s="925" t="s">
        <v>476</v>
      </c>
      <c r="BA120" s="873"/>
      <c r="BB120" s="873"/>
      <c r="BC120" s="873"/>
      <c r="BD120" s="873"/>
      <c r="BE120" s="873"/>
      <c r="BF120" s="873"/>
      <c r="BG120" s="873"/>
      <c r="BH120" s="873"/>
      <c r="BI120" s="873"/>
      <c r="BJ120" s="873"/>
      <c r="BK120" s="873"/>
      <c r="BL120" s="873"/>
      <c r="BM120" s="873"/>
      <c r="BN120" s="873"/>
      <c r="BO120" s="873"/>
      <c r="BP120" s="874"/>
      <c r="BQ120" s="926">
        <v>6662121</v>
      </c>
      <c r="BR120" s="907"/>
      <c r="BS120" s="907"/>
      <c r="BT120" s="907"/>
      <c r="BU120" s="907"/>
      <c r="BV120" s="907">
        <v>4798160</v>
      </c>
      <c r="BW120" s="907"/>
      <c r="BX120" s="907"/>
      <c r="BY120" s="907"/>
      <c r="BZ120" s="907"/>
      <c r="CA120" s="907">
        <v>6847078</v>
      </c>
      <c r="CB120" s="907"/>
      <c r="CC120" s="907"/>
      <c r="CD120" s="907"/>
      <c r="CE120" s="907"/>
      <c r="CF120" s="931">
        <v>77.2</v>
      </c>
      <c r="CG120" s="932"/>
      <c r="CH120" s="932"/>
      <c r="CI120" s="932"/>
      <c r="CJ120" s="932"/>
      <c r="CK120" s="933" t="s">
        <v>477</v>
      </c>
      <c r="CL120" s="917"/>
      <c r="CM120" s="917"/>
      <c r="CN120" s="917"/>
      <c r="CO120" s="918"/>
      <c r="CP120" s="937" t="s">
        <v>478</v>
      </c>
      <c r="CQ120" s="938"/>
      <c r="CR120" s="938"/>
      <c r="CS120" s="938"/>
      <c r="CT120" s="938"/>
      <c r="CU120" s="938"/>
      <c r="CV120" s="938"/>
      <c r="CW120" s="938"/>
      <c r="CX120" s="938"/>
      <c r="CY120" s="938"/>
      <c r="CZ120" s="938"/>
      <c r="DA120" s="938"/>
      <c r="DB120" s="938"/>
      <c r="DC120" s="938"/>
      <c r="DD120" s="938"/>
      <c r="DE120" s="938"/>
      <c r="DF120" s="939"/>
      <c r="DG120" s="926" t="s">
        <v>446</v>
      </c>
      <c r="DH120" s="907"/>
      <c r="DI120" s="907"/>
      <c r="DJ120" s="907"/>
      <c r="DK120" s="907"/>
      <c r="DL120" s="907">
        <v>3008043</v>
      </c>
      <c r="DM120" s="907"/>
      <c r="DN120" s="907"/>
      <c r="DO120" s="907"/>
      <c r="DP120" s="907"/>
      <c r="DQ120" s="907">
        <v>2760419</v>
      </c>
      <c r="DR120" s="907"/>
      <c r="DS120" s="907"/>
      <c r="DT120" s="907"/>
      <c r="DU120" s="907"/>
      <c r="DV120" s="908">
        <v>31.1</v>
      </c>
      <c r="DW120" s="908"/>
      <c r="DX120" s="908"/>
      <c r="DY120" s="908"/>
      <c r="DZ120" s="909"/>
    </row>
    <row r="121" spans="1:130" s="226" customFormat="1" ht="26.25" customHeight="1">
      <c r="A121" s="885"/>
      <c r="B121" s="886"/>
      <c r="C121" s="928" t="s">
        <v>479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446</v>
      </c>
      <c r="AB121" s="845"/>
      <c r="AC121" s="845"/>
      <c r="AD121" s="845"/>
      <c r="AE121" s="846"/>
      <c r="AF121" s="847" t="s">
        <v>480</v>
      </c>
      <c r="AG121" s="845"/>
      <c r="AH121" s="845"/>
      <c r="AI121" s="845"/>
      <c r="AJ121" s="846"/>
      <c r="AK121" s="847" t="s">
        <v>391</v>
      </c>
      <c r="AL121" s="845"/>
      <c r="AM121" s="845"/>
      <c r="AN121" s="845"/>
      <c r="AO121" s="846"/>
      <c r="AP121" s="889" t="s">
        <v>127</v>
      </c>
      <c r="AQ121" s="890"/>
      <c r="AR121" s="890"/>
      <c r="AS121" s="890"/>
      <c r="AT121" s="891"/>
      <c r="AU121" s="948"/>
      <c r="AV121" s="949"/>
      <c r="AW121" s="949"/>
      <c r="AX121" s="949"/>
      <c r="AY121" s="950"/>
      <c r="AZ121" s="880" t="s">
        <v>481</v>
      </c>
      <c r="BA121" s="817"/>
      <c r="BB121" s="817"/>
      <c r="BC121" s="817"/>
      <c r="BD121" s="817"/>
      <c r="BE121" s="817"/>
      <c r="BF121" s="817"/>
      <c r="BG121" s="817"/>
      <c r="BH121" s="817"/>
      <c r="BI121" s="817"/>
      <c r="BJ121" s="817"/>
      <c r="BK121" s="817"/>
      <c r="BL121" s="817"/>
      <c r="BM121" s="817"/>
      <c r="BN121" s="817"/>
      <c r="BO121" s="817"/>
      <c r="BP121" s="818"/>
      <c r="BQ121" s="881">
        <v>10277</v>
      </c>
      <c r="BR121" s="882"/>
      <c r="BS121" s="882"/>
      <c r="BT121" s="882"/>
      <c r="BU121" s="882"/>
      <c r="BV121" s="882">
        <v>3085</v>
      </c>
      <c r="BW121" s="882"/>
      <c r="BX121" s="882"/>
      <c r="BY121" s="882"/>
      <c r="BZ121" s="882"/>
      <c r="CA121" s="882">
        <v>2165</v>
      </c>
      <c r="CB121" s="882"/>
      <c r="CC121" s="882"/>
      <c r="CD121" s="882"/>
      <c r="CE121" s="882"/>
      <c r="CF121" s="940">
        <v>0</v>
      </c>
      <c r="CG121" s="941"/>
      <c r="CH121" s="941"/>
      <c r="CI121" s="941"/>
      <c r="CJ121" s="941"/>
      <c r="CK121" s="934"/>
      <c r="CL121" s="920"/>
      <c r="CM121" s="920"/>
      <c r="CN121" s="920"/>
      <c r="CO121" s="921"/>
      <c r="CP121" s="900" t="s">
        <v>482</v>
      </c>
      <c r="CQ121" s="901"/>
      <c r="CR121" s="901"/>
      <c r="CS121" s="901"/>
      <c r="CT121" s="901"/>
      <c r="CU121" s="901"/>
      <c r="CV121" s="901"/>
      <c r="CW121" s="901"/>
      <c r="CX121" s="901"/>
      <c r="CY121" s="901"/>
      <c r="CZ121" s="901"/>
      <c r="DA121" s="901"/>
      <c r="DB121" s="901"/>
      <c r="DC121" s="901"/>
      <c r="DD121" s="901"/>
      <c r="DE121" s="901"/>
      <c r="DF121" s="902"/>
      <c r="DG121" s="881">
        <v>1030779</v>
      </c>
      <c r="DH121" s="882"/>
      <c r="DI121" s="882"/>
      <c r="DJ121" s="882"/>
      <c r="DK121" s="882"/>
      <c r="DL121" s="882">
        <v>929452</v>
      </c>
      <c r="DM121" s="882"/>
      <c r="DN121" s="882"/>
      <c r="DO121" s="882"/>
      <c r="DP121" s="882"/>
      <c r="DQ121" s="882">
        <v>828183</v>
      </c>
      <c r="DR121" s="882"/>
      <c r="DS121" s="882"/>
      <c r="DT121" s="882"/>
      <c r="DU121" s="882"/>
      <c r="DV121" s="859">
        <v>9.3000000000000007</v>
      </c>
      <c r="DW121" s="859"/>
      <c r="DX121" s="859"/>
      <c r="DY121" s="859"/>
      <c r="DZ121" s="860"/>
    </row>
    <row r="122" spans="1:130" s="226" customFormat="1" ht="26.25" customHeight="1">
      <c r="A122" s="885"/>
      <c r="B122" s="886"/>
      <c r="C122" s="880" t="s">
        <v>456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127</v>
      </c>
      <c r="AB122" s="845"/>
      <c r="AC122" s="845"/>
      <c r="AD122" s="845"/>
      <c r="AE122" s="846"/>
      <c r="AF122" s="847" t="s">
        <v>127</v>
      </c>
      <c r="AG122" s="845"/>
      <c r="AH122" s="845"/>
      <c r="AI122" s="845"/>
      <c r="AJ122" s="846"/>
      <c r="AK122" s="847" t="s">
        <v>441</v>
      </c>
      <c r="AL122" s="845"/>
      <c r="AM122" s="845"/>
      <c r="AN122" s="845"/>
      <c r="AO122" s="846"/>
      <c r="AP122" s="889" t="s">
        <v>391</v>
      </c>
      <c r="AQ122" s="890"/>
      <c r="AR122" s="890"/>
      <c r="AS122" s="890"/>
      <c r="AT122" s="891"/>
      <c r="AU122" s="948"/>
      <c r="AV122" s="949"/>
      <c r="AW122" s="949"/>
      <c r="AX122" s="949"/>
      <c r="AY122" s="950"/>
      <c r="AZ122" s="903" t="s">
        <v>483</v>
      </c>
      <c r="BA122" s="904"/>
      <c r="BB122" s="904"/>
      <c r="BC122" s="904"/>
      <c r="BD122" s="904"/>
      <c r="BE122" s="904"/>
      <c r="BF122" s="904"/>
      <c r="BG122" s="904"/>
      <c r="BH122" s="904"/>
      <c r="BI122" s="904"/>
      <c r="BJ122" s="904"/>
      <c r="BK122" s="904"/>
      <c r="BL122" s="904"/>
      <c r="BM122" s="904"/>
      <c r="BN122" s="904"/>
      <c r="BO122" s="904"/>
      <c r="BP122" s="905"/>
      <c r="BQ122" s="944">
        <v>23271480</v>
      </c>
      <c r="BR122" s="910"/>
      <c r="BS122" s="910"/>
      <c r="BT122" s="910"/>
      <c r="BU122" s="910"/>
      <c r="BV122" s="910">
        <v>23890241</v>
      </c>
      <c r="BW122" s="910"/>
      <c r="BX122" s="910"/>
      <c r="BY122" s="910"/>
      <c r="BZ122" s="910"/>
      <c r="CA122" s="910">
        <v>22824104</v>
      </c>
      <c r="CB122" s="910"/>
      <c r="CC122" s="910"/>
      <c r="CD122" s="910"/>
      <c r="CE122" s="910"/>
      <c r="CF122" s="911">
        <v>257.5</v>
      </c>
      <c r="CG122" s="912"/>
      <c r="CH122" s="912"/>
      <c r="CI122" s="912"/>
      <c r="CJ122" s="912"/>
      <c r="CK122" s="934"/>
      <c r="CL122" s="920"/>
      <c r="CM122" s="920"/>
      <c r="CN122" s="920"/>
      <c r="CO122" s="921"/>
      <c r="CP122" s="900" t="s">
        <v>484</v>
      </c>
      <c r="CQ122" s="901"/>
      <c r="CR122" s="901"/>
      <c r="CS122" s="901"/>
      <c r="CT122" s="901"/>
      <c r="CU122" s="901"/>
      <c r="CV122" s="901"/>
      <c r="CW122" s="901"/>
      <c r="CX122" s="901"/>
      <c r="CY122" s="901"/>
      <c r="CZ122" s="901"/>
      <c r="DA122" s="901"/>
      <c r="DB122" s="901"/>
      <c r="DC122" s="901"/>
      <c r="DD122" s="901"/>
      <c r="DE122" s="901"/>
      <c r="DF122" s="902"/>
      <c r="DG122" s="881">
        <v>107395</v>
      </c>
      <c r="DH122" s="882"/>
      <c r="DI122" s="882"/>
      <c r="DJ122" s="882"/>
      <c r="DK122" s="882"/>
      <c r="DL122" s="882">
        <v>277026</v>
      </c>
      <c r="DM122" s="882"/>
      <c r="DN122" s="882"/>
      <c r="DO122" s="882"/>
      <c r="DP122" s="882"/>
      <c r="DQ122" s="882">
        <v>264276</v>
      </c>
      <c r="DR122" s="882"/>
      <c r="DS122" s="882"/>
      <c r="DT122" s="882"/>
      <c r="DU122" s="882"/>
      <c r="DV122" s="859">
        <v>3</v>
      </c>
      <c r="DW122" s="859"/>
      <c r="DX122" s="859"/>
      <c r="DY122" s="859"/>
      <c r="DZ122" s="860"/>
    </row>
    <row r="123" spans="1:130" s="226" customFormat="1" ht="26.25" customHeight="1">
      <c r="A123" s="885"/>
      <c r="B123" s="886"/>
      <c r="C123" s="880" t="s">
        <v>463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127</v>
      </c>
      <c r="AB123" s="845"/>
      <c r="AC123" s="845"/>
      <c r="AD123" s="845"/>
      <c r="AE123" s="846"/>
      <c r="AF123" s="847" t="s">
        <v>127</v>
      </c>
      <c r="AG123" s="845"/>
      <c r="AH123" s="845"/>
      <c r="AI123" s="845"/>
      <c r="AJ123" s="846"/>
      <c r="AK123" s="847" t="s">
        <v>473</v>
      </c>
      <c r="AL123" s="845"/>
      <c r="AM123" s="845"/>
      <c r="AN123" s="845"/>
      <c r="AO123" s="846"/>
      <c r="AP123" s="889" t="s">
        <v>127</v>
      </c>
      <c r="AQ123" s="890"/>
      <c r="AR123" s="890"/>
      <c r="AS123" s="890"/>
      <c r="AT123" s="891"/>
      <c r="AU123" s="951"/>
      <c r="AV123" s="952"/>
      <c r="AW123" s="952"/>
      <c r="AX123" s="952"/>
      <c r="AY123" s="952"/>
      <c r="AZ123" s="247" t="s">
        <v>185</v>
      </c>
      <c r="BA123" s="247"/>
      <c r="BB123" s="247"/>
      <c r="BC123" s="247"/>
      <c r="BD123" s="247"/>
      <c r="BE123" s="247"/>
      <c r="BF123" s="247"/>
      <c r="BG123" s="247"/>
      <c r="BH123" s="247"/>
      <c r="BI123" s="247"/>
      <c r="BJ123" s="247"/>
      <c r="BK123" s="247"/>
      <c r="BL123" s="247"/>
      <c r="BM123" s="247"/>
      <c r="BN123" s="247"/>
      <c r="BO123" s="942" t="s">
        <v>485</v>
      </c>
      <c r="BP123" s="943"/>
      <c r="BQ123" s="897">
        <v>29943878</v>
      </c>
      <c r="BR123" s="898"/>
      <c r="BS123" s="898"/>
      <c r="BT123" s="898"/>
      <c r="BU123" s="898"/>
      <c r="BV123" s="898">
        <v>28691486</v>
      </c>
      <c r="BW123" s="898"/>
      <c r="BX123" s="898"/>
      <c r="BY123" s="898"/>
      <c r="BZ123" s="898"/>
      <c r="CA123" s="898">
        <v>29673347</v>
      </c>
      <c r="CB123" s="898"/>
      <c r="CC123" s="898"/>
      <c r="CD123" s="898"/>
      <c r="CE123" s="898"/>
      <c r="CF123" s="813"/>
      <c r="CG123" s="814"/>
      <c r="CH123" s="814"/>
      <c r="CI123" s="814"/>
      <c r="CJ123" s="899"/>
      <c r="CK123" s="934"/>
      <c r="CL123" s="920"/>
      <c r="CM123" s="920"/>
      <c r="CN123" s="920"/>
      <c r="CO123" s="921"/>
      <c r="CP123" s="900" t="s">
        <v>486</v>
      </c>
      <c r="CQ123" s="901"/>
      <c r="CR123" s="901"/>
      <c r="CS123" s="901"/>
      <c r="CT123" s="901"/>
      <c r="CU123" s="901"/>
      <c r="CV123" s="901"/>
      <c r="CW123" s="901"/>
      <c r="CX123" s="901"/>
      <c r="CY123" s="901"/>
      <c r="CZ123" s="901"/>
      <c r="DA123" s="901"/>
      <c r="DB123" s="901"/>
      <c r="DC123" s="901"/>
      <c r="DD123" s="901"/>
      <c r="DE123" s="901"/>
      <c r="DF123" s="902"/>
      <c r="DG123" s="844">
        <v>315884</v>
      </c>
      <c r="DH123" s="845"/>
      <c r="DI123" s="845"/>
      <c r="DJ123" s="845"/>
      <c r="DK123" s="846"/>
      <c r="DL123" s="847">
        <v>314860</v>
      </c>
      <c r="DM123" s="845"/>
      <c r="DN123" s="845"/>
      <c r="DO123" s="845"/>
      <c r="DP123" s="846"/>
      <c r="DQ123" s="847">
        <v>263492</v>
      </c>
      <c r="DR123" s="845"/>
      <c r="DS123" s="845"/>
      <c r="DT123" s="845"/>
      <c r="DU123" s="846"/>
      <c r="DV123" s="889">
        <v>3</v>
      </c>
      <c r="DW123" s="890"/>
      <c r="DX123" s="890"/>
      <c r="DY123" s="890"/>
      <c r="DZ123" s="891"/>
    </row>
    <row r="124" spans="1:130" s="226" customFormat="1" ht="26.25" customHeight="1" thickBot="1">
      <c r="A124" s="885"/>
      <c r="B124" s="886"/>
      <c r="C124" s="880" t="s">
        <v>466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441</v>
      </c>
      <c r="AB124" s="845"/>
      <c r="AC124" s="845"/>
      <c r="AD124" s="845"/>
      <c r="AE124" s="846"/>
      <c r="AF124" s="847" t="s">
        <v>127</v>
      </c>
      <c r="AG124" s="845"/>
      <c r="AH124" s="845"/>
      <c r="AI124" s="845"/>
      <c r="AJ124" s="846"/>
      <c r="AK124" s="847" t="s">
        <v>391</v>
      </c>
      <c r="AL124" s="845"/>
      <c r="AM124" s="845"/>
      <c r="AN124" s="845"/>
      <c r="AO124" s="846"/>
      <c r="AP124" s="889" t="s">
        <v>468</v>
      </c>
      <c r="AQ124" s="890"/>
      <c r="AR124" s="890"/>
      <c r="AS124" s="890"/>
      <c r="AT124" s="891"/>
      <c r="AU124" s="892" t="s">
        <v>487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62.6</v>
      </c>
      <c r="BR124" s="896"/>
      <c r="BS124" s="896"/>
      <c r="BT124" s="896"/>
      <c r="BU124" s="896"/>
      <c r="BV124" s="896">
        <v>28.4</v>
      </c>
      <c r="BW124" s="896"/>
      <c r="BX124" s="896"/>
      <c r="BY124" s="896"/>
      <c r="BZ124" s="896"/>
      <c r="CA124" s="896">
        <v>0.6</v>
      </c>
      <c r="CB124" s="896"/>
      <c r="CC124" s="896"/>
      <c r="CD124" s="896"/>
      <c r="CE124" s="896"/>
      <c r="CF124" s="791"/>
      <c r="CG124" s="792"/>
      <c r="CH124" s="792"/>
      <c r="CI124" s="792"/>
      <c r="CJ124" s="927"/>
      <c r="CK124" s="935"/>
      <c r="CL124" s="935"/>
      <c r="CM124" s="935"/>
      <c r="CN124" s="935"/>
      <c r="CO124" s="936"/>
      <c r="CP124" s="900" t="s">
        <v>488</v>
      </c>
      <c r="CQ124" s="901"/>
      <c r="CR124" s="901"/>
      <c r="CS124" s="901"/>
      <c r="CT124" s="901"/>
      <c r="CU124" s="901"/>
      <c r="CV124" s="901"/>
      <c r="CW124" s="901"/>
      <c r="CX124" s="901"/>
      <c r="CY124" s="901"/>
      <c r="CZ124" s="901"/>
      <c r="DA124" s="901"/>
      <c r="DB124" s="901"/>
      <c r="DC124" s="901"/>
      <c r="DD124" s="901"/>
      <c r="DE124" s="901"/>
      <c r="DF124" s="902"/>
      <c r="DG124" s="828">
        <v>5145540</v>
      </c>
      <c r="DH124" s="829"/>
      <c r="DI124" s="829"/>
      <c r="DJ124" s="829"/>
      <c r="DK124" s="830"/>
      <c r="DL124" s="831" t="s">
        <v>441</v>
      </c>
      <c r="DM124" s="829"/>
      <c r="DN124" s="829"/>
      <c r="DO124" s="829"/>
      <c r="DP124" s="830"/>
      <c r="DQ124" s="831" t="s">
        <v>127</v>
      </c>
      <c r="DR124" s="829"/>
      <c r="DS124" s="829"/>
      <c r="DT124" s="829"/>
      <c r="DU124" s="830"/>
      <c r="DV124" s="913" t="s">
        <v>441</v>
      </c>
      <c r="DW124" s="914"/>
      <c r="DX124" s="914"/>
      <c r="DY124" s="914"/>
      <c r="DZ124" s="915"/>
    </row>
    <row r="125" spans="1:130" s="226" customFormat="1" ht="26.25" customHeight="1">
      <c r="A125" s="885"/>
      <c r="B125" s="886"/>
      <c r="C125" s="880" t="s">
        <v>470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127</v>
      </c>
      <c r="AB125" s="845"/>
      <c r="AC125" s="845"/>
      <c r="AD125" s="845"/>
      <c r="AE125" s="846"/>
      <c r="AF125" s="847" t="s">
        <v>127</v>
      </c>
      <c r="AG125" s="845"/>
      <c r="AH125" s="845"/>
      <c r="AI125" s="845"/>
      <c r="AJ125" s="846"/>
      <c r="AK125" s="847" t="s">
        <v>127</v>
      </c>
      <c r="AL125" s="845"/>
      <c r="AM125" s="845"/>
      <c r="AN125" s="845"/>
      <c r="AO125" s="846"/>
      <c r="AP125" s="889" t="s">
        <v>127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489</v>
      </c>
      <c r="CL125" s="917"/>
      <c r="CM125" s="917"/>
      <c r="CN125" s="917"/>
      <c r="CO125" s="918"/>
      <c r="CP125" s="925" t="s">
        <v>490</v>
      </c>
      <c r="CQ125" s="873"/>
      <c r="CR125" s="873"/>
      <c r="CS125" s="873"/>
      <c r="CT125" s="873"/>
      <c r="CU125" s="873"/>
      <c r="CV125" s="873"/>
      <c r="CW125" s="873"/>
      <c r="CX125" s="873"/>
      <c r="CY125" s="873"/>
      <c r="CZ125" s="873"/>
      <c r="DA125" s="873"/>
      <c r="DB125" s="873"/>
      <c r="DC125" s="873"/>
      <c r="DD125" s="873"/>
      <c r="DE125" s="873"/>
      <c r="DF125" s="874"/>
      <c r="DG125" s="926" t="s">
        <v>446</v>
      </c>
      <c r="DH125" s="907"/>
      <c r="DI125" s="907"/>
      <c r="DJ125" s="907"/>
      <c r="DK125" s="907"/>
      <c r="DL125" s="907" t="s">
        <v>473</v>
      </c>
      <c r="DM125" s="907"/>
      <c r="DN125" s="907"/>
      <c r="DO125" s="907"/>
      <c r="DP125" s="907"/>
      <c r="DQ125" s="907" t="s">
        <v>441</v>
      </c>
      <c r="DR125" s="907"/>
      <c r="DS125" s="907"/>
      <c r="DT125" s="907"/>
      <c r="DU125" s="907"/>
      <c r="DV125" s="908" t="s">
        <v>391</v>
      </c>
      <c r="DW125" s="908"/>
      <c r="DX125" s="908"/>
      <c r="DY125" s="908"/>
      <c r="DZ125" s="909"/>
    </row>
    <row r="126" spans="1:130" s="226" customFormat="1" ht="26.25" customHeight="1" thickBot="1">
      <c r="A126" s="885"/>
      <c r="B126" s="886"/>
      <c r="C126" s="880" t="s">
        <v>472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127</v>
      </c>
      <c r="AB126" s="845"/>
      <c r="AC126" s="845"/>
      <c r="AD126" s="845"/>
      <c r="AE126" s="846"/>
      <c r="AF126" s="847" t="s">
        <v>127</v>
      </c>
      <c r="AG126" s="845"/>
      <c r="AH126" s="845"/>
      <c r="AI126" s="845"/>
      <c r="AJ126" s="846"/>
      <c r="AK126" s="847" t="s">
        <v>127</v>
      </c>
      <c r="AL126" s="845"/>
      <c r="AM126" s="845"/>
      <c r="AN126" s="845"/>
      <c r="AO126" s="846"/>
      <c r="AP126" s="889" t="s">
        <v>127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491</v>
      </c>
      <c r="CQ126" s="817"/>
      <c r="CR126" s="817"/>
      <c r="CS126" s="817"/>
      <c r="CT126" s="817"/>
      <c r="CU126" s="817"/>
      <c r="CV126" s="817"/>
      <c r="CW126" s="817"/>
      <c r="CX126" s="817"/>
      <c r="CY126" s="817"/>
      <c r="CZ126" s="817"/>
      <c r="DA126" s="817"/>
      <c r="DB126" s="817"/>
      <c r="DC126" s="817"/>
      <c r="DD126" s="817"/>
      <c r="DE126" s="817"/>
      <c r="DF126" s="818"/>
      <c r="DG126" s="881" t="s">
        <v>127</v>
      </c>
      <c r="DH126" s="882"/>
      <c r="DI126" s="882"/>
      <c r="DJ126" s="882"/>
      <c r="DK126" s="882"/>
      <c r="DL126" s="882" t="s">
        <v>473</v>
      </c>
      <c r="DM126" s="882"/>
      <c r="DN126" s="882"/>
      <c r="DO126" s="882"/>
      <c r="DP126" s="882"/>
      <c r="DQ126" s="882" t="s">
        <v>127</v>
      </c>
      <c r="DR126" s="882"/>
      <c r="DS126" s="882"/>
      <c r="DT126" s="882"/>
      <c r="DU126" s="882"/>
      <c r="DV126" s="859" t="s">
        <v>127</v>
      </c>
      <c r="DW126" s="859"/>
      <c r="DX126" s="859"/>
      <c r="DY126" s="859"/>
      <c r="DZ126" s="860"/>
    </row>
    <row r="127" spans="1:130" s="226" customFormat="1" ht="26.25" customHeight="1">
      <c r="A127" s="887"/>
      <c r="B127" s="888"/>
      <c r="C127" s="903" t="s">
        <v>492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493</v>
      </c>
      <c r="AB127" s="845"/>
      <c r="AC127" s="845"/>
      <c r="AD127" s="845"/>
      <c r="AE127" s="846"/>
      <c r="AF127" s="847" t="s">
        <v>391</v>
      </c>
      <c r="AG127" s="845"/>
      <c r="AH127" s="845"/>
      <c r="AI127" s="845"/>
      <c r="AJ127" s="846"/>
      <c r="AK127" s="847" t="s">
        <v>446</v>
      </c>
      <c r="AL127" s="845"/>
      <c r="AM127" s="845"/>
      <c r="AN127" s="845"/>
      <c r="AO127" s="846"/>
      <c r="AP127" s="889" t="s">
        <v>127</v>
      </c>
      <c r="AQ127" s="890"/>
      <c r="AR127" s="890"/>
      <c r="AS127" s="890"/>
      <c r="AT127" s="891"/>
      <c r="AU127" s="228"/>
      <c r="AV127" s="228"/>
      <c r="AW127" s="228"/>
      <c r="AX127" s="906" t="s">
        <v>494</v>
      </c>
      <c r="AY127" s="877"/>
      <c r="AZ127" s="877"/>
      <c r="BA127" s="877"/>
      <c r="BB127" s="877"/>
      <c r="BC127" s="877"/>
      <c r="BD127" s="877"/>
      <c r="BE127" s="878"/>
      <c r="BF127" s="876" t="s">
        <v>495</v>
      </c>
      <c r="BG127" s="877"/>
      <c r="BH127" s="877"/>
      <c r="BI127" s="877"/>
      <c r="BJ127" s="877"/>
      <c r="BK127" s="877"/>
      <c r="BL127" s="878"/>
      <c r="BM127" s="876" t="s">
        <v>496</v>
      </c>
      <c r="BN127" s="877"/>
      <c r="BO127" s="877"/>
      <c r="BP127" s="877"/>
      <c r="BQ127" s="877"/>
      <c r="BR127" s="877"/>
      <c r="BS127" s="878"/>
      <c r="BT127" s="876" t="s">
        <v>497</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498</v>
      </c>
      <c r="CQ127" s="817"/>
      <c r="CR127" s="817"/>
      <c r="CS127" s="817"/>
      <c r="CT127" s="817"/>
      <c r="CU127" s="817"/>
      <c r="CV127" s="817"/>
      <c r="CW127" s="817"/>
      <c r="CX127" s="817"/>
      <c r="CY127" s="817"/>
      <c r="CZ127" s="817"/>
      <c r="DA127" s="817"/>
      <c r="DB127" s="817"/>
      <c r="DC127" s="817"/>
      <c r="DD127" s="817"/>
      <c r="DE127" s="817"/>
      <c r="DF127" s="818"/>
      <c r="DG127" s="881" t="s">
        <v>493</v>
      </c>
      <c r="DH127" s="882"/>
      <c r="DI127" s="882"/>
      <c r="DJ127" s="882"/>
      <c r="DK127" s="882"/>
      <c r="DL127" s="882" t="s">
        <v>440</v>
      </c>
      <c r="DM127" s="882"/>
      <c r="DN127" s="882"/>
      <c r="DO127" s="882"/>
      <c r="DP127" s="882"/>
      <c r="DQ127" s="882" t="s">
        <v>127</v>
      </c>
      <c r="DR127" s="882"/>
      <c r="DS127" s="882"/>
      <c r="DT127" s="882"/>
      <c r="DU127" s="882"/>
      <c r="DV127" s="859" t="s">
        <v>441</v>
      </c>
      <c r="DW127" s="859"/>
      <c r="DX127" s="859"/>
      <c r="DY127" s="859"/>
      <c r="DZ127" s="860"/>
    </row>
    <row r="128" spans="1:130" s="226" customFormat="1" ht="26.25" customHeight="1" thickBot="1">
      <c r="A128" s="861" t="s">
        <v>499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500</v>
      </c>
      <c r="X128" s="863"/>
      <c r="Y128" s="863"/>
      <c r="Z128" s="864"/>
      <c r="AA128" s="865">
        <v>15487</v>
      </c>
      <c r="AB128" s="866"/>
      <c r="AC128" s="866"/>
      <c r="AD128" s="866"/>
      <c r="AE128" s="867"/>
      <c r="AF128" s="868">
        <v>7776</v>
      </c>
      <c r="AG128" s="866"/>
      <c r="AH128" s="866"/>
      <c r="AI128" s="866"/>
      <c r="AJ128" s="867"/>
      <c r="AK128" s="868">
        <v>1160</v>
      </c>
      <c r="AL128" s="866"/>
      <c r="AM128" s="866"/>
      <c r="AN128" s="866"/>
      <c r="AO128" s="867"/>
      <c r="AP128" s="869"/>
      <c r="AQ128" s="870"/>
      <c r="AR128" s="870"/>
      <c r="AS128" s="870"/>
      <c r="AT128" s="871"/>
      <c r="AU128" s="228"/>
      <c r="AV128" s="228"/>
      <c r="AW128" s="228"/>
      <c r="AX128" s="872" t="s">
        <v>501</v>
      </c>
      <c r="AY128" s="873"/>
      <c r="AZ128" s="873"/>
      <c r="BA128" s="873"/>
      <c r="BB128" s="873"/>
      <c r="BC128" s="873"/>
      <c r="BD128" s="873"/>
      <c r="BE128" s="874"/>
      <c r="BF128" s="851" t="s">
        <v>469</v>
      </c>
      <c r="BG128" s="852"/>
      <c r="BH128" s="852"/>
      <c r="BI128" s="852"/>
      <c r="BJ128" s="852"/>
      <c r="BK128" s="852"/>
      <c r="BL128" s="875"/>
      <c r="BM128" s="851">
        <v>13.18</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502</v>
      </c>
      <c r="CQ128" s="795"/>
      <c r="CR128" s="795"/>
      <c r="CS128" s="795"/>
      <c r="CT128" s="795"/>
      <c r="CU128" s="795"/>
      <c r="CV128" s="795"/>
      <c r="CW128" s="795"/>
      <c r="CX128" s="795"/>
      <c r="CY128" s="795"/>
      <c r="CZ128" s="795"/>
      <c r="DA128" s="795"/>
      <c r="DB128" s="795"/>
      <c r="DC128" s="795"/>
      <c r="DD128" s="795"/>
      <c r="DE128" s="795"/>
      <c r="DF128" s="796"/>
      <c r="DG128" s="855">
        <v>147</v>
      </c>
      <c r="DH128" s="856"/>
      <c r="DI128" s="856"/>
      <c r="DJ128" s="856"/>
      <c r="DK128" s="856"/>
      <c r="DL128" s="856">
        <v>76</v>
      </c>
      <c r="DM128" s="856"/>
      <c r="DN128" s="856"/>
      <c r="DO128" s="856"/>
      <c r="DP128" s="856"/>
      <c r="DQ128" s="856">
        <v>53</v>
      </c>
      <c r="DR128" s="856"/>
      <c r="DS128" s="856"/>
      <c r="DT128" s="856"/>
      <c r="DU128" s="856"/>
      <c r="DV128" s="857">
        <v>0</v>
      </c>
      <c r="DW128" s="857"/>
      <c r="DX128" s="857"/>
      <c r="DY128" s="857"/>
      <c r="DZ128" s="858"/>
    </row>
    <row r="129" spans="1:131" s="226" customFormat="1" ht="26.25" customHeight="1">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503</v>
      </c>
      <c r="X129" s="842"/>
      <c r="Y129" s="842"/>
      <c r="Z129" s="843"/>
      <c r="AA129" s="844">
        <v>10402975</v>
      </c>
      <c r="AB129" s="845"/>
      <c r="AC129" s="845"/>
      <c r="AD129" s="845"/>
      <c r="AE129" s="846"/>
      <c r="AF129" s="847">
        <v>10551210</v>
      </c>
      <c r="AG129" s="845"/>
      <c r="AH129" s="845"/>
      <c r="AI129" s="845"/>
      <c r="AJ129" s="846"/>
      <c r="AK129" s="847">
        <v>11033385</v>
      </c>
      <c r="AL129" s="845"/>
      <c r="AM129" s="845"/>
      <c r="AN129" s="845"/>
      <c r="AO129" s="846"/>
      <c r="AP129" s="848"/>
      <c r="AQ129" s="849"/>
      <c r="AR129" s="849"/>
      <c r="AS129" s="849"/>
      <c r="AT129" s="850"/>
      <c r="AU129" s="229"/>
      <c r="AV129" s="229"/>
      <c r="AW129" s="229"/>
      <c r="AX129" s="816" t="s">
        <v>504</v>
      </c>
      <c r="AY129" s="817"/>
      <c r="AZ129" s="817"/>
      <c r="BA129" s="817"/>
      <c r="BB129" s="817"/>
      <c r="BC129" s="817"/>
      <c r="BD129" s="817"/>
      <c r="BE129" s="818"/>
      <c r="BF129" s="835" t="s">
        <v>127</v>
      </c>
      <c r="BG129" s="836"/>
      <c r="BH129" s="836"/>
      <c r="BI129" s="836"/>
      <c r="BJ129" s="836"/>
      <c r="BK129" s="836"/>
      <c r="BL129" s="837"/>
      <c r="BM129" s="835">
        <v>18.18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505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506</v>
      </c>
      <c r="X130" s="842"/>
      <c r="Y130" s="842"/>
      <c r="Z130" s="843"/>
      <c r="AA130" s="844">
        <v>2126749</v>
      </c>
      <c r="AB130" s="845"/>
      <c r="AC130" s="845"/>
      <c r="AD130" s="845"/>
      <c r="AE130" s="846"/>
      <c r="AF130" s="847">
        <v>2086637</v>
      </c>
      <c r="AG130" s="845"/>
      <c r="AH130" s="845"/>
      <c r="AI130" s="845"/>
      <c r="AJ130" s="846"/>
      <c r="AK130" s="847">
        <v>2168516</v>
      </c>
      <c r="AL130" s="845"/>
      <c r="AM130" s="845"/>
      <c r="AN130" s="845"/>
      <c r="AO130" s="846"/>
      <c r="AP130" s="848"/>
      <c r="AQ130" s="849"/>
      <c r="AR130" s="849"/>
      <c r="AS130" s="849"/>
      <c r="AT130" s="850"/>
      <c r="AU130" s="229"/>
      <c r="AV130" s="229"/>
      <c r="AW130" s="229"/>
      <c r="AX130" s="816" t="s">
        <v>507</v>
      </c>
      <c r="AY130" s="817"/>
      <c r="AZ130" s="817"/>
      <c r="BA130" s="817"/>
      <c r="BB130" s="817"/>
      <c r="BC130" s="817"/>
      <c r="BD130" s="817"/>
      <c r="BE130" s="818"/>
      <c r="BF130" s="819">
        <v>8.5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508</v>
      </c>
      <c r="X131" s="826"/>
      <c r="Y131" s="826"/>
      <c r="Z131" s="827"/>
      <c r="AA131" s="828">
        <v>8276226</v>
      </c>
      <c r="AB131" s="829"/>
      <c r="AC131" s="829"/>
      <c r="AD131" s="829"/>
      <c r="AE131" s="830"/>
      <c r="AF131" s="831">
        <v>8464573</v>
      </c>
      <c r="AG131" s="829"/>
      <c r="AH131" s="829"/>
      <c r="AI131" s="829"/>
      <c r="AJ131" s="830"/>
      <c r="AK131" s="831">
        <v>8864869</v>
      </c>
      <c r="AL131" s="829"/>
      <c r="AM131" s="829"/>
      <c r="AN131" s="829"/>
      <c r="AO131" s="830"/>
      <c r="AP131" s="832"/>
      <c r="AQ131" s="833"/>
      <c r="AR131" s="833"/>
      <c r="AS131" s="833"/>
      <c r="AT131" s="834"/>
      <c r="AU131" s="229"/>
      <c r="AV131" s="229"/>
      <c r="AW131" s="229"/>
      <c r="AX131" s="794" t="s">
        <v>509</v>
      </c>
      <c r="AY131" s="795"/>
      <c r="AZ131" s="795"/>
      <c r="BA131" s="795"/>
      <c r="BB131" s="795"/>
      <c r="BC131" s="795"/>
      <c r="BD131" s="795"/>
      <c r="BE131" s="796"/>
      <c r="BF131" s="797">
        <v>0.6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510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511</v>
      </c>
      <c r="W132" s="807"/>
      <c r="X132" s="807"/>
      <c r="Y132" s="807"/>
      <c r="Z132" s="808"/>
      <c r="AA132" s="809">
        <v>10.824813150000001</v>
      </c>
      <c r="AB132" s="810"/>
      <c r="AC132" s="810"/>
      <c r="AD132" s="810"/>
      <c r="AE132" s="811"/>
      <c r="AF132" s="812">
        <v>9.2027914460000009</v>
      </c>
      <c r="AG132" s="810"/>
      <c r="AH132" s="810"/>
      <c r="AI132" s="810"/>
      <c r="AJ132" s="811"/>
      <c r="AK132" s="812">
        <v>5.6338903599999997</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512</v>
      </c>
      <c r="W133" s="786"/>
      <c r="X133" s="786"/>
      <c r="Y133" s="786"/>
      <c r="Z133" s="787"/>
      <c r="AA133" s="788">
        <v>10.8</v>
      </c>
      <c r="AB133" s="789"/>
      <c r="AC133" s="789"/>
      <c r="AD133" s="789"/>
      <c r="AE133" s="790"/>
      <c r="AF133" s="788">
        <v>10.4</v>
      </c>
      <c r="AG133" s="789"/>
      <c r="AH133" s="789"/>
      <c r="AI133" s="789"/>
      <c r="AJ133" s="790"/>
      <c r="AK133" s="788">
        <v>8.5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u3OYS3tnsslfMcw6lmX3wc8s9PBfxx+umZy0/H2s77elk7FQu3ib5S0U6ggMIz7zLVd+W2sYprhtdITPkcOTA==" saltValue="3skOFOYAx9Lo/Q0UQ+av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sheet="1" objects="1" scenarios="1"/>
  <dataConsolidate/>
  <phoneticPr fontId="2"/>
  <printOptions horizontalCentered="1"/>
  <pageMargins left="0" right="0" top="0.19685039370078741"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pNs3EybMBPFRPa2JLCTY40W6MnGsdlr9QjlxFC+nGYZPzgM19No2u20iz+rbv2O+gKV2FZA/TFyqOKnDVbA7g==" saltValue="JxkMrlRMuzB6mWKeR/OAJQ==" spinCount="100000" sheet="1" objects="1" scenarios="1"/>
  <dataConsolidate/>
  <phoneticPr fontId="2"/>
  <printOptions horizontalCentered="1"/>
  <pageMargins left="0" right="0" top="0.19685039370078741"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516</v>
      </c>
      <c r="AP7" s="268"/>
      <c r="AQ7" s="269" t="s">
        <v>517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518</v>
      </c>
      <c r="AQ8" s="275" t="s">
        <v>519</v>
      </c>
      <c r="AR8" s="276" t="s">
        <v>520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521</v>
      </c>
      <c r="AL9" s="1196"/>
      <c r="AM9" s="1196"/>
      <c r="AN9" s="1197"/>
      <c r="AO9" s="277">
        <v>2838378</v>
      </c>
      <c r="AP9" s="277">
        <v>102698</v>
      </c>
      <c r="AQ9" s="278">
        <v>104625</v>
      </c>
      <c r="AR9" s="279">
        <v>-1.8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522</v>
      </c>
      <c r="AL10" s="1196"/>
      <c r="AM10" s="1196"/>
      <c r="AN10" s="1197"/>
      <c r="AO10" s="280">
        <v>392881</v>
      </c>
      <c r="AP10" s="280">
        <v>14215</v>
      </c>
      <c r="AQ10" s="281">
        <v>9752</v>
      </c>
      <c r="AR10" s="282">
        <v>45.8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523</v>
      </c>
      <c r="AL11" s="1196"/>
      <c r="AM11" s="1196"/>
      <c r="AN11" s="1197"/>
      <c r="AO11" s="280">
        <v>188255</v>
      </c>
      <c r="AP11" s="280">
        <v>6811</v>
      </c>
      <c r="AQ11" s="281">
        <v>1608</v>
      </c>
      <c r="AR11" s="282">
        <v>323.60000000000002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524</v>
      </c>
      <c r="AL12" s="1196"/>
      <c r="AM12" s="1196"/>
      <c r="AN12" s="1197"/>
      <c r="AO12" s="280" t="s">
        <v>525</v>
      </c>
      <c r="AP12" s="280" t="s">
        <v>525</v>
      </c>
      <c r="AQ12" s="281">
        <v>4</v>
      </c>
      <c r="AR12" s="282" t="s">
        <v>525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526</v>
      </c>
      <c r="AL13" s="1196"/>
      <c r="AM13" s="1196"/>
      <c r="AN13" s="1197"/>
      <c r="AO13" s="280">
        <v>129615</v>
      </c>
      <c r="AP13" s="280">
        <v>4690</v>
      </c>
      <c r="AQ13" s="281">
        <v>4175</v>
      </c>
      <c r="AR13" s="282">
        <v>12.3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527</v>
      </c>
      <c r="AL14" s="1196"/>
      <c r="AM14" s="1196"/>
      <c r="AN14" s="1197"/>
      <c r="AO14" s="280">
        <v>39087</v>
      </c>
      <c r="AP14" s="280">
        <v>1414</v>
      </c>
      <c r="AQ14" s="281">
        <v>2340</v>
      </c>
      <c r="AR14" s="282">
        <v>-39.6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528</v>
      </c>
      <c r="AL15" s="1199"/>
      <c r="AM15" s="1199"/>
      <c r="AN15" s="1200"/>
      <c r="AO15" s="280">
        <v>-202780</v>
      </c>
      <c r="AP15" s="280">
        <v>-7337</v>
      </c>
      <c r="AQ15" s="281">
        <v>-8060</v>
      </c>
      <c r="AR15" s="282">
        <v>-9</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185</v>
      </c>
      <c r="AL16" s="1199"/>
      <c r="AM16" s="1199"/>
      <c r="AN16" s="1200"/>
      <c r="AO16" s="280">
        <v>3385436</v>
      </c>
      <c r="AP16" s="280">
        <v>122492</v>
      </c>
      <c r="AQ16" s="281">
        <v>114444</v>
      </c>
      <c r="AR16" s="282">
        <v>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533</v>
      </c>
      <c r="AL21" s="1202"/>
      <c r="AM21" s="1202"/>
      <c r="AN21" s="1203"/>
      <c r="AO21" s="293">
        <v>10.130000000000001</v>
      </c>
      <c r="AP21" s="294">
        <v>10.6</v>
      </c>
      <c r="AQ21" s="295">
        <v>-0.47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534</v>
      </c>
      <c r="AL22" s="1202"/>
      <c r="AM22" s="1202"/>
      <c r="AN22" s="1203"/>
      <c r="AO22" s="298">
        <v>96.2</v>
      </c>
      <c r="AP22" s="299">
        <v>97.5</v>
      </c>
      <c r="AQ22" s="300">
        <v>-1.3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535</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516</v>
      </c>
      <c r="AP30" s="268"/>
      <c r="AQ30" s="269" t="s">
        <v>517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518</v>
      </c>
      <c r="AQ31" s="275" t="s">
        <v>519</v>
      </c>
      <c r="AR31" s="276" t="s">
        <v>520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538</v>
      </c>
      <c r="AL32" s="1186"/>
      <c r="AM32" s="1186"/>
      <c r="AN32" s="1187"/>
      <c r="AO32" s="308">
        <v>2158730</v>
      </c>
      <c r="AP32" s="308">
        <v>78107</v>
      </c>
      <c r="AQ32" s="309">
        <v>72468</v>
      </c>
      <c r="AR32" s="310">
        <v>7.8</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539</v>
      </c>
      <c r="AL33" s="1186"/>
      <c r="AM33" s="1186"/>
      <c r="AN33" s="1187"/>
      <c r="AO33" s="308" t="s">
        <v>525</v>
      </c>
      <c r="AP33" s="308" t="s">
        <v>525</v>
      </c>
      <c r="AQ33" s="309" t="s">
        <v>525</v>
      </c>
      <c r="AR33" s="310" t="s">
        <v>525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540</v>
      </c>
      <c r="AL34" s="1186"/>
      <c r="AM34" s="1186"/>
      <c r="AN34" s="1187"/>
      <c r="AO34" s="308" t="s">
        <v>525</v>
      </c>
      <c r="AP34" s="308" t="s">
        <v>525</v>
      </c>
      <c r="AQ34" s="309">
        <v>1</v>
      </c>
      <c r="AR34" s="310" t="s">
        <v>525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541</v>
      </c>
      <c r="AL35" s="1186"/>
      <c r="AM35" s="1186"/>
      <c r="AN35" s="1187"/>
      <c r="AO35" s="308">
        <v>391293</v>
      </c>
      <c r="AP35" s="308">
        <v>14158</v>
      </c>
      <c r="AQ35" s="309">
        <v>17710</v>
      </c>
      <c r="AR35" s="310">
        <v>-20.100000000000001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542</v>
      </c>
      <c r="AL36" s="1186"/>
      <c r="AM36" s="1186"/>
      <c r="AN36" s="1187"/>
      <c r="AO36" s="308">
        <v>119090</v>
      </c>
      <c r="AP36" s="308">
        <v>4309</v>
      </c>
      <c r="AQ36" s="309">
        <v>2475</v>
      </c>
      <c r="AR36" s="310">
        <v>74.099999999999994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543</v>
      </c>
      <c r="AL37" s="1186"/>
      <c r="AM37" s="1186"/>
      <c r="AN37" s="1187"/>
      <c r="AO37" s="308" t="s">
        <v>525</v>
      </c>
      <c r="AP37" s="308" t="s">
        <v>525</v>
      </c>
      <c r="AQ37" s="309">
        <v>637</v>
      </c>
      <c r="AR37" s="310" t="s">
        <v>525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544</v>
      </c>
      <c r="AL38" s="1189"/>
      <c r="AM38" s="1189"/>
      <c r="AN38" s="1190"/>
      <c r="AO38" s="311" t="s">
        <v>525</v>
      </c>
      <c r="AP38" s="311" t="s">
        <v>525</v>
      </c>
      <c r="AQ38" s="312">
        <v>2</v>
      </c>
      <c r="AR38" s="300" t="s">
        <v>525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545</v>
      </c>
      <c r="AL39" s="1189"/>
      <c r="AM39" s="1189"/>
      <c r="AN39" s="1190"/>
      <c r="AO39" s="308">
        <v>-1160</v>
      </c>
      <c r="AP39" s="308">
        <v>-42</v>
      </c>
      <c r="AQ39" s="309">
        <v>-3769</v>
      </c>
      <c r="AR39" s="310">
        <v>-98.9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546</v>
      </c>
      <c r="AL40" s="1186"/>
      <c r="AM40" s="1186"/>
      <c r="AN40" s="1187"/>
      <c r="AO40" s="308">
        <v>-2168516</v>
      </c>
      <c r="AP40" s="308">
        <v>-78461</v>
      </c>
      <c r="AQ40" s="309">
        <v>-62733</v>
      </c>
      <c r="AR40" s="310">
        <v>25.1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296</v>
      </c>
      <c r="AL41" s="1192"/>
      <c r="AM41" s="1192"/>
      <c r="AN41" s="1193"/>
      <c r="AO41" s="308">
        <v>499437</v>
      </c>
      <c r="AP41" s="308">
        <v>18071</v>
      </c>
      <c r="AQ41" s="309">
        <v>26792</v>
      </c>
      <c r="AR41" s="310">
        <v>-32.6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516</v>
      </c>
      <c r="AN49" s="1180" t="s">
        <v>550</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551</v>
      </c>
      <c r="AO50" s="325" t="s">
        <v>552</v>
      </c>
      <c r="AP50" s="326" t="s">
        <v>553</v>
      </c>
      <c r="AQ50" s="327" t="s">
        <v>554</v>
      </c>
      <c r="AR50" s="328" t="s">
        <v>555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3502196</v>
      </c>
      <c r="AN51" s="330">
        <v>117244</v>
      </c>
      <c r="AO51" s="331">
        <v>66.099999999999994</v>
      </c>
      <c r="AP51" s="332">
        <v>85042</v>
      </c>
      <c r="AQ51" s="333">
        <v>7.8</v>
      </c>
      <c r="AR51" s="334">
        <v>58.3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2413890</v>
      </c>
      <c r="AN52" s="338">
        <v>80810</v>
      </c>
      <c r="AO52" s="339">
        <v>111.9</v>
      </c>
      <c r="AP52" s="340">
        <v>50806</v>
      </c>
      <c r="AQ52" s="341">
        <v>10.1</v>
      </c>
      <c r="AR52" s="342">
        <v>101.8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2244550</v>
      </c>
      <c r="AN53" s="330">
        <v>76249</v>
      </c>
      <c r="AO53" s="331">
        <v>-35</v>
      </c>
      <c r="AP53" s="332">
        <v>83774</v>
      </c>
      <c r="AQ53" s="333">
        <v>-1.5</v>
      </c>
      <c r="AR53" s="334">
        <v>-33.5</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1065869</v>
      </c>
      <c r="AN54" s="338">
        <v>36208</v>
      </c>
      <c r="AO54" s="339">
        <v>-55.2</v>
      </c>
      <c r="AP54" s="340">
        <v>52179</v>
      </c>
      <c r="AQ54" s="341">
        <v>2.7</v>
      </c>
      <c r="AR54" s="342">
        <v>-57.9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5548098</v>
      </c>
      <c r="AN55" s="330">
        <v>192155</v>
      </c>
      <c r="AO55" s="331">
        <v>152</v>
      </c>
      <c r="AP55" s="332">
        <v>132981</v>
      </c>
      <c r="AQ55" s="333">
        <v>58.7</v>
      </c>
      <c r="AR55" s="334">
        <v>93.3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2198255</v>
      </c>
      <c r="AN56" s="338">
        <v>76135</v>
      </c>
      <c r="AO56" s="339">
        <v>110.3</v>
      </c>
      <c r="AP56" s="340">
        <v>56973</v>
      </c>
      <c r="AQ56" s="341">
        <v>9.1999999999999993</v>
      </c>
      <c r="AR56" s="342">
        <v>101.1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3705555</v>
      </c>
      <c r="AN57" s="330">
        <v>131240</v>
      </c>
      <c r="AO57" s="331">
        <v>-31.7</v>
      </c>
      <c r="AP57" s="332">
        <v>128523</v>
      </c>
      <c r="AQ57" s="333">
        <v>-3.4</v>
      </c>
      <c r="AR57" s="334">
        <v>-28.3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1684457</v>
      </c>
      <c r="AN58" s="338">
        <v>59658</v>
      </c>
      <c r="AO58" s="339">
        <v>-21.6</v>
      </c>
      <c r="AP58" s="340">
        <v>56792</v>
      </c>
      <c r="AQ58" s="341">
        <v>-0.3</v>
      </c>
      <c r="AR58" s="342">
        <v>-21.3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1285609</v>
      </c>
      <c r="AN59" s="330">
        <v>46516</v>
      </c>
      <c r="AO59" s="331">
        <v>-64.599999999999994</v>
      </c>
      <c r="AP59" s="332">
        <v>96469</v>
      </c>
      <c r="AQ59" s="333">
        <v>-24.9</v>
      </c>
      <c r="AR59" s="334">
        <v>-39.700000000000003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499486</v>
      </c>
      <c r="AN60" s="338">
        <v>18072</v>
      </c>
      <c r="AO60" s="339">
        <v>-69.7</v>
      </c>
      <c r="AP60" s="340">
        <v>49775</v>
      </c>
      <c r="AQ60" s="341">
        <v>-12.4</v>
      </c>
      <c r="AR60" s="342">
        <v>-57.3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3257202</v>
      </c>
      <c r="AN61" s="345">
        <v>112681</v>
      </c>
      <c r="AO61" s="346">
        <v>17.399999999999999</v>
      </c>
      <c r="AP61" s="347">
        <v>105358</v>
      </c>
      <c r="AQ61" s="348">
        <v>7.3</v>
      </c>
      <c r="AR61" s="334">
        <v>10.1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1572391</v>
      </c>
      <c r="AN62" s="338">
        <v>54177</v>
      </c>
      <c r="AO62" s="339">
        <v>15.1</v>
      </c>
      <c r="AP62" s="340">
        <v>53305</v>
      </c>
      <c r="AQ62" s="341">
        <v>1.9</v>
      </c>
      <c r="AR62" s="342">
        <v>13.2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2/nSK5h9XKyF/WL8hUjFpep+/Ka7UacLZVExoR/EKgO3XtDym6oJwZlGekg3mkcZhW2fA+5cXH+Q6DcTCQfczA==" saltValue="QCxrrgScRNqyZoA3Jz/y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564</v>
      </c>
    </row>
    <row r="120" spans="125:125" ht="13.5" hidden="1" customHeight="1"/>
    <row r="121" spans="125:125" ht="13.5" hidden="1" customHeight="1">
      <c r="DU121" s="255"/>
    </row>
  </sheetData>
  <sheetProtection algorithmName="SHA-512" hashValue="vIG0wjZHDLCKzr1ZaoZx2QYKdDSj+uRaOEcqtQRoI5G/I0vZKqIN/v7cjBSd1ciR4A2UOmgx0lsLkammVCR4ow==" saltValue="4Y1VnipGPWt+Oc8jDP4mLg==" spinCount="100000" sheet="1" objects="1" scenarios="1"/>
  <dataConsolidate/>
  <phoneticPr fontId="2"/>
  <printOptions horizontalCentered="1"/>
  <pageMargins left="0" right="0" top="0.19685039370078741" bottom="0" header="0"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565</v>
      </c>
    </row>
  </sheetData>
  <sheetProtection algorithmName="SHA-512" hashValue="iP3leaBfHMQ2yc/MfKHEkWVGeLX19XNHSUBKQzxEBA0DBpMdJIcQzOGjfCoP+FdEqPjA59FYNeNlzQCPaKkZtQ==" saltValue="J8XnrYZZXuKYuIVXdLJWNA==" spinCount="100000" sheet="1" objects="1" scenarios="1"/>
  <dataConsolidate/>
  <phoneticPr fontId="2"/>
  <printOptions horizontalCentered="1"/>
  <pageMargins left="0" right="0" top="0.19685039370078741" bottom="0" header="0"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04" t="s">
        <v>3</v>
      </c>
      <c r="D47" s="1204"/>
      <c r="E47" s="1205"/>
      <c r="F47" s="11">
        <v>36.200000000000003</v>
      </c>
      <c r="G47" s="12">
        <v>30.39</v>
      </c>
      <c r="H47" s="12">
        <v>25.36</v>
      </c>
      <c r="I47" s="12">
        <v>19.96</v>
      </c>
      <c r="J47" s="13">
        <v>20.98</v>
      </c>
    </row>
    <row r="48" spans="2:10" ht="57.75" customHeight="1">
      <c r="B48" s="14"/>
      <c r="C48" s="1206" t="s">
        <v>4</v>
      </c>
      <c r="D48" s="1206"/>
      <c r="E48" s="1207"/>
      <c r="F48" s="15">
        <v>4.7</v>
      </c>
      <c r="G48" s="16">
        <v>3.9</v>
      </c>
      <c r="H48" s="16">
        <v>4.67</v>
      </c>
      <c r="I48" s="16">
        <v>4.22</v>
      </c>
      <c r="J48" s="17">
        <v>5.17</v>
      </c>
    </row>
    <row r="49" spans="2:10" ht="57.75" customHeight="1" thickBot="1">
      <c r="B49" s="18"/>
      <c r="C49" s="1208" t="s">
        <v>5</v>
      </c>
      <c r="D49" s="1208"/>
      <c r="E49" s="1209"/>
      <c r="F49" s="19" t="s">
        <v>571</v>
      </c>
      <c r="G49" s="20" t="s">
        <v>572</v>
      </c>
      <c r="H49" s="20" t="s">
        <v>573</v>
      </c>
      <c r="I49" s="20">
        <v>18.84</v>
      </c>
      <c r="J49" s="21">
        <v>7.77</v>
      </c>
    </row>
    <row r="50" spans="2:10"/>
  </sheetData>
  <sheetProtection algorithmName="SHA-512" hashValue="dpGzIuvfhkREi9vZKzWItWqRyew7PdfSyaL0WaSRBPyUnv8E7zCswgcVmCbVEGE8FCjtr+smG2yjzCmXKF0tBg==" saltValue="kxzuWvEz4MPaoYBZJFEU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2023-03-27T05:57:45Z</cp:lastPrinted>
  <dcterms:created xsi:type="dcterms:W3CDTF">2023-02-20T07:39:06Z</dcterms:created>
  <dcterms:modified xsi:type="dcterms:W3CDTF">2023-10-31T09:26:30Z</dcterms:modified>
  <cp:category/>
</cp:coreProperties>
</file>