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1普通会計\R3財政状況資料集\07県HP掲載用\合体版\"/>
    </mc:Choice>
  </mc:AlternateContent>
  <bookViews>
    <workbookView xWindow="93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E34" i="10"/>
  <c r="AM34" i="10"/>
  <c r="U34" i="10"/>
  <c r="C34" i="10"/>
  <c r="CO34" i="10" l="1"/>
  <c r="CO35" i="10" s="1"/>
  <c r="CO36" i="10" s="1"/>
  <c r="CO37" i="10" s="1"/>
  <c r="CO38" i="10" s="1"/>
  <c r="CO39" i="10" s="1"/>
  <c r="CO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<sst xmlns="http://schemas.openxmlformats.org/spreadsheetml/2006/main" count="1138" uniqueCount="635">
  <si>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</si>
  <si>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</si>
  <si>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</si>
  <si>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</si>
  <si>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</si>
  <si>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</si>
  <si>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</si>
  <si>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</si>
  <si>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</si>
  <si>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</si>
  <si>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</si>
  <si>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</si>
  <si>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</si>
  <si>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</si>
  <si>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</si>
  <si>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</si>
  <si>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</si>
  <si>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</si>
  <si>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</si>
  <si>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</si>
  <si>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</si>
  <si>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</si>
  <si>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</si>
  <si>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</si>
  <si>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</si>
  <si>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</si>
  <si>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</si>
  <si>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</si>
  <si>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</si>
  <si>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</si>
  <si>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</si>
  <si>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</si>
  <si>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</si>
  <si>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</si>
  <si>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</si>
  <si>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</si>
  <si>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</si>
  <si>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</si>
  <si>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</si>
  <si>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</si>
  <si>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</si>
  <si>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</si>
  <si>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</si>
  <si>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</si>
  <si>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</si>
  <si>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</si>
  <si>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</si>
  <si>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</si>
  <si>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</si>
  <si>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</si>
  <si>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</si>
  <si>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</si>
  <si>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</si>
  <si>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</si>
  <si>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</si>
  <si>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</si>
  <si>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</si>
  <si>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</si>
  <si>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</si>
  <si>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</si>
  <si>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</si>
  <si>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</si>
  <si>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</si>
  <si>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</si>
  <si>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</si>
  <si>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</si>
  <si>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</si>
  <si>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</si>
  <si>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</si>
  <si>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</si>
  <si>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</si>
  <si>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</si>
  <si>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</si>
  <si>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</si>
  <si>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</si>
  <si>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</si>
  <si>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</si>
  <si>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</si>
  <si>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</si>
  <si>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</si>
  <si>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</si>
  <si>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</si>
  <si>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</si>
  <si>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</si>
  <si>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</si>
  <si>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</si>
  <si>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</si>
  <si>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</si>
  <si>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</si>
  <si>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</si>
  <si>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</si>
  <si>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</si>
  <si>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</si>
  <si>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</si>
  <si>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</si>
  <si>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</si>
  <si>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</si>
  <si>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</si>
  <si>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</si>
  <si>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</si>
  <si>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</si>
  <si>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</si>
  <si>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</si>
  <si>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</si>
  <si>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</si>
  <si>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</si>
  <si>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</si>
  <si>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</si>
  <si>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</si>
  <si>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</si>
  <si>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</si>
  <si>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</si>
  <si>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</si>
  <si>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</si>
  <si>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</si>
  <si>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</si>
  <si>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</si>
  <si>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</si>
  <si>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</si>
  <si>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</si>
  <si>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</si>
  <si>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</si>
  <si>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</si>
  <si>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</si>
  <si>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</si>
  <si>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</si>
  <si>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</si>
  <si>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</si>
  <si>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</si>
  <si>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</si>
  <si>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</si>
  <si>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</si>
  <si>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</si>
  <si>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</si>
  <si>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</si>
  <si>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</si>
  <si>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</si>
  <si>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</si>
  <si>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</si>
  <si>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</si>
  <si>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</si>
  <si>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</si>
  <si>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</si>
  <si>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</si>
  <si>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</si>
  <si>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</si>
  <si>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</si>
  <si>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</si>
  <si>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</si>
  <si>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</si>
  <si>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</si>
  <si>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</si>
  <si>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</si>
  <si>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</si>
  <si>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</si>
  <si>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</si>
  <si>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</si>
  <si>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</si>
  <si>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</si>
  <si>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</si>
  <si>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</si>
  <si>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</si>
  <si>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</si>
  <si>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</si>
  <si>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</si>
  <si>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</si>
  <si>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</si>
  <si>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</si>
  <si>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</si>
  <si>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</si>
  <si>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</si>
  <si>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</si>
  <si>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</si>
  <si>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</si>
  <si>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</si>
  <si>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</si>
  <si>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</si>
  <si>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</si>
  <si>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</si>
  <si>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</si>
  <si>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</si>
  <si>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</si>
  <si>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</si>
  <si>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</si>
  <si>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</si>
  <si>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</si>
  <si>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</si>
  <si>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</si>
  <si>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</si>
  <si>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</si>
  <si>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</si>
  <si>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</si>
  <si>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</si>
  <si>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</si>
  <si>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</si>
  <si>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</si>
  <si>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</si>
  <si>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</si>
  <si>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</si>
  <si>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</si>
  <si>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</si>
  <si>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</si>
  <si>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</si>
  <si>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</si>
  <si>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</si>
  <si>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</si>
  <si>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</si>
  <si>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</si>
  <si>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</si>
  <si>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</si>
  <si>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</si>
  <si>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</si>
  <si>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</si>
  <si>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</si>
  <si>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大分県日田市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</si>
  <si>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</si>
  <si>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</si>
  <si>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</si>
  <si>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</si>
  <si>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</si>
  <si>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</si>
  <si>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</si>
  <si>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</si>
  <si>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</si>
  <si>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</si>
  <si>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</si>
  <si>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</si>
  <si>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</si>
  <si>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</si>
  <si>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</si>
  <si>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</si>
  <si>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</si>
  <si>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</si>
  <si>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</si>
  <si>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</si>
  <si>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</si>
  <si>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</si>
  <si>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</si>
  <si>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</si>
  <si>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</si>
  <si>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</si>
  <si>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</si>
  <si>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</si>
  <si>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</si>
  <si>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</si>
  <si>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</si>
  <si>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</si>
  <si>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</si>
  <si>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</si>
  <si>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</si>
  <si>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</si>
  <si>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</si>
  <si>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</si>
  <si>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</si>
  <si>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</si>
  <si>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</si>
  <si>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</si>
  <si>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</si>
  <si>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</si>
  <si>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</si>
  <si>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</si>
  <si>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</si>
  <si>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</si>
  <si>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</si>
  <si>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</si>
  <si>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</si>
  <si>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</si>
  <si>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</si>
  <si>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</si>
  <si>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</si>
  <si>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</si>
  <si>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</si>
  <si>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</si>
  <si>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</si>
  <si>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</si>
  <si>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</si>
  <si>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</si>
  <si>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</si>
  <si>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</si>
  <si>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</si>
  <si>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</si>
  <si>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</si>
  <si>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</si>
  <si>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</si>
  <si>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</si>
  <si>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</si>
  <si>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</si>
  <si>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</si>
  <si>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</si>
  <si>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</si>
  <si>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</si>
  <si>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</si>
  <si>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</si>
  <si>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</si>
  <si>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</si>
  <si>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</si>
  <si>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</si>
  <si>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</si>
  <si>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</si>
  <si>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</si>
  <si>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</si>
  <si>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</si>
  <si>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</si>
  <si>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</si>
  <si>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</si>
  <si>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</si>
  <si>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</si>
  <si>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</si>
  <si>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</si>
  <si>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</si>
  <si>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</si>
  <si>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</si>
  <si>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</si>
  <si>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</si>
  <si>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</si>
  <si>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</si>
  <si>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</si>
  <si>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</si>
  <si>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</si>
  <si>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</si>
  <si>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</si>
  <si>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</si>
  <si>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</si>
  <si>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</si>
  <si>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</si>
  <si>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</si>
  <si>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</si>
  <si>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</si>
  <si>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</si>
  <si>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</si>
  <si>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</si>
  <si>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</si>
  <si>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</si>
  <si>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</si>
  <si>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</si>
  <si>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</si>
  <si>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</si>
  <si>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</si>
  <si>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</si>
  <si>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</si>
  <si>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</si>
  <si>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</si>
  <si>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</si>
  <si>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</si>
  <si>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</si>
  <si>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</si>
  <si>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</si>
  <si>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</si>
  <si>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</si>
  <si>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</si>
  <si>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</si>
  <si>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</si>
  <si>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</si>
  <si>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</si>
  <si>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</si>
  <si>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</si>
  <si>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</si>
  <si>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</si>
  <si>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</si>
  <si>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</si>
  <si>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</si>
  <si>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</si>
  <si>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</si>
  <si>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</si>
  <si>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</si>
  <si>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</si>
  <si>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</si>
  <si>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</si>
  <si>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大分県日田市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</si>
  <si>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</si>
  <si>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</si>
  <si>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</si>
  <si>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</si>
  <si>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</si>
  <si>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</si>
  <si>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</si>
  <si>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</si>
  <si>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</si>
  <si>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</si>
  <si>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</si>
  <si>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</si>
  <si>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</si>
  <si>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</si>
  <si>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</si>
  <si>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</si>
  <si>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</si>
  <si>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</si>
  <si>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</si>
  <si>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</si>
  <si>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</si>
  <si>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給水施設事業特別会計</t>
    <phoneticPr fontId="5"/>
  </si>
  <si>
    <t>診療所事業特別会計</t>
    <phoneticPr fontId="5"/>
  </si>
  <si>
    <t>-</t>
    <phoneticPr fontId="5"/>
  </si>
  <si>
    <t>情報センター事業特別会計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</si>
  <si>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</si>
  <si>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</si>
  <si>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</si>
  <si>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</si>
  <si>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</si>
  <si>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</si>
  <si>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</si>
  <si>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</si>
  <si>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</si>
  <si>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</si>
  <si>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</si>
  <si>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</si>
  <si>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</si>
  <si>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</si>
  <si>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</si>
  <si>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</si>
  <si>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</si>
  <si>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</si>
  <si>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</si>
  <si>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</si>
  <si>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</si>
  <si>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</si>
  <si>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</si>
  <si>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</si>
  <si>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</si>
  <si>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</si>
  <si>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</si>
  <si>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</si>
  <si>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</si>
  <si>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</si>
  <si>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</si>
  <si>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</si>
  <si>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</si>
  <si>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</si>
  <si>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</si>
  <si>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</si>
  <si>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</si>
  <si>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</si>
  <si>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</si>
  <si>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</si>
  <si>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</si>
  <si>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</si>
  <si>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</si>
  <si>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</si>
  <si>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</si>
  <si>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</si>
  <si>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</si>
  <si>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</si>
  <si>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</si>
  <si>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</si>
  <si>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</si>
  <si>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</si>
  <si>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</si>
  <si>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</si>
  <si>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</si>
  <si>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</si>
  <si>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</si>
  <si>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</si>
  <si>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</si>
  <si>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</si>
  <si>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</si>
  <si>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</si>
  <si>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</si>
  <si>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</si>
  <si>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</si>
  <si>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</si>
  <si>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</si>
  <si>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</si>
  <si>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</si>
  <si>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</si>
  <si>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</si>
  <si>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</si>
  <si>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</si>
  <si>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</si>
  <si>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</si>
  <si>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</si>
  <si>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</si>
  <si>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</si>
  <si>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</si>
  <si>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</si>
  <si>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</si>
  <si>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</si>
  <si>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</si>
  <si>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</si>
  <si>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</si>
  <si>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</si>
  <si>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</si>
  <si>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</si>
  <si>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</si>
  <si>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</si>
  <si>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</si>
  <si>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</si>
  <si>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</si>
  <si>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</si>
  <si>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</si>
  <si>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</si>
  <si>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</si>
  <si>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</si>
  <si>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</si>
  <si>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</si>
  <si>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</si>
  <si>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</si>
  <si>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</si>
  <si>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</si>
  <si>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</si>
  <si>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</si>
  <si>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</si>
  <si>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</si>
  <si>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</si>
  <si>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</si>
  <si>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</si>
  <si>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</si>
  <si>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</si>
  <si>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</si>
  <si>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</si>
  <si>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</si>
  <si>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</si>
  <si>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</si>
  <si>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</si>
  <si>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</si>
  <si>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</si>
  <si>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</si>
  <si>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</si>
  <si>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</si>
  <si>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</si>
  <si>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</si>
  <si>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</si>
  <si>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</si>
  <si>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</si>
  <si>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</si>
  <si>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</si>
  <si>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</si>
  <si>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</si>
  <si>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</si>
  <si>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</si>
  <si>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</si>
  <si>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</si>
  <si>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</si>
  <si>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</si>
  <si>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</si>
  <si>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</si>
  <si>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</si>
  <si>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</si>
  <si>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</si>
  <si>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</si>
  <si>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</si>
  <si>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</si>
  <si>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</si>
  <si>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</si>
  <si>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</si>
  <si>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</si>
  <si>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</si>
  <si>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</si>
  <si>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</si>
  <si>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</si>
  <si>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</si>
  <si>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</si>
  <si>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</si>
  <si>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</si>
  <si>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</si>
  <si>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</si>
  <si>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</si>
  <si>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</si>
  <si>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</si>
  <si>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</si>
  <si>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</si>
  <si>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</si>
  <si>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</si>
  <si>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</si>
  <si>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</si>
  <si>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</si>
  <si>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</si>
  <si>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</si>
  <si>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</si>
  <si>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</si>
  <si>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</si>
  <si>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</si>
  <si>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</si>
  <si>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</si>
  <si>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7.81</t>
  </si>
  <si>
    <t>▲ 1.71</t>
  </si>
  <si>
    <t>▲ 5.47</t>
  </si>
  <si>
    <t>▲ 0.28</t>
  </si>
  <si>
    <t>水道事業会計</t>
  </si>
  <si>
    <t>一般会計</t>
  </si>
  <si>
    <t>下水道事業会計</t>
  </si>
  <si>
    <t>国民健康保険特別会計</t>
  </si>
  <si>
    <t>介護保険特別会計</t>
  </si>
  <si>
    <t>後期高齢者医療特別会計</t>
  </si>
  <si>
    <t>住宅新築資金等貸付事業特別会計</t>
  </si>
  <si>
    <t>給水施設事業特別会計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</si>
  <si>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</si>
  <si>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</si>
  <si>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</si>
  <si>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</si>
  <si>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</si>
  <si>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</si>
  <si>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</si>
  <si>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</si>
  <si>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日田市市民サービス公社</t>
    <phoneticPr fontId="2"/>
  </si>
  <si>
    <t>日田玖珠地域産業振興センター</t>
    <phoneticPr fontId="2"/>
  </si>
  <si>
    <t>つえエーピー</t>
    <phoneticPr fontId="2"/>
  </si>
  <si>
    <t>中津江村地球財団</t>
    <phoneticPr fontId="2"/>
  </si>
  <si>
    <t>トライ・ウッド</t>
    <phoneticPr fontId="2"/>
  </si>
  <si>
    <t>上津江農業公社</t>
    <phoneticPr fontId="2"/>
  </si>
  <si>
    <t>日田市公民館運営事業団</t>
    <phoneticPr fontId="2"/>
  </si>
  <si>
    <t>地域振興基金</t>
    <phoneticPr fontId="5"/>
  </si>
  <si>
    <t>市有施設整備基金</t>
    <phoneticPr fontId="5"/>
  </si>
  <si>
    <t>地域福祉基金</t>
    <phoneticPr fontId="5"/>
  </si>
  <si>
    <t>災害対策基金</t>
    <phoneticPr fontId="5"/>
  </si>
  <si>
    <t>市職員退職手当基金</t>
    <phoneticPr fontId="5"/>
  </si>
  <si>
    <t>-</t>
    <phoneticPr fontId="2"/>
  </si>
  <si>
    <t>-</t>
    <phoneticPr fontId="2"/>
  </si>
  <si>
    <t>基金から662百万円繰入</t>
    <rPh sb="0" eb="2">
      <t>キキン</t>
    </rPh>
    <rPh sb="7" eb="10">
      <t>ヒャクマンエン</t>
    </rPh>
    <rPh sb="10" eb="12">
      <t>クリイレ</t>
    </rPh>
    <phoneticPr fontId="2"/>
  </si>
  <si>
    <t>-</t>
    <phoneticPr fontId="2"/>
  </si>
  <si>
    <t>基金から11百万円繰入</t>
    <rPh sb="0" eb="2">
      <t>キキン</t>
    </rPh>
    <rPh sb="6" eb="9">
      <t>ヒャクマンエン</t>
    </rPh>
    <rPh sb="9" eb="11">
      <t>クリイレ</t>
    </rPh>
    <phoneticPr fontId="2"/>
  </si>
  <si>
    <t>-</t>
    <phoneticPr fontId="2"/>
  </si>
  <si>
    <t>-</t>
    <phoneticPr fontId="2"/>
  </si>
  <si>
    <t>-</t>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</si>
  <si>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</si>
  <si>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</si>
  <si>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</si>
  <si>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</si>
  <si>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日田玖珠広域消防組合</t>
    <rPh sb="0" eb="2">
      <t>ヒタ</t>
    </rPh>
    <rPh sb="2" eb="4">
      <t>クス</t>
    </rPh>
    <rPh sb="4" eb="6">
      <t>コウイキ</t>
    </rPh>
    <rPh sb="6" eb="8">
      <t>ショウボウ</t>
    </rPh>
    <rPh sb="8" eb="10">
      <t>クミアイ</t>
    </rPh>
    <phoneticPr fontId="2"/>
  </si>
  <si>
    <t>-</t>
    <phoneticPr fontId="2"/>
  </si>
  <si>
    <t>基金から122百万円繰入</t>
    <rPh sb="0" eb="2">
      <t>キキン</t>
    </rPh>
    <rPh sb="7" eb="10">
      <t>ヒャクマンエン</t>
    </rPh>
    <rPh sb="10" eb="12">
      <t>クリイレ</t>
    </rPh>
    <phoneticPr fontId="2"/>
  </si>
  <si>
    <t>-</t>
    <phoneticPr fontId="2"/>
  </si>
  <si>
    <t>基金から22百万円繰入</t>
    <rPh sb="0" eb="2">
      <t>キキン</t>
    </rPh>
    <rPh sb="6" eb="8">
      <t>ヒャクマン</t>
    </rPh>
    <rPh sb="8" eb="9">
      <t>エン</t>
    </rPh>
    <rPh sb="9" eb="11">
      <t>クリイレ</t>
    </rPh>
    <phoneticPr fontId="2"/>
  </si>
  <si>
    <t xml:space="preserve">※8：職員の状況については、令和3年地方公務員給与実態調査に基づいている。 </t>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</si>
  <si>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</si>
  <si>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</si>
  <si>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</si>
  <si>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将来負担比率は前年度と同様にゼロであり、類似団体平均及び早期健全化基準の350％を大きく下回っている。一方で有形固定資産減価償却比率は、類似団体平均値を上回っている。
　将来負担比率はゼロではあるが、近年の有形固定資産減価償却率の推移を見ると、老朽化が進んでいるということであり、今後必要となる固定資産の老朽化対策に伴う財政負担が潜在しているとも考えられる。このため、公共施設等総合管理計画に基づき、過大な公共施設量の圧縮を推進し、サービスの質を維持しつつ効果的・効率的な整備を進め、公共施設等の適正管理・適正配置に努めるとともに、地方債の借入にあたっては、交付税算入の面で有利な地方債の活用を基本とし、また、普通建設事業の精査により借入額の抑制を行う。</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</si>
  <si>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</si>
  <si>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</si>
  <si>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</si>
  <si>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</si>
  <si>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</si>
  <si>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</si>
  <si>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将来負担比率及び実質公債費比率ともに前年度と同数値であり類似団体平均を下回っている。
　今後も地方債の借入にあたっては、交付税算入の面で有利な地方債の活用を基本とするとともに、普通建設事業の精査により借入額の抑制を行う。また、繰上償還等も検討しながら実質公債費比率の抑制に努めるものとするとともに、より効率的な基金の運用を行い財政の健全化に努める。</t>
    <rPh sb="7" eb="8">
      <t>オヨ</t>
    </rPh>
    <rPh sb="19" eb="20">
      <t>マエ</t>
    </rPh>
    <rPh sb="20" eb="22">
      <t>ネンド</t>
    </rPh>
    <rPh sb="23" eb="24">
      <t>ドウ</t>
    </rPh>
    <rPh sb="24" eb="26">
      <t>スウチ</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</si>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</sst>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pplyFill="1">
      <alignment vertical="center"/>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71871</c:v>
                </c:pt>
              </c:numCache>
            </c:numRef>
          </c:val>
          <c:smooth val="0"/>
          <c:extLst>
            <c:ext xmlns:c16="http://schemas.microsoft.com/office/drawing/2014/chart" uri="{C3380CC4-5D6E-409C-BE32-E72D297353CC}">
              <c16:uniqueId val="{00000000-DD6B-46BF-BDDF-50E662D9D38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68388</c:v>
                </c:pt>
                <c:pt idx="1">
                  <c:v>52782</c:v>
                </c:pt>
                <c:pt idx="2">
                  <c:v>74408</c:v>
                </c:pt>
                <c:pt idx="3">
                  <c:v>81962</c:v>
                </c:pt>
                <c:pt idx="4">
                  <c:v>78786</c:v>
                </c:pt>
              </c:numCache>
            </c:numRef>
          </c:val>
          <c:smooth val="0"/>
          <c:extLst>
            <c:ext xmlns:c16="http://schemas.microsoft.com/office/drawing/2014/chart" uri="{C3380CC4-5D6E-409C-BE32-E72D297353CC}">
              <c16:uniqueId val="{00000001-DD6B-46BF-BDDF-50E662D9D38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2.9</c:v>
                </c:pt>
                <c:pt idx="1">
                  <c:v>3.14</c:v>
                </c:pt>
                <c:pt idx="2">
                  <c:v>2.82</c:v>
                </c:pt>
                <c:pt idx="3">
                  <c:v>2.4700000000000002</c:v>
                </c:pt>
                <c:pt idx="4">
                  <c:v>7.11</c:v>
                </c:pt>
              </c:numCache>
            </c:numRef>
          </c:val>
          <c:extLst>
            <c:ext xmlns:c16="http://schemas.microsoft.com/office/drawing/2014/chart" uri="{C3380CC4-5D6E-409C-BE32-E72D297353CC}">
              <c16:uniqueId val="{00000000-8F2B-4A4F-BA16-16D2E8A0122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28.4</c:v>
                </c:pt>
                <c:pt idx="1">
                  <c:v>24.53</c:v>
                </c:pt>
                <c:pt idx="2">
                  <c:v>19.73</c:v>
                </c:pt>
                <c:pt idx="3">
                  <c:v>21.06</c:v>
                </c:pt>
                <c:pt idx="4">
                  <c:v>21.85</c:v>
                </c:pt>
              </c:numCache>
            </c:numRef>
          </c:val>
          <c:extLst>
            <c:ext xmlns:c16="http://schemas.microsoft.com/office/drawing/2014/chart" uri="{C3380CC4-5D6E-409C-BE32-E72D297353CC}">
              <c16:uniqueId val="{00000001-8F2B-4A4F-BA16-16D2E8A0122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-7.81</c:v>
                </c:pt>
                <c:pt idx="1">
                  <c:v>-1.71</c:v>
                </c:pt>
                <c:pt idx="2">
                  <c:v>-5.47</c:v>
                </c:pt>
                <c:pt idx="3">
                  <c:v>-0.28000000000000003</c:v>
                </c:pt>
                <c:pt idx="4">
                  <c:v>4.78</c:v>
                </c:pt>
              </c:numCache>
            </c:numRef>
          </c:val>
          <c:smooth val="0"/>
          <c:extLst>
            <c:ext xmlns:c16="http://schemas.microsoft.com/office/drawing/2014/chart" uri="{C3380CC4-5D6E-409C-BE32-E72D297353CC}">
              <c16:uniqueId val="{00000002-8F2B-4A4F-BA16-16D2E8A0122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0-777F-4847-94EC-F989F3D9C67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77F-4847-94EC-F989F3D9C673}"/>
            </c:ext>
          </c:extLst>
        </c:ser>
        <c:ser>
          <c:idx val="2"/>
          <c:order val="2"/>
          <c:tx>
            <c:strRef>
              <c:f>データシート!$A$29</c:f>
              <c:strCache>
                <c:ptCount val="1"/>
                <c:pt idx="0">
                  <c:v>給水施設事業特別会計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77F-4847-94EC-F989F3D9C673}"/>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77F-4847-94EC-F989F3D9C67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4-777F-4847-94EC-F989F3D9C673}"/>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0.16</c:v>
                </c:pt>
                <c:pt idx="2">
                  <c:v>#N/A</c:v>
                </c:pt>
                <c:pt idx="3">
                  <c:v>0.3</c:v>
                </c:pt>
                <c:pt idx="4">
                  <c:v>#N/A</c:v>
                </c:pt>
                <c:pt idx="5">
                  <c:v>0.65</c:v>
                </c:pt>
                <c:pt idx="6">
                  <c:v>#N/A</c:v>
                </c:pt>
                <c:pt idx="7">
                  <c:v>0.69</c:v>
                </c:pt>
                <c:pt idx="8">
                  <c:v>#N/A</c:v>
                </c:pt>
                <c:pt idx="9">
                  <c:v>1.39</c:v>
                </c:pt>
              </c:numCache>
            </c:numRef>
          </c:val>
          <c:extLst>
            <c:ext xmlns:c16="http://schemas.microsoft.com/office/drawing/2014/chart" uri="{C3380CC4-5D6E-409C-BE32-E72D297353CC}">
              <c16:uniqueId val="{00000005-777F-4847-94EC-F989F3D9C67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1.85</c:v>
                </c:pt>
                <c:pt idx="2">
                  <c:v>#N/A</c:v>
                </c:pt>
                <c:pt idx="3">
                  <c:v>1.42</c:v>
                </c:pt>
                <c:pt idx="4">
                  <c:v>#N/A</c:v>
                </c:pt>
                <c:pt idx="5">
                  <c:v>1.57</c:v>
                </c:pt>
                <c:pt idx="6">
                  <c:v>#N/A</c:v>
                </c:pt>
                <c:pt idx="7">
                  <c:v>1.79</c:v>
                </c:pt>
                <c:pt idx="8">
                  <c:v>#N/A</c:v>
                </c:pt>
                <c:pt idx="9">
                  <c:v>2.36</c:v>
                </c:pt>
              </c:numCache>
            </c:numRef>
          </c:val>
          <c:extLst>
            <c:ext xmlns:c16="http://schemas.microsoft.com/office/drawing/2014/chart" uri="{C3380CC4-5D6E-409C-BE32-E72D297353CC}">
              <c16:uniqueId val="{00000006-777F-4847-94EC-F989F3D9C673}"/>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0.61</c:v>
                </c:pt>
                <c:pt idx="2">
                  <c:v>#N/A</c:v>
                </c:pt>
                <c:pt idx="3">
                  <c:v>1.1100000000000001</c:v>
                </c:pt>
                <c:pt idx="4">
                  <c:v>#N/A</c:v>
                </c:pt>
                <c:pt idx="5">
                  <c:v>1.79</c:v>
                </c:pt>
                <c:pt idx="6">
                  <c:v>#N/A</c:v>
                </c:pt>
                <c:pt idx="7">
                  <c:v>2.73</c:v>
                </c:pt>
                <c:pt idx="8">
                  <c:v>#N/A</c:v>
                </c:pt>
                <c:pt idx="9">
                  <c:v>3.24</c:v>
                </c:pt>
              </c:numCache>
            </c:numRef>
          </c:val>
          <c:extLst>
            <c:ext xmlns:c16="http://schemas.microsoft.com/office/drawing/2014/chart" uri="{C3380CC4-5D6E-409C-BE32-E72D297353CC}">
              <c16:uniqueId val="{00000007-777F-4847-94EC-F989F3D9C67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2.9</c:v>
                </c:pt>
                <c:pt idx="2">
                  <c:v>#N/A</c:v>
                </c:pt>
                <c:pt idx="3">
                  <c:v>3.14</c:v>
                </c:pt>
                <c:pt idx="4">
                  <c:v>#N/A</c:v>
                </c:pt>
                <c:pt idx="5">
                  <c:v>2.82</c:v>
                </c:pt>
                <c:pt idx="6">
                  <c:v>#N/A</c:v>
                </c:pt>
                <c:pt idx="7">
                  <c:v>2.46</c:v>
                </c:pt>
                <c:pt idx="8">
                  <c:v>#N/A</c:v>
                </c:pt>
                <c:pt idx="9">
                  <c:v>7.11</c:v>
                </c:pt>
              </c:numCache>
            </c:numRef>
          </c:val>
          <c:extLst>
            <c:ext xmlns:c16="http://schemas.microsoft.com/office/drawing/2014/chart" uri="{C3380CC4-5D6E-409C-BE32-E72D297353CC}">
              <c16:uniqueId val="{00000008-777F-4847-94EC-F989F3D9C67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5.88</c:v>
                </c:pt>
                <c:pt idx="2">
                  <c:v>#N/A</c:v>
                </c:pt>
                <c:pt idx="3">
                  <c:v>6.95</c:v>
                </c:pt>
                <c:pt idx="4">
                  <c:v>#N/A</c:v>
                </c:pt>
                <c:pt idx="5">
                  <c:v>7.56</c:v>
                </c:pt>
                <c:pt idx="6">
                  <c:v>#N/A</c:v>
                </c:pt>
                <c:pt idx="7">
                  <c:v>8.2799999999999994</c:v>
                </c:pt>
                <c:pt idx="8">
                  <c:v>#N/A</c:v>
                </c:pt>
                <c:pt idx="9">
                  <c:v>8.83</c:v>
                </c:pt>
              </c:numCache>
            </c:numRef>
          </c:val>
          <c:extLst>
            <c:ext xmlns:c16="http://schemas.microsoft.com/office/drawing/2014/chart" uri="{C3380CC4-5D6E-409C-BE32-E72D297353CC}">
              <c16:uniqueId val="{00000009-777F-4847-94EC-F989F3D9C67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4742</c:v>
                </c:pt>
                <c:pt idx="5">
                  <c:v>4672</c:v>
                </c:pt>
                <c:pt idx="8">
                  <c:v>4519</c:v>
                </c:pt>
                <c:pt idx="11">
                  <c:v>4244</c:v>
                </c:pt>
                <c:pt idx="14">
                  <c:v>4138</c:v>
                </c:pt>
              </c:numCache>
            </c:numRef>
          </c:val>
          <c:extLst>
            <c:ext xmlns:c16="http://schemas.microsoft.com/office/drawing/2014/chart" uri="{C3380CC4-5D6E-409C-BE32-E72D297353CC}">
              <c16:uniqueId val="{00000000-02AA-469E-BDF2-0804C0343E8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1-02AA-469E-BDF2-0804C0343E8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2</c:v>
                </c:pt>
                <c:pt idx="6">
                  <c:v>1</c:v>
                </c:pt>
                <c:pt idx="9">
                  <c:v>1</c:v>
                </c:pt>
                <c:pt idx="12">
                  <c:v>2</c:v>
                </c:pt>
              </c:numCache>
            </c:numRef>
          </c:val>
          <c:extLst>
            <c:ext xmlns:c16="http://schemas.microsoft.com/office/drawing/2014/chart" uri="{C3380CC4-5D6E-409C-BE32-E72D297353CC}">
              <c16:uniqueId val="{00000002-02AA-469E-BDF2-0804C0343E8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25</c:v>
                </c:pt>
                <c:pt idx="3">
                  <c:v>24</c:v>
                </c:pt>
                <c:pt idx="6">
                  <c:v>26</c:v>
                </c:pt>
                <c:pt idx="9">
                  <c:v>30</c:v>
                </c:pt>
                <c:pt idx="12">
                  <c:v>33</c:v>
                </c:pt>
              </c:numCache>
            </c:numRef>
          </c:val>
          <c:extLst>
            <c:ext xmlns:c16="http://schemas.microsoft.com/office/drawing/2014/chart" uri="{C3380CC4-5D6E-409C-BE32-E72D297353CC}">
              <c16:uniqueId val="{00000003-02AA-469E-BDF2-0804C0343E8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684</c:v>
                </c:pt>
                <c:pt idx="3">
                  <c:v>615</c:v>
                </c:pt>
                <c:pt idx="6">
                  <c:v>580</c:v>
                </c:pt>
                <c:pt idx="9">
                  <c:v>602</c:v>
                </c:pt>
                <c:pt idx="12">
                  <c:v>608</c:v>
                </c:pt>
              </c:numCache>
            </c:numRef>
          </c:val>
          <c:extLst>
            <c:ext xmlns:c16="http://schemas.microsoft.com/office/drawing/2014/chart" uri="{C3380CC4-5D6E-409C-BE32-E72D297353CC}">
              <c16:uniqueId val="{00000004-02AA-469E-BDF2-0804C0343E8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2AA-469E-BDF2-0804C0343E8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2AA-469E-BDF2-0804C0343E8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4934</c:v>
                </c:pt>
                <c:pt idx="3">
                  <c:v>4838</c:v>
                </c:pt>
                <c:pt idx="6">
                  <c:v>4538</c:v>
                </c:pt>
                <c:pt idx="9">
                  <c:v>4283</c:v>
                </c:pt>
                <c:pt idx="12">
                  <c:v>4366</c:v>
                </c:pt>
              </c:numCache>
            </c:numRef>
          </c:val>
          <c:extLst>
            <c:ext xmlns:c16="http://schemas.microsoft.com/office/drawing/2014/chart" uri="{C3380CC4-5D6E-409C-BE32-E72D297353CC}">
              <c16:uniqueId val="{00000007-02AA-469E-BDF2-0804C0343E8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903</c:v>
                </c:pt>
                <c:pt idx="2">
                  <c:v>#N/A</c:v>
                </c:pt>
                <c:pt idx="3">
                  <c:v>#N/A</c:v>
                </c:pt>
                <c:pt idx="4">
                  <c:v>808</c:v>
                </c:pt>
                <c:pt idx="5">
                  <c:v>#N/A</c:v>
                </c:pt>
                <c:pt idx="6">
                  <c:v>#N/A</c:v>
                </c:pt>
                <c:pt idx="7">
                  <c:v>627</c:v>
                </c:pt>
                <c:pt idx="8">
                  <c:v>#N/A</c:v>
                </c:pt>
                <c:pt idx="9">
                  <c:v>#N/A</c:v>
                </c:pt>
                <c:pt idx="10">
                  <c:v>672</c:v>
                </c:pt>
                <c:pt idx="11">
                  <c:v>#N/A</c:v>
                </c:pt>
                <c:pt idx="12">
                  <c:v>#N/A</c:v>
                </c:pt>
                <c:pt idx="13">
                  <c:v>871</c:v>
                </c:pt>
                <c:pt idx="14">
                  <c:v>#N/A</c:v>
                </c:pt>
              </c:numCache>
            </c:numRef>
          </c:val>
          <c:smooth val="0"/>
          <c:extLst>
            <c:ext xmlns:c16="http://schemas.microsoft.com/office/drawing/2014/chart" uri="{C3380CC4-5D6E-409C-BE32-E72D297353CC}">
              <c16:uniqueId val="{00000008-02AA-469E-BDF2-0804C0343E8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36746</c:v>
                </c:pt>
                <c:pt idx="5">
                  <c:v>35209</c:v>
                </c:pt>
                <c:pt idx="8">
                  <c:v>34497</c:v>
                </c:pt>
                <c:pt idx="11">
                  <c:v>33778</c:v>
                </c:pt>
                <c:pt idx="14">
                  <c:v>32332</c:v>
                </c:pt>
              </c:numCache>
            </c:numRef>
          </c:val>
          <c:extLst>
            <c:ext xmlns:c16="http://schemas.microsoft.com/office/drawing/2014/chart" uri="{C3380CC4-5D6E-409C-BE32-E72D297353CC}">
              <c16:uniqueId val="{00000000-9872-4241-84E2-0ECBB8F1E4F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4101</c:v>
                </c:pt>
                <c:pt idx="5">
                  <c:v>3497</c:v>
                </c:pt>
                <c:pt idx="8">
                  <c:v>3049</c:v>
                </c:pt>
                <c:pt idx="11">
                  <c:v>3016</c:v>
                </c:pt>
                <c:pt idx="14">
                  <c:v>3226</c:v>
                </c:pt>
              </c:numCache>
            </c:numRef>
          </c:val>
          <c:extLst>
            <c:ext xmlns:c16="http://schemas.microsoft.com/office/drawing/2014/chart" uri="{C3380CC4-5D6E-409C-BE32-E72D297353CC}">
              <c16:uniqueId val="{00000001-9872-4241-84E2-0ECBB8F1E4F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15094</c:v>
                </c:pt>
                <c:pt idx="5">
                  <c:v>14021</c:v>
                </c:pt>
                <c:pt idx="8">
                  <c:v>12783</c:v>
                </c:pt>
                <c:pt idx="11">
                  <c:v>12536</c:v>
                </c:pt>
                <c:pt idx="14">
                  <c:v>13337</c:v>
                </c:pt>
              </c:numCache>
            </c:numRef>
          </c:val>
          <c:extLst>
            <c:ext xmlns:c16="http://schemas.microsoft.com/office/drawing/2014/chart" uri="{C3380CC4-5D6E-409C-BE32-E72D297353CC}">
              <c16:uniqueId val="{00000002-9872-4241-84E2-0ECBB8F1E4F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872-4241-84E2-0ECBB8F1E4F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872-4241-84E2-0ECBB8F1E4F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c:v>
                </c:pt>
                <c:pt idx="3">
                  <c:v>1</c:v>
                </c:pt>
                <c:pt idx="6">
                  <c:v>2</c:v>
                </c:pt>
                <c:pt idx="9">
                  <c:v>3</c:v>
                </c:pt>
                <c:pt idx="12">
                  <c:v>1</c:v>
                </c:pt>
              </c:numCache>
            </c:numRef>
          </c:val>
          <c:extLst>
            <c:ext xmlns:c16="http://schemas.microsoft.com/office/drawing/2014/chart" uri="{C3380CC4-5D6E-409C-BE32-E72D297353CC}">
              <c16:uniqueId val="{00000005-9872-4241-84E2-0ECBB8F1E4F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4988</c:v>
                </c:pt>
                <c:pt idx="3">
                  <c:v>4408</c:v>
                </c:pt>
                <c:pt idx="6">
                  <c:v>4081</c:v>
                </c:pt>
                <c:pt idx="9">
                  <c:v>3997</c:v>
                </c:pt>
                <c:pt idx="12">
                  <c:v>4047</c:v>
                </c:pt>
              </c:numCache>
            </c:numRef>
          </c:val>
          <c:extLst>
            <c:ext xmlns:c16="http://schemas.microsoft.com/office/drawing/2014/chart" uri="{C3380CC4-5D6E-409C-BE32-E72D297353CC}">
              <c16:uniqueId val="{00000006-9872-4241-84E2-0ECBB8F1E4F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337</c:v>
                </c:pt>
                <c:pt idx="3">
                  <c:v>342</c:v>
                </c:pt>
                <c:pt idx="6">
                  <c:v>359</c:v>
                </c:pt>
                <c:pt idx="9">
                  <c:v>423</c:v>
                </c:pt>
                <c:pt idx="12">
                  <c:v>416</c:v>
                </c:pt>
              </c:numCache>
            </c:numRef>
          </c:val>
          <c:extLst>
            <c:ext xmlns:c16="http://schemas.microsoft.com/office/drawing/2014/chart" uri="{C3380CC4-5D6E-409C-BE32-E72D297353CC}">
              <c16:uniqueId val="{00000007-9872-4241-84E2-0ECBB8F1E4F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8924</c:v>
                </c:pt>
                <c:pt idx="3">
                  <c:v>7494</c:v>
                </c:pt>
                <c:pt idx="6">
                  <c:v>6519</c:v>
                </c:pt>
                <c:pt idx="9">
                  <c:v>4706</c:v>
                </c:pt>
                <c:pt idx="12">
                  <c:v>5394</c:v>
                </c:pt>
              </c:numCache>
            </c:numRef>
          </c:val>
          <c:extLst>
            <c:ext xmlns:c16="http://schemas.microsoft.com/office/drawing/2014/chart" uri="{C3380CC4-5D6E-409C-BE32-E72D297353CC}">
              <c16:uniqueId val="{00000008-9872-4241-84E2-0ECBB8F1E4F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872-4241-84E2-0ECBB8F1E4F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38302</c:v>
                </c:pt>
                <c:pt idx="3">
                  <c:v>36205</c:v>
                </c:pt>
                <c:pt idx="6">
                  <c:v>35124</c:v>
                </c:pt>
                <c:pt idx="9">
                  <c:v>35888</c:v>
                </c:pt>
                <c:pt idx="12">
                  <c:v>35447</c:v>
                </c:pt>
              </c:numCache>
            </c:numRef>
          </c:val>
          <c:extLst>
            <c:ext xmlns:c16="http://schemas.microsoft.com/office/drawing/2014/chart" uri="{C3380CC4-5D6E-409C-BE32-E72D297353CC}">
              <c16:uniqueId val="{0000000A-9872-4241-84E2-0ECBB8F1E4F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872-4241-84E2-0ECBB8F1E4F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4113</c:v>
                </c:pt>
                <c:pt idx="1">
                  <c:v>4420</c:v>
                </c:pt>
                <c:pt idx="2">
                  <c:v>4733</c:v>
                </c:pt>
              </c:numCache>
            </c:numRef>
          </c:val>
          <c:extLst>
            <c:ext xmlns:c16="http://schemas.microsoft.com/office/drawing/2014/chart" uri="{C3380CC4-5D6E-409C-BE32-E72D297353CC}">
              <c16:uniqueId val="{00000000-A1CC-4113-8439-3D18832391B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1866</c:v>
                </c:pt>
                <c:pt idx="1">
                  <c:v>1771</c:v>
                </c:pt>
                <c:pt idx="2">
                  <c:v>1776</c:v>
                </c:pt>
              </c:numCache>
            </c:numRef>
          </c:val>
          <c:extLst>
            <c:ext xmlns:c16="http://schemas.microsoft.com/office/drawing/2014/chart" uri="{C3380CC4-5D6E-409C-BE32-E72D297353CC}">
              <c16:uniqueId val="{00000001-A1CC-4113-8439-3D18832391B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8131</c:v>
                </c:pt>
                <c:pt idx="1">
                  <c:v>7556</c:v>
                </c:pt>
                <c:pt idx="2">
                  <c:v>8057</c:v>
                </c:pt>
              </c:numCache>
            </c:numRef>
          </c:val>
          <c:extLst>
            <c:ext xmlns:c16="http://schemas.microsoft.com/office/drawing/2014/chart" uri="{C3380CC4-5D6E-409C-BE32-E72D297353CC}">
              <c16:uniqueId val="{00000002-A1CC-4113-8439-3D18832391B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{70AA2A07-0114-42F8-98FF-256C3ECB22CB}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884-464A-A81C-CA14B74B5F5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{F6DF506E-4114-473D-8124-FAA59E832DFA}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884-464A-A81C-CA14B74B5F5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{33B227A8-B3C4-41E2-ACE0-F7357D4E63E9}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884-464A-A81C-CA14B74B5F5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{E3E80A60-3484-498E-946A-AFA47F42370D}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884-464A-A81C-CA14B74B5F5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{54D417A9-546F-4A4E-AA74-C3C1E5FDBE3F}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884-464A-A81C-CA14B74B5F5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{D96E801B-1D83-40A9-8041-166AEFC431A7}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884-464A-A81C-CA14B74B5F5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{E86ED83C-FD80-4907-A8A5-1F0544B0670A}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884-464A-A81C-CA14B74B5F5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{B3F3D21B-917C-41CC-82C2-5E7AA6FC007D}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884-464A-A81C-CA14B74B5F5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{408CEBC4-741A-4276-99C2-B4234058A31C}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884-464A-A81C-CA14B74B5F5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58.9</c:v>
                </c:pt>
                <c:pt idx="8">
                  <c:v>60.6</c:v>
                </c:pt>
                <c:pt idx="16">
                  <c:v>63.9</c:v>
                </c:pt>
                <c:pt idx="24">
                  <c:v>65</c:v>
                </c:pt>
                <c:pt idx="32">
                  <c:v>66.5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884-464A-A81C-CA14B74B5F5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{E0335DB5-2013-4C4C-83B7-D1A97A968D35}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884-464A-A81C-CA14B74B5F5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{2C89E670-E36E-4064-98A9-050080C924A4}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884-464A-A81C-CA14B74B5F5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{5253498B-8802-4B5F-9D46-114ECF4B1030}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884-464A-A81C-CA14B74B5F5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{7B9899D0-4D9B-4CC0-934C-7F5C7CA294CE}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884-464A-A81C-CA14B74B5F5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{9F27CD94-A4CB-4E59-B743-B7BE4FB7BF77}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884-464A-A81C-CA14B74B5F5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{18B80D6D-40EC-4910-832E-1A322F7B5113}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884-464A-A81C-CA14B74B5F5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{619C3427-D8BA-4337-8DC1-4DB7A90F0649}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884-464A-A81C-CA14B74B5F5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{A7BD7403-0DD1-4F79-B746-1642D71C0CB7}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884-464A-A81C-CA14B74B5F5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{40F0BF85-79CE-4AF9-97D1-37EF7EFBDA50}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884-464A-A81C-CA14B74B5F5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62.3</c:v>
                </c:pt>
                <c:pt idx="32">
                  <c:v>62.1</c:v>
                </c:pt>
              </c:numCache>
            </c:numRef>
          </c:xVal>
          <c:yVal>
            <c:numRef>
              <c:f>公会計指標分析・財政指標組合せ分析表!$BP$55:$DC$55</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9884-464A-A81C-CA14B74B5F5B}"/>
            </c:ext>
          </c:extLst>
        </c:ser>
        <c:dLbls>
          <c:showLegendKey val="0"/>
          <c:showVal val="1"/>
          <c:showCatName val="0"/>
          <c:showSerName val="0"/>
          <c:showPercent val="0"/>
          <c:showBubbleSize val="0"/>
        </c:dLbls>
        <c:axId val="46179840"/>
        <c:axId val="46181760"/>
      </c:scatterChart>
      <c:valAx>
        <c:axId val="46179840"/>
        <c:scaling>
          <c:orientation val="maxMin"/>
          <c:max val="63"/>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{91F8AF62-E1FE-473A-A309-48ACF8681C3E}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C24-4321-9C80-587DB259BC9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{7ED959CA-5384-43E0-A641-582AE2433E46}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C24-4321-9C80-587DB259BC9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{B6952BBE-3F40-4D65-A65E-8CC5498ADE5A}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C24-4321-9C80-587DB259BC9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{77D22E0F-592A-45C3-BD23-83672BF22E5F}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C24-4321-9C80-587DB259BC9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{B50B7BE9-7F9C-4233-B8E9-EF1E5E2BCE4E}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C24-4321-9C80-587DB259BC91}"/>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{561FB4BA-9ABF-40FF-9071-04C8A934CED6}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C24-4321-9C80-587DB259BC91}"/>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{10587B8D-B56B-4D71-AC30-06A7902C07C7}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C24-4321-9C80-587DB259BC9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{BBD3250A-3E18-4B72-BCF8-6ADBFF20989C}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C24-4321-9C80-587DB259BC9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{4636E5CA-5DC1-4955-9F79-0D780886C711}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C24-4321-9C80-587DB259BC9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4.5999999999999996</c:v>
                </c:pt>
                <c:pt idx="8">
                  <c:v>4.7</c:v>
                </c:pt>
                <c:pt idx="16">
                  <c:v>4.5999999999999996</c:v>
                </c:pt>
                <c:pt idx="24">
                  <c:v>4.0999999999999996</c:v>
                </c:pt>
                <c:pt idx="32">
                  <c:v>4.0999999999999996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C24-4321-9C80-587DB259BC9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{E4CE59A3-CCD7-467C-931B-26867ECC829E}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C24-4321-9C80-587DB259BC9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{035EB46E-0E25-49E4-841F-AD0D22344FCE}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C24-4321-9C80-587DB259BC9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{C100D72D-4938-41AF-99FF-8A3D298BFF40}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C24-4321-9C80-587DB259BC9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{6139C299-FBD7-4B51-9F94-159B979AFB3A}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C24-4321-9C80-587DB259BC9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{A5650D5B-1D10-41FD-B7BC-ED4822C18799}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C24-4321-9C80-587DB259BC91}"/>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{3ADA727A-9438-4122-B99C-E446DDFB3EDE}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C24-4321-9C80-587DB259BC91}"/>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{CA976BA0-146A-42AA-BA21-FFA9261A4841}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C24-4321-9C80-587DB259BC91}"/>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{8FAF2CAE-BD6E-4E60-B116-F4DA98018ED1}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C24-4321-9C80-587DB259BC91}"/>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{B8A4950D-8F9E-47D2-8983-E17F641900F0}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C24-4321-9C80-587DB259BC9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7.5</c:v>
                </c:pt>
                <c:pt idx="32">
                  <c:v>8</c:v>
                </c:pt>
              </c:numCache>
            </c:numRef>
          </c:xVal>
          <c:yVal>
            <c:numRef>
              <c:f>公会計指標分析・財政指標組合せ分析表!$BP$77:$DC$77</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CC24-4321-9C80-587DB259BC91}"/>
            </c:ext>
          </c:extLst>
        </c:ser>
        <c:dLbls>
          <c:showLegendKey val="0"/>
          <c:showVal val="1"/>
          <c:showCatName val="0"/>
          <c:showSerName val="0"/>
          <c:showPercent val="0"/>
          <c:showBubbleSize val="0"/>
        </c:dLbls>
        <c:axId val="84219776"/>
        <c:axId val="84234240"/>
      </c:scatterChart>
      <c:valAx>
        <c:axId val="84219776"/>
        <c:scaling>
          <c:orientation val="maxMin"/>
          <c:max val="8.1"/>
          <c:min val="7.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実質公債費比率は、元利償還金の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算入公債費等の減、水道事業及び下水道事業の公営企業債の元利償還金に対する繰入金の増等により、全体として分子が増加している。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地方債の発行の際には、各会計の事業精査により借入額を抑制し、交付税算入の面で有利な地方債の活用を基本とするとともに、繰上償還等も検討しながら実質公債費比率の抑制に努めるものとする。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該当なし</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年度以降、分子がマイナスとなり、将来負担比率が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主な要因としては、公営企業債等繰入見込額の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基準財政需要額算入見込額の減があるものの、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充当可能基金の増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等が挙げられる。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今後も地方債の借入にあたっては、交付税算入の面で有利な地方債の活用を基本としながら、普通建設事業の精査により借入額の抑制に努めるとともに、より効率的な基金の運用に努めるものとする。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大分県日田市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・財政調整基金は運用益や剰余金を積み立てたことにより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万円、減債基金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万円、特定目的基金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それぞれ増加し、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基金全体で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・特定目的基金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の増の要因としては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、水郷ひた応援基金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万円、森林環境譲与税基金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取り崩したものの、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災害復旧・復興関連経費に充当するため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「災害対策基金」を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「水郷ひた応援基金」を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3,390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万円積み増したこと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・経常的な経費への充当に加え、総合計画を着実に推進するための事業の財源を補うため、地域振興基金のほか、特定目的基金の繰入れを令和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年度以降の各年度で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億円を見込んでいる。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・水郷ひた応援基金：日田市の将来の発展を願い、その発展に対し貢献し、又は応援しようとする者からの寄附金を活用し、ふるさと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水郷ひた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を守り元気づける施策の推進</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・観光振興基金：市の観光施設整備及び交流人口増加のための施策の推進</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・災害対策基金：災害に対する迅速な対応と災害からの早期復旧・復興を図るもの</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・災害対策基金：災害に対する迅速な対応と災害からの早期復旧・復興を図る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積み立てた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・市有施設整備基金：公共施設等総合管理計画等における施設整備・改修等の施策を着実に実施するための財源として、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万円を積み立てたことによる増加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・災害対策基金：将来の災害発生に備え、災害からの早期復旧・復興を図るため、積み立てを行っていく。</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・市有施設整備基金：公共施設等総合管理計画等における施設整備・改修等の施策を着実に実施するための財源として、活用を予定している。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・基金の運用益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万円や剰余金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億円を積み立てたことによる増加</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年度は財政調整基金の取り崩しなし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・財政調整基金については、減債基金・市職員退職手当基金・災害対策基金との総額で標準財政規模の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程度は確保したいと考えるが、国勢調査人口の減少に伴う普通地方交付税額の減少や、令和２年７月豪雨の災害復旧・復興関連経費などの財政需要も引き続き見込まれることから、中長期的（令和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年度目途）には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億円程度減少する見込みである。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・基金の運用益を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万円積み立てたことによる増加</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令和３年度は減債基金の取り崩しなし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・財政状況を考慮し市債の償還財源として適宜取り崩しを行っていく。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62,983
62,562
666.03
44,381,226
42,472,703
1,540,844
21,660,428
35,446,504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有形固定資産減価償却率は、類似団体平均及び全国平均より高い水準となっている。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当市は、６市町村が合併した市であり、また、広大な面積を有するため、保有する施設数や道路などが比較的多い状況にある。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今後も、公共施設等総合管理計画に基づき、過大な公共施設量の圧縮を推進し、サービスの質を維持しつつ効果的・効率的な整備を進め、公共施設等の適正管理・適正配置に努める。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33</xdr:row>
      <xdr:rowOff>132080</xdr:rowOff>
    </xdr:to>
    <xdr:cxnSp macro="">
      <xdr:nvCxnSpPr>
        <xdr:cNvPr id="75" name="直線コネクタ 74"/>
        <xdr:cNvCxnSpPr/>
      </xdr:nvCxnSpPr>
      <xdr:spPr>
        <a:xfrm flipV="1">
          <a:off x="4760595" y="5463963"/>
          <a:ext cx="1270" cy="10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135907</xdr:rowOff>
    </xdr:from>
    <xdr:ext cx="405111" cy="259045"/>
    <xdr:sp macro="" textlink="">
      <xdr:nvSpPr>
        <xdr:cNvPr id="76" name="有形固定資産減価償却率最小値テキスト"/>
        <xdr:cNvSpPr txBox="1"/>
      </xdr:nvSpPr>
      <xdr:spPr>
        <a:xfrm>
          <a:off x="4813300" y="656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77" name="直線コネクタ 76"/>
        <xdr:cNvCxnSpPr/>
      </xdr:nvCxnSpPr>
      <xdr:spPr>
        <a:xfrm>
          <a:off x="4673600" y="656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78" name="有形固定資産減価償却率最大値テキスト"/>
        <xdr:cNvSpPr txBox="1"/>
      </xdr:nvSpPr>
      <xdr:spPr>
        <a:xfrm>
          <a:off x="4813300" y="523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79" name="直線コネクタ 78"/>
        <xdr:cNvCxnSpPr/>
      </xdr:nvCxnSpPr>
      <xdr:spPr>
        <a:xfrm>
          <a:off x="4673600" y="546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80" name="有形固定資産減価償却率平均値テキスト"/>
        <xdr:cNvSpPr txBox="1"/>
      </xdr:nvSpPr>
      <xdr:spPr>
        <a:xfrm>
          <a:off x="4813300" y="5908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81" name="フローチャート: 判断 80"/>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82" name="フローチャート: 判断 81"/>
        <xdr:cNvSpPr/>
      </xdr:nvSpPr>
      <xdr:spPr>
        <a:xfrm>
          <a:off x="4000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83" name="フローチャート: 判断 82"/>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84" name="フローチャート: 判断 83"/>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85" name="フローチャート: 判断 84"/>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129117</xdr:rowOff>
    </xdr:from>
    <xdr:to>
      <xdr:col>23</xdr:col>
      <xdr:colOff>136525</xdr:colOff>
      <xdr:row>32</xdr:row>
      <xdr:rowOff>59267</xdr:rowOff>
    </xdr:to>
    <xdr:sp macro="" textlink="">
      <xdr:nvSpPr>
        <xdr:cNvPr id="91" name="楕円 90"/>
        <xdr:cNvSpPr/>
      </xdr:nvSpPr>
      <xdr:spPr>
        <a:xfrm>
          <a:off x="4711700" y="62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107544</xdr:rowOff>
    </xdr:from>
    <xdr:ext cx="405111" cy="259045"/>
    <xdr:sp macro="" textlink="">
      <xdr:nvSpPr>
        <xdr:cNvPr id="92" name="有形固定資産減価償却率該当値テキスト"/>
        <xdr:cNvSpPr txBox="1"/>
      </xdr:nvSpPr>
      <xdr:spPr>
        <a:xfrm>
          <a:off x="4813300" y="619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75142</xdr:rowOff>
    </xdr:from>
    <xdr:to>
      <xdr:col>19</xdr:col>
      <xdr:colOff>187325</xdr:colOff>
      <xdr:row>32</xdr:row>
      <xdr:rowOff>5292</xdr:rowOff>
    </xdr:to>
    <xdr:sp macro="" textlink="">
      <xdr:nvSpPr>
        <xdr:cNvPr id="93" name="楕円 92"/>
        <xdr:cNvSpPr/>
      </xdr:nvSpPr>
      <xdr:spPr>
        <a:xfrm>
          <a:off x="4000500" y="616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125942</xdr:rowOff>
    </xdr:from>
    <xdr:to>
      <xdr:col>23</xdr:col>
      <xdr:colOff>85725</xdr:colOff>
      <xdr:row>32</xdr:row>
      <xdr:rowOff>8467</xdr:rowOff>
    </xdr:to>
    <xdr:cxnSp macro="">
      <xdr:nvCxnSpPr>
        <xdr:cNvPr id="94" name="直線コネクタ 93"/>
        <xdr:cNvCxnSpPr/>
      </xdr:nvCxnSpPr>
      <xdr:spPr>
        <a:xfrm>
          <a:off x="4051300" y="6212417"/>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35560</xdr:rowOff>
    </xdr:from>
    <xdr:to>
      <xdr:col>15</xdr:col>
      <xdr:colOff>187325</xdr:colOff>
      <xdr:row>31</xdr:row>
      <xdr:rowOff>137160</xdr:rowOff>
    </xdr:to>
    <xdr:sp macro="" textlink="">
      <xdr:nvSpPr>
        <xdr:cNvPr id="95" name="楕円 94"/>
        <xdr:cNvSpPr/>
      </xdr:nvSpPr>
      <xdr:spPr>
        <a:xfrm>
          <a:off x="3238500" y="61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86360</xdr:rowOff>
    </xdr:from>
    <xdr:to>
      <xdr:col>19</xdr:col>
      <xdr:colOff>136525</xdr:colOff>
      <xdr:row>31</xdr:row>
      <xdr:rowOff>125942</xdr:rowOff>
    </xdr:to>
    <xdr:cxnSp macro="">
      <xdr:nvCxnSpPr>
        <xdr:cNvPr id="96" name="直線コネクタ 95"/>
        <xdr:cNvCxnSpPr/>
      </xdr:nvCxnSpPr>
      <xdr:spPr>
        <a:xfrm>
          <a:off x="3289300" y="6172835"/>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88265</xdr:rowOff>
    </xdr:from>
    <xdr:to>
      <xdr:col>11</xdr:col>
      <xdr:colOff>187325</xdr:colOff>
      <xdr:row>31</xdr:row>
      <xdr:rowOff>18415</xdr:rowOff>
    </xdr:to>
    <xdr:sp macro="" textlink="">
      <xdr:nvSpPr>
        <xdr:cNvPr id="97" name="楕円 96"/>
        <xdr:cNvSpPr/>
      </xdr:nvSpPr>
      <xdr:spPr>
        <a:xfrm>
          <a:off x="2476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139065</xdr:rowOff>
    </xdr:from>
    <xdr:to>
      <xdr:col>15</xdr:col>
      <xdr:colOff>136525</xdr:colOff>
      <xdr:row>31</xdr:row>
      <xdr:rowOff>86360</xdr:rowOff>
    </xdr:to>
    <xdr:cxnSp macro="">
      <xdr:nvCxnSpPr>
        <xdr:cNvPr id="98" name="直線コネクタ 97"/>
        <xdr:cNvCxnSpPr/>
      </xdr:nvCxnSpPr>
      <xdr:spPr>
        <a:xfrm>
          <a:off x="2527300" y="6054090"/>
          <a:ext cx="762000" cy="1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27093</xdr:rowOff>
    </xdr:from>
    <xdr:to>
      <xdr:col>7</xdr:col>
      <xdr:colOff>187325</xdr:colOff>
      <xdr:row>30</xdr:row>
      <xdr:rowOff>128693</xdr:rowOff>
    </xdr:to>
    <xdr:sp macro="" textlink="">
      <xdr:nvSpPr>
        <xdr:cNvPr id="99" name="楕円 98"/>
        <xdr:cNvSpPr/>
      </xdr:nvSpPr>
      <xdr:spPr>
        <a:xfrm>
          <a:off x="1714500" y="594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77893</xdr:rowOff>
    </xdr:from>
    <xdr:to>
      <xdr:col>11</xdr:col>
      <xdr:colOff>136525</xdr:colOff>
      <xdr:row>30</xdr:row>
      <xdr:rowOff>139065</xdr:rowOff>
    </xdr:to>
    <xdr:cxnSp macro="">
      <xdr:nvCxnSpPr>
        <xdr:cNvPr id="100" name="直線コネクタ 99"/>
        <xdr:cNvCxnSpPr/>
      </xdr:nvCxnSpPr>
      <xdr:spPr>
        <a:xfrm>
          <a:off x="1765300" y="5992918"/>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96114</xdr:rowOff>
    </xdr:from>
    <xdr:ext cx="405111" cy="259045"/>
    <xdr:sp macro="" textlink="">
      <xdr:nvSpPr>
        <xdr:cNvPr id="101" name="n_1aveValue有形固定資産減価償却率"/>
        <xdr:cNvSpPr txBox="1"/>
      </xdr:nvSpPr>
      <xdr:spPr>
        <a:xfrm>
          <a:off x="3836044" y="583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102" name="n_2aveValue有形固定資産減価償却率"/>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103" name="n_3aveValue有形固定資産減価償却率"/>
        <xdr:cNvSpPr txBox="1"/>
      </xdr:nvSpPr>
      <xdr:spPr>
        <a:xfrm>
          <a:off x="2324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119820</xdr:rowOff>
    </xdr:from>
    <xdr:ext cx="405111" cy="259045"/>
    <xdr:sp macro="" textlink="">
      <xdr:nvSpPr>
        <xdr:cNvPr id="104" name="n_4aveValue有形固定資産減価償却率"/>
        <xdr:cNvSpPr txBox="1"/>
      </xdr:nvSpPr>
      <xdr:spPr>
        <a:xfrm>
          <a:off x="1562744" y="6034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167869</xdr:rowOff>
    </xdr:from>
    <xdr:ext cx="405111" cy="259045"/>
    <xdr:sp macro="" textlink="">
      <xdr:nvSpPr>
        <xdr:cNvPr id="105" name="n_1mainValue有形固定資産減価償却率"/>
        <xdr:cNvSpPr txBox="1"/>
      </xdr:nvSpPr>
      <xdr:spPr>
        <a:xfrm>
          <a:off x="3836044" y="6254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128287</xdr:rowOff>
    </xdr:from>
    <xdr:ext cx="405111" cy="259045"/>
    <xdr:sp macro="" textlink="">
      <xdr:nvSpPr>
        <xdr:cNvPr id="106" name="n_2mainValue有形固定資産減価償却率"/>
        <xdr:cNvSpPr txBox="1"/>
      </xdr:nvSpPr>
      <xdr:spPr>
        <a:xfrm>
          <a:off x="30867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9542</xdr:rowOff>
    </xdr:from>
    <xdr:ext cx="405111" cy="259045"/>
    <xdr:sp macro="" textlink="">
      <xdr:nvSpPr>
        <xdr:cNvPr id="107" name="n_3mainValue有形固定資産減価償却率"/>
        <xdr:cNvSpPr txBox="1"/>
      </xdr:nvSpPr>
      <xdr:spPr>
        <a:xfrm>
          <a:off x="2324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108" name="n_4mainValue有形固定資産減価償却率"/>
        <xdr:cNvSpPr txBox="1"/>
      </xdr:nvSpPr>
      <xdr:spPr>
        <a:xfrm>
          <a:off x="1562744" y="571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債務償還比率は類似団体平均、全国平均、大分県平均をいずれも下回っている。主な要因としては、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過去に</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決算剰余金を活用した繰上償還を実施し</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てきたことにより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、地方債残高を減少させたことによるものと考える。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ただし、近年の災害による財政調整基金の取崩しに伴う充当可能財源の減や普通交付税の減などにより、財源が減少していくことが見込まれるため、今後も、さらなる自主財源の確保を行うとともに、行財政運営の効率化、各種事務事業の見直しと経費の節減・合理化に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94025</xdr:rowOff>
    </xdr:to>
    <xdr:cxnSp macro="">
      <xdr:nvCxnSpPr>
        <xdr:cNvPr id="139" name="直線コネクタ 138"/>
        <xdr:cNvCxnSpPr/>
      </xdr:nvCxnSpPr>
      <xdr:spPr>
        <a:xfrm flipV="1">
          <a:off x="14793595" y="5261428"/>
          <a:ext cx="1269" cy="14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97852</xdr:rowOff>
    </xdr:from>
    <xdr:ext cx="469744" cy="259045"/>
    <xdr:sp macro="" textlink="">
      <xdr:nvSpPr>
        <xdr:cNvPr id="140" name="債務償還比率最小値テキスト"/>
        <xdr:cNvSpPr txBox="1"/>
      </xdr:nvSpPr>
      <xdr:spPr>
        <a:xfrm>
          <a:off x="14846300" y="66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94025</xdr:rowOff>
    </xdr:from>
    <xdr:to>
      <xdr:col>76</xdr:col>
      <xdr:colOff>111125</xdr:colOff>
      <xdr:row>34</xdr:row>
      <xdr:rowOff>94025</xdr:rowOff>
    </xdr:to>
    <xdr:cxnSp macro="">
      <xdr:nvCxnSpPr>
        <xdr:cNvPr id="141" name="直線コネクタ 140"/>
        <xdr:cNvCxnSpPr/>
      </xdr:nvCxnSpPr>
      <xdr:spPr>
        <a:xfrm>
          <a:off x="14706600" y="669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92446</xdr:rowOff>
    </xdr:from>
    <xdr:ext cx="469744" cy="259045"/>
    <xdr:sp macro="" textlink="">
      <xdr:nvSpPr>
        <xdr:cNvPr id="144" name="債務償還比率平均値テキスト"/>
        <xdr:cNvSpPr txBox="1"/>
      </xdr:nvSpPr>
      <xdr:spPr>
        <a:xfrm>
          <a:off x="14846300" y="6007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114019</xdr:rowOff>
    </xdr:from>
    <xdr:to>
      <xdr:col>76</xdr:col>
      <xdr:colOff>73025</xdr:colOff>
      <xdr:row>31</xdr:row>
      <xdr:rowOff>44169</xdr:rowOff>
    </xdr:to>
    <xdr:sp macro="" textlink="">
      <xdr:nvSpPr>
        <xdr:cNvPr id="145" name="フローチャート: 判断 144"/>
        <xdr:cNvSpPr/>
      </xdr:nvSpPr>
      <xdr:spPr>
        <a:xfrm>
          <a:off x="14744700" y="60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112821</xdr:rowOff>
    </xdr:from>
    <xdr:to>
      <xdr:col>72</xdr:col>
      <xdr:colOff>123825</xdr:colOff>
      <xdr:row>32</xdr:row>
      <xdr:rowOff>42971</xdr:rowOff>
    </xdr:to>
    <xdr:sp macro="" textlink="">
      <xdr:nvSpPr>
        <xdr:cNvPr id="146" name="フローチャート: 判断 145"/>
        <xdr:cNvSpPr/>
      </xdr:nvSpPr>
      <xdr:spPr>
        <a:xfrm>
          <a:off x="14033500" y="619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114980</xdr:rowOff>
    </xdr:from>
    <xdr:to>
      <xdr:col>68</xdr:col>
      <xdr:colOff>123825</xdr:colOff>
      <xdr:row>32</xdr:row>
      <xdr:rowOff>45130</xdr:rowOff>
    </xdr:to>
    <xdr:sp macro="" textlink="">
      <xdr:nvSpPr>
        <xdr:cNvPr id="147" name="フローチャート: 判断 146"/>
        <xdr:cNvSpPr/>
      </xdr:nvSpPr>
      <xdr:spPr>
        <a:xfrm>
          <a:off x="13271500" y="620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48" name="フローチャート: 判断 147"/>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109891</xdr:rowOff>
    </xdr:from>
    <xdr:to>
      <xdr:col>60</xdr:col>
      <xdr:colOff>123825</xdr:colOff>
      <xdr:row>32</xdr:row>
      <xdr:rowOff>40041</xdr:rowOff>
    </xdr:to>
    <xdr:sp macro="" textlink="">
      <xdr:nvSpPr>
        <xdr:cNvPr id="149" name="フローチャート: 判断 148"/>
        <xdr:cNvSpPr/>
      </xdr:nvSpPr>
      <xdr:spPr>
        <a:xfrm>
          <a:off x="11747500" y="619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48904</xdr:rowOff>
    </xdr:from>
    <xdr:to>
      <xdr:col>76</xdr:col>
      <xdr:colOff>73025</xdr:colOff>
      <xdr:row>29</xdr:row>
      <xdr:rowOff>150504</xdr:rowOff>
    </xdr:to>
    <xdr:sp macro="" textlink="">
      <xdr:nvSpPr>
        <xdr:cNvPr id="155" name="楕円 154"/>
        <xdr:cNvSpPr/>
      </xdr:nvSpPr>
      <xdr:spPr>
        <a:xfrm>
          <a:off x="14744700" y="579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71781</xdr:rowOff>
    </xdr:from>
    <xdr:ext cx="469744" cy="259045"/>
    <xdr:sp macro="" textlink="">
      <xdr:nvSpPr>
        <xdr:cNvPr id="156" name="債務償還比率該当値テキスト"/>
        <xdr:cNvSpPr txBox="1"/>
      </xdr:nvSpPr>
      <xdr:spPr>
        <a:xfrm>
          <a:off x="14846300" y="564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35215</xdr:rowOff>
    </xdr:from>
    <xdr:to>
      <xdr:col>72</xdr:col>
      <xdr:colOff>123825</xdr:colOff>
      <xdr:row>30</xdr:row>
      <xdr:rowOff>136815</xdr:rowOff>
    </xdr:to>
    <xdr:sp macro="" textlink="">
      <xdr:nvSpPr>
        <xdr:cNvPr id="157" name="楕円 156"/>
        <xdr:cNvSpPr/>
      </xdr:nvSpPr>
      <xdr:spPr>
        <a:xfrm>
          <a:off x="14033500" y="595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99704</xdr:rowOff>
    </xdr:from>
    <xdr:to>
      <xdr:col>76</xdr:col>
      <xdr:colOff>22225</xdr:colOff>
      <xdr:row>30</xdr:row>
      <xdr:rowOff>86015</xdr:rowOff>
    </xdr:to>
    <xdr:cxnSp macro="">
      <xdr:nvCxnSpPr>
        <xdr:cNvPr id="158" name="直線コネクタ 157"/>
        <xdr:cNvCxnSpPr/>
      </xdr:nvCxnSpPr>
      <xdr:spPr>
        <a:xfrm flipV="1">
          <a:off x="14084300" y="5843279"/>
          <a:ext cx="711200" cy="15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87957</xdr:rowOff>
    </xdr:from>
    <xdr:to>
      <xdr:col>68</xdr:col>
      <xdr:colOff>123825</xdr:colOff>
      <xdr:row>31</xdr:row>
      <xdr:rowOff>18107</xdr:rowOff>
    </xdr:to>
    <xdr:sp macro="" textlink="">
      <xdr:nvSpPr>
        <xdr:cNvPr id="159" name="楕円 158"/>
        <xdr:cNvSpPr/>
      </xdr:nvSpPr>
      <xdr:spPr>
        <a:xfrm>
          <a:off x="13271500" y="600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86015</xdr:rowOff>
    </xdr:from>
    <xdr:to>
      <xdr:col>72</xdr:col>
      <xdr:colOff>73025</xdr:colOff>
      <xdr:row>30</xdr:row>
      <xdr:rowOff>138757</xdr:rowOff>
    </xdr:to>
    <xdr:cxnSp macro="">
      <xdr:nvCxnSpPr>
        <xdr:cNvPr id="160" name="直線コネクタ 159"/>
        <xdr:cNvCxnSpPr/>
      </xdr:nvCxnSpPr>
      <xdr:spPr>
        <a:xfrm flipV="1">
          <a:off x="13322300" y="6001040"/>
          <a:ext cx="762000" cy="5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56651</xdr:rowOff>
    </xdr:from>
    <xdr:to>
      <xdr:col>64</xdr:col>
      <xdr:colOff>123825</xdr:colOff>
      <xdr:row>30</xdr:row>
      <xdr:rowOff>158251</xdr:rowOff>
    </xdr:to>
    <xdr:sp macro="" textlink="">
      <xdr:nvSpPr>
        <xdr:cNvPr id="161" name="楕円 160"/>
        <xdr:cNvSpPr/>
      </xdr:nvSpPr>
      <xdr:spPr>
        <a:xfrm>
          <a:off x="12509500" y="597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107451</xdr:rowOff>
    </xdr:from>
    <xdr:to>
      <xdr:col>68</xdr:col>
      <xdr:colOff>73025</xdr:colOff>
      <xdr:row>30</xdr:row>
      <xdr:rowOff>138757</xdr:rowOff>
    </xdr:to>
    <xdr:cxnSp macro="">
      <xdr:nvCxnSpPr>
        <xdr:cNvPr id="162" name="直線コネクタ 161"/>
        <xdr:cNvCxnSpPr/>
      </xdr:nvCxnSpPr>
      <xdr:spPr>
        <a:xfrm>
          <a:off x="12560300" y="6022476"/>
          <a:ext cx="762000" cy="3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53413</xdr:rowOff>
    </xdr:from>
    <xdr:to>
      <xdr:col>60</xdr:col>
      <xdr:colOff>123825</xdr:colOff>
      <xdr:row>30</xdr:row>
      <xdr:rowOff>155013</xdr:rowOff>
    </xdr:to>
    <xdr:sp macro="" textlink="">
      <xdr:nvSpPr>
        <xdr:cNvPr id="163" name="楕円 162"/>
        <xdr:cNvSpPr/>
      </xdr:nvSpPr>
      <xdr:spPr>
        <a:xfrm>
          <a:off x="11747500" y="596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104213</xdr:rowOff>
    </xdr:from>
    <xdr:to>
      <xdr:col>64</xdr:col>
      <xdr:colOff>73025</xdr:colOff>
      <xdr:row>30</xdr:row>
      <xdr:rowOff>107451</xdr:rowOff>
    </xdr:to>
    <xdr:cxnSp macro="">
      <xdr:nvCxnSpPr>
        <xdr:cNvPr id="164" name="直線コネクタ 163"/>
        <xdr:cNvCxnSpPr/>
      </xdr:nvCxnSpPr>
      <xdr:spPr>
        <a:xfrm>
          <a:off x="11798300" y="6019238"/>
          <a:ext cx="762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34098</xdr:rowOff>
    </xdr:from>
    <xdr:ext cx="469744" cy="259045"/>
    <xdr:sp macro="" textlink="">
      <xdr:nvSpPr>
        <xdr:cNvPr id="165" name="n_1aveValue債務償還比率"/>
        <xdr:cNvSpPr txBox="1"/>
      </xdr:nvSpPr>
      <xdr:spPr>
        <a:xfrm>
          <a:off x="13836727" y="629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36257</xdr:rowOff>
    </xdr:from>
    <xdr:ext cx="469744" cy="259045"/>
    <xdr:sp macro="" textlink="">
      <xdr:nvSpPr>
        <xdr:cNvPr id="166" name="n_2aveValue債務償還比率"/>
        <xdr:cNvSpPr txBox="1"/>
      </xdr:nvSpPr>
      <xdr:spPr>
        <a:xfrm>
          <a:off x="13087427" y="629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36103</xdr:rowOff>
    </xdr:from>
    <xdr:ext cx="469744" cy="259045"/>
    <xdr:sp macro="" textlink="">
      <xdr:nvSpPr>
        <xdr:cNvPr id="167" name="n_3aveValue債務償還比率"/>
        <xdr:cNvSpPr txBox="1"/>
      </xdr:nvSpPr>
      <xdr:spPr>
        <a:xfrm>
          <a:off x="12325427" y="629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31168</xdr:rowOff>
    </xdr:from>
    <xdr:ext cx="469744" cy="259045"/>
    <xdr:sp macro="" textlink="">
      <xdr:nvSpPr>
        <xdr:cNvPr id="168" name="n_4aveValue債務償還比率"/>
        <xdr:cNvSpPr txBox="1"/>
      </xdr:nvSpPr>
      <xdr:spPr>
        <a:xfrm>
          <a:off x="11563427" y="628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153342</xdr:rowOff>
    </xdr:from>
    <xdr:ext cx="469744" cy="259045"/>
    <xdr:sp macro="" textlink="">
      <xdr:nvSpPr>
        <xdr:cNvPr id="169" name="n_1mainValue債務償還比率"/>
        <xdr:cNvSpPr txBox="1"/>
      </xdr:nvSpPr>
      <xdr:spPr>
        <a:xfrm>
          <a:off x="13836727" y="572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34634</xdr:rowOff>
    </xdr:from>
    <xdr:ext cx="469744" cy="259045"/>
    <xdr:sp macro="" textlink="">
      <xdr:nvSpPr>
        <xdr:cNvPr id="170" name="n_2mainValue債務償還比率"/>
        <xdr:cNvSpPr txBox="1"/>
      </xdr:nvSpPr>
      <xdr:spPr>
        <a:xfrm>
          <a:off x="13087427" y="577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3328</xdr:rowOff>
    </xdr:from>
    <xdr:ext cx="469744" cy="259045"/>
    <xdr:sp macro="" textlink="">
      <xdr:nvSpPr>
        <xdr:cNvPr id="171" name="n_3mainValue債務償還比率"/>
        <xdr:cNvSpPr txBox="1"/>
      </xdr:nvSpPr>
      <xdr:spPr>
        <a:xfrm>
          <a:off x="12325427" y="574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90</xdr:rowOff>
    </xdr:from>
    <xdr:ext cx="469744" cy="259045"/>
    <xdr:sp macro="" textlink="">
      <xdr:nvSpPr>
        <xdr:cNvPr id="172" name="n_4mainValue債務償還比率"/>
        <xdr:cNvSpPr txBox="1"/>
      </xdr:nvSpPr>
      <xdr:spPr>
        <a:xfrm>
          <a:off x="11563427" y="574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62,983
62,562
666.03
44,381,226
42,472,703
1,540,844
21,660,428
35,446,504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123825</xdr:rowOff>
    </xdr:from>
    <xdr:to>
      <xdr:col>24</xdr:col>
      <xdr:colOff>62865</xdr:colOff>
      <xdr:row>41</xdr:row>
      <xdr:rowOff>26670</xdr:rowOff>
    </xdr:to>
    <xdr:cxnSp macro="">
      <xdr:nvCxnSpPr>
        <xdr:cNvPr id="57" name="直線コネクタ 56"/>
        <xdr:cNvCxnSpPr/>
      </xdr:nvCxnSpPr>
      <xdr:spPr>
        <a:xfrm flipV="1">
          <a:off x="4634865" y="578167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30497</xdr:rowOff>
    </xdr:from>
    <xdr:ext cx="405111" cy="259045"/>
    <xdr:sp macro="" textlink="">
      <xdr:nvSpPr>
        <xdr:cNvPr id="58" name="【道路】&#10;有形固定資産減価償却率最小値テキスト"/>
        <xdr:cNvSpPr txBox="1"/>
      </xdr:nvSpPr>
      <xdr:spPr>
        <a:xfrm>
          <a:off x="4673600" y="705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26670</xdr:rowOff>
    </xdr:from>
    <xdr:to>
      <xdr:col>24</xdr:col>
      <xdr:colOff>152400</xdr:colOff>
      <xdr:row>41</xdr:row>
      <xdr:rowOff>26670</xdr:rowOff>
    </xdr:to>
    <xdr:cxnSp macro="">
      <xdr:nvCxnSpPr>
        <xdr:cNvPr id="59" name="直線コネクタ 58"/>
        <xdr:cNvCxnSpPr/>
      </xdr:nvCxnSpPr>
      <xdr:spPr>
        <a:xfrm>
          <a:off x="4546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70502</xdr:rowOff>
    </xdr:from>
    <xdr:ext cx="405111" cy="259045"/>
    <xdr:sp macro="" textlink="">
      <xdr:nvSpPr>
        <xdr:cNvPr id="60" name="【道路】&#10;有形固定資産減価償却率最大値テキスト"/>
        <xdr:cNvSpPr txBox="1"/>
      </xdr:nvSpPr>
      <xdr:spPr>
        <a:xfrm>
          <a:off x="467360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123825</xdr:rowOff>
    </xdr:from>
    <xdr:to>
      <xdr:col>24</xdr:col>
      <xdr:colOff>152400</xdr:colOff>
      <xdr:row>33</xdr:row>
      <xdr:rowOff>123825</xdr:rowOff>
    </xdr:to>
    <xdr:cxnSp macro="">
      <xdr:nvCxnSpPr>
        <xdr:cNvPr id="61" name="直線コネクタ 60"/>
        <xdr:cNvCxnSpPr/>
      </xdr:nvCxnSpPr>
      <xdr:spPr>
        <a:xfrm>
          <a:off x="4546600" y="578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162577</xdr:rowOff>
    </xdr:from>
    <xdr:ext cx="405111" cy="259045"/>
    <xdr:sp macro="" textlink="">
      <xdr:nvSpPr>
        <xdr:cNvPr id="62" name="【道路】&#10;有形固定資産減価償却率平均値テキスト"/>
        <xdr:cNvSpPr txBox="1"/>
      </xdr:nvSpPr>
      <xdr:spPr>
        <a:xfrm>
          <a:off x="4673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4" name="フローチャート: 判断 63"/>
        <xdr:cNvSpPr/>
      </xdr:nvSpPr>
      <xdr:spPr>
        <a:xfrm>
          <a:off x="3746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103505</xdr:rowOff>
    </xdr:from>
    <xdr:to>
      <xdr:col>10</xdr:col>
      <xdr:colOff>165100</xdr:colOff>
      <xdr:row>38</xdr:row>
      <xdr:rowOff>33655</xdr:rowOff>
    </xdr:to>
    <xdr:sp macro="" textlink="">
      <xdr:nvSpPr>
        <xdr:cNvPr id="66" name="フローチャート: 判断 65"/>
        <xdr:cNvSpPr/>
      </xdr:nvSpPr>
      <xdr:spPr>
        <a:xfrm>
          <a:off x="1968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76835</xdr:rowOff>
    </xdr:from>
    <xdr:to>
      <xdr:col>6</xdr:col>
      <xdr:colOff>38100</xdr:colOff>
      <xdr:row>38</xdr:row>
      <xdr:rowOff>6985</xdr:rowOff>
    </xdr:to>
    <xdr:sp macro="" textlink="">
      <xdr:nvSpPr>
        <xdr:cNvPr id="67" name="フローチャート: 判断 66"/>
        <xdr:cNvSpPr/>
      </xdr:nvSpPr>
      <xdr:spPr>
        <a:xfrm>
          <a:off x="1079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67310</xdr:rowOff>
    </xdr:from>
    <xdr:to>
      <xdr:col>24</xdr:col>
      <xdr:colOff>114300</xdr:colOff>
      <xdr:row>38</xdr:row>
      <xdr:rowOff>168910</xdr:rowOff>
    </xdr:to>
    <xdr:sp macro="" textlink="">
      <xdr:nvSpPr>
        <xdr:cNvPr id="73" name="楕円 72"/>
        <xdr:cNvSpPr/>
      </xdr:nvSpPr>
      <xdr:spPr>
        <a:xfrm>
          <a:off x="45847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45737</xdr:rowOff>
    </xdr:from>
    <xdr:ext cx="405111" cy="259045"/>
    <xdr:sp macro="" textlink="">
      <xdr:nvSpPr>
        <xdr:cNvPr id="74" name="【道路】&#10;有形固定資産減価償却率該当値テキスト"/>
        <xdr:cNvSpPr txBox="1"/>
      </xdr:nvSpPr>
      <xdr:spPr>
        <a:xfrm>
          <a:off x="4673600"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38735</xdr:rowOff>
    </xdr:from>
    <xdr:to>
      <xdr:col>20</xdr:col>
      <xdr:colOff>38100</xdr:colOff>
      <xdr:row>38</xdr:row>
      <xdr:rowOff>140335</xdr:rowOff>
    </xdr:to>
    <xdr:sp macro="" textlink="">
      <xdr:nvSpPr>
        <xdr:cNvPr id="75" name="楕円 74"/>
        <xdr:cNvSpPr/>
      </xdr:nvSpPr>
      <xdr:spPr>
        <a:xfrm>
          <a:off x="3746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89535</xdr:rowOff>
    </xdr:from>
    <xdr:to>
      <xdr:col>24</xdr:col>
      <xdr:colOff>63500</xdr:colOff>
      <xdr:row>38</xdr:row>
      <xdr:rowOff>118110</xdr:rowOff>
    </xdr:to>
    <xdr:cxnSp macro="">
      <xdr:nvCxnSpPr>
        <xdr:cNvPr id="76" name="直線コネクタ 75"/>
        <xdr:cNvCxnSpPr/>
      </xdr:nvCxnSpPr>
      <xdr:spPr>
        <a:xfrm>
          <a:off x="3797300" y="660463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6350</xdr:rowOff>
    </xdr:from>
    <xdr:to>
      <xdr:col>15</xdr:col>
      <xdr:colOff>101600</xdr:colOff>
      <xdr:row>38</xdr:row>
      <xdr:rowOff>107950</xdr:rowOff>
    </xdr:to>
    <xdr:sp macro="" textlink="">
      <xdr:nvSpPr>
        <xdr:cNvPr id="77" name="楕円 76"/>
        <xdr:cNvSpPr/>
      </xdr:nvSpPr>
      <xdr:spPr>
        <a:xfrm>
          <a:off x="2857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57150</xdr:rowOff>
    </xdr:from>
    <xdr:to>
      <xdr:col>19</xdr:col>
      <xdr:colOff>177800</xdr:colOff>
      <xdr:row>38</xdr:row>
      <xdr:rowOff>89535</xdr:rowOff>
    </xdr:to>
    <xdr:cxnSp macro="">
      <xdr:nvCxnSpPr>
        <xdr:cNvPr id="78" name="直線コネクタ 77"/>
        <xdr:cNvCxnSpPr/>
      </xdr:nvCxnSpPr>
      <xdr:spPr>
        <a:xfrm>
          <a:off x="2908300" y="65722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120650</xdr:rowOff>
    </xdr:from>
    <xdr:to>
      <xdr:col>10</xdr:col>
      <xdr:colOff>165100</xdr:colOff>
      <xdr:row>38</xdr:row>
      <xdr:rowOff>50800</xdr:rowOff>
    </xdr:to>
    <xdr:sp macro="" textlink="">
      <xdr:nvSpPr>
        <xdr:cNvPr id="79" name="楕円 78"/>
        <xdr:cNvSpPr/>
      </xdr:nvSpPr>
      <xdr:spPr>
        <a:xfrm>
          <a:off x="1968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0</xdr:rowOff>
    </xdr:from>
    <xdr:to>
      <xdr:col>15</xdr:col>
      <xdr:colOff>50800</xdr:colOff>
      <xdr:row>38</xdr:row>
      <xdr:rowOff>57150</xdr:rowOff>
    </xdr:to>
    <xdr:cxnSp macro="">
      <xdr:nvCxnSpPr>
        <xdr:cNvPr id="80" name="直線コネクタ 79"/>
        <xdr:cNvCxnSpPr/>
      </xdr:nvCxnSpPr>
      <xdr:spPr>
        <a:xfrm>
          <a:off x="2019300" y="6515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86360</xdr:rowOff>
    </xdr:from>
    <xdr:to>
      <xdr:col>6</xdr:col>
      <xdr:colOff>38100</xdr:colOff>
      <xdr:row>38</xdr:row>
      <xdr:rowOff>16510</xdr:rowOff>
    </xdr:to>
    <xdr:sp macro="" textlink="">
      <xdr:nvSpPr>
        <xdr:cNvPr id="81" name="楕円 80"/>
        <xdr:cNvSpPr/>
      </xdr:nvSpPr>
      <xdr:spPr>
        <a:xfrm>
          <a:off x="1079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137160</xdr:rowOff>
    </xdr:from>
    <xdr:to>
      <xdr:col>10</xdr:col>
      <xdr:colOff>114300</xdr:colOff>
      <xdr:row>38</xdr:row>
      <xdr:rowOff>0</xdr:rowOff>
    </xdr:to>
    <xdr:cxnSp macro="">
      <xdr:nvCxnSpPr>
        <xdr:cNvPr id="82" name="直線コネクタ 81"/>
        <xdr:cNvCxnSpPr/>
      </xdr:nvCxnSpPr>
      <xdr:spPr>
        <a:xfrm>
          <a:off x="1130300" y="64808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97807</xdr:rowOff>
    </xdr:from>
    <xdr:ext cx="405111" cy="259045"/>
    <xdr:sp macro="" textlink="">
      <xdr:nvSpPr>
        <xdr:cNvPr id="83" name="n_1aveValue【道路】&#10;有形固定資産減価償却率"/>
        <xdr:cNvSpPr txBox="1"/>
      </xdr:nvSpPr>
      <xdr:spPr>
        <a:xfrm>
          <a:off x="3582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4" name="n_2aveValue【道路】&#10;有形固定資産減価償却率"/>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50182</xdr:rowOff>
    </xdr:from>
    <xdr:ext cx="405111" cy="259045"/>
    <xdr:sp macro="" textlink="">
      <xdr:nvSpPr>
        <xdr:cNvPr id="85" name="n_3aveValue【道路】&#10;有形固定資産減価償却率"/>
        <xdr:cNvSpPr txBox="1"/>
      </xdr:nvSpPr>
      <xdr:spPr>
        <a:xfrm>
          <a:off x="1816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23512</xdr:rowOff>
    </xdr:from>
    <xdr:ext cx="405111" cy="259045"/>
    <xdr:sp macro="" textlink="">
      <xdr:nvSpPr>
        <xdr:cNvPr id="86" name="n_4aveValue【道路】&#10;有形固定資産減価償却率"/>
        <xdr:cNvSpPr txBox="1"/>
      </xdr:nvSpPr>
      <xdr:spPr>
        <a:xfrm>
          <a:off x="927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131462</xdr:rowOff>
    </xdr:from>
    <xdr:ext cx="405111" cy="259045"/>
    <xdr:sp macro="" textlink="">
      <xdr:nvSpPr>
        <xdr:cNvPr id="87" name="n_1mainValue【道路】&#10;有形固定資産減価償却率"/>
        <xdr:cNvSpPr txBox="1"/>
      </xdr:nvSpPr>
      <xdr:spPr>
        <a:xfrm>
          <a:off x="35820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99077</xdr:rowOff>
    </xdr:from>
    <xdr:ext cx="405111" cy="259045"/>
    <xdr:sp macro="" textlink="">
      <xdr:nvSpPr>
        <xdr:cNvPr id="88" name="n_2mainValue【道路】&#10;有形固定資産減価償却率"/>
        <xdr:cNvSpPr txBox="1"/>
      </xdr:nvSpPr>
      <xdr:spPr>
        <a:xfrm>
          <a:off x="27057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41927</xdr:rowOff>
    </xdr:from>
    <xdr:ext cx="405111" cy="259045"/>
    <xdr:sp macro="" textlink="">
      <xdr:nvSpPr>
        <xdr:cNvPr id="89" name="n_3mainValue【道路】&#10;有形固定資産減価償却率"/>
        <xdr:cNvSpPr txBox="1"/>
      </xdr:nvSpPr>
      <xdr:spPr>
        <a:xfrm>
          <a:off x="1816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7637</xdr:rowOff>
    </xdr:from>
    <xdr:ext cx="405111" cy="259045"/>
    <xdr:sp macro="" textlink="">
      <xdr:nvSpPr>
        <xdr:cNvPr id="90" name="n_4mainValue【道路】&#10;有形固定資産減価償却率"/>
        <xdr:cNvSpPr txBox="1"/>
      </xdr:nvSpPr>
      <xdr:spPr>
        <a:xfrm>
          <a:off x="9277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147196</xdr:rowOff>
    </xdr:from>
    <xdr:to>
      <xdr:col>54</xdr:col>
      <xdr:colOff>189865</xdr:colOff>
      <xdr:row>41</xdr:row>
      <xdr:rowOff>64019</xdr:rowOff>
    </xdr:to>
    <xdr:cxnSp macro="">
      <xdr:nvCxnSpPr>
        <xdr:cNvPr id="116" name="直線コネクタ 115"/>
        <xdr:cNvCxnSpPr/>
      </xdr:nvCxnSpPr>
      <xdr:spPr>
        <a:xfrm flipV="1">
          <a:off x="10476865" y="5805046"/>
          <a:ext cx="0" cy="128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67846</xdr:rowOff>
    </xdr:from>
    <xdr:ext cx="469744" cy="259045"/>
    <xdr:sp macro="" textlink="">
      <xdr:nvSpPr>
        <xdr:cNvPr id="117" name="【道路】&#10;一人当たり延長最小値テキスト"/>
        <xdr:cNvSpPr txBox="1"/>
      </xdr:nvSpPr>
      <xdr:spPr>
        <a:xfrm>
          <a:off x="10515600" y="709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64019</xdr:rowOff>
    </xdr:from>
    <xdr:to>
      <xdr:col>55</xdr:col>
      <xdr:colOff>88900</xdr:colOff>
      <xdr:row>41</xdr:row>
      <xdr:rowOff>64019</xdr:rowOff>
    </xdr:to>
    <xdr:cxnSp macro="">
      <xdr:nvCxnSpPr>
        <xdr:cNvPr id="118" name="直線コネクタ 117"/>
        <xdr:cNvCxnSpPr/>
      </xdr:nvCxnSpPr>
      <xdr:spPr>
        <a:xfrm>
          <a:off x="10388600" y="709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93873</xdr:rowOff>
    </xdr:from>
    <xdr:ext cx="534377" cy="259045"/>
    <xdr:sp macro="" textlink="">
      <xdr:nvSpPr>
        <xdr:cNvPr id="119" name="【道路】&#10;一人当たり延長最大値テキスト"/>
        <xdr:cNvSpPr txBox="1"/>
      </xdr:nvSpPr>
      <xdr:spPr>
        <a:xfrm>
          <a:off x="10515600" y="55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147196</xdr:rowOff>
    </xdr:from>
    <xdr:to>
      <xdr:col>55</xdr:col>
      <xdr:colOff>88900</xdr:colOff>
      <xdr:row>33</xdr:row>
      <xdr:rowOff>147196</xdr:rowOff>
    </xdr:to>
    <xdr:cxnSp macro="">
      <xdr:nvCxnSpPr>
        <xdr:cNvPr id="120" name="直線コネクタ 119"/>
        <xdr:cNvCxnSpPr/>
      </xdr:nvCxnSpPr>
      <xdr:spPr>
        <a:xfrm>
          <a:off x="10388600" y="580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153037</xdr:rowOff>
    </xdr:from>
    <xdr:ext cx="534377" cy="259045"/>
    <xdr:sp macro="" textlink="">
      <xdr:nvSpPr>
        <xdr:cNvPr id="121" name="【道路】&#10;一人当たり延長平均値テキスト"/>
        <xdr:cNvSpPr txBox="1"/>
      </xdr:nvSpPr>
      <xdr:spPr>
        <a:xfrm>
          <a:off x="10515600" y="6496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3160</xdr:rowOff>
    </xdr:from>
    <xdr:to>
      <xdr:col>55</xdr:col>
      <xdr:colOff>50800</xdr:colOff>
      <xdr:row>38</xdr:row>
      <xdr:rowOff>104760</xdr:rowOff>
    </xdr:to>
    <xdr:sp macro="" textlink="">
      <xdr:nvSpPr>
        <xdr:cNvPr id="122" name="フローチャート: 判断 121"/>
        <xdr:cNvSpPr/>
      </xdr:nvSpPr>
      <xdr:spPr>
        <a:xfrm>
          <a:off x="10426700" y="651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116122</xdr:rowOff>
    </xdr:from>
    <xdr:to>
      <xdr:col>50</xdr:col>
      <xdr:colOff>165100</xdr:colOff>
      <xdr:row>39</xdr:row>
      <xdr:rowOff>46272</xdr:rowOff>
    </xdr:to>
    <xdr:sp macro="" textlink="">
      <xdr:nvSpPr>
        <xdr:cNvPr id="123" name="フローチャート: 判断 122"/>
        <xdr:cNvSpPr/>
      </xdr:nvSpPr>
      <xdr:spPr>
        <a:xfrm>
          <a:off x="9588500" y="6631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100022</xdr:rowOff>
    </xdr:from>
    <xdr:to>
      <xdr:col>46</xdr:col>
      <xdr:colOff>38100</xdr:colOff>
      <xdr:row>39</xdr:row>
      <xdr:rowOff>30172</xdr:rowOff>
    </xdr:to>
    <xdr:sp macro="" textlink="">
      <xdr:nvSpPr>
        <xdr:cNvPr id="124" name="フローチャート: 判断 123"/>
        <xdr:cNvSpPr/>
      </xdr:nvSpPr>
      <xdr:spPr>
        <a:xfrm>
          <a:off x="8699500" y="661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108447</xdr:rowOff>
    </xdr:from>
    <xdr:to>
      <xdr:col>41</xdr:col>
      <xdr:colOff>101600</xdr:colOff>
      <xdr:row>39</xdr:row>
      <xdr:rowOff>38597</xdr:rowOff>
    </xdr:to>
    <xdr:sp macro="" textlink="">
      <xdr:nvSpPr>
        <xdr:cNvPr id="125" name="フローチャート: 判断 124"/>
        <xdr:cNvSpPr/>
      </xdr:nvSpPr>
      <xdr:spPr>
        <a:xfrm>
          <a:off x="7810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137349</xdr:rowOff>
    </xdr:from>
    <xdr:to>
      <xdr:col>36</xdr:col>
      <xdr:colOff>165100</xdr:colOff>
      <xdr:row>39</xdr:row>
      <xdr:rowOff>67499</xdr:rowOff>
    </xdr:to>
    <xdr:sp macro="" textlink="">
      <xdr:nvSpPr>
        <xdr:cNvPr id="126" name="フローチャート: 判断 125"/>
        <xdr:cNvSpPr/>
      </xdr:nvSpPr>
      <xdr:spPr>
        <a:xfrm>
          <a:off x="6921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143521</xdr:rowOff>
    </xdr:from>
    <xdr:to>
      <xdr:col>55</xdr:col>
      <xdr:colOff>50800</xdr:colOff>
      <xdr:row>38</xdr:row>
      <xdr:rowOff>73671</xdr:rowOff>
    </xdr:to>
    <xdr:sp macro="" textlink="">
      <xdr:nvSpPr>
        <xdr:cNvPr id="132" name="楕円 131"/>
        <xdr:cNvSpPr/>
      </xdr:nvSpPr>
      <xdr:spPr>
        <a:xfrm>
          <a:off x="10426700" y="648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166398</xdr:rowOff>
    </xdr:from>
    <xdr:ext cx="534377" cy="259045"/>
    <xdr:sp macro="" textlink="">
      <xdr:nvSpPr>
        <xdr:cNvPr id="133" name="【道路】&#10;一人当たり延長該当値テキスト"/>
        <xdr:cNvSpPr txBox="1"/>
      </xdr:nvSpPr>
      <xdr:spPr>
        <a:xfrm>
          <a:off x="10515600" y="633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155833</xdr:rowOff>
    </xdr:from>
    <xdr:to>
      <xdr:col>50</xdr:col>
      <xdr:colOff>165100</xdr:colOff>
      <xdr:row>38</xdr:row>
      <xdr:rowOff>85982</xdr:rowOff>
    </xdr:to>
    <xdr:sp macro="" textlink="">
      <xdr:nvSpPr>
        <xdr:cNvPr id="134" name="楕円 133"/>
        <xdr:cNvSpPr/>
      </xdr:nvSpPr>
      <xdr:spPr>
        <a:xfrm>
          <a:off x="9588500" y="64994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22871</xdr:rowOff>
    </xdr:from>
    <xdr:to>
      <xdr:col>55</xdr:col>
      <xdr:colOff>0</xdr:colOff>
      <xdr:row>38</xdr:row>
      <xdr:rowOff>35182</xdr:rowOff>
    </xdr:to>
    <xdr:cxnSp macro="">
      <xdr:nvCxnSpPr>
        <xdr:cNvPr id="135" name="直線コネクタ 134"/>
        <xdr:cNvCxnSpPr/>
      </xdr:nvCxnSpPr>
      <xdr:spPr>
        <a:xfrm flipV="1">
          <a:off x="9639300" y="6537971"/>
          <a:ext cx="838200" cy="1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166414</xdr:rowOff>
    </xdr:from>
    <xdr:to>
      <xdr:col>46</xdr:col>
      <xdr:colOff>38100</xdr:colOff>
      <xdr:row>38</xdr:row>
      <xdr:rowOff>96564</xdr:rowOff>
    </xdr:to>
    <xdr:sp macro="" textlink="">
      <xdr:nvSpPr>
        <xdr:cNvPr id="136" name="楕円 135"/>
        <xdr:cNvSpPr/>
      </xdr:nvSpPr>
      <xdr:spPr>
        <a:xfrm>
          <a:off x="8699500" y="651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35182</xdr:rowOff>
    </xdr:from>
    <xdr:to>
      <xdr:col>50</xdr:col>
      <xdr:colOff>114300</xdr:colOff>
      <xdr:row>38</xdr:row>
      <xdr:rowOff>45764</xdr:rowOff>
    </xdr:to>
    <xdr:cxnSp macro="">
      <xdr:nvCxnSpPr>
        <xdr:cNvPr id="137" name="直線コネクタ 136"/>
        <xdr:cNvCxnSpPr/>
      </xdr:nvCxnSpPr>
      <xdr:spPr>
        <a:xfrm flipV="1">
          <a:off x="8750300" y="6550282"/>
          <a:ext cx="889000" cy="1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145872</xdr:rowOff>
    </xdr:from>
    <xdr:to>
      <xdr:col>41</xdr:col>
      <xdr:colOff>101600</xdr:colOff>
      <xdr:row>39</xdr:row>
      <xdr:rowOff>76022</xdr:rowOff>
    </xdr:to>
    <xdr:sp macro="" textlink="">
      <xdr:nvSpPr>
        <xdr:cNvPr id="138" name="楕円 137"/>
        <xdr:cNvSpPr/>
      </xdr:nvSpPr>
      <xdr:spPr>
        <a:xfrm>
          <a:off x="7810500" y="666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45764</xdr:rowOff>
    </xdr:from>
    <xdr:to>
      <xdr:col>45</xdr:col>
      <xdr:colOff>177800</xdr:colOff>
      <xdr:row>39</xdr:row>
      <xdr:rowOff>25222</xdr:rowOff>
    </xdr:to>
    <xdr:cxnSp macro="">
      <xdr:nvCxnSpPr>
        <xdr:cNvPr id="139" name="直線コネクタ 138"/>
        <xdr:cNvCxnSpPr/>
      </xdr:nvCxnSpPr>
      <xdr:spPr>
        <a:xfrm flipV="1">
          <a:off x="7861300" y="6560864"/>
          <a:ext cx="889000" cy="15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155081</xdr:rowOff>
    </xdr:from>
    <xdr:to>
      <xdr:col>36</xdr:col>
      <xdr:colOff>165100</xdr:colOff>
      <xdr:row>39</xdr:row>
      <xdr:rowOff>85231</xdr:rowOff>
    </xdr:to>
    <xdr:sp macro="" textlink="">
      <xdr:nvSpPr>
        <xdr:cNvPr id="140" name="楕円 139"/>
        <xdr:cNvSpPr/>
      </xdr:nvSpPr>
      <xdr:spPr>
        <a:xfrm>
          <a:off x="6921500" y="667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25222</xdr:rowOff>
    </xdr:from>
    <xdr:to>
      <xdr:col>41</xdr:col>
      <xdr:colOff>50800</xdr:colOff>
      <xdr:row>39</xdr:row>
      <xdr:rowOff>34431</xdr:rowOff>
    </xdr:to>
    <xdr:cxnSp macro="">
      <xdr:nvCxnSpPr>
        <xdr:cNvPr id="141" name="直線コネクタ 140"/>
        <xdr:cNvCxnSpPr/>
      </xdr:nvCxnSpPr>
      <xdr:spPr>
        <a:xfrm flipV="1">
          <a:off x="6972300" y="6711772"/>
          <a:ext cx="889000" cy="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37399</xdr:rowOff>
    </xdr:from>
    <xdr:ext cx="534377" cy="259045"/>
    <xdr:sp macro="" textlink="">
      <xdr:nvSpPr>
        <xdr:cNvPr id="142" name="n_1aveValue【道路】&#10;一人当たり延長"/>
        <xdr:cNvSpPr txBox="1"/>
      </xdr:nvSpPr>
      <xdr:spPr>
        <a:xfrm>
          <a:off x="9359411" y="67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21299</xdr:rowOff>
    </xdr:from>
    <xdr:ext cx="534377" cy="259045"/>
    <xdr:sp macro="" textlink="">
      <xdr:nvSpPr>
        <xdr:cNvPr id="143" name="n_2aveValue【道路】&#10;一人当たり延長"/>
        <xdr:cNvSpPr txBox="1"/>
      </xdr:nvSpPr>
      <xdr:spPr>
        <a:xfrm>
          <a:off x="8483111" y="670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55124</xdr:rowOff>
    </xdr:from>
    <xdr:ext cx="534377" cy="259045"/>
    <xdr:sp macro="" textlink="">
      <xdr:nvSpPr>
        <xdr:cNvPr id="144" name="n_3aveValue【道路】&#10;一人当たり延長"/>
        <xdr:cNvSpPr txBox="1"/>
      </xdr:nvSpPr>
      <xdr:spPr>
        <a:xfrm>
          <a:off x="7594111" y="63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84026</xdr:rowOff>
    </xdr:from>
    <xdr:ext cx="534377" cy="259045"/>
    <xdr:sp macro="" textlink="">
      <xdr:nvSpPr>
        <xdr:cNvPr id="145" name="n_4aveValue【道路】&#10;一人当たり延長"/>
        <xdr:cNvSpPr txBox="1"/>
      </xdr:nvSpPr>
      <xdr:spPr>
        <a:xfrm>
          <a:off x="67051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102510</xdr:rowOff>
    </xdr:from>
    <xdr:ext cx="534377" cy="259045"/>
    <xdr:sp macro="" textlink="">
      <xdr:nvSpPr>
        <xdr:cNvPr id="146" name="n_1mainValue【道路】&#10;一人当たり延長"/>
        <xdr:cNvSpPr txBox="1"/>
      </xdr:nvSpPr>
      <xdr:spPr>
        <a:xfrm>
          <a:off x="9359411" y="627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113090</xdr:rowOff>
    </xdr:from>
    <xdr:ext cx="534377" cy="259045"/>
    <xdr:sp macro="" textlink="">
      <xdr:nvSpPr>
        <xdr:cNvPr id="147" name="n_2mainValue【道路】&#10;一人当たり延長"/>
        <xdr:cNvSpPr txBox="1"/>
      </xdr:nvSpPr>
      <xdr:spPr>
        <a:xfrm>
          <a:off x="8483111" y="628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67149</xdr:rowOff>
    </xdr:from>
    <xdr:ext cx="534377" cy="259045"/>
    <xdr:sp macro="" textlink="">
      <xdr:nvSpPr>
        <xdr:cNvPr id="148" name="n_3mainValue【道路】&#10;一人当たり延長"/>
        <xdr:cNvSpPr txBox="1"/>
      </xdr:nvSpPr>
      <xdr:spPr>
        <a:xfrm>
          <a:off x="7594111" y="675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76358</xdr:rowOff>
    </xdr:from>
    <xdr:ext cx="534377" cy="259045"/>
    <xdr:sp macro="" textlink="">
      <xdr:nvSpPr>
        <xdr:cNvPr id="149" name="n_4mainValue【道路】&#10;一人当たり延長"/>
        <xdr:cNvSpPr txBox="1"/>
      </xdr:nvSpPr>
      <xdr:spPr>
        <a:xfrm>
          <a:off x="6705111" y="676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2" name="テキスト ボックス 16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68580</xdr:rowOff>
    </xdr:to>
    <xdr:cxnSp macro="">
      <xdr:nvCxnSpPr>
        <xdr:cNvPr id="172" name="直線コネクタ 171"/>
        <xdr:cNvCxnSpPr/>
      </xdr:nvCxnSpPr>
      <xdr:spPr>
        <a:xfrm flipV="1">
          <a:off x="4634865" y="969035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3" name="【橋りょう・トンネ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4" name="直線コネクタ 173"/>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75" name="【橋りょう・トンネル】&#10;有形固定資産減価償却率最大値テキスト"/>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76" name="直線コネクタ 175"/>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143527</xdr:rowOff>
    </xdr:from>
    <xdr:ext cx="405111" cy="259045"/>
    <xdr:sp macro="" textlink="">
      <xdr:nvSpPr>
        <xdr:cNvPr id="177" name="【橋りょう・トンネル】&#10;有形固定資産減価償却率平均値テキスト"/>
        <xdr:cNvSpPr txBox="1"/>
      </xdr:nvSpPr>
      <xdr:spPr>
        <a:xfrm>
          <a:off x="4673600" y="10430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78" name="フローチャート: 判断 177"/>
        <xdr:cNvSpPr/>
      </xdr:nvSpPr>
      <xdr:spPr>
        <a:xfrm>
          <a:off x="4584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84074</xdr:rowOff>
    </xdr:from>
    <xdr:to>
      <xdr:col>20</xdr:col>
      <xdr:colOff>38100</xdr:colOff>
      <xdr:row>62</xdr:row>
      <xdr:rowOff>14224</xdr:rowOff>
    </xdr:to>
    <xdr:sp macro="" textlink="">
      <xdr:nvSpPr>
        <xdr:cNvPr id="179" name="フローチャート: 判断 178"/>
        <xdr:cNvSpPr/>
      </xdr:nvSpPr>
      <xdr:spPr>
        <a:xfrm>
          <a:off x="3746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38354</xdr:rowOff>
    </xdr:from>
    <xdr:to>
      <xdr:col>15</xdr:col>
      <xdr:colOff>101600</xdr:colOff>
      <xdr:row>61</xdr:row>
      <xdr:rowOff>139954</xdr:rowOff>
    </xdr:to>
    <xdr:sp macro="" textlink="">
      <xdr:nvSpPr>
        <xdr:cNvPr id="180" name="フローチャート: 判断 179"/>
        <xdr:cNvSpPr/>
      </xdr:nvSpPr>
      <xdr:spPr>
        <a:xfrm>
          <a:off x="2857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8636</xdr:rowOff>
    </xdr:from>
    <xdr:to>
      <xdr:col>10</xdr:col>
      <xdr:colOff>165100</xdr:colOff>
      <xdr:row>61</xdr:row>
      <xdr:rowOff>110236</xdr:rowOff>
    </xdr:to>
    <xdr:sp macro="" textlink="">
      <xdr:nvSpPr>
        <xdr:cNvPr id="181" name="フローチャート: 判断 180"/>
        <xdr:cNvSpPr/>
      </xdr:nvSpPr>
      <xdr:spPr>
        <a:xfrm>
          <a:off x="1968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159512</xdr:rowOff>
    </xdr:from>
    <xdr:to>
      <xdr:col>6</xdr:col>
      <xdr:colOff>38100</xdr:colOff>
      <xdr:row>61</xdr:row>
      <xdr:rowOff>89662</xdr:rowOff>
    </xdr:to>
    <xdr:sp macro="" textlink="">
      <xdr:nvSpPr>
        <xdr:cNvPr id="182" name="フローチャート: 判断 181"/>
        <xdr:cNvSpPr/>
      </xdr:nvSpPr>
      <xdr:spPr>
        <a:xfrm>
          <a:off x="10795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17780</xdr:rowOff>
    </xdr:from>
    <xdr:to>
      <xdr:col>24</xdr:col>
      <xdr:colOff>114300</xdr:colOff>
      <xdr:row>62</xdr:row>
      <xdr:rowOff>119380</xdr:rowOff>
    </xdr:to>
    <xdr:sp macro="" textlink="">
      <xdr:nvSpPr>
        <xdr:cNvPr id="188" name="楕円 187"/>
        <xdr:cNvSpPr/>
      </xdr:nvSpPr>
      <xdr:spPr>
        <a:xfrm>
          <a:off x="4584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167657</xdr:rowOff>
    </xdr:from>
    <xdr:ext cx="405111" cy="259045"/>
    <xdr:sp macro="" textlink="">
      <xdr:nvSpPr>
        <xdr:cNvPr id="189" name="【橋りょう・トンネル】&#10;有形固定資産減価償却率該当値テキスト"/>
        <xdr:cNvSpPr txBox="1"/>
      </xdr:nvSpPr>
      <xdr:spPr>
        <a:xfrm>
          <a:off x="4673600"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170942</xdr:rowOff>
    </xdr:from>
    <xdr:to>
      <xdr:col>20</xdr:col>
      <xdr:colOff>38100</xdr:colOff>
      <xdr:row>62</xdr:row>
      <xdr:rowOff>101092</xdr:rowOff>
    </xdr:to>
    <xdr:sp macro="" textlink="">
      <xdr:nvSpPr>
        <xdr:cNvPr id="190" name="楕円 189"/>
        <xdr:cNvSpPr/>
      </xdr:nvSpPr>
      <xdr:spPr>
        <a:xfrm>
          <a:off x="3746500" y="1062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50292</xdr:rowOff>
    </xdr:from>
    <xdr:to>
      <xdr:col>24</xdr:col>
      <xdr:colOff>63500</xdr:colOff>
      <xdr:row>62</xdr:row>
      <xdr:rowOff>68580</xdr:rowOff>
    </xdr:to>
    <xdr:cxnSp macro="">
      <xdr:nvCxnSpPr>
        <xdr:cNvPr id="191" name="直線コネクタ 190"/>
        <xdr:cNvCxnSpPr/>
      </xdr:nvCxnSpPr>
      <xdr:spPr>
        <a:xfrm>
          <a:off x="3797300" y="106801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143510</xdr:rowOff>
    </xdr:from>
    <xdr:to>
      <xdr:col>15</xdr:col>
      <xdr:colOff>101600</xdr:colOff>
      <xdr:row>62</xdr:row>
      <xdr:rowOff>73660</xdr:rowOff>
    </xdr:to>
    <xdr:sp macro="" textlink="">
      <xdr:nvSpPr>
        <xdr:cNvPr id="192" name="楕円 191"/>
        <xdr:cNvSpPr/>
      </xdr:nvSpPr>
      <xdr:spPr>
        <a:xfrm>
          <a:off x="2857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22860</xdr:rowOff>
    </xdr:from>
    <xdr:to>
      <xdr:col>19</xdr:col>
      <xdr:colOff>177800</xdr:colOff>
      <xdr:row>62</xdr:row>
      <xdr:rowOff>50292</xdr:rowOff>
    </xdr:to>
    <xdr:cxnSp macro="">
      <xdr:nvCxnSpPr>
        <xdr:cNvPr id="193" name="直線コネクタ 192"/>
        <xdr:cNvCxnSpPr/>
      </xdr:nvCxnSpPr>
      <xdr:spPr>
        <a:xfrm>
          <a:off x="2908300" y="106527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30751</xdr:rowOff>
    </xdr:from>
    <xdr:ext cx="405111" cy="259045"/>
    <xdr:sp macro="" textlink="">
      <xdr:nvSpPr>
        <xdr:cNvPr id="194" name="n_1aveValue【橋りょう・トンネル】&#10;有形固定資産減価償却率"/>
        <xdr:cNvSpPr txBox="1"/>
      </xdr:nvSpPr>
      <xdr:spPr>
        <a:xfrm>
          <a:off x="3582044" y="10317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156481</xdr:rowOff>
    </xdr:from>
    <xdr:ext cx="405111" cy="259045"/>
    <xdr:sp macro="" textlink="">
      <xdr:nvSpPr>
        <xdr:cNvPr id="195" name="n_2aveValue【橋りょう・トンネル】&#10;有形固定資産減価償却率"/>
        <xdr:cNvSpPr txBox="1"/>
      </xdr:nvSpPr>
      <xdr:spPr>
        <a:xfrm>
          <a:off x="2705744" y="10272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126763</xdr:rowOff>
    </xdr:from>
    <xdr:ext cx="405111" cy="259045"/>
    <xdr:sp macro="" textlink="">
      <xdr:nvSpPr>
        <xdr:cNvPr id="196" name="n_3aveValue【橋りょう・トンネル】&#10;有形固定資産減価償却率"/>
        <xdr:cNvSpPr txBox="1"/>
      </xdr:nvSpPr>
      <xdr:spPr>
        <a:xfrm>
          <a:off x="1816744" y="102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106189</xdr:rowOff>
    </xdr:from>
    <xdr:ext cx="405111" cy="259045"/>
    <xdr:sp macro="" textlink="">
      <xdr:nvSpPr>
        <xdr:cNvPr id="197" name="n_4aveValue【橋りょう・トンネル】&#10;有形固定資産減価償却率"/>
        <xdr:cNvSpPr txBox="1"/>
      </xdr:nvSpPr>
      <xdr:spPr>
        <a:xfrm>
          <a:off x="927744" y="1022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92219</xdr:rowOff>
    </xdr:from>
    <xdr:ext cx="405111" cy="259045"/>
    <xdr:sp macro="" textlink="">
      <xdr:nvSpPr>
        <xdr:cNvPr id="198" name="n_1mainValue【橋りょう・トンネル】&#10;有形固定資産減価償却率"/>
        <xdr:cNvSpPr txBox="1"/>
      </xdr:nvSpPr>
      <xdr:spPr>
        <a:xfrm>
          <a:off x="3582044" y="1072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64787</xdr:rowOff>
    </xdr:from>
    <xdr:ext cx="405111" cy="259045"/>
    <xdr:sp macro="" textlink="">
      <xdr:nvSpPr>
        <xdr:cNvPr id="199" name="n_2mainValue【橋りょう・トンネル】&#10;有形固定資産減価償却率"/>
        <xdr:cNvSpPr txBox="1"/>
      </xdr:nvSpPr>
      <xdr:spPr>
        <a:xfrm>
          <a:off x="2705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0" name="直線コネクタ 20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1" name="テキスト ボックス 21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2" name="直線コネクタ 21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3" name="テキスト ボックス 212"/>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4" name="直線コネクタ 21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5" name="テキスト ボックス 214"/>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6" name="直線コネクタ 21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7" name="テキスト ボックス 216"/>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8" name="直線コネクタ 21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9" name="テキスト ボックス 218"/>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1" name="テキスト ボックス 22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93928</xdr:rowOff>
    </xdr:from>
    <xdr:to>
      <xdr:col>54</xdr:col>
      <xdr:colOff>189865</xdr:colOff>
      <xdr:row>64</xdr:row>
      <xdr:rowOff>74155</xdr:rowOff>
    </xdr:to>
    <xdr:cxnSp macro="">
      <xdr:nvCxnSpPr>
        <xdr:cNvPr id="223" name="直線コネクタ 222"/>
        <xdr:cNvCxnSpPr/>
      </xdr:nvCxnSpPr>
      <xdr:spPr>
        <a:xfrm flipV="1">
          <a:off x="10476865" y="9695128"/>
          <a:ext cx="0" cy="1351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77982</xdr:rowOff>
    </xdr:from>
    <xdr:ext cx="469744" cy="259045"/>
    <xdr:sp macro="" textlink="">
      <xdr:nvSpPr>
        <xdr:cNvPr id="224" name="【橋りょう・トンネル】&#10;一人当たり有形固定資産（償却資産）額最小値テキスト"/>
        <xdr:cNvSpPr txBox="1"/>
      </xdr:nvSpPr>
      <xdr:spPr>
        <a:xfrm>
          <a:off x="10515600" y="1105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74155</xdr:rowOff>
    </xdr:from>
    <xdr:to>
      <xdr:col>55</xdr:col>
      <xdr:colOff>88900</xdr:colOff>
      <xdr:row>64</xdr:row>
      <xdr:rowOff>74155</xdr:rowOff>
    </xdr:to>
    <xdr:cxnSp macro="">
      <xdr:nvCxnSpPr>
        <xdr:cNvPr id="225" name="直線コネクタ 224"/>
        <xdr:cNvCxnSpPr/>
      </xdr:nvCxnSpPr>
      <xdr:spPr>
        <a:xfrm>
          <a:off x="10388600" y="1104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40605</xdr:rowOff>
    </xdr:from>
    <xdr:ext cx="690189" cy="259045"/>
    <xdr:sp macro="" textlink="">
      <xdr:nvSpPr>
        <xdr:cNvPr id="226" name="【橋りょう・トンネル】&#10;一人当たり有形固定資産（償却資産）額最大値テキスト"/>
        <xdr:cNvSpPr txBox="1"/>
      </xdr:nvSpPr>
      <xdr:spPr>
        <a:xfrm>
          <a:off x="10515600" y="9470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93928</xdr:rowOff>
    </xdr:from>
    <xdr:to>
      <xdr:col>55</xdr:col>
      <xdr:colOff>88900</xdr:colOff>
      <xdr:row>56</xdr:row>
      <xdr:rowOff>93928</xdr:rowOff>
    </xdr:to>
    <xdr:cxnSp macro="">
      <xdr:nvCxnSpPr>
        <xdr:cNvPr id="227" name="直線コネクタ 226"/>
        <xdr:cNvCxnSpPr/>
      </xdr:nvCxnSpPr>
      <xdr:spPr>
        <a:xfrm>
          <a:off x="10388600" y="969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49027</xdr:rowOff>
    </xdr:from>
    <xdr:ext cx="599010" cy="259045"/>
    <xdr:sp macro="" textlink="">
      <xdr:nvSpPr>
        <xdr:cNvPr id="228" name="【橋りょう・トンネル】&#10;一人当たり有形固定資産（償却資産）額平均値テキスト"/>
        <xdr:cNvSpPr txBox="1"/>
      </xdr:nvSpPr>
      <xdr:spPr>
        <a:xfrm>
          <a:off x="10515600" y="10678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26150</xdr:rowOff>
    </xdr:from>
    <xdr:to>
      <xdr:col>55</xdr:col>
      <xdr:colOff>50800</xdr:colOff>
      <xdr:row>63</xdr:row>
      <xdr:rowOff>127750</xdr:rowOff>
    </xdr:to>
    <xdr:sp macro="" textlink="">
      <xdr:nvSpPr>
        <xdr:cNvPr id="229" name="フローチャート: 判断 228"/>
        <xdr:cNvSpPr/>
      </xdr:nvSpPr>
      <xdr:spPr>
        <a:xfrm>
          <a:off x="10426700" y="1082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67268</xdr:rowOff>
    </xdr:from>
    <xdr:to>
      <xdr:col>50</xdr:col>
      <xdr:colOff>165100</xdr:colOff>
      <xdr:row>63</xdr:row>
      <xdr:rowOff>168868</xdr:rowOff>
    </xdr:to>
    <xdr:sp macro="" textlink="">
      <xdr:nvSpPr>
        <xdr:cNvPr id="230" name="フローチャート: 判断 229"/>
        <xdr:cNvSpPr/>
      </xdr:nvSpPr>
      <xdr:spPr>
        <a:xfrm>
          <a:off x="9588500" y="108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70917</xdr:rowOff>
    </xdr:from>
    <xdr:to>
      <xdr:col>46</xdr:col>
      <xdr:colOff>38100</xdr:colOff>
      <xdr:row>64</xdr:row>
      <xdr:rowOff>1067</xdr:rowOff>
    </xdr:to>
    <xdr:sp macro="" textlink="">
      <xdr:nvSpPr>
        <xdr:cNvPr id="231" name="フローチャート: 判断 230"/>
        <xdr:cNvSpPr/>
      </xdr:nvSpPr>
      <xdr:spPr>
        <a:xfrm>
          <a:off x="8699500" y="1087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70163</xdr:rowOff>
    </xdr:from>
    <xdr:to>
      <xdr:col>41</xdr:col>
      <xdr:colOff>101600</xdr:colOff>
      <xdr:row>64</xdr:row>
      <xdr:rowOff>313</xdr:rowOff>
    </xdr:to>
    <xdr:sp macro="" textlink="">
      <xdr:nvSpPr>
        <xdr:cNvPr id="232" name="フローチャート: 判断 231"/>
        <xdr:cNvSpPr/>
      </xdr:nvSpPr>
      <xdr:spPr>
        <a:xfrm>
          <a:off x="7810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69290</xdr:rowOff>
    </xdr:from>
    <xdr:to>
      <xdr:col>36</xdr:col>
      <xdr:colOff>165100</xdr:colOff>
      <xdr:row>63</xdr:row>
      <xdr:rowOff>170890</xdr:rowOff>
    </xdr:to>
    <xdr:sp macro="" textlink="">
      <xdr:nvSpPr>
        <xdr:cNvPr id="233" name="フローチャート: 判断 232"/>
        <xdr:cNvSpPr/>
      </xdr:nvSpPr>
      <xdr:spPr>
        <a:xfrm>
          <a:off x="6921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130846</xdr:rowOff>
    </xdr:from>
    <xdr:to>
      <xdr:col>55</xdr:col>
      <xdr:colOff>50800</xdr:colOff>
      <xdr:row>64</xdr:row>
      <xdr:rowOff>60996</xdr:rowOff>
    </xdr:to>
    <xdr:sp macro="" textlink="">
      <xdr:nvSpPr>
        <xdr:cNvPr id="239" name="楕円 238"/>
        <xdr:cNvSpPr/>
      </xdr:nvSpPr>
      <xdr:spPr>
        <a:xfrm>
          <a:off x="10426700" y="1093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45773</xdr:rowOff>
    </xdr:from>
    <xdr:ext cx="599010" cy="259045"/>
    <xdr:sp macro="" textlink="">
      <xdr:nvSpPr>
        <xdr:cNvPr id="240" name="【橋りょう・トンネル】&#10;一人当たり有形固定資産（償却資産）額該当値テキスト"/>
        <xdr:cNvSpPr txBox="1"/>
      </xdr:nvSpPr>
      <xdr:spPr>
        <a:xfrm>
          <a:off x="10515600" y="1084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132421</xdr:rowOff>
    </xdr:from>
    <xdr:to>
      <xdr:col>50</xdr:col>
      <xdr:colOff>165100</xdr:colOff>
      <xdr:row>64</xdr:row>
      <xdr:rowOff>62571</xdr:rowOff>
    </xdr:to>
    <xdr:sp macro="" textlink="">
      <xdr:nvSpPr>
        <xdr:cNvPr id="241" name="楕円 240"/>
        <xdr:cNvSpPr/>
      </xdr:nvSpPr>
      <xdr:spPr>
        <a:xfrm>
          <a:off x="9588500" y="1093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10196</xdr:rowOff>
    </xdr:from>
    <xdr:to>
      <xdr:col>55</xdr:col>
      <xdr:colOff>0</xdr:colOff>
      <xdr:row>64</xdr:row>
      <xdr:rowOff>11771</xdr:rowOff>
    </xdr:to>
    <xdr:cxnSp macro="">
      <xdr:nvCxnSpPr>
        <xdr:cNvPr id="242" name="直線コネクタ 241"/>
        <xdr:cNvCxnSpPr/>
      </xdr:nvCxnSpPr>
      <xdr:spPr>
        <a:xfrm flipV="1">
          <a:off x="9639300" y="10982996"/>
          <a:ext cx="838200" cy="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133311</xdr:rowOff>
    </xdr:from>
    <xdr:to>
      <xdr:col>46</xdr:col>
      <xdr:colOff>38100</xdr:colOff>
      <xdr:row>64</xdr:row>
      <xdr:rowOff>63461</xdr:rowOff>
    </xdr:to>
    <xdr:sp macro="" textlink="">
      <xdr:nvSpPr>
        <xdr:cNvPr id="243" name="楕円 242"/>
        <xdr:cNvSpPr/>
      </xdr:nvSpPr>
      <xdr:spPr>
        <a:xfrm>
          <a:off x="8699500" y="1093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11771</xdr:rowOff>
    </xdr:from>
    <xdr:to>
      <xdr:col>50</xdr:col>
      <xdr:colOff>114300</xdr:colOff>
      <xdr:row>64</xdr:row>
      <xdr:rowOff>12661</xdr:rowOff>
    </xdr:to>
    <xdr:cxnSp macro="">
      <xdr:nvCxnSpPr>
        <xdr:cNvPr id="244" name="直線コネクタ 243"/>
        <xdr:cNvCxnSpPr/>
      </xdr:nvCxnSpPr>
      <xdr:spPr>
        <a:xfrm flipV="1">
          <a:off x="8750300" y="10984571"/>
          <a:ext cx="889000" cy="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13945</xdr:rowOff>
    </xdr:from>
    <xdr:ext cx="599010" cy="259045"/>
    <xdr:sp macro="" textlink="">
      <xdr:nvSpPr>
        <xdr:cNvPr id="245" name="n_1aveValue【橋りょう・トンネル】&#10;一人当たり有形固定資産（償却資産）額"/>
        <xdr:cNvSpPr txBox="1"/>
      </xdr:nvSpPr>
      <xdr:spPr>
        <a:xfrm>
          <a:off x="9327095" y="1064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17594</xdr:rowOff>
    </xdr:from>
    <xdr:ext cx="599010" cy="259045"/>
    <xdr:sp macro="" textlink="">
      <xdr:nvSpPr>
        <xdr:cNvPr id="246" name="n_2aveValue【橋りょう・トンネル】&#10;一人当たり有形固定資産（償却資産）額"/>
        <xdr:cNvSpPr txBox="1"/>
      </xdr:nvSpPr>
      <xdr:spPr>
        <a:xfrm>
          <a:off x="8450795" y="1064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16840</xdr:rowOff>
    </xdr:from>
    <xdr:ext cx="599010" cy="259045"/>
    <xdr:sp macro="" textlink="">
      <xdr:nvSpPr>
        <xdr:cNvPr id="247" name="n_3aveValue【橋りょう・トンネル】&#10;一人当たり有形固定資産（償却資産）額"/>
        <xdr:cNvSpPr txBox="1"/>
      </xdr:nvSpPr>
      <xdr:spPr>
        <a:xfrm>
          <a:off x="75617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15967</xdr:rowOff>
    </xdr:from>
    <xdr:ext cx="599010" cy="259045"/>
    <xdr:sp macro="" textlink="">
      <xdr:nvSpPr>
        <xdr:cNvPr id="248" name="n_4aveValue【橋りょう・トンネル】&#10;一人当たり有形固定資産（償却資産）額"/>
        <xdr:cNvSpPr txBox="1"/>
      </xdr:nvSpPr>
      <xdr:spPr>
        <a:xfrm>
          <a:off x="6672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53698</xdr:rowOff>
    </xdr:from>
    <xdr:ext cx="599010" cy="259045"/>
    <xdr:sp macro="" textlink="">
      <xdr:nvSpPr>
        <xdr:cNvPr id="249" name="n_1mainValue【橋りょう・トンネル】&#10;一人当たり有形固定資産（償却資産）額"/>
        <xdr:cNvSpPr txBox="1"/>
      </xdr:nvSpPr>
      <xdr:spPr>
        <a:xfrm>
          <a:off x="9327095" y="11026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54588</xdr:rowOff>
    </xdr:from>
    <xdr:ext cx="599010" cy="259045"/>
    <xdr:sp macro="" textlink="">
      <xdr:nvSpPr>
        <xdr:cNvPr id="250" name="n_2mainValue【橋りょう・トンネル】&#10;一人当たり有形固定資産（償却資産）額"/>
        <xdr:cNvSpPr txBox="1"/>
      </xdr:nvSpPr>
      <xdr:spPr>
        <a:xfrm>
          <a:off x="8450795" y="1102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2" name="直線コネクタ 26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3" name="テキスト ボックス 26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4" name="直線コネクタ 26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5" name="テキスト ボックス 26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6" name="直線コネクタ 26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7" name="テキスト ボックス 26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8" name="直線コネクタ 26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9" name="テキスト ボックス 26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0" name="直線コネクタ 26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1" name="テキスト ボックス 27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2" name="直線コネクタ 27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3" name="テキスト ボックス 27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29936</xdr:rowOff>
    </xdr:from>
    <xdr:to>
      <xdr:col>24</xdr:col>
      <xdr:colOff>62865</xdr:colOff>
      <xdr:row>86</xdr:row>
      <xdr:rowOff>60961</xdr:rowOff>
    </xdr:to>
    <xdr:cxnSp macro="">
      <xdr:nvCxnSpPr>
        <xdr:cNvPr id="276" name="直線コネクタ 275"/>
        <xdr:cNvCxnSpPr/>
      </xdr:nvCxnSpPr>
      <xdr:spPr>
        <a:xfrm flipV="1">
          <a:off x="4634865" y="13403036"/>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405111" cy="259045"/>
    <xdr:sp macro="" textlink="">
      <xdr:nvSpPr>
        <xdr:cNvPr id="277" name="【公営住宅】&#10;有形固定資産減価償却率最小値テキスト"/>
        <xdr:cNvSpPr txBox="1"/>
      </xdr:nvSpPr>
      <xdr:spPr>
        <a:xfrm>
          <a:off x="4673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78" name="直線コネクタ 277"/>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148063</xdr:rowOff>
    </xdr:from>
    <xdr:ext cx="340478" cy="259045"/>
    <xdr:sp macro="" textlink="">
      <xdr:nvSpPr>
        <xdr:cNvPr id="279" name="【公営住宅】&#10;有形固定資産減価償却率最大値テキスト"/>
        <xdr:cNvSpPr txBox="1"/>
      </xdr:nvSpPr>
      <xdr:spPr>
        <a:xfrm>
          <a:off x="4673600" y="1317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29936</xdr:rowOff>
    </xdr:from>
    <xdr:to>
      <xdr:col>24</xdr:col>
      <xdr:colOff>152400</xdr:colOff>
      <xdr:row>78</xdr:row>
      <xdr:rowOff>29936</xdr:rowOff>
    </xdr:to>
    <xdr:cxnSp macro="">
      <xdr:nvCxnSpPr>
        <xdr:cNvPr id="280" name="直線コネクタ 279"/>
        <xdr:cNvCxnSpPr/>
      </xdr:nvCxnSpPr>
      <xdr:spPr>
        <a:xfrm>
          <a:off x="4546600" y="1340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140806</xdr:rowOff>
    </xdr:from>
    <xdr:ext cx="405111" cy="259045"/>
    <xdr:sp macro="" textlink="">
      <xdr:nvSpPr>
        <xdr:cNvPr id="281" name="【公営住宅】&#10;有形固定資産減価償却率平均値テキスト"/>
        <xdr:cNvSpPr txBox="1"/>
      </xdr:nvSpPr>
      <xdr:spPr>
        <a:xfrm>
          <a:off x="4673600" y="14199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117929</xdr:rowOff>
    </xdr:from>
    <xdr:to>
      <xdr:col>24</xdr:col>
      <xdr:colOff>114300</xdr:colOff>
      <xdr:row>84</xdr:row>
      <xdr:rowOff>48079</xdr:rowOff>
    </xdr:to>
    <xdr:sp macro="" textlink="">
      <xdr:nvSpPr>
        <xdr:cNvPr id="282" name="フローチャート: 判断 281"/>
        <xdr:cNvSpPr/>
      </xdr:nvSpPr>
      <xdr:spPr>
        <a:xfrm>
          <a:off x="45847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117929</xdr:rowOff>
    </xdr:from>
    <xdr:to>
      <xdr:col>20</xdr:col>
      <xdr:colOff>38100</xdr:colOff>
      <xdr:row>84</xdr:row>
      <xdr:rowOff>48079</xdr:rowOff>
    </xdr:to>
    <xdr:sp macro="" textlink="">
      <xdr:nvSpPr>
        <xdr:cNvPr id="283" name="フローチャート: 判断 282"/>
        <xdr:cNvSpPr/>
      </xdr:nvSpPr>
      <xdr:spPr>
        <a:xfrm>
          <a:off x="37465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104866</xdr:rowOff>
    </xdr:from>
    <xdr:to>
      <xdr:col>15</xdr:col>
      <xdr:colOff>101600</xdr:colOff>
      <xdr:row>84</xdr:row>
      <xdr:rowOff>35016</xdr:rowOff>
    </xdr:to>
    <xdr:sp macro="" textlink="">
      <xdr:nvSpPr>
        <xdr:cNvPr id="284" name="フローチャート: 判断 283"/>
        <xdr:cNvSpPr/>
      </xdr:nvSpPr>
      <xdr:spPr>
        <a:xfrm>
          <a:off x="2857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96701</xdr:rowOff>
    </xdr:from>
    <xdr:to>
      <xdr:col>10</xdr:col>
      <xdr:colOff>165100</xdr:colOff>
      <xdr:row>84</xdr:row>
      <xdr:rowOff>26851</xdr:rowOff>
    </xdr:to>
    <xdr:sp macro="" textlink="">
      <xdr:nvSpPr>
        <xdr:cNvPr id="285" name="フローチャート: 判断 284"/>
        <xdr:cNvSpPr/>
      </xdr:nvSpPr>
      <xdr:spPr>
        <a:xfrm>
          <a:off x="1968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286" name="フローチャート: 判断 285"/>
        <xdr:cNvSpPr/>
      </xdr:nvSpPr>
      <xdr:spPr>
        <a:xfrm>
          <a:off x="1079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132624</xdr:rowOff>
    </xdr:from>
    <xdr:to>
      <xdr:col>24</xdr:col>
      <xdr:colOff>114300</xdr:colOff>
      <xdr:row>84</xdr:row>
      <xdr:rowOff>62774</xdr:rowOff>
    </xdr:to>
    <xdr:sp macro="" textlink="">
      <xdr:nvSpPr>
        <xdr:cNvPr id="292" name="楕円 291"/>
        <xdr:cNvSpPr/>
      </xdr:nvSpPr>
      <xdr:spPr>
        <a:xfrm>
          <a:off x="45847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111051</xdr:rowOff>
    </xdr:from>
    <xdr:ext cx="405111" cy="259045"/>
    <xdr:sp macro="" textlink="">
      <xdr:nvSpPr>
        <xdr:cNvPr id="293" name="【公営住宅】&#10;有形固定資産減価償却率該当値テキスト"/>
        <xdr:cNvSpPr txBox="1"/>
      </xdr:nvSpPr>
      <xdr:spPr>
        <a:xfrm>
          <a:off x="4673600"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98334</xdr:rowOff>
    </xdr:from>
    <xdr:to>
      <xdr:col>20</xdr:col>
      <xdr:colOff>38100</xdr:colOff>
      <xdr:row>84</xdr:row>
      <xdr:rowOff>28484</xdr:rowOff>
    </xdr:to>
    <xdr:sp macro="" textlink="">
      <xdr:nvSpPr>
        <xdr:cNvPr id="294" name="楕円 293"/>
        <xdr:cNvSpPr/>
      </xdr:nvSpPr>
      <xdr:spPr>
        <a:xfrm>
          <a:off x="3746500" y="1432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149134</xdr:rowOff>
    </xdr:from>
    <xdr:to>
      <xdr:col>24</xdr:col>
      <xdr:colOff>63500</xdr:colOff>
      <xdr:row>84</xdr:row>
      <xdr:rowOff>11974</xdr:rowOff>
    </xdr:to>
    <xdr:cxnSp macro="">
      <xdr:nvCxnSpPr>
        <xdr:cNvPr id="295" name="直線コネクタ 294"/>
        <xdr:cNvCxnSpPr/>
      </xdr:nvCxnSpPr>
      <xdr:spPr>
        <a:xfrm>
          <a:off x="3797300" y="1437948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78739</xdr:rowOff>
    </xdr:from>
    <xdr:to>
      <xdr:col>15</xdr:col>
      <xdr:colOff>101600</xdr:colOff>
      <xdr:row>84</xdr:row>
      <xdr:rowOff>8889</xdr:rowOff>
    </xdr:to>
    <xdr:sp macro="" textlink="">
      <xdr:nvSpPr>
        <xdr:cNvPr id="296" name="楕円 295"/>
        <xdr:cNvSpPr/>
      </xdr:nvSpPr>
      <xdr:spPr>
        <a:xfrm>
          <a:off x="2857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129539</xdr:rowOff>
    </xdr:from>
    <xdr:to>
      <xdr:col>19</xdr:col>
      <xdr:colOff>177800</xdr:colOff>
      <xdr:row>83</xdr:row>
      <xdr:rowOff>149134</xdr:rowOff>
    </xdr:to>
    <xdr:cxnSp macro="">
      <xdr:nvCxnSpPr>
        <xdr:cNvPr id="297" name="直線コネクタ 296"/>
        <xdr:cNvCxnSpPr/>
      </xdr:nvCxnSpPr>
      <xdr:spPr>
        <a:xfrm>
          <a:off x="2908300" y="14359889"/>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33020</xdr:rowOff>
    </xdr:from>
    <xdr:to>
      <xdr:col>10</xdr:col>
      <xdr:colOff>165100</xdr:colOff>
      <xdr:row>83</xdr:row>
      <xdr:rowOff>134620</xdr:rowOff>
    </xdr:to>
    <xdr:sp macro="" textlink="">
      <xdr:nvSpPr>
        <xdr:cNvPr id="298" name="楕円 297"/>
        <xdr:cNvSpPr/>
      </xdr:nvSpPr>
      <xdr:spPr>
        <a:xfrm>
          <a:off x="1968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83820</xdr:rowOff>
    </xdr:from>
    <xdr:to>
      <xdr:col>15</xdr:col>
      <xdr:colOff>50800</xdr:colOff>
      <xdr:row>83</xdr:row>
      <xdr:rowOff>129539</xdr:rowOff>
    </xdr:to>
    <xdr:cxnSp macro="">
      <xdr:nvCxnSpPr>
        <xdr:cNvPr id="299" name="直線コネクタ 298"/>
        <xdr:cNvCxnSpPr/>
      </xdr:nvCxnSpPr>
      <xdr:spPr>
        <a:xfrm>
          <a:off x="2019300" y="143141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23223</xdr:rowOff>
    </xdr:from>
    <xdr:to>
      <xdr:col>6</xdr:col>
      <xdr:colOff>38100</xdr:colOff>
      <xdr:row>83</xdr:row>
      <xdr:rowOff>124823</xdr:rowOff>
    </xdr:to>
    <xdr:sp macro="" textlink="">
      <xdr:nvSpPr>
        <xdr:cNvPr id="300" name="楕円 299"/>
        <xdr:cNvSpPr/>
      </xdr:nvSpPr>
      <xdr:spPr>
        <a:xfrm>
          <a:off x="1079500" y="142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74023</xdr:rowOff>
    </xdr:from>
    <xdr:to>
      <xdr:col>10</xdr:col>
      <xdr:colOff>114300</xdr:colOff>
      <xdr:row>83</xdr:row>
      <xdr:rowOff>83820</xdr:rowOff>
    </xdr:to>
    <xdr:cxnSp macro="">
      <xdr:nvCxnSpPr>
        <xdr:cNvPr id="301" name="直線コネクタ 300"/>
        <xdr:cNvCxnSpPr/>
      </xdr:nvCxnSpPr>
      <xdr:spPr>
        <a:xfrm>
          <a:off x="1130300" y="1430437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39206</xdr:rowOff>
    </xdr:from>
    <xdr:ext cx="405111" cy="259045"/>
    <xdr:sp macro="" textlink="">
      <xdr:nvSpPr>
        <xdr:cNvPr id="302" name="n_1aveValue【公営住宅】&#10;有形固定資産減価償却率"/>
        <xdr:cNvSpPr txBox="1"/>
      </xdr:nvSpPr>
      <xdr:spPr>
        <a:xfrm>
          <a:off x="35820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26143</xdr:rowOff>
    </xdr:from>
    <xdr:ext cx="405111" cy="259045"/>
    <xdr:sp macro="" textlink="">
      <xdr:nvSpPr>
        <xdr:cNvPr id="303" name="n_2aveValue【公営住宅】&#10;有形固定資産減価償却率"/>
        <xdr:cNvSpPr txBox="1"/>
      </xdr:nvSpPr>
      <xdr:spPr>
        <a:xfrm>
          <a:off x="27057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17978</xdr:rowOff>
    </xdr:from>
    <xdr:ext cx="405111" cy="259045"/>
    <xdr:sp macro="" textlink="">
      <xdr:nvSpPr>
        <xdr:cNvPr id="304" name="n_3aveValue【公営住宅】&#10;有形固定資産減価償却率"/>
        <xdr:cNvSpPr txBox="1"/>
      </xdr:nvSpPr>
      <xdr:spPr>
        <a:xfrm>
          <a:off x="18167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4915</xdr:rowOff>
    </xdr:from>
    <xdr:ext cx="405111" cy="259045"/>
    <xdr:sp macro="" textlink="">
      <xdr:nvSpPr>
        <xdr:cNvPr id="305" name="n_4aveValue【公営住宅】&#10;有形固定資産減価償却率"/>
        <xdr:cNvSpPr txBox="1"/>
      </xdr:nvSpPr>
      <xdr:spPr>
        <a:xfrm>
          <a:off x="927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45011</xdr:rowOff>
    </xdr:from>
    <xdr:ext cx="405111" cy="259045"/>
    <xdr:sp macro="" textlink="">
      <xdr:nvSpPr>
        <xdr:cNvPr id="306" name="n_1mainValue【公営住宅】&#10;有形固定資産減価償却率"/>
        <xdr:cNvSpPr txBox="1"/>
      </xdr:nvSpPr>
      <xdr:spPr>
        <a:xfrm>
          <a:off x="3582044" y="1410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25416</xdr:rowOff>
    </xdr:from>
    <xdr:ext cx="405111" cy="259045"/>
    <xdr:sp macro="" textlink="">
      <xdr:nvSpPr>
        <xdr:cNvPr id="307" name="n_2mainValue【公営住宅】&#10;有形固定資産減価償却率"/>
        <xdr:cNvSpPr txBox="1"/>
      </xdr:nvSpPr>
      <xdr:spPr>
        <a:xfrm>
          <a:off x="2705744" y="1408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151147</xdr:rowOff>
    </xdr:from>
    <xdr:ext cx="405111" cy="259045"/>
    <xdr:sp macro="" textlink="">
      <xdr:nvSpPr>
        <xdr:cNvPr id="308" name="n_3mainValue【公営住宅】&#10;有形固定資産減価償却率"/>
        <xdr:cNvSpPr txBox="1"/>
      </xdr:nvSpPr>
      <xdr:spPr>
        <a:xfrm>
          <a:off x="1816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141350</xdr:rowOff>
    </xdr:from>
    <xdr:ext cx="405111" cy="259045"/>
    <xdr:sp macro="" textlink="">
      <xdr:nvSpPr>
        <xdr:cNvPr id="309" name="n_4mainValue【公営住宅】&#10;有形固定資産減価償却率"/>
        <xdr:cNvSpPr txBox="1"/>
      </xdr:nvSpPr>
      <xdr:spPr>
        <a:xfrm>
          <a:off x="927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0" name="正方形/長方形 30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1" name="正方形/長方形 31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2" name="正方形/長方形 31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3" name="正方形/長方形 31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4" name="正方形/長方形 31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5" name="正方形/長方形 31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6" name="正方形/長方形 31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7" name="正方形/長方形 31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8" name="テキスト ボックス 31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9" name="直線コネクタ 31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0" name="直線コネクタ 31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1" name="テキスト ボックス 32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2" name="直線コネクタ 32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3" name="テキスト ボックス 32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4" name="直線コネクタ 32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5" name="テキスト ボックス 32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6" name="直線コネクタ 32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7" name="テキスト ボックス 32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8840</xdr:rowOff>
    </xdr:from>
    <xdr:to>
      <xdr:col>54</xdr:col>
      <xdr:colOff>189865</xdr:colOff>
      <xdr:row>86</xdr:row>
      <xdr:rowOff>36271</xdr:rowOff>
    </xdr:to>
    <xdr:cxnSp macro="">
      <xdr:nvCxnSpPr>
        <xdr:cNvPr id="331" name="直線コネクタ 330"/>
        <xdr:cNvCxnSpPr/>
      </xdr:nvCxnSpPr>
      <xdr:spPr>
        <a:xfrm flipV="1">
          <a:off x="10476865" y="13381940"/>
          <a:ext cx="0"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32"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33" name="直線コネクタ 332"/>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126967</xdr:rowOff>
    </xdr:from>
    <xdr:ext cx="469744" cy="259045"/>
    <xdr:sp macro="" textlink="">
      <xdr:nvSpPr>
        <xdr:cNvPr id="334" name="【公営住宅】&#10;一人当たり面積最大値テキスト"/>
        <xdr:cNvSpPr txBox="1"/>
      </xdr:nvSpPr>
      <xdr:spPr>
        <a:xfrm>
          <a:off x="10515600" y="1315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8840</xdr:rowOff>
    </xdr:from>
    <xdr:to>
      <xdr:col>55</xdr:col>
      <xdr:colOff>88900</xdr:colOff>
      <xdr:row>78</xdr:row>
      <xdr:rowOff>8840</xdr:rowOff>
    </xdr:to>
    <xdr:cxnSp macro="">
      <xdr:nvCxnSpPr>
        <xdr:cNvPr id="335" name="直線コネクタ 334"/>
        <xdr:cNvCxnSpPr/>
      </xdr:nvCxnSpPr>
      <xdr:spPr>
        <a:xfrm>
          <a:off x="10388600" y="1338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113403</xdr:rowOff>
    </xdr:from>
    <xdr:ext cx="469744" cy="259045"/>
    <xdr:sp macro="" textlink="">
      <xdr:nvSpPr>
        <xdr:cNvPr id="336" name="【公営住宅】&#10;一人当たり面積平均値テキスト"/>
        <xdr:cNvSpPr txBox="1"/>
      </xdr:nvSpPr>
      <xdr:spPr>
        <a:xfrm>
          <a:off x="10515600" y="14343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134976</xdr:rowOff>
    </xdr:from>
    <xdr:to>
      <xdr:col>55</xdr:col>
      <xdr:colOff>50800</xdr:colOff>
      <xdr:row>84</xdr:row>
      <xdr:rowOff>65126</xdr:rowOff>
    </xdr:to>
    <xdr:sp macro="" textlink="">
      <xdr:nvSpPr>
        <xdr:cNvPr id="337" name="フローチャート: 判断 336"/>
        <xdr:cNvSpPr/>
      </xdr:nvSpPr>
      <xdr:spPr>
        <a:xfrm>
          <a:off x="104267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156008</xdr:rowOff>
    </xdr:from>
    <xdr:to>
      <xdr:col>50</xdr:col>
      <xdr:colOff>165100</xdr:colOff>
      <xdr:row>84</xdr:row>
      <xdr:rowOff>86158</xdr:rowOff>
    </xdr:to>
    <xdr:sp macro="" textlink="">
      <xdr:nvSpPr>
        <xdr:cNvPr id="338" name="フローチャート: 判断 337"/>
        <xdr:cNvSpPr/>
      </xdr:nvSpPr>
      <xdr:spPr>
        <a:xfrm>
          <a:off x="9588500" y="1438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161037</xdr:rowOff>
    </xdr:from>
    <xdr:to>
      <xdr:col>46</xdr:col>
      <xdr:colOff>38100</xdr:colOff>
      <xdr:row>84</xdr:row>
      <xdr:rowOff>91187</xdr:rowOff>
    </xdr:to>
    <xdr:sp macro="" textlink="">
      <xdr:nvSpPr>
        <xdr:cNvPr id="339" name="フローチャート: 判断 338"/>
        <xdr:cNvSpPr/>
      </xdr:nvSpPr>
      <xdr:spPr>
        <a:xfrm>
          <a:off x="8699500" y="1439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162864</xdr:rowOff>
    </xdr:from>
    <xdr:to>
      <xdr:col>41</xdr:col>
      <xdr:colOff>101600</xdr:colOff>
      <xdr:row>84</xdr:row>
      <xdr:rowOff>93014</xdr:rowOff>
    </xdr:to>
    <xdr:sp macro="" textlink="">
      <xdr:nvSpPr>
        <xdr:cNvPr id="340" name="フローチャート: 判断 339"/>
        <xdr:cNvSpPr/>
      </xdr:nvSpPr>
      <xdr:spPr>
        <a:xfrm>
          <a:off x="7810500" y="1439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341" name="フローチャート: 判断 340"/>
        <xdr:cNvSpPr/>
      </xdr:nvSpPr>
      <xdr:spPr>
        <a:xfrm>
          <a:off x="6921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44907</xdr:rowOff>
    </xdr:from>
    <xdr:to>
      <xdr:col>55</xdr:col>
      <xdr:colOff>50800</xdr:colOff>
      <xdr:row>82</xdr:row>
      <xdr:rowOff>146507</xdr:rowOff>
    </xdr:to>
    <xdr:sp macro="" textlink="">
      <xdr:nvSpPr>
        <xdr:cNvPr id="347" name="楕円 346"/>
        <xdr:cNvSpPr/>
      </xdr:nvSpPr>
      <xdr:spPr>
        <a:xfrm>
          <a:off x="10426700" y="1410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67784</xdr:rowOff>
    </xdr:from>
    <xdr:ext cx="469744" cy="259045"/>
    <xdr:sp macro="" textlink="">
      <xdr:nvSpPr>
        <xdr:cNvPr id="348" name="【公営住宅】&#10;一人当たり面積該当値テキスト"/>
        <xdr:cNvSpPr txBox="1"/>
      </xdr:nvSpPr>
      <xdr:spPr>
        <a:xfrm>
          <a:off x="10515600" y="1395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54966</xdr:rowOff>
    </xdr:from>
    <xdr:to>
      <xdr:col>50</xdr:col>
      <xdr:colOff>165100</xdr:colOff>
      <xdr:row>82</xdr:row>
      <xdr:rowOff>156566</xdr:rowOff>
    </xdr:to>
    <xdr:sp macro="" textlink="">
      <xdr:nvSpPr>
        <xdr:cNvPr id="349" name="楕円 348"/>
        <xdr:cNvSpPr/>
      </xdr:nvSpPr>
      <xdr:spPr>
        <a:xfrm>
          <a:off x="9588500" y="1411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95707</xdr:rowOff>
    </xdr:from>
    <xdr:to>
      <xdr:col>55</xdr:col>
      <xdr:colOff>0</xdr:colOff>
      <xdr:row>82</xdr:row>
      <xdr:rowOff>105766</xdr:rowOff>
    </xdr:to>
    <xdr:cxnSp macro="">
      <xdr:nvCxnSpPr>
        <xdr:cNvPr id="350" name="直線コネクタ 349"/>
        <xdr:cNvCxnSpPr/>
      </xdr:nvCxnSpPr>
      <xdr:spPr>
        <a:xfrm flipV="1">
          <a:off x="9639300" y="14154607"/>
          <a:ext cx="8382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62737</xdr:rowOff>
    </xdr:from>
    <xdr:to>
      <xdr:col>46</xdr:col>
      <xdr:colOff>38100</xdr:colOff>
      <xdr:row>82</xdr:row>
      <xdr:rowOff>164337</xdr:rowOff>
    </xdr:to>
    <xdr:sp macro="" textlink="">
      <xdr:nvSpPr>
        <xdr:cNvPr id="351" name="楕円 350"/>
        <xdr:cNvSpPr/>
      </xdr:nvSpPr>
      <xdr:spPr>
        <a:xfrm>
          <a:off x="8699500" y="1412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105766</xdr:rowOff>
    </xdr:from>
    <xdr:to>
      <xdr:col>50</xdr:col>
      <xdr:colOff>114300</xdr:colOff>
      <xdr:row>82</xdr:row>
      <xdr:rowOff>113537</xdr:rowOff>
    </xdr:to>
    <xdr:cxnSp macro="">
      <xdr:nvCxnSpPr>
        <xdr:cNvPr id="352" name="直線コネクタ 351"/>
        <xdr:cNvCxnSpPr/>
      </xdr:nvCxnSpPr>
      <xdr:spPr>
        <a:xfrm flipV="1">
          <a:off x="8750300" y="14164666"/>
          <a:ext cx="889000" cy="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90170</xdr:rowOff>
    </xdr:from>
    <xdr:to>
      <xdr:col>41</xdr:col>
      <xdr:colOff>101600</xdr:colOff>
      <xdr:row>83</xdr:row>
      <xdr:rowOff>20320</xdr:rowOff>
    </xdr:to>
    <xdr:sp macro="" textlink="">
      <xdr:nvSpPr>
        <xdr:cNvPr id="353" name="楕円 352"/>
        <xdr:cNvSpPr/>
      </xdr:nvSpPr>
      <xdr:spPr>
        <a:xfrm>
          <a:off x="7810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113537</xdr:rowOff>
    </xdr:from>
    <xdr:to>
      <xdr:col>45</xdr:col>
      <xdr:colOff>177800</xdr:colOff>
      <xdr:row>82</xdr:row>
      <xdr:rowOff>140970</xdr:rowOff>
    </xdr:to>
    <xdr:cxnSp macro="">
      <xdr:nvCxnSpPr>
        <xdr:cNvPr id="354" name="直線コネクタ 353"/>
        <xdr:cNvCxnSpPr/>
      </xdr:nvCxnSpPr>
      <xdr:spPr>
        <a:xfrm flipV="1">
          <a:off x="7861300" y="1417243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99313</xdr:rowOff>
    </xdr:from>
    <xdr:to>
      <xdr:col>36</xdr:col>
      <xdr:colOff>165100</xdr:colOff>
      <xdr:row>83</xdr:row>
      <xdr:rowOff>29463</xdr:rowOff>
    </xdr:to>
    <xdr:sp macro="" textlink="">
      <xdr:nvSpPr>
        <xdr:cNvPr id="355" name="楕円 354"/>
        <xdr:cNvSpPr/>
      </xdr:nvSpPr>
      <xdr:spPr>
        <a:xfrm>
          <a:off x="6921500" y="1415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140970</xdr:rowOff>
    </xdr:from>
    <xdr:to>
      <xdr:col>41</xdr:col>
      <xdr:colOff>50800</xdr:colOff>
      <xdr:row>82</xdr:row>
      <xdr:rowOff>150113</xdr:rowOff>
    </xdr:to>
    <xdr:cxnSp macro="">
      <xdr:nvCxnSpPr>
        <xdr:cNvPr id="356" name="直線コネクタ 355"/>
        <xdr:cNvCxnSpPr/>
      </xdr:nvCxnSpPr>
      <xdr:spPr>
        <a:xfrm flipV="1">
          <a:off x="6972300" y="1419987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77285</xdr:rowOff>
    </xdr:from>
    <xdr:ext cx="469744" cy="259045"/>
    <xdr:sp macro="" textlink="">
      <xdr:nvSpPr>
        <xdr:cNvPr id="357" name="n_1aveValue【公営住宅】&#10;一人当たり面積"/>
        <xdr:cNvSpPr txBox="1"/>
      </xdr:nvSpPr>
      <xdr:spPr>
        <a:xfrm>
          <a:off x="9391727" y="1447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82314</xdr:rowOff>
    </xdr:from>
    <xdr:ext cx="469744" cy="259045"/>
    <xdr:sp macro="" textlink="">
      <xdr:nvSpPr>
        <xdr:cNvPr id="358" name="n_2aveValue【公営住宅】&#10;一人当たり面積"/>
        <xdr:cNvSpPr txBox="1"/>
      </xdr:nvSpPr>
      <xdr:spPr>
        <a:xfrm>
          <a:off x="8515427" y="1448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84141</xdr:rowOff>
    </xdr:from>
    <xdr:ext cx="469744" cy="259045"/>
    <xdr:sp macro="" textlink="">
      <xdr:nvSpPr>
        <xdr:cNvPr id="359" name="n_3aveValue【公営住宅】&#10;一人当たり面積"/>
        <xdr:cNvSpPr txBox="1"/>
      </xdr:nvSpPr>
      <xdr:spPr>
        <a:xfrm>
          <a:off x="7626427" y="1448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75455</xdr:rowOff>
    </xdr:from>
    <xdr:ext cx="469744" cy="259045"/>
    <xdr:sp macro="" textlink="">
      <xdr:nvSpPr>
        <xdr:cNvPr id="360" name="n_4aveValue【公営住宅】&#10;一人当たり面積"/>
        <xdr:cNvSpPr txBox="1"/>
      </xdr:nvSpPr>
      <xdr:spPr>
        <a:xfrm>
          <a:off x="6737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1643</xdr:rowOff>
    </xdr:from>
    <xdr:ext cx="469744" cy="259045"/>
    <xdr:sp macro="" textlink="">
      <xdr:nvSpPr>
        <xdr:cNvPr id="361" name="n_1mainValue【公営住宅】&#10;一人当たり面積"/>
        <xdr:cNvSpPr txBox="1"/>
      </xdr:nvSpPr>
      <xdr:spPr>
        <a:xfrm>
          <a:off x="9391727" y="1388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9414</xdr:rowOff>
    </xdr:from>
    <xdr:ext cx="469744" cy="259045"/>
    <xdr:sp macro="" textlink="">
      <xdr:nvSpPr>
        <xdr:cNvPr id="362" name="n_2mainValue【公営住宅】&#10;一人当たり面積"/>
        <xdr:cNvSpPr txBox="1"/>
      </xdr:nvSpPr>
      <xdr:spPr>
        <a:xfrm>
          <a:off x="8515427" y="1389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36847</xdr:rowOff>
    </xdr:from>
    <xdr:ext cx="469744" cy="259045"/>
    <xdr:sp macro="" textlink="">
      <xdr:nvSpPr>
        <xdr:cNvPr id="363" name="n_3mainValue【公営住宅】&#10;一人当たり面積"/>
        <xdr:cNvSpPr txBox="1"/>
      </xdr:nvSpPr>
      <xdr:spPr>
        <a:xfrm>
          <a:off x="7626427" y="139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45990</xdr:rowOff>
    </xdr:from>
    <xdr:ext cx="469744" cy="259045"/>
    <xdr:sp macro="" textlink="">
      <xdr:nvSpPr>
        <xdr:cNvPr id="364" name="n_4mainValue【公営住宅】&#10;一人当たり面積"/>
        <xdr:cNvSpPr txBox="1"/>
      </xdr:nvSpPr>
      <xdr:spPr>
        <a:xfrm>
          <a:off x="6737427" y="1393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5" name="正方形/長方形 3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6" name="正方形/長方形 3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7" name="正方形/長方形 3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8" name="正方形/長方形 3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9" name="正方形/長方形 3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0" name="正方形/長方形 3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1" name="正方形/長方形 3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2" name="正方形/長方形 3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3" name="正方形/長方形 3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4" name="正方形/長方形 3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5" name="正方形/長方形 3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6" name="正方形/長方形 3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7" name="正方形/長方形 3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8" name="正方形/長方形 3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9" name="正方形/長方形 3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0" name="正方形/長方形 3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1" name="正方形/長方形 3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2" name="正方形/長方形 3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3" name="正方形/長方形 3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4" name="正方形/長方形 3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5" name="正方形/長方形 3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6" name="正方形/長方形 3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7" name="正方形/長方形 3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8" name="正方形/長方形 3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9" name="テキスト ボックス 3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0" name="直線コネクタ 3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1" name="テキスト ボックス 39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92" name="直線コネクタ 39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93" name="テキスト ボックス 39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94" name="直線コネクタ 39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95" name="テキスト ボックス 39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96" name="直線コネクタ 39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97" name="テキスト ボックス 39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98" name="直線コネクタ 39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99" name="テキスト ボックス 39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0" name="直線コネクタ 3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1" name="テキスト ボックス 40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35052</xdr:rowOff>
    </xdr:from>
    <xdr:to>
      <xdr:col>85</xdr:col>
      <xdr:colOff>126364</xdr:colOff>
      <xdr:row>42</xdr:row>
      <xdr:rowOff>64770</xdr:rowOff>
    </xdr:to>
    <xdr:cxnSp macro="">
      <xdr:nvCxnSpPr>
        <xdr:cNvPr id="403" name="直線コネクタ 402"/>
        <xdr:cNvCxnSpPr/>
      </xdr:nvCxnSpPr>
      <xdr:spPr>
        <a:xfrm flipV="1">
          <a:off x="16318864" y="60358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404" name="【認定こども園・幼稚園・保育所】&#10;有形固定資産減価償却率最小値テキスト"/>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405" name="直線コネクタ 404"/>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153179</xdr:rowOff>
    </xdr:from>
    <xdr:ext cx="405111" cy="259045"/>
    <xdr:sp macro="" textlink="">
      <xdr:nvSpPr>
        <xdr:cNvPr id="406" name="【認定こども園・幼稚園・保育所】&#10;有形固定資産減価償却率最大値テキスト"/>
        <xdr:cNvSpPr txBox="1"/>
      </xdr:nvSpPr>
      <xdr:spPr>
        <a:xfrm>
          <a:off x="16357600" y="5811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35052</xdr:rowOff>
    </xdr:from>
    <xdr:to>
      <xdr:col>86</xdr:col>
      <xdr:colOff>25400</xdr:colOff>
      <xdr:row>35</xdr:row>
      <xdr:rowOff>35052</xdr:rowOff>
    </xdr:to>
    <xdr:cxnSp macro="">
      <xdr:nvCxnSpPr>
        <xdr:cNvPr id="407" name="直線コネクタ 406"/>
        <xdr:cNvCxnSpPr/>
      </xdr:nvCxnSpPr>
      <xdr:spPr>
        <a:xfrm>
          <a:off x="16230600" y="603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20845</xdr:rowOff>
    </xdr:from>
    <xdr:ext cx="405111" cy="259045"/>
    <xdr:sp macro="" textlink="">
      <xdr:nvSpPr>
        <xdr:cNvPr id="408" name="【認定こども園・幼稚園・保育所】&#10;有形固定資産減価償却率平均値テキスト"/>
        <xdr:cNvSpPr txBox="1"/>
      </xdr:nvSpPr>
      <xdr:spPr>
        <a:xfrm>
          <a:off x="16357600" y="6364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169418</xdr:rowOff>
    </xdr:from>
    <xdr:to>
      <xdr:col>85</xdr:col>
      <xdr:colOff>177800</xdr:colOff>
      <xdr:row>38</xdr:row>
      <xdr:rowOff>99568</xdr:rowOff>
    </xdr:to>
    <xdr:sp macro="" textlink="">
      <xdr:nvSpPr>
        <xdr:cNvPr id="409" name="フローチャート: 判断 408"/>
        <xdr:cNvSpPr/>
      </xdr:nvSpPr>
      <xdr:spPr>
        <a:xfrm>
          <a:off x="16268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27686</xdr:rowOff>
    </xdr:from>
    <xdr:to>
      <xdr:col>81</xdr:col>
      <xdr:colOff>101600</xdr:colOff>
      <xdr:row>38</xdr:row>
      <xdr:rowOff>129286</xdr:rowOff>
    </xdr:to>
    <xdr:sp macro="" textlink="">
      <xdr:nvSpPr>
        <xdr:cNvPr id="410" name="フローチャート: 判断 409"/>
        <xdr:cNvSpPr/>
      </xdr:nvSpPr>
      <xdr:spPr>
        <a:xfrm>
          <a:off x="15430500" y="65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169418</xdr:rowOff>
    </xdr:from>
    <xdr:to>
      <xdr:col>76</xdr:col>
      <xdr:colOff>165100</xdr:colOff>
      <xdr:row>38</xdr:row>
      <xdr:rowOff>99568</xdr:rowOff>
    </xdr:to>
    <xdr:sp macro="" textlink="">
      <xdr:nvSpPr>
        <xdr:cNvPr id="411" name="フローチャート: 判断 410"/>
        <xdr:cNvSpPr/>
      </xdr:nvSpPr>
      <xdr:spPr>
        <a:xfrm>
          <a:off x="14541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157988</xdr:rowOff>
    </xdr:from>
    <xdr:to>
      <xdr:col>72</xdr:col>
      <xdr:colOff>38100</xdr:colOff>
      <xdr:row>38</xdr:row>
      <xdr:rowOff>88138</xdr:rowOff>
    </xdr:to>
    <xdr:sp macro="" textlink="">
      <xdr:nvSpPr>
        <xdr:cNvPr id="412" name="フローチャート: 判断 411"/>
        <xdr:cNvSpPr/>
      </xdr:nvSpPr>
      <xdr:spPr>
        <a:xfrm>
          <a:off x="136525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157988</xdr:rowOff>
    </xdr:from>
    <xdr:to>
      <xdr:col>67</xdr:col>
      <xdr:colOff>101600</xdr:colOff>
      <xdr:row>38</xdr:row>
      <xdr:rowOff>88138</xdr:rowOff>
    </xdr:to>
    <xdr:sp macro="" textlink="">
      <xdr:nvSpPr>
        <xdr:cNvPr id="413" name="フローチャート: 判断 412"/>
        <xdr:cNvSpPr/>
      </xdr:nvSpPr>
      <xdr:spPr>
        <a:xfrm>
          <a:off x="127635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103124</xdr:rowOff>
    </xdr:from>
    <xdr:to>
      <xdr:col>85</xdr:col>
      <xdr:colOff>177800</xdr:colOff>
      <xdr:row>42</xdr:row>
      <xdr:rowOff>33274</xdr:rowOff>
    </xdr:to>
    <xdr:sp macro="" textlink="">
      <xdr:nvSpPr>
        <xdr:cNvPr id="419" name="楕円 418"/>
        <xdr:cNvSpPr/>
      </xdr:nvSpPr>
      <xdr:spPr>
        <a:xfrm>
          <a:off x="16268700" y="713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18051</xdr:rowOff>
    </xdr:from>
    <xdr:ext cx="405111" cy="259045"/>
    <xdr:sp macro="" textlink="">
      <xdr:nvSpPr>
        <xdr:cNvPr id="420" name="【認定こども園・幼稚園・保育所】&#10;有形固定資産減価償却率該当値テキスト"/>
        <xdr:cNvSpPr txBox="1"/>
      </xdr:nvSpPr>
      <xdr:spPr>
        <a:xfrm>
          <a:off x="16357600" y="704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52832</xdr:rowOff>
    </xdr:from>
    <xdr:to>
      <xdr:col>81</xdr:col>
      <xdr:colOff>101600</xdr:colOff>
      <xdr:row>41</xdr:row>
      <xdr:rowOff>154432</xdr:rowOff>
    </xdr:to>
    <xdr:sp macro="" textlink="">
      <xdr:nvSpPr>
        <xdr:cNvPr id="421" name="楕円 420"/>
        <xdr:cNvSpPr/>
      </xdr:nvSpPr>
      <xdr:spPr>
        <a:xfrm>
          <a:off x="15430500" y="708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103632</xdr:rowOff>
    </xdr:from>
    <xdr:to>
      <xdr:col>85</xdr:col>
      <xdr:colOff>127000</xdr:colOff>
      <xdr:row>41</xdr:row>
      <xdr:rowOff>153924</xdr:rowOff>
    </xdr:to>
    <xdr:cxnSp macro="">
      <xdr:nvCxnSpPr>
        <xdr:cNvPr id="422" name="直線コネクタ 421"/>
        <xdr:cNvCxnSpPr/>
      </xdr:nvCxnSpPr>
      <xdr:spPr>
        <a:xfrm>
          <a:off x="15481300" y="713308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29972</xdr:rowOff>
    </xdr:from>
    <xdr:to>
      <xdr:col>76</xdr:col>
      <xdr:colOff>165100</xdr:colOff>
      <xdr:row>41</xdr:row>
      <xdr:rowOff>131572</xdr:rowOff>
    </xdr:to>
    <xdr:sp macro="" textlink="">
      <xdr:nvSpPr>
        <xdr:cNvPr id="423" name="楕円 422"/>
        <xdr:cNvSpPr/>
      </xdr:nvSpPr>
      <xdr:spPr>
        <a:xfrm>
          <a:off x="14541500" y="705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80772</xdr:rowOff>
    </xdr:from>
    <xdr:to>
      <xdr:col>81</xdr:col>
      <xdr:colOff>50800</xdr:colOff>
      <xdr:row>41</xdr:row>
      <xdr:rowOff>103632</xdr:rowOff>
    </xdr:to>
    <xdr:cxnSp macro="">
      <xdr:nvCxnSpPr>
        <xdr:cNvPr id="424" name="直線コネクタ 423"/>
        <xdr:cNvCxnSpPr/>
      </xdr:nvCxnSpPr>
      <xdr:spPr>
        <a:xfrm>
          <a:off x="14592300" y="711022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2540</xdr:rowOff>
    </xdr:from>
    <xdr:to>
      <xdr:col>72</xdr:col>
      <xdr:colOff>38100</xdr:colOff>
      <xdr:row>39</xdr:row>
      <xdr:rowOff>104140</xdr:rowOff>
    </xdr:to>
    <xdr:sp macro="" textlink="">
      <xdr:nvSpPr>
        <xdr:cNvPr id="425" name="楕円 424"/>
        <xdr:cNvSpPr/>
      </xdr:nvSpPr>
      <xdr:spPr>
        <a:xfrm>
          <a:off x="13652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53340</xdr:rowOff>
    </xdr:from>
    <xdr:to>
      <xdr:col>76</xdr:col>
      <xdr:colOff>114300</xdr:colOff>
      <xdr:row>41</xdr:row>
      <xdr:rowOff>80772</xdr:rowOff>
    </xdr:to>
    <xdr:cxnSp macro="">
      <xdr:nvCxnSpPr>
        <xdr:cNvPr id="426" name="直線コネクタ 425"/>
        <xdr:cNvCxnSpPr/>
      </xdr:nvCxnSpPr>
      <xdr:spPr>
        <a:xfrm>
          <a:off x="13703300" y="6739890"/>
          <a:ext cx="889000" cy="37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29972</xdr:rowOff>
    </xdr:from>
    <xdr:to>
      <xdr:col>67</xdr:col>
      <xdr:colOff>101600</xdr:colOff>
      <xdr:row>39</xdr:row>
      <xdr:rowOff>131572</xdr:rowOff>
    </xdr:to>
    <xdr:sp macro="" textlink="">
      <xdr:nvSpPr>
        <xdr:cNvPr id="427" name="楕円 426"/>
        <xdr:cNvSpPr/>
      </xdr:nvSpPr>
      <xdr:spPr>
        <a:xfrm>
          <a:off x="12763500" y="671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53340</xdr:rowOff>
    </xdr:from>
    <xdr:to>
      <xdr:col>71</xdr:col>
      <xdr:colOff>177800</xdr:colOff>
      <xdr:row>39</xdr:row>
      <xdr:rowOff>80772</xdr:rowOff>
    </xdr:to>
    <xdr:cxnSp macro="">
      <xdr:nvCxnSpPr>
        <xdr:cNvPr id="428" name="直線コネクタ 427"/>
        <xdr:cNvCxnSpPr/>
      </xdr:nvCxnSpPr>
      <xdr:spPr>
        <a:xfrm flipV="1">
          <a:off x="12814300" y="673989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145813</xdr:rowOff>
    </xdr:from>
    <xdr:ext cx="405111" cy="259045"/>
    <xdr:sp macro="" textlink="">
      <xdr:nvSpPr>
        <xdr:cNvPr id="429" name="n_1aveValue【認定こども園・幼稚園・保育所】&#10;有形固定資産減価償却率"/>
        <xdr:cNvSpPr txBox="1"/>
      </xdr:nvSpPr>
      <xdr:spPr>
        <a:xfrm>
          <a:off x="15266044" y="631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116095</xdr:rowOff>
    </xdr:from>
    <xdr:ext cx="405111" cy="259045"/>
    <xdr:sp macro="" textlink="">
      <xdr:nvSpPr>
        <xdr:cNvPr id="430" name="n_2aveValue【認定こども園・幼稚園・保育所】&#10;有形固定資産減価償却率"/>
        <xdr:cNvSpPr txBox="1"/>
      </xdr:nvSpPr>
      <xdr:spPr>
        <a:xfrm>
          <a:off x="14389744" y="628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104665</xdr:rowOff>
    </xdr:from>
    <xdr:ext cx="405111" cy="259045"/>
    <xdr:sp macro="" textlink="">
      <xdr:nvSpPr>
        <xdr:cNvPr id="431" name="n_3aveValue【認定こども園・幼稚園・保育所】&#10;有形固定資産減価償却率"/>
        <xdr:cNvSpPr txBox="1"/>
      </xdr:nvSpPr>
      <xdr:spPr>
        <a:xfrm>
          <a:off x="13500744" y="627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104665</xdr:rowOff>
    </xdr:from>
    <xdr:ext cx="405111" cy="259045"/>
    <xdr:sp macro="" textlink="">
      <xdr:nvSpPr>
        <xdr:cNvPr id="432" name="n_4aveValue【認定こども園・幼稚園・保育所】&#10;有形固定資産減価償却率"/>
        <xdr:cNvSpPr txBox="1"/>
      </xdr:nvSpPr>
      <xdr:spPr>
        <a:xfrm>
          <a:off x="12611744" y="627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145559</xdr:rowOff>
    </xdr:from>
    <xdr:ext cx="405111" cy="259045"/>
    <xdr:sp macro="" textlink="">
      <xdr:nvSpPr>
        <xdr:cNvPr id="433" name="n_1mainValue【認定こども園・幼稚園・保育所】&#10;有形固定資産減価償却率"/>
        <xdr:cNvSpPr txBox="1"/>
      </xdr:nvSpPr>
      <xdr:spPr>
        <a:xfrm>
          <a:off x="15266044" y="7175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122699</xdr:rowOff>
    </xdr:from>
    <xdr:ext cx="405111" cy="259045"/>
    <xdr:sp macro="" textlink="">
      <xdr:nvSpPr>
        <xdr:cNvPr id="434" name="n_2mainValue【認定こども園・幼稚園・保育所】&#10;有形固定資産減価償却率"/>
        <xdr:cNvSpPr txBox="1"/>
      </xdr:nvSpPr>
      <xdr:spPr>
        <a:xfrm>
          <a:off x="14389744" y="7152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95267</xdr:rowOff>
    </xdr:from>
    <xdr:ext cx="405111" cy="259045"/>
    <xdr:sp macro="" textlink="">
      <xdr:nvSpPr>
        <xdr:cNvPr id="435" name="n_3mainValue【認定こども園・幼稚園・保育所】&#10;有形固定資産減価償却率"/>
        <xdr:cNvSpPr txBox="1"/>
      </xdr:nvSpPr>
      <xdr:spPr>
        <a:xfrm>
          <a:off x="13500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122699</xdr:rowOff>
    </xdr:from>
    <xdr:ext cx="405111" cy="259045"/>
    <xdr:sp macro="" textlink="">
      <xdr:nvSpPr>
        <xdr:cNvPr id="436" name="n_4mainValue【認定こども園・幼稚園・保育所】&#10;有形固定資産減価償却率"/>
        <xdr:cNvSpPr txBox="1"/>
      </xdr:nvSpPr>
      <xdr:spPr>
        <a:xfrm>
          <a:off x="12611744" y="6809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7" name="正方形/長方形 4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8" name="正方形/長方形 4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9" name="正方形/長方形 4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0" name="正方形/長方形 4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1" name="正方形/長方形 4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2" name="正方形/長方形 4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3" name="正方形/長方形 4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4" name="正方形/長方形 4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5" name="テキスト ボックス 4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6" name="直線コネクタ 4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7" name="直線コネクタ 44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8" name="テキスト ボックス 44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9" name="直線コネクタ 44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50" name="テキスト ボックス 44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1" name="直線コネクタ 45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52" name="テキスト ボックス 45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3" name="直線コネクタ 45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54" name="テキスト ボックス 45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5" name="直線コネクタ 45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56" name="テキスト ボックス 45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7" name="直線コネクタ 45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8" name="テキスト ボックス 45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9" name="直線コネクタ 45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0" name="テキスト ボックス 45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143147</xdr:rowOff>
    </xdr:from>
    <xdr:to>
      <xdr:col>116</xdr:col>
      <xdr:colOff>62864</xdr:colOff>
      <xdr:row>42</xdr:row>
      <xdr:rowOff>43543</xdr:rowOff>
    </xdr:to>
    <xdr:cxnSp macro="">
      <xdr:nvCxnSpPr>
        <xdr:cNvPr id="462" name="直線コネクタ 461"/>
        <xdr:cNvCxnSpPr/>
      </xdr:nvCxnSpPr>
      <xdr:spPr>
        <a:xfrm flipV="1">
          <a:off x="22160864" y="580099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47370</xdr:rowOff>
    </xdr:from>
    <xdr:ext cx="469744" cy="259045"/>
    <xdr:sp macro="" textlink="">
      <xdr:nvSpPr>
        <xdr:cNvPr id="463" name="【認定こども園・幼稚園・保育所】&#10;一人当たり面積最小値テキスト"/>
        <xdr:cNvSpPr txBox="1"/>
      </xdr:nvSpPr>
      <xdr:spPr>
        <a:xfrm>
          <a:off x="22199600" y="724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43543</xdr:rowOff>
    </xdr:from>
    <xdr:to>
      <xdr:col>116</xdr:col>
      <xdr:colOff>152400</xdr:colOff>
      <xdr:row>42</xdr:row>
      <xdr:rowOff>43543</xdr:rowOff>
    </xdr:to>
    <xdr:cxnSp macro="">
      <xdr:nvCxnSpPr>
        <xdr:cNvPr id="464" name="直線コネクタ 463"/>
        <xdr:cNvCxnSpPr/>
      </xdr:nvCxnSpPr>
      <xdr:spPr>
        <a:xfrm>
          <a:off x="22072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89824</xdr:rowOff>
    </xdr:from>
    <xdr:ext cx="469744" cy="259045"/>
    <xdr:sp macro="" textlink="">
      <xdr:nvSpPr>
        <xdr:cNvPr id="465" name="【認定こども園・幼稚園・保育所】&#10;一人当たり面積最大値テキスト"/>
        <xdr:cNvSpPr txBox="1"/>
      </xdr:nvSpPr>
      <xdr:spPr>
        <a:xfrm>
          <a:off x="22199600" y="557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143147</xdr:rowOff>
    </xdr:from>
    <xdr:to>
      <xdr:col>116</xdr:col>
      <xdr:colOff>152400</xdr:colOff>
      <xdr:row>33</xdr:row>
      <xdr:rowOff>143147</xdr:rowOff>
    </xdr:to>
    <xdr:cxnSp macro="">
      <xdr:nvCxnSpPr>
        <xdr:cNvPr id="466" name="直線コネクタ 465"/>
        <xdr:cNvCxnSpPr/>
      </xdr:nvCxnSpPr>
      <xdr:spPr>
        <a:xfrm>
          <a:off x="22072600" y="580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33581</xdr:rowOff>
    </xdr:from>
    <xdr:ext cx="469744" cy="259045"/>
    <xdr:sp macro="" textlink="">
      <xdr:nvSpPr>
        <xdr:cNvPr id="467" name="【認定こども園・幼稚園・保育所】&#10;一人当たり面積平均値テキスト"/>
        <xdr:cNvSpPr txBox="1"/>
      </xdr:nvSpPr>
      <xdr:spPr>
        <a:xfrm>
          <a:off x="22199600" y="6548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10704</xdr:rowOff>
    </xdr:from>
    <xdr:to>
      <xdr:col>116</xdr:col>
      <xdr:colOff>114300</xdr:colOff>
      <xdr:row>39</xdr:row>
      <xdr:rowOff>112304</xdr:rowOff>
    </xdr:to>
    <xdr:sp macro="" textlink="">
      <xdr:nvSpPr>
        <xdr:cNvPr id="468" name="フローチャート: 判断 467"/>
        <xdr:cNvSpPr/>
      </xdr:nvSpPr>
      <xdr:spPr>
        <a:xfrm>
          <a:off x="22110700" y="669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469" name="フローチャート: 判断 468"/>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89081</xdr:rowOff>
    </xdr:from>
    <xdr:to>
      <xdr:col>107</xdr:col>
      <xdr:colOff>101600</xdr:colOff>
      <xdr:row>40</xdr:row>
      <xdr:rowOff>19231</xdr:rowOff>
    </xdr:to>
    <xdr:sp macro="" textlink="">
      <xdr:nvSpPr>
        <xdr:cNvPr id="470" name="フローチャート: 判断 469"/>
        <xdr:cNvSpPr/>
      </xdr:nvSpPr>
      <xdr:spPr>
        <a:xfrm>
          <a:off x="203835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98878</xdr:rowOff>
    </xdr:from>
    <xdr:to>
      <xdr:col>102</xdr:col>
      <xdr:colOff>165100</xdr:colOff>
      <xdr:row>40</xdr:row>
      <xdr:rowOff>29028</xdr:rowOff>
    </xdr:to>
    <xdr:sp macro="" textlink="">
      <xdr:nvSpPr>
        <xdr:cNvPr id="471" name="フローチャート: 判断 470"/>
        <xdr:cNvSpPr/>
      </xdr:nvSpPr>
      <xdr:spPr>
        <a:xfrm>
          <a:off x="19494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95613</xdr:rowOff>
    </xdr:from>
    <xdr:to>
      <xdr:col>98</xdr:col>
      <xdr:colOff>38100</xdr:colOff>
      <xdr:row>40</xdr:row>
      <xdr:rowOff>25763</xdr:rowOff>
    </xdr:to>
    <xdr:sp macro="" textlink="">
      <xdr:nvSpPr>
        <xdr:cNvPr id="472" name="フローチャート: 判断 471"/>
        <xdr:cNvSpPr/>
      </xdr:nvSpPr>
      <xdr:spPr>
        <a:xfrm>
          <a:off x="18605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3" name="テキスト ボックス 4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4" name="テキスト ボックス 4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5" name="テキスト ボックス 4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6" name="テキスト ボックス 4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7" name="テキスト ボックス 4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103777</xdr:rowOff>
    </xdr:from>
    <xdr:to>
      <xdr:col>116</xdr:col>
      <xdr:colOff>114300</xdr:colOff>
      <xdr:row>41</xdr:row>
      <xdr:rowOff>33927</xdr:rowOff>
    </xdr:to>
    <xdr:sp macro="" textlink="">
      <xdr:nvSpPr>
        <xdr:cNvPr id="478" name="楕円 477"/>
        <xdr:cNvSpPr/>
      </xdr:nvSpPr>
      <xdr:spPr>
        <a:xfrm>
          <a:off x="221107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82204</xdr:rowOff>
    </xdr:from>
    <xdr:ext cx="469744" cy="259045"/>
    <xdr:sp macro="" textlink="">
      <xdr:nvSpPr>
        <xdr:cNvPr id="479" name="【認定こども園・幼稚園・保育所】&#10;一人当たり面積該当値テキスト"/>
        <xdr:cNvSpPr txBox="1"/>
      </xdr:nvSpPr>
      <xdr:spPr>
        <a:xfrm>
          <a:off x="22199600"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107043</xdr:rowOff>
    </xdr:from>
    <xdr:to>
      <xdr:col>112</xdr:col>
      <xdr:colOff>38100</xdr:colOff>
      <xdr:row>41</xdr:row>
      <xdr:rowOff>37193</xdr:rowOff>
    </xdr:to>
    <xdr:sp macro="" textlink="">
      <xdr:nvSpPr>
        <xdr:cNvPr id="480" name="楕円 479"/>
        <xdr:cNvSpPr/>
      </xdr:nvSpPr>
      <xdr:spPr>
        <a:xfrm>
          <a:off x="21272500" y="69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154577</xdr:rowOff>
    </xdr:from>
    <xdr:to>
      <xdr:col>116</xdr:col>
      <xdr:colOff>63500</xdr:colOff>
      <xdr:row>40</xdr:row>
      <xdr:rowOff>157843</xdr:rowOff>
    </xdr:to>
    <xdr:cxnSp macro="">
      <xdr:nvCxnSpPr>
        <xdr:cNvPr id="481" name="直線コネクタ 480"/>
        <xdr:cNvCxnSpPr/>
      </xdr:nvCxnSpPr>
      <xdr:spPr>
        <a:xfrm flipV="1">
          <a:off x="21323300" y="701257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110309</xdr:rowOff>
    </xdr:from>
    <xdr:to>
      <xdr:col>107</xdr:col>
      <xdr:colOff>101600</xdr:colOff>
      <xdr:row>41</xdr:row>
      <xdr:rowOff>40459</xdr:rowOff>
    </xdr:to>
    <xdr:sp macro="" textlink="">
      <xdr:nvSpPr>
        <xdr:cNvPr id="482" name="楕円 481"/>
        <xdr:cNvSpPr/>
      </xdr:nvSpPr>
      <xdr:spPr>
        <a:xfrm>
          <a:off x="20383500" y="69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157843</xdr:rowOff>
    </xdr:from>
    <xdr:to>
      <xdr:col>111</xdr:col>
      <xdr:colOff>177800</xdr:colOff>
      <xdr:row>40</xdr:row>
      <xdr:rowOff>161109</xdr:rowOff>
    </xdr:to>
    <xdr:cxnSp macro="">
      <xdr:nvCxnSpPr>
        <xdr:cNvPr id="483" name="直線コネクタ 482"/>
        <xdr:cNvCxnSpPr/>
      </xdr:nvCxnSpPr>
      <xdr:spPr>
        <a:xfrm flipV="1">
          <a:off x="20434300" y="701584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103777</xdr:rowOff>
    </xdr:from>
    <xdr:to>
      <xdr:col>102</xdr:col>
      <xdr:colOff>165100</xdr:colOff>
      <xdr:row>41</xdr:row>
      <xdr:rowOff>33927</xdr:rowOff>
    </xdr:to>
    <xdr:sp macro="" textlink="">
      <xdr:nvSpPr>
        <xdr:cNvPr id="484" name="楕円 483"/>
        <xdr:cNvSpPr/>
      </xdr:nvSpPr>
      <xdr:spPr>
        <a:xfrm>
          <a:off x="194945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154577</xdr:rowOff>
    </xdr:from>
    <xdr:to>
      <xdr:col>107</xdr:col>
      <xdr:colOff>50800</xdr:colOff>
      <xdr:row>40</xdr:row>
      <xdr:rowOff>161109</xdr:rowOff>
    </xdr:to>
    <xdr:cxnSp macro="">
      <xdr:nvCxnSpPr>
        <xdr:cNvPr id="485" name="直線コネクタ 484"/>
        <xdr:cNvCxnSpPr/>
      </xdr:nvCxnSpPr>
      <xdr:spPr>
        <a:xfrm>
          <a:off x="19545300" y="701257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61323</xdr:rowOff>
    </xdr:from>
    <xdr:to>
      <xdr:col>98</xdr:col>
      <xdr:colOff>38100</xdr:colOff>
      <xdr:row>40</xdr:row>
      <xdr:rowOff>162923</xdr:rowOff>
    </xdr:to>
    <xdr:sp macro="" textlink="">
      <xdr:nvSpPr>
        <xdr:cNvPr id="486" name="楕円 485"/>
        <xdr:cNvSpPr/>
      </xdr:nvSpPr>
      <xdr:spPr>
        <a:xfrm>
          <a:off x="186055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112123</xdr:rowOff>
    </xdr:from>
    <xdr:to>
      <xdr:col>102</xdr:col>
      <xdr:colOff>114300</xdr:colOff>
      <xdr:row>40</xdr:row>
      <xdr:rowOff>154577</xdr:rowOff>
    </xdr:to>
    <xdr:cxnSp macro="">
      <xdr:nvCxnSpPr>
        <xdr:cNvPr id="487" name="直線コネクタ 486"/>
        <xdr:cNvCxnSpPr/>
      </xdr:nvCxnSpPr>
      <xdr:spPr>
        <a:xfrm>
          <a:off x="18656300" y="697012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48821</xdr:rowOff>
    </xdr:from>
    <xdr:ext cx="469744" cy="259045"/>
    <xdr:sp macro="" textlink="">
      <xdr:nvSpPr>
        <xdr:cNvPr id="488" name="n_1aveValue【認定こども園・幼稚園・保育所】&#10;一人当たり面積"/>
        <xdr:cNvSpPr txBox="1"/>
      </xdr:nvSpPr>
      <xdr:spPr>
        <a:xfrm>
          <a:off x="210757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35758</xdr:rowOff>
    </xdr:from>
    <xdr:ext cx="469744" cy="259045"/>
    <xdr:sp macro="" textlink="">
      <xdr:nvSpPr>
        <xdr:cNvPr id="489" name="n_2aveValue【認定こども園・幼稚園・保育所】&#10;一人当たり面積"/>
        <xdr:cNvSpPr txBox="1"/>
      </xdr:nvSpPr>
      <xdr:spPr>
        <a:xfrm>
          <a:off x="20199427" y="655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45555</xdr:rowOff>
    </xdr:from>
    <xdr:ext cx="469744" cy="259045"/>
    <xdr:sp macro="" textlink="">
      <xdr:nvSpPr>
        <xdr:cNvPr id="490" name="n_3aveValue【認定こども園・幼稚園・保育所】&#10;一人当たり面積"/>
        <xdr:cNvSpPr txBox="1"/>
      </xdr:nvSpPr>
      <xdr:spPr>
        <a:xfrm>
          <a:off x="19310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42290</xdr:rowOff>
    </xdr:from>
    <xdr:ext cx="469744" cy="259045"/>
    <xdr:sp macro="" textlink="">
      <xdr:nvSpPr>
        <xdr:cNvPr id="491" name="n_4aveValue【認定こども園・幼稚園・保育所】&#10;一人当たり面積"/>
        <xdr:cNvSpPr txBox="1"/>
      </xdr:nvSpPr>
      <xdr:spPr>
        <a:xfrm>
          <a:off x="18421427"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28320</xdr:rowOff>
    </xdr:from>
    <xdr:ext cx="469744" cy="259045"/>
    <xdr:sp macro="" textlink="">
      <xdr:nvSpPr>
        <xdr:cNvPr id="492" name="n_1mainValue【認定こども園・幼稚園・保育所】&#10;一人当たり面積"/>
        <xdr:cNvSpPr txBox="1"/>
      </xdr:nvSpPr>
      <xdr:spPr>
        <a:xfrm>
          <a:off x="21075727" y="705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31586</xdr:rowOff>
    </xdr:from>
    <xdr:ext cx="469744" cy="259045"/>
    <xdr:sp macro="" textlink="">
      <xdr:nvSpPr>
        <xdr:cNvPr id="493" name="n_2mainValue【認定こども園・幼稚園・保育所】&#10;一人当たり面積"/>
        <xdr:cNvSpPr txBox="1"/>
      </xdr:nvSpPr>
      <xdr:spPr>
        <a:xfrm>
          <a:off x="20199427" y="7061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25054</xdr:rowOff>
    </xdr:from>
    <xdr:ext cx="469744" cy="259045"/>
    <xdr:sp macro="" textlink="">
      <xdr:nvSpPr>
        <xdr:cNvPr id="494" name="n_3mainValue【認定こども園・幼稚園・保育所】&#10;一人当たり面積"/>
        <xdr:cNvSpPr txBox="1"/>
      </xdr:nvSpPr>
      <xdr:spPr>
        <a:xfrm>
          <a:off x="19310427" y="705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154050</xdr:rowOff>
    </xdr:from>
    <xdr:ext cx="469744" cy="259045"/>
    <xdr:sp macro="" textlink="">
      <xdr:nvSpPr>
        <xdr:cNvPr id="495" name="n_4mainValue【認定こども園・幼稚園・保育所】&#10;一人当たり面積"/>
        <xdr:cNvSpPr txBox="1"/>
      </xdr:nvSpPr>
      <xdr:spPr>
        <a:xfrm>
          <a:off x="18421427" y="701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6" name="正方形/長方形 49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7" name="正方形/長方形 49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8" name="正方形/長方形 49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9" name="正方形/長方形 49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0" name="正方形/長方形 49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1" name="正方形/長方形 50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2" name="正方形/長方形 50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3" name="正方形/長方形 50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4" name="テキスト ボックス 50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5" name="直線コネクタ 50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6" name="テキスト ボックス 50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7" name="直線コネクタ 50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08" name="テキスト ボックス 50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9" name="直線コネクタ 50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0" name="テキスト ボックス 50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1" name="直線コネクタ 51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2" name="テキスト ボックス 51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3" name="直線コネクタ 51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4" name="テキスト ボックス 51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5" name="直線コネクタ 51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6" name="テキスト ボックス 51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7" name="直線コネクタ 51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18" name="テキスト ボックス 51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9" name="直線コネクタ 51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63</xdr:row>
      <xdr:rowOff>89807</xdr:rowOff>
    </xdr:to>
    <xdr:cxnSp macro="">
      <xdr:nvCxnSpPr>
        <xdr:cNvPr id="521" name="直線コネクタ 520"/>
        <xdr:cNvCxnSpPr/>
      </xdr:nvCxnSpPr>
      <xdr:spPr>
        <a:xfrm flipV="1">
          <a:off x="16318864" y="9677944"/>
          <a:ext cx="0" cy="121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93634</xdr:rowOff>
    </xdr:from>
    <xdr:ext cx="405111" cy="259045"/>
    <xdr:sp macro="" textlink="">
      <xdr:nvSpPr>
        <xdr:cNvPr id="522" name="【学校施設】&#10;有形固定資産減価償却率最小値テキスト"/>
        <xdr:cNvSpPr txBox="1"/>
      </xdr:nvSpPr>
      <xdr:spPr>
        <a:xfrm>
          <a:off x="16357600" y="1089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89807</xdr:rowOff>
    </xdr:from>
    <xdr:to>
      <xdr:col>86</xdr:col>
      <xdr:colOff>25400</xdr:colOff>
      <xdr:row>63</xdr:row>
      <xdr:rowOff>89807</xdr:rowOff>
    </xdr:to>
    <xdr:cxnSp macro="">
      <xdr:nvCxnSpPr>
        <xdr:cNvPr id="523" name="直線コネクタ 522"/>
        <xdr:cNvCxnSpPr/>
      </xdr:nvCxnSpPr>
      <xdr:spPr>
        <a:xfrm>
          <a:off x="16230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524" name="【学校施設】&#10;有形固定資産減価償却率最大値テキスト"/>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525" name="直線コネクタ 524"/>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102343</xdr:rowOff>
    </xdr:from>
    <xdr:ext cx="405111" cy="259045"/>
    <xdr:sp macro="" textlink="">
      <xdr:nvSpPr>
        <xdr:cNvPr id="526" name="【学校施設】&#10;有形固定資産減価償却率平均値テキスト"/>
        <xdr:cNvSpPr txBox="1"/>
      </xdr:nvSpPr>
      <xdr:spPr>
        <a:xfrm>
          <a:off x="16357600" y="1038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123916</xdr:rowOff>
    </xdr:from>
    <xdr:to>
      <xdr:col>85</xdr:col>
      <xdr:colOff>177800</xdr:colOff>
      <xdr:row>61</xdr:row>
      <xdr:rowOff>54066</xdr:rowOff>
    </xdr:to>
    <xdr:sp macro="" textlink="">
      <xdr:nvSpPr>
        <xdr:cNvPr id="527" name="フローチャート: 判断 526"/>
        <xdr:cNvSpPr/>
      </xdr:nvSpPr>
      <xdr:spPr>
        <a:xfrm>
          <a:off x="162687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528" name="フローチャート: 判断 527"/>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87993</xdr:rowOff>
    </xdr:from>
    <xdr:to>
      <xdr:col>76</xdr:col>
      <xdr:colOff>165100</xdr:colOff>
      <xdr:row>61</xdr:row>
      <xdr:rowOff>18143</xdr:rowOff>
    </xdr:to>
    <xdr:sp macro="" textlink="">
      <xdr:nvSpPr>
        <xdr:cNvPr id="529" name="フローチャート: 判断 528"/>
        <xdr:cNvSpPr/>
      </xdr:nvSpPr>
      <xdr:spPr>
        <a:xfrm>
          <a:off x="14541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83094</xdr:rowOff>
    </xdr:from>
    <xdr:to>
      <xdr:col>72</xdr:col>
      <xdr:colOff>38100</xdr:colOff>
      <xdr:row>61</xdr:row>
      <xdr:rowOff>13244</xdr:rowOff>
    </xdr:to>
    <xdr:sp macro="" textlink="">
      <xdr:nvSpPr>
        <xdr:cNvPr id="530" name="フローチャート: 判断 529"/>
        <xdr:cNvSpPr/>
      </xdr:nvSpPr>
      <xdr:spPr>
        <a:xfrm>
          <a:off x="13652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70031</xdr:rowOff>
    </xdr:from>
    <xdr:to>
      <xdr:col>67</xdr:col>
      <xdr:colOff>101600</xdr:colOff>
      <xdr:row>61</xdr:row>
      <xdr:rowOff>181</xdr:rowOff>
    </xdr:to>
    <xdr:sp macro="" textlink="">
      <xdr:nvSpPr>
        <xdr:cNvPr id="531" name="フローチャート: 判断 530"/>
        <xdr:cNvSpPr/>
      </xdr:nvSpPr>
      <xdr:spPr>
        <a:xfrm>
          <a:off x="12763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2" name="テキスト ボックス 5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3" name="テキスト ボックス 5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4" name="テキスト ボックス 5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5" name="テキスト ボックス 5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6" name="テキスト ボックス 5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537" name="楕円 536"/>
        <xdr:cNvSpPr/>
      </xdr:nvSpPr>
      <xdr:spPr>
        <a:xfrm>
          <a:off x="16268700" y="102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35758</xdr:rowOff>
    </xdr:from>
    <xdr:ext cx="405111" cy="259045"/>
    <xdr:sp macro="" textlink="">
      <xdr:nvSpPr>
        <xdr:cNvPr id="538" name="【学校施設】&#10;有形固定資産減価償却率該当値テキスト"/>
        <xdr:cNvSpPr txBox="1"/>
      </xdr:nvSpPr>
      <xdr:spPr>
        <a:xfrm>
          <a:off x="16357600" y="10151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153307</xdr:rowOff>
    </xdr:from>
    <xdr:to>
      <xdr:col>81</xdr:col>
      <xdr:colOff>101600</xdr:colOff>
      <xdr:row>60</xdr:row>
      <xdr:rowOff>83457</xdr:rowOff>
    </xdr:to>
    <xdr:sp macro="" textlink="">
      <xdr:nvSpPr>
        <xdr:cNvPr id="539" name="楕円 538"/>
        <xdr:cNvSpPr/>
      </xdr:nvSpPr>
      <xdr:spPr>
        <a:xfrm>
          <a:off x="15430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32657</xdr:rowOff>
    </xdr:from>
    <xdr:to>
      <xdr:col>85</xdr:col>
      <xdr:colOff>127000</xdr:colOff>
      <xdr:row>60</xdr:row>
      <xdr:rowOff>63681</xdr:rowOff>
    </xdr:to>
    <xdr:cxnSp macro="">
      <xdr:nvCxnSpPr>
        <xdr:cNvPr id="540" name="直線コネクタ 539"/>
        <xdr:cNvCxnSpPr/>
      </xdr:nvCxnSpPr>
      <xdr:spPr>
        <a:xfrm>
          <a:off x="15481300" y="1031965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138612</xdr:rowOff>
    </xdr:from>
    <xdr:to>
      <xdr:col>76</xdr:col>
      <xdr:colOff>165100</xdr:colOff>
      <xdr:row>60</xdr:row>
      <xdr:rowOff>68762</xdr:rowOff>
    </xdr:to>
    <xdr:sp macro="" textlink="">
      <xdr:nvSpPr>
        <xdr:cNvPr id="541" name="楕円 540"/>
        <xdr:cNvSpPr/>
      </xdr:nvSpPr>
      <xdr:spPr>
        <a:xfrm>
          <a:off x="14541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17962</xdr:rowOff>
    </xdr:from>
    <xdr:to>
      <xdr:col>81</xdr:col>
      <xdr:colOff>50800</xdr:colOff>
      <xdr:row>60</xdr:row>
      <xdr:rowOff>32657</xdr:rowOff>
    </xdr:to>
    <xdr:cxnSp macro="">
      <xdr:nvCxnSpPr>
        <xdr:cNvPr id="542" name="直線コネクタ 541"/>
        <xdr:cNvCxnSpPr/>
      </xdr:nvCxnSpPr>
      <xdr:spPr>
        <a:xfrm>
          <a:off x="14592300" y="1030496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97790</xdr:rowOff>
    </xdr:from>
    <xdr:to>
      <xdr:col>72</xdr:col>
      <xdr:colOff>38100</xdr:colOff>
      <xdr:row>60</xdr:row>
      <xdr:rowOff>27940</xdr:rowOff>
    </xdr:to>
    <xdr:sp macro="" textlink="">
      <xdr:nvSpPr>
        <xdr:cNvPr id="543" name="楕円 542"/>
        <xdr:cNvSpPr/>
      </xdr:nvSpPr>
      <xdr:spPr>
        <a:xfrm>
          <a:off x="13652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148590</xdr:rowOff>
    </xdr:from>
    <xdr:to>
      <xdr:col>76</xdr:col>
      <xdr:colOff>114300</xdr:colOff>
      <xdr:row>60</xdr:row>
      <xdr:rowOff>17962</xdr:rowOff>
    </xdr:to>
    <xdr:cxnSp macro="">
      <xdr:nvCxnSpPr>
        <xdr:cNvPr id="544" name="直線コネクタ 543"/>
        <xdr:cNvCxnSpPr/>
      </xdr:nvCxnSpPr>
      <xdr:spPr>
        <a:xfrm>
          <a:off x="13703300" y="10264140"/>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65133</xdr:rowOff>
    </xdr:from>
    <xdr:to>
      <xdr:col>67</xdr:col>
      <xdr:colOff>101600</xdr:colOff>
      <xdr:row>59</xdr:row>
      <xdr:rowOff>166733</xdr:rowOff>
    </xdr:to>
    <xdr:sp macro="" textlink="">
      <xdr:nvSpPr>
        <xdr:cNvPr id="545" name="楕円 544"/>
        <xdr:cNvSpPr/>
      </xdr:nvSpPr>
      <xdr:spPr>
        <a:xfrm>
          <a:off x="12763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115933</xdr:rowOff>
    </xdr:from>
    <xdr:to>
      <xdr:col>71</xdr:col>
      <xdr:colOff>177800</xdr:colOff>
      <xdr:row>59</xdr:row>
      <xdr:rowOff>148590</xdr:rowOff>
    </xdr:to>
    <xdr:cxnSp macro="">
      <xdr:nvCxnSpPr>
        <xdr:cNvPr id="546" name="直線コネクタ 545"/>
        <xdr:cNvCxnSpPr/>
      </xdr:nvCxnSpPr>
      <xdr:spPr>
        <a:xfrm>
          <a:off x="12814300" y="102314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23965</xdr:rowOff>
    </xdr:from>
    <xdr:ext cx="405111" cy="259045"/>
    <xdr:sp macro="" textlink="">
      <xdr:nvSpPr>
        <xdr:cNvPr id="547" name="n_1aveValue【学校施設】&#10;有形固定資産減価償却率"/>
        <xdr:cNvSpPr txBox="1"/>
      </xdr:nvSpPr>
      <xdr:spPr>
        <a:xfrm>
          <a:off x="152660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9270</xdr:rowOff>
    </xdr:from>
    <xdr:ext cx="405111" cy="259045"/>
    <xdr:sp macro="" textlink="">
      <xdr:nvSpPr>
        <xdr:cNvPr id="548" name="n_2aveValue【学校施設】&#10;有形固定資産減価償却率"/>
        <xdr:cNvSpPr txBox="1"/>
      </xdr:nvSpPr>
      <xdr:spPr>
        <a:xfrm>
          <a:off x="14389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4371</xdr:rowOff>
    </xdr:from>
    <xdr:ext cx="405111" cy="259045"/>
    <xdr:sp macro="" textlink="">
      <xdr:nvSpPr>
        <xdr:cNvPr id="549" name="n_3aveValue【学校施設】&#10;有形固定資産減価償却率"/>
        <xdr:cNvSpPr txBox="1"/>
      </xdr:nvSpPr>
      <xdr:spPr>
        <a:xfrm>
          <a:off x="13500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162758</xdr:rowOff>
    </xdr:from>
    <xdr:ext cx="405111" cy="259045"/>
    <xdr:sp macro="" textlink="">
      <xdr:nvSpPr>
        <xdr:cNvPr id="550" name="n_4aveValue【学校施設】&#10;有形固定資産減価償却率"/>
        <xdr:cNvSpPr txBox="1"/>
      </xdr:nvSpPr>
      <xdr:spPr>
        <a:xfrm>
          <a:off x="12611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99984</xdr:rowOff>
    </xdr:from>
    <xdr:ext cx="405111" cy="259045"/>
    <xdr:sp macro="" textlink="">
      <xdr:nvSpPr>
        <xdr:cNvPr id="551" name="n_1mainValue【学校施設】&#10;有形固定資産減価償却率"/>
        <xdr:cNvSpPr txBox="1"/>
      </xdr:nvSpPr>
      <xdr:spPr>
        <a:xfrm>
          <a:off x="152660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85289</xdr:rowOff>
    </xdr:from>
    <xdr:ext cx="405111" cy="259045"/>
    <xdr:sp macro="" textlink="">
      <xdr:nvSpPr>
        <xdr:cNvPr id="552" name="n_2mainValue【学校施設】&#10;有形固定資産減価償却率"/>
        <xdr:cNvSpPr txBox="1"/>
      </xdr:nvSpPr>
      <xdr:spPr>
        <a:xfrm>
          <a:off x="14389744" y="1002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553" name="n_3mainValue【学校施設】&#10;有形固定資産減価償却率"/>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11810</xdr:rowOff>
    </xdr:from>
    <xdr:ext cx="405111" cy="259045"/>
    <xdr:sp macro="" textlink="">
      <xdr:nvSpPr>
        <xdr:cNvPr id="554" name="n_4mainValue【学校施設】&#10;有形固定資産減価償却率"/>
        <xdr:cNvSpPr txBox="1"/>
      </xdr:nvSpPr>
      <xdr:spPr>
        <a:xfrm>
          <a:off x="12611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5" name="正方形/長方形 5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6" name="正方形/長方形 5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7" name="正方形/長方形 5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8" name="正方形/長方形 5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9" name="正方形/長方形 5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0" name="正方形/長方形 5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1" name="正方形/長方形 5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2" name="正方形/長方形 5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3" name="テキスト ボックス 5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4" name="直線コネクタ 5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5" name="テキスト ボックス 56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66" name="直線コネクタ 56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7" name="テキスト ボックス 56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8" name="直線コネクタ 56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9" name="テキスト ボックス 56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0" name="直線コネクタ 56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1" name="テキスト ボックス 57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2" name="直線コネクタ 57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3" name="テキスト ボックス 57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69494</xdr:rowOff>
    </xdr:from>
    <xdr:to>
      <xdr:col>116</xdr:col>
      <xdr:colOff>62864</xdr:colOff>
      <xdr:row>63</xdr:row>
      <xdr:rowOff>156363</xdr:rowOff>
    </xdr:to>
    <xdr:cxnSp macro="">
      <xdr:nvCxnSpPr>
        <xdr:cNvPr id="577" name="直線コネクタ 576"/>
        <xdr:cNvCxnSpPr/>
      </xdr:nvCxnSpPr>
      <xdr:spPr>
        <a:xfrm flipV="1">
          <a:off x="22160864" y="9842144"/>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160190</xdr:rowOff>
    </xdr:from>
    <xdr:ext cx="469744" cy="259045"/>
    <xdr:sp macro="" textlink="">
      <xdr:nvSpPr>
        <xdr:cNvPr id="578" name="【学校施設】&#10;一人当たり面積最小値テキスト"/>
        <xdr:cNvSpPr txBox="1"/>
      </xdr:nvSpPr>
      <xdr:spPr>
        <a:xfrm>
          <a:off x="22199600" y="1096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156363</xdr:rowOff>
    </xdr:from>
    <xdr:to>
      <xdr:col>116</xdr:col>
      <xdr:colOff>152400</xdr:colOff>
      <xdr:row>63</xdr:row>
      <xdr:rowOff>156363</xdr:rowOff>
    </xdr:to>
    <xdr:cxnSp macro="">
      <xdr:nvCxnSpPr>
        <xdr:cNvPr id="579" name="直線コネクタ 578"/>
        <xdr:cNvCxnSpPr/>
      </xdr:nvCxnSpPr>
      <xdr:spPr>
        <a:xfrm>
          <a:off x="22072600" y="1095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16171</xdr:rowOff>
    </xdr:from>
    <xdr:ext cx="469744" cy="259045"/>
    <xdr:sp macro="" textlink="">
      <xdr:nvSpPr>
        <xdr:cNvPr id="580" name="【学校施設】&#10;一人当たり面積最大値テキスト"/>
        <xdr:cNvSpPr txBox="1"/>
      </xdr:nvSpPr>
      <xdr:spPr>
        <a:xfrm>
          <a:off x="22199600" y="961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69494</xdr:rowOff>
    </xdr:from>
    <xdr:to>
      <xdr:col>116</xdr:col>
      <xdr:colOff>152400</xdr:colOff>
      <xdr:row>57</xdr:row>
      <xdr:rowOff>69494</xdr:rowOff>
    </xdr:to>
    <xdr:cxnSp macro="">
      <xdr:nvCxnSpPr>
        <xdr:cNvPr id="581" name="直線コネクタ 580"/>
        <xdr:cNvCxnSpPr/>
      </xdr:nvCxnSpPr>
      <xdr:spPr>
        <a:xfrm>
          <a:off x="22072600" y="98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160341</xdr:rowOff>
    </xdr:from>
    <xdr:ext cx="469744" cy="259045"/>
    <xdr:sp macro="" textlink="">
      <xdr:nvSpPr>
        <xdr:cNvPr id="582" name="【学校施設】&#10;一人当たり面積平均値テキスト"/>
        <xdr:cNvSpPr txBox="1"/>
      </xdr:nvSpPr>
      <xdr:spPr>
        <a:xfrm>
          <a:off x="22199600" y="10447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10464</xdr:rowOff>
    </xdr:from>
    <xdr:to>
      <xdr:col>116</xdr:col>
      <xdr:colOff>114300</xdr:colOff>
      <xdr:row>61</xdr:row>
      <xdr:rowOff>112064</xdr:rowOff>
    </xdr:to>
    <xdr:sp macro="" textlink="">
      <xdr:nvSpPr>
        <xdr:cNvPr id="583" name="フローチャート: 判断 582"/>
        <xdr:cNvSpPr/>
      </xdr:nvSpPr>
      <xdr:spPr>
        <a:xfrm>
          <a:off x="22110700" y="1046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94132</xdr:rowOff>
    </xdr:from>
    <xdr:to>
      <xdr:col>112</xdr:col>
      <xdr:colOff>38100</xdr:colOff>
      <xdr:row>62</xdr:row>
      <xdr:rowOff>24282</xdr:rowOff>
    </xdr:to>
    <xdr:sp macro="" textlink="">
      <xdr:nvSpPr>
        <xdr:cNvPr id="584" name="フローチャート: 判断 583"/>
        <xdr:cNvSpPr/>
      </xdr:nvSpPr>
      <xdr:spPr>
        <a:xfrm>
          <a:off x="21272500" y="1055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585" name="フローチャート: 判断 584"/>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107391</xdr:rowOff>
    </xdr:from>
    <xdr:to>
      <xdr:col>102</xdr:col>
      <xdr:colOff>165100</xdr:colOff>
      <xdr:row>62</xdr:row>
      <xdr:rowOff>37541</xdr:rowOff>
    </xdr:to>
    <xdr:sp macro="" textlink="">
      <xdr:nvSpPr>
        <xdr:cNvPr id="586" name="フローチャート: 判断 585"/>
        <xdr:cNvSpPr/>
      </xdr:nvSpPr>
      <xdr:spPr>
        <a:xfrm>
          <a:off x="19494500" y="1056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129794</xdr:rowOff>
    </xdr:from>
    <xdr:to>
      <xdr:col>98</xdr:col>
      <xdr:colOff>38100</xdr:colOff>
      <xdr:row>62</xdr:row>
      <xdr:rowOff>59944</xdr:rowOff>
    </xdr:to>
    <xdr:sp macro="" textlink="">
      <xdr:nvSpPr>
        <xdr:cNvPr id="587" name="フローチャート: 判断 586"/>
        <xdr:cNvSpPr/>
      </xdr:nvSpPr>
      <xdr:spPr>
        <a:xfrm>
          <a:off x="18605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8" name="テキスト ボックス 58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9" name="テキスト ボックス 58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0" name="テキスト ボックス 58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1" name="テキスト ボックス 59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2" name="テキスト ボックス 59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166827</xdr:rowOff>
    </xdr:from>
    <xdr:to>
      <xdr:col>116</xdr:col>
      <xdr:colOff>114300</xdr:colOff>
      <xdr:row>61</xdr:row>
      <xdr:rowOff>96977</xdr:rowOff>
    </xdr:to>
    <xdr:sp macro="" textlink="">
      <xdr:nvSpPr>
        <xdr:cNvPr id="593" name="楕円 592"/>
        <xdr:cNvSpPr/>
      </xdr:nvSpPr>
      <xdr:spPr>
        <a:xfrm>
          <a:off x="22110700" y="1045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18254</xdr:rowOff>
    </xdr:from>
    <xdr:ext cx="469744" cy="259045"/>
    <xdr:sp macro="" textlink="">
      <xdr:nvSpPr>
        <xdr:cNvPr id="594" name="【学校施設】&#10;一人当たり面積該当値テキスト"/>
        <xdr:cNvSpPr txBox="1"/>
      </xdr:nvSpPr>
      <xdr:spPr>
        <a:xfrm>
          <a:off x="22199600" y="10305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10008</xdr:rowOff>
    </xdr:from>
    <xdr:to>
      <xdr:col>112</xdr:col>
      <xdr:colOff>38100</xdr:colOff>
      <xdr:row>61</xdr:row>
      <xdr:rowOff>111608</xdr:rowOff>
    </xdr:to>
    <xdr:sp macro="" textlink="">
      <xdr:nvSpPr>
        <xdr:cNvPr id="595" name="楕円 594"/>
        <xdr:cNvSpPr/>
      </xdr:nvSpPr>
      <xdr:spPr>
        <a:xfrm>
          <a:off x="21272500" y="1046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46177</xdr:rowOff>
    </xdr:from>
    <xdr:to>
      <xdr:col>116</xdr:col>
      <xdr:colOff>63500</xdr:colOff>
      <xdr:row>61</xdr:row>
      <xdr:rowOff>60808</xdr:rowOff>
    </xdr:to>
    <xdr:cxnSp macro="">
      <xdr:nvCxnSpPr>
        <xdr:cNvPr id="596" name="直線コネクタ 595"/>
        <xdr:cNvCxnSpPr/>
      </xdr:nvCxnSpPr>
      <xdr:spPr>
        <a:xfrm flipV="1">
          <a:off x="21323300" y="10504627"/>
          <a:ext cx="8382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22809</xdr:rowOff>
    </xdr:from>
    <xdr:to>
      <xdr:col>107</xdr:col>
      <xdr:colOff>101600</xdr:colOff>
      <xdr:row>61</xdr:row>
      <xdr:rowOff>124409</xdr:rowOff>
    </xdr:to>
    <xdr:sp macro="" textlink="">
      <xdr:nvSpPr>
        <xdr:cNvPr id="597" name="楕円 596"/>
        <xdr:cNvSpPr/>
      </xdr:nvSpPr>
      <xdr:spPr>
        <a:xfrm>
          <a:off x="20383500" y="1048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60808</xdr:rowOff>
    </xdr:from>
    <xdr:to>
      <xdr:col>111</xdr:col>
      <xdr:colOff>177800</xdr:colOff>
      <xdr:row>61</xdr:row>
      <xdr:rowOff>73609</xdr:rowOff>
    </xdr:to>
    <xdr:cxnSp macro="">
      <xdr:nvCxnSpPr>
        <xdr:cNvPr id="598" name="直線コネクタ 597"/>
        <xdr:cNvCxnSpPr/>
      </xdr:nvCxnSpPr>
      <xdr:spPr>
        <a:xfrm flipV="1">
          <a:off x="20434300" y="10519258"/>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65786</xdr:rowOff>
    </xdr:from>
    <xdr:to>
      <xdr:col>102</xdr:col>
      <xdr:colOff>165100</xdr:colOff>
      <xdr:row>61</xdr:row>
      <xdr:rowOff>167386</xdr:rowOff>
    </xdr:to>
    <xdr:sp macro="" textlink="">
      <xdr:nvSpPr>
        <xdr:cNvPr id="599" name="楕円 598"/>
        <xdr:cNvSpPr/>
      </xdr:nvSpPr>
      <xdr:spPr>
        <a:xfrm>
          <a:off x="19494500" y="1052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73609</xdr:rowOff>
    </xdr:from>
    <xdr:to>
      <xdr:col>107</xdr:col>
      <xdr:colOff>50800</xdr:colOff>
      <xdr:row>61</xdr:row>
      <xdr:rowOff>116586</xdr:rowOff>
    </xdr:to>
    <xdr:cxnSp macro="">
      <xdr:nvCxnSpPr>
        <xdr:cNvPr id="600" name="直線コネクタ 599"/>
        <xdr:cNvCxnSpPr/>
      </xdr:nvCxnSpPr>
      <xdr:spPr>
        <a:xfrm flipV="1">
          <a:off x="19545300" y="10532059"/>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78587</xdr:rowOff>
    </xdr:from>
    <xdr:to>
      <xdr:col>98</xdr:col>
      <xdr:colOff>38100</xdr:colOff>
      <xdr:row>62</xdr:row>
      <xdr:rowOff>8737</xdr:rowOff>
    </xdr:to>
    <xdr:sp macro="" textlink="">
      <xdr:nvSpPr>
        <xdr:cNvPr id="601" name="楕円 600"/>
        <xdr:cNvSpPr/>
      </xdr:nvSpPr>
      <xdr:spPr>
        <a:xfrm>
          <a:off x="18605500" y="105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116586</xdr:rowOff>
    </xdr:from>
    <xdr:to>
      <xdr:col>102</xdr:col>
      <xdr:colOff>114300</xdr:colOff>
      <xdr:row>61</xdr:row>
      <xdr:rowOff>129387</xdr:rowOff>
    </xdr:to>
    <xdr:cxnSp macro="">
      <xdr:nvCxnSpPr>
        <xdr:cNvPr id="602" name="直線コネクタ 601"/>
        <xdr:cNvCxnSpPr/>
      </xdr:nvCxnSpPr>
      <xdr:spPr>
        <a:xfrm flipV="1">
          <a:off x="18656300" y="10575036"/>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15409</xdr:rowOff>
    </xdr:from>
    <xdr:ext cx="469744" cy="259045"/>
    <xdr:sp macro="" textlink="">
      <xdr:nvSpPr>
        <xdr:cNvPr id="603" name="n_1aveValue【学校施設】&#10;一人当たり面積"/>
        <xdr:cNvSpPr txBox="1"/>
      </xdr:nvSpPr>
      <xdr:spPr>
        <a:xfrm>
          <a:off x="21075727" y="1064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604" name="n_2aveValue【学校施設】&#10;一人当たり面積"/>
        <xdr:cNvSpPr txBox="1"/>
      </xdr:nvSpPr>
      <xdr:spPr>
        <a:xfrm>
          <a:off x="20199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28668</xdr:rowOff>
    </xdr:from>
    <xdr:ext cx="469744" cy="259045"/>
    <xdr:sp macro="" textlink="">
      <xdr:nvSpPr>
        <xdr:cNvPr id="605" name="n_3aveValue【学校施設】&#10;一人当たり面積"/>
        <xdr:cNvSpPr txBox="1"/>
      </xdr:nvSpPr>
      <xdr:spPr>
        <a:xfrm>
          <a:off x="19310427" y="1065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51071</xdr:rowOff>
    </xdr:from>
    <xdr:ext cx="469744" cy="259045"/>
    <xdr:sp macro="" textlink="">
      <xdr:nvSpPr>
        <xdr:cNvPr id="606" name="n_4aveValue【学校施設】&#10;一人当たり面積"/>
        <xdr:cNvSpPr txBox="1"/>
      </xdr:nvSpPr>
      <xdr:spPr>
        <a:xfrm>
          <a:off x="184214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128135</xdr:rowOff>
    </xdr:from>
    <xdr:ext cx="469744" cy="259045"/>
    <xdr:sp macro="" textlink="">
      <xdr:nvSpPr>
        <xdr:cNvPr id="607" name="n_1mainValue【学校施設】&#10;一人当たり面積"/>
        <xdr:cNvSpPr txBox="1"/>
      </xdr:nvSpPr>
      <xdr:spPr>
        <a:xfrm>
          <a:off x="21075727" y="1024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140936</xdr:rowOff>
    </xdr:from>
    <xdr:ext cx="469744" cy="259045"/>
    <xdr:sp macro="" textlink="">
      <xdr:nvSpPr>
        <xdr:cNvPr id="608" name="n_2mainValue【学校施設】&#10;一人当たり面積"/>
        <xdr:cNvSpPr txBox="1"/>
      </xdr:nvSpPr>
      <xdr:spPr>
        <a:xfrm>
          <a:off x="20199427" y="1025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12463</xdr:rowOff>
    </xdr:from>
    <xdr:ext cx="469744" cy="259045"/>
    <xdr:sp macro="" textlink="">
      <xdr:nvSpPr>
        <xdr:cNvPr id="609" name="n_3mainValue【学校施設】&#10;一人当たり面積"/>
        <xdr:cNvSpPr txBox="1"/>
      </xdr:nvSpPr>
      <xdr:spPr>
        <a:xfrm>
          <a:off x="19310427" y="1029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25264</xdr:rowOff>
    </xdr:from>
    <xdr:ext cx="469744" cy="259045"/>
    <xdr:sp macro="" textlink="">
      <xdr:nvSpPr>
        <xdr:cNvPr id="610" name="n_4mainValue【学校施設】&#10;一人当たり面積"/>
        <xdr:cNvSpPr txBox="1"/>
      </xdr:nvSpPr>
      <xdr:spPr>
        <a:xfrm>
          <a:off x="18421427" y="1031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1" name="正方形/長方形 61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2" name="正方形/長方形 6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3" name="正方形/長方形 6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4" name="正方形/長方形 6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5" name="正方形/長方形 6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6" name="正方形/長方形 6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7" name="正方形/長方形 6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正方形/長方形 61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9" name="テキスト ボックス 61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0" name="直線コネクタ 61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1" name="テキスト ボックス 62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2" name="直線コネクタ 62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3" name="テキスト ボックス 62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4" name="直線コネクタ 62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5" name="テキスト ボックス 62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6" name="直線コネクタ 62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7" name="テキスト ボックス 62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8" name="直線コネクタ 62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9" name="テキスト ボックス 62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0" name="直線コネクタ 62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31" name="テキスト ボックス 630"/>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2" name="直線コネクタ 63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34" name="直線コネクタ 633"/>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35"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36" name="直線コネクタ 635"/>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37"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38" name="直線コネクタ 63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148607</xdr:rowOff>
    </xdr:from>
    <xdr:ext cx="405111" cy="259045"/>
    <xdr:sp macro="" textlink="">
      <xdr:nvSpPr>
        <xdr:cNvPr id="639" name="【児童館】&#10;有形固定資産減価償却率平均値テキスト"/>
        <xdr:cNvSpPr txBox="1"/>
      </xdr:nvSpPr>
      <xdr:spPr>
        <a:xfrm>
          <a:off x="16357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125730</xdr:rowOff>
    </xdr:from>
    <xdr:to>
      <xdr:col>85</xdr:col>
      <xdr:colOff>177800</xdr:colOff>
      <xdr:row>82</xdr:row>
      <xdr:rowOff>55880</xdr:rowOff>
    </xdr:to>
    <xdr:sp macro="" textlink="">
      <xdr:nvSpPr>
        <xdr:cNvPr id="640" name="フローチャート: 判断 639"/>
        <xdr:cNvSpPr/>
      </xdr:nvSpPr>
      <xdr:spPr>
        <a:xfrm>
          <a:off x="16268700" y="1401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128270</xdr:rowOff>
    </xdr:from>
    <xdr:to>
      <xdr:col>81</xdr:col>
      <xdr:colOff>101600</xdr:colOff>
      <xdr:row>82</xdr:row>
      <xdr:rowOff>58420</xdr:rowOff>
    </xdr:to>
    <xdr:sp macro="" textlink="">
      <xdr:nvSpPr>
        <xdr:cNvPr id="641" name="フローチャート: 判断 640"/>
        <xdr:cNvSpPr/>
      </xdr:nvSpPr>
      <xdr:spPr>
        <a:xfrm>
          <a:off x="15430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100330</xdr:rowOff>
    </xdr:from>
    <xdr:to>
      <xdr:col>76</xdr:col>
      <xdr:colOff>165100</xdr:colOff>
      <xdr:row>82</xdr:row>
      <xdr:rowOff>30480</xdr:rowOff>
    </xdr:to>
    <xdr:sp macro="" textlink="">
      <xdr:nvSpPr>
        <xdr:cNvPr id="642" name="フローチャート: 判断 641"/>
        <xdr:cNvSpPr/>
      </xdr:nvSpPr>
      <xdr:spPr>
        <a:xfrm>
          <a:off x="14541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111761</xdr:rowOff>
    </xdr:from>
    <xdr:to>
      <xdr:col>72</xdr:col>
      <xdr:colOff>38100</xdr:colOff>
      <xdr:row>82</xdr:row>
      <xdr:rowOff>41911</xdr:rowOff>
    </xdr:to>
    <xdr:sp macro="" textlink="">
      <xdr:nvSpPr>
        <xdr:cNvPr id="643" name="フローチャート: 判断 642"/>
        <xdr:cNvSpPr/>
      </xdr:nvSpPr>
      <xdr:spPr>
        <a:xfrm>
          <a:off x="13652500" y="1399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114300</xdr:rowOff>
    </xdr:from>
    <xdr:to>
      <xdr:col>67</xdr:col>
      <xdr:colOff>101600</xdr:colOff>
      <xdr:row>82</xdr:row>
      <xdr:rowOff>44450</xdr:rowOff>
    </xdr:to>
    <xdr:sp macro="" textlink="">
      <xdr:nvSpPr>
        <xdr:cNvPr id="644" name="フローチャート: 判断 643"/>
        <xdr:cNvSpPr/>
      </xdr:nvSpPr>
      <xdr:spPr>
        <a:xfrm>
          <a:off x="12763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5" name="テキスト ボックス 64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6" name="テキスト ボックス 64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7" name="テキスト ボックス 64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8" name="テキスト ボックス 64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9" name="テキスト ボックス 64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12700</xdr:rowOff>
    </xdr:from>
    <xdr:to>
      <xdr:col>85</xdr:col>
      <xdr:colOff>177800</xdr:colOff>
      <xdr:row>83</xdr:row>
      <xdr:rowOff>114300</xdr:rowOff>
    </xdr:to>
    <xdr:sp macro="" textlink="">
      <xdr:nvSpPr>
        <xdr:cNvPr id="650" name="楕円 649"/>
        <xdr:cNvSpPr/>
      </xdr:nvSpPr>
      <xdr:spPr>
        <a:xfrm>
          <a:off x="16268700" y="1424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162577</xdr:rowOff>
    </xdr:from>
    <xdr:ext cx="405111" cy="259045"/>
    <xdr:sp macro="" textlink="">
      <xdr:nvSpPr>
        <xdr:cNvPr id="651" name="【児童館】&#10;有形固定資産減価償却率該当値テキスト"/>
        <xdr:cNvSpPr txBox="1"/>
      </xdr:nvSpPr>
      <xdr:spPr>
        <a:xfrm>
          <a:off x="16357600" y="1422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142239</xdr:rowOff>
    </xdr:from>
    <xdr:to>
      <xdr:col>81</xdr:col>
      <xdr:colOff>101600</xdr:colOff>
      <xdr:row>84</xdr:row>
      <xdr:rowOff>72389</xdr:rowOff>
    </xdr:to>
    <xdr:sp macro="" textlink="">
      <xdr:nvSpPr>
        <xdr:cNvPr id="652" name="楕円 651"/>
        <xdr:cNvSpPr/>
      </xdr:nvSpPr>
      <xdr:spPr>
        <a:xfrm>
          <a:off x="15430500" y="1437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63500</xdr:rowOff>
    </xdr:from>
    <xdr:to>
      <xdr:col>85</xdr:col>
      <xdr:colOff>127000</xdr:colOff>
      <xdr:row>84</xdr:row>
      <xdr:rowOff>21589</xdr:rowOff>
    </xdr:to>
    <xdr:cxnSp macro="">
      <xdr:nvCxnSpPr>
        <xdr:cNvPr id="653" name="直線コネクタ 652"/>
        <xdr:cNvCxnSpPr/>
      </xdr:nvCxnSpPr>
      <xdr:spPr>
        <a:xfrm flipV="1">
          <a:off x="15481300" y="14293850"/>
          <a:ext cx="8382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91439</xdr:rowOff>
    </xdr:from>
    <xdr:to>
      <xdr:col>76</xdr:col>
      <xdr:colOff>165100</xdr:colOff>
      <xdr:row>84</xdr:row>
      <xdr:rowOff>21589</xdr:rowOff>
    </xdr:to>
    <xdr:sp macro="" textlink="">
      <xdr:nvSpPr>
        <xdr:cNvPr id="654" name="楕円 653"/>
        <xdr:cNvSpPr/>
      </xdr:nvSpPr>
      <xdr:spPr>
        <a:xfrm>
          <a:off x="14541500" y="1432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142239</xdr:rowOff>
    </xdr:from>
    <xdr:to>
      <xdr:col>81</xdr:col>
      <xdr:colOff>50800</xdr:colOff>
      <xdr:row>84</xdr:row>
      <xdr:rowOff>21589</xdr:rowOff>
    </xdr:to>
    <xdr:cxnSp macro="">
      <xdr:nvCxnSpPr>
        <xdr:cNvPr id="655" name="直線コネクタ 654"/>
        <xdr:cNvCxnSpPr/>
      </xdr:nvCxnSpPr>
      <xdr:spPr>
        <a:xfrm>
          <a:off x="14592300" y="14372589"/>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12700</xdr:rowOff>
    </xdr:from>
    <xdr:to>
      <xdr:col>72</xdr:col>
      <xdr:colOff>38100</xdr:colOff>
      <xdr:row>83</xdr:row>
      <xdr:rowOff>114300</xdr:rowOff>
    </xdr:to>
    <xdr:sp macro="" textlink="">
      <xdr:nvSpPr>
        <xdr:cNvPr id="656" name="楕円 655"/>
        <xdr:cNvSpPr/>
      </xdr:nvSpPr>
      <xdr:spPr>
        <a:xfrm>
          <a:off x="13652500" y="1424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63500</xdr:rowOff>
    </xdr:from>
    <xdr:to>
      <xdr:col>76</xdr:col>
      <xdr:colOff>114300</xdr:colOff>
      <xdr:row>83</xdr:row>
      <xdr:rowOff>142239</xdr:rowOff>
    </xdr:to>
    <xdr:cxnSp macro="">
      <xdr:nvCxnSpPr>
        <xdr:cNvPr id="657" name="直線コネクタ 656"/>
        <xdr:cNvCxnSpPr/>
      </xdr:nvCxnSpPr>
      <xdr:spPr>
        <a:xfrm>
          <a:off x="13703300" y="14293850"/>
          <a:ext cx="889000" cy="7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139700</xdr:rowOff>
    </xdr:from>
    <xdr:to>
      <xdr:col>67</xdr:col>
      <xdr:colOff>101600</xdr:colOff>
      <xdr:row>83</xdr:row>
      <xdr:rowOff>69850</xdr:rowOff>
    </xdr:to>
    <xdr:sp macro="" textlink="">
      <xdr:nvSpPr>
        <xdr:cNvPr id="658" name="楕円 657"/>
        <xdr:cNvSpPr/>
      </xdr:nvSpPr>
      <xdr:spPr>
        <a:xfrm>
          <a:off x="12763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19050</xdr:rowOff>
    </xdr:from>
    <xdr:to>
      <xdr:col>71</xdr:col>
      <xdr:colOff>177800</xdr:colOff>
      <xdr:row>83</xdr:row>
      <xdr:rowOff>63500</xdr:rowOff>
    </xdr:to>
    <xdr:cxnSp macro="">
      <xdr:nvCxnSpPr>
        <xdr:cNvPr id="659" name="直線コネクタ 658"/>
        <xdr:cNvCxnSpPr/>
      </xdr:nvCxnSpPr>
      <xdr:spPr>
        <a:xfrm>
          <a:off x="12814300" y="14249400"/>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74947</xdr:rowOff>
    </xdr:from>
    <xdr:ext cx="405111" cy="259045"/>
    <xdr:sp macro="" textlink="">
      <xdr:nvSpPr>
        <xdr:cNvPr id="660" name="n_1aveValue【児童館】&#10;有形固定資産減価償却率"/>
        <xdr:cNvSpPr txBox="1"/>
      </xdr:nvSpPr>
      <xdr:spPr>
        <a:xfrm>
          <a:off x="152660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47007</xdr:rowOff>
    </xdr:from>
    <xdr:ext cx="405111" cy="259045"/>
    <xdr:sp macro="" textlink="">
      <xdr:nvSpPr>
        <xdr:cNvPr id="661" name="n_2aveValue【児童館】&#10;有形固定資産減価償却率"/>
        <xdr:cNvSpPr txBox="1"/>
      </xdr:nvSpPr>
      <xdr:spPr>
        <a:xfrm>
          <a:off x="14389744" y="1376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58438</xdr:rowOff>
    </xdr:from>
    <xdr:ext cx="405111" cy="259045"/>
    <xdr:sp macro="" textlink="">
      <xdr:nvSpPr>
        <xdr:cNvPr id="662" name="n_3aveValue【児童館】&#10;有形固定資産減価償却率"/>
        <xdr:cNvSpPr txBox="1"/>
      </xdr:nvSpPr>
      <xdr:spPr>
        <a:xfrm>
          <a:off x="13500744" y="1377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60977</xdr:rowOff>
    </xdr:from>
    <xdr:ext cx="405111" cy="259045"/>
    <xdr:sp macro="" textlink="">
      <xdr:nvSpPr>
        <xdr:cNvPr id="663" name="n_4aveValue【児童館】&#10;有形固定資産減価償却率"/>
        <xdr:cNvSpPr txBox="1"/>
      </xdr:nvSpPr>
      <xdr:spPr>
        <a:xfrm>
          <a:off x="126117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63516</xdr:rowOff>
    </xdr:from>
    <xdr:ext cx="405111" cy="259045"/>
    <xdr:sp macro="" textlink="">
      <xdr:nvSpPr>
        <xdr:cNvPr id="664" name="n_1mainValue【児童館】&#10;有形固定資産減価償却率"/>
        <xdr:cNvSpPr txBox="1"/>
      </xdr:nvSpPr>
      <xdr:spPr>
        <a:xfrm>
          <a:off x="15266044" y="14465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12716</xdr:rowOff>
    </xdr:from>
    <xdr:ext cx="405111" cy="259045"/>
    <xdr:sp macro="" textlink="">
      <xdr:nvSpPr>
        <xdr:cNvPr id="665" name="n_2mainValue【児童館】&#10;有形固定資産減価償却率"/>
        <xdr:cNvSpPr txBox="1"/>
      </xdr:nvSpPr>
      <xdr:spPr>
        <a:xfrm>
          <a:off x="14389744" y="1441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105427</xdr:rowOff>
    </xdr:from>
    <xdr:ext cx="405111" cy="259045"/>
    <xdr:sp macro="" textlink="">
      <xdr:nvSpPr>
        <xdr:cNvPr id="666" name="n_3mainValue【児童館】&#10;有形固定資産減価償却率"/>
        <xdr:cNvSpPr txBox="1"/>
      </xdr:nvSpPr>
      <xdr:spPr>
        <a:xfrm>
          <a:off x="13500744" y="1433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60977</xdr:rowOff>
    </xdr:from>
    <xdr:ext cx="405111" cy="259045"/>
    <xdr:sp macro="" textlink="">
      <xdr:nvSpPr>
        <xdr:cNvPr id="667" name="n_4mainValue【児童館】&#10;有形固定資産減価償却率"/>
        <xdr:cNvSpPr txBox="1"/>
      </xdr:nvSpPr>
      <xdr:spPr>
        <a:xfrm>
          <a:off x="126117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8" name="正方形/長方形 6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9" name="正方形/長方形 6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0" name="正方形/長方形 6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1" name="正方形/長方形 6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2" name="正方形/長方形 6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3" name="正方形/長方形 6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4" name="正方形/長方形 6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5" name="正方形/長方形 67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6" name="テキスト ボックス 67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7" name="直線コネクタ 67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8" name="直線コネクタ 67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9" name="テキスト ボックス 67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0" name="直線コネクタ 67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1" name="テキスト ボックス 68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2" name="直線コネクタ 68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3" name="テキスト ボックス 68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4" name="直線コネクタ 68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5" name="テキスト ボックス 68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6" name="直線コネクタ 68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7" name="テキスト ボックス 68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8" name="直線コネクタ 68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9" name="テキスト ボックス 68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57150</xdr:rowOff>
    </xdr:to>
    <xdr:cxnSp macro="">
      <xdr:nvCxnSpPr>
        <xdr:cNvPr id="691" name="直線コネクタ 690"/>
        <xdr:cNvCxnSpPr/>
      </xdr:nvCxnSpPr>
      <xdr:spPr>
        <a:xfrm flipV="1">
          <a:off x="22160864" y="1322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92"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93" name="直線コネクタ 692"/>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94"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95" name="直線コネクタ 694"/>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696" name="【児童館】&#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97" name="フローチャート: 判断 696"/>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698" name="フローチャート: 判断 697"/>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699" name="フローチャート: 判断 698"/>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00" name="フローチャート: 判断 699"/>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701" name="フローチャート: 判断 700"/>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2" name="テキスト ボックス 7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3" name="テキスト ボックス 7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4" name="テキスト ボックス 7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5" name="テキスト ボックス 7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6" name="テキスト ボックス 7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707" name="楕円 706"/>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22877</xdr:rowOff>
    </xdr:from>
    <xdr:ext cx="469744" cy="259045"/>
    <xdr:sp macro="" textlink="">
      <xdr:nvSpPr>
        <xdr:cNvPr id="708" name="【児童館】&#10;一人当たり面積該当値テキスト"/>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63500</xdr:rowOff>
    </xdr:from>
    <xdr:to>
      <xdr:col>112</xdr:col>
      <xdr:colOff>38100</xdr:colOff>
      <xdr:row>85</xdr:row>
      <xdr:rowOff>165100</xdr:rowOff>
    </xdr:to>
    <xdr:sp macro="" textlink="">
      <xdr:nvSpPr>
        <xdr:cNvPr id="709" name="楕円 708"/>
        <xdr:cNvSpPr/>
      </xdr:nvSpPr>
      <xdr:spPr>
        <a:xfrm>
          <a:off x="21272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114300</xdr:rowOff>
    </xdr:to>
    <xdr:cxnSp macro="">
      <xdr:nvCxnSpPr>
        <xdr:cNvPr id="710" name="直線コネクタ 709"/>
        <xdr:cNvCxnSpPr/>
      </xdr:nvCxnSpPr>
      <xdr:spPr>
        <a:xfrm flipV="1">
          <a:off x="21323300" y="14668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63500</xdr:rowOff>
    </xdr:from>
    <xdr:to>
      <xdr:col>107</xdr:col>
      <xdr:colOff>101600</xdr:colOff>
      <xdr:row>85</xdr:row>
      <xdr:rowOff>165100</xdr:rowOff>
    </xdr:to>
    <xdr:sp macro="" textlink="">
      <xdr:nvSpPr>
        <xdr:cNvPr id="711" name="楕円 710"/>
        <xdr:cNvSpPr/>
      </xdr:nvSpPr>
      <xdr:spPr>
        <a:xfrm>
          <a:off x="20383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114300</xdr:rowOff>
    </xdr:from>
    <xdr:to>
      <xdr:col>111</xdr:col>
      <xdr:colOff>177800</xdr:colOff>
      <xdr:row>85</xdr:row>
      <xdr:rowOff>114300</xdr:rowOff>
    </xdr:to>
    <xdr:cxnSp macro="">
      <xdr:nvCxnSpPr>
        <xdr:cNvPr id="712" name="直線コネクタ 711"/>
        <xdr:cNvCxnSpPr/>
      </xdr:nvCxnSpPr>
      <xdr:spPr>
        <a:xfrm>
          <a:off x="20434300" y="1468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713" name="楕円 712"/>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114300</xdr:rowOff>
    </xdr:from>
    <xdr:to>
      <xdr:col>107</xdr:col>
      <xdr:colOff>50800</xdr:colOff>
      <xdr:row>85</xdr:row>
      <xdr:rowOff>133350</xdr:rowOff>
    </xdr:to>
    <xdr:cxnSp macro="">
      <xdr:nvCxnSpPr>
        <xdr:cNvPr id="714" name="直線コネクタ 713"/>
        <xdr:cNvCxnSpPr/>
      </xdr:nvCxnSpPr>
      <xdr:spPr>
        <a:xfrm flipV="1">
          <a:off x="19545300" y="14687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82550</xdr:rowOff>
    </xdr:from>
    <xdr:to>
      <xdr:col>98</xdr:col>
      <xdr:colOff>38100</xdr:colOff>
      <xdr:row>86</xdr:row>
      <xdr:rowOff>12700</xdr:rowOff>
    </xdr:to>
    <xdr:sp macro="" textlink="">
      <xdr:nvSpPr>
        <xdr:cNvPr id="715" name="楕円 714"/>
        <xdr:cNvSpPr/>
      </xdr:nvSpPr>
      <xdr:spPr>
        <a:xfrm>
          <a:off x="18605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133350</xdr:rowOff>
    </xdr:from>
    <xdr:to>
      <xdr:col>102</xdr:col>
      <xdr:colOff>114300</xdr:colOff>
      <xdr:row>85</xdr:row>
      <xdr:rowOff>133350</xdr:rowOff>
    </xdr:to>
    <xdr:cxnSp macro="">
      <xdr:nvCxnSpPr>
        <xdr:cNvPr id="716" name="直線コネクタ 715"/>
        <xdr:cNvCxnSpPr/>
      </xdr:nvCxnSpPr>
      <xdr:spPr>
        <a:xfrm>
          <a:off x="18656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717" name="n_1aveValue【児童館】&#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718" name="n_2aveValue【児童館】&#10;一人当たり面積"/>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719" name="n_3aveValue【児童館】&#10;一人当たり面積"/>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720" name="n_4aveValue【児童館】&#10;一人当たり面積"/>
        <xdr:cNvSpPr txBox="1"/>
      </xdr:nvSpPr>
      <xdr:spPr>
        <a:xfrm>
          <a:off x="18421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156227</xdr:rowOff>
    </xdr:from>
    <xdr:ext cx="469744" cy="259045"/>
    <xdr:sp macro="" textlink="">
      <xdr:nvSpPr>
        <xdr:cNvPr id="721" name="n_1mainValue【児童館】&#10;一人当たり面積"/>
        <xdr:cNvSpPr txBox="1"/>
      </xdr:nvSpPr>
      <xdr:spPr>
        <a:xfrm>
          <a:off x="210757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156227</xdr:rowOff>
    </xdr:from>
    <xdr:ext cx="469744" cy="259045"/>
    <xdr:sp macro="" textlink="">
      <xdr:nvSpPr>
        <xdr:cNvPr id="722" name="n_2mainValue【児童館】&#10;一人当たり面積"/>
        <xdr:cNvSpPr txBox="1"/>
      </xdr:nvSpPr>
      <xdr:spPr>
        <a:xfrm>
          <a:off x="201994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723" name="n_3mainValue【児童館】&#10;一人当たり面積"/>
        <xdr:cNvSpPr txBox="1"/>
      </xdr:nvSpPr>
      <xdr:spPr>
        <a:xfrm>
          <a:off x="19310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3827</xdr:rowOff>
    </xdr:from>
    <xdr:ext cx="469744" cy="259045"/>
    <xdr:sp macro="" textlink="">
      <xdr:nvSpPr>
        <xdr:cNvPr id="724" name="n_4mainValue【児童館】&#10;一人当たり面積"/>
        <xdr:cNvSpPr txBox="1"/>
      </xdr:nvSpPr>
      <xdr:spPr>
        <a:xfrm>
          <a:off x="18421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5" name="正方形/長方形 7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6" name="正方形/長方形 7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7" name="正方形/長方形 7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8" name="正方形/長方形 7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9" name="正方形/長方形 7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0" name="正方形/長方形 7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1" name="正方形/長方形 7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2" name="正方形/長方形 7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3" name="テキスト ボックス 7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4" name="直線コネクタ 7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5" name="テキスト ボックス 73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6" name="直線コネクタ 73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7" name="テキスト ボックス 73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8" name="直線コネクタ 73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9" name="テキスト ボックス 73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0" name="直線コネクタ 73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1" name="テキスト ボックス 74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2" name="直線コネクタ 74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3" name="テキスト ボックス 74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4" name="直線コネクタ 74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5" name="テキスト ボックス 74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6" name="直線コネクタ 7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7" name="テキスト ボックス 74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66675</xdr:rowOff>
    </xdr:from>
    <xdr:to>
      <xdr:col>85</xdr:col>
      <xdr:colOff>126364</xdr:colOff>
      <xdr:row>108</xdr:row>
      <xdr:rowOff>97155</xdr:rowOff>
    </xdr:to>
    <xdr:cxnSp macro="">
      <xdr:nvCxnSpPr>
        <xdr:cNvPr id="749" name="直線コネクタ 748"/>
        <xdr:cNvCxnSpPr/>
      </xdr:nvCxnSpPr>
      <xdr:spPr>
        <a:xfrm flipV="1">
          <a:off x="16318864" y="17211675"/>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100982</xdr:rowOff>
    </xdr:from>
    <xdr:ext cx="405111" cy="259045"/>
    <xdr:sp macro="" textlink="">
      <xdr:nvSpPr>
        <xdr:cNvPr id="750" name="【公民館】&#10;有形固定資産減価償却率最小値テキスト"/>
        <xdr:cNvSpPr txBox="1"/>
      </xdr:nvSpPr>
      <xdr:spPr>
        <a:xfrm>
          <a:off x="16357600" y="186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97155</xdr:rowOff>
    </xdr:from>
    <xdr:to>
      <xdr:col>86</xdr:col>
      <xdr:colOff>25400</xdr:colOff>
      <xdr:row>108</xdr:row>
      <xdr:rowOff>97155</xdr:rowOff>
    </xdr:to>
    <xdr:cxnSp macro="">
      <xdr:nvCxnSpPr>
        <xdr:cNvPr id="751" name="直線コネクタ 750"/>
        <xdr:cNvCxnSpPr/>
      </xdr:nvCxnSpPr>
      <xdr:spPr>
        <a:xfrm>
          <a:off x="16230600" y="186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13352</xdr:rowOff>
    </xdr:from>
    <xdr:ext cx="405111" cy="259045"/>
    <xdr:sp macro="" textlink="">
      <xdr:nvSpPr>
        <xdr:cNvPr id="752" name="【公民館】&#10;有形固定資産減価償却率最大値テキスト"/>
        <xdr:cNvSpPr txBox="1"/>
      </xdr:nvSpPr>
      <xdr:spPr>
        <a:xfrm>
          <a:off x="16357600" y="1698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66675</xdr:rowOff>
    </xdr:from>
    <xdr:to>
      <xdr:col>86</xdr:col>
      <xdr:colOff>25400</xdr:colOff>
      <xdr:row>100</xdr:row>
      <xdr:rowOff>66675</xdr:rowOff>
    </xdr:to>
    <xdr:cxnSp macro="">
      <xdr:nvCxnSpPr>
        <xdr:cNvPr id="753" name="直線コネクタ 752"/>
        <xdr:cNvCxnSpPr/>
      </xdr:nvCxnSpPr>
      <xdr:spPr>
        <a:xfrm>
          <a:off x="16230600" y="1721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19702</xdr:rowOff>
    </xdr:from>
    <xdr:ext cx="405111" cy="259045"/>
    <xdr:sp macro="" textlink="">
      <xdr:nvSpPr>
        <xdr:cNvPr id="754" name="【公民館】&#10;有形固定資産減価償却率平均値テキスト"/>
        <xdr:cNvSpPr txBox="1"/>
      </xdr:nvSpPr>
      <xdr:spPr>
        <a:xfrm>
          <a:off x="16357600" y="1767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168275</xdr:rowOff>
    </xdr:from>
    <xdr:to>
      <xdr:col>85</xdr:col>
      <xdr:colOff>177800</xdr:colOff>
      <xdr:row>104</xdr:row>
      <xdr:rowOff>98425</xdr:rowOff>
    </xdr:to>
    <xdr:sp macro="" textlink="">
      <xdr:nvSpPr>
        <xdr:cNvPr id="755" name="フローチャート: 判断 754"/>
        <xdr:cNvSpPr/>
      </xdr:nvSpPr>
      <xdr:spPr>
        <a:xfrm>
          <a:off x="162687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166370</xdr:rowOff>
    </xdr:from>
    <xdr:to>
      <xdr:col>81</xdr:col>
      <xdr:colOff>101600</xdr:colOff>
      <xdr:row>104</xdr:row>
      <xdr:rowOff>96520</xdr:rowOff>
    </xdr:to>
    <xdr:sp macro="" textlink="">
      <xdr:nvSpPr>
        <xdr:cNvPr id="756" name="フローチャート: 判断 755"/>
        <xdr:cNvSpPr/>
      </xdr:nvSpPr>
      <xdr:spPr>
        <a:xfrm>
          <a:off x="15430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757" name="フローチャート: 判断 756"/>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12064</xdr:rowOff>
    </xdr:from>
    <xdr:to>
      <xdr:col>72</xdr:col>
      <xdr:colOff>38100</xdr:colOff>
      <xdr:row>104</xdr:row>
      <xdr:rowOff>113664</xdr:rowOff>
    </xdr:to>
    <xdr:sp macro="" textlink="">
      <xdr:nvSpPr>
        <xdr:cNvPr id="758" name="フローチャート: 判断 757"/>
        <xdr:cNvSpPr/>
      </xdr:nvSpPr>
      <xdr:spPr>
        <a:xfrm>
          <a:off x="13652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10161</xdr:rowOff>
    </xdr:from>
    <xdr:to>
      <xdr:col>67</xdr:col>
      <xdr:colOff>101600</xdr:colOff>
      <xdr:row>104</xdr:row>
      <xdr:rowOff>111761</xdr:rowOff>
    </xdr:to>
    <xdr:sp macro="" textlink="">
      <xdr:nvSpPr>
        <xdr:cNvPr id="759" name="フローチャート: 判断 758"/>
        <xdr:cNvSpPr/>
      </xdr:nvSpPr>
      <xdr:spPr>
        <a:xfrm>
          <a:off x="12763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0" name="テキスト ボックス 75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1" name="テキスト ボックス 76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2" name="テキスト ボックス 76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3" name="テキスト ボックス 76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4" name="テキスト ボックス 76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27305</xdr:rowOff>
    </xdr:from>
    <xdr:to>
      <xdr:col>85</xdr:col>
      <xdr:colOff>177800</xdr:colOff>
      <xdr:row>105</xdr:row>
      <xdr:rowOff>128905</xdr:rowOff>
    </xdr:to>
    <xdr:sp macro="" textlink="">
      <xdr:nvSpPr>
        <xdr:cNvPr id="765" name="楕円 764"/>
        <xdr:cNvSpPr/>
      </xdr:nvSpPr>
      <xdr:spPr>
        <a:xfrm>
          <a:off x="162687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5732</xdr:rowOff>
    </xdr:from>
    <xdr:ext cx="405111" cy="259045"/>
    <xdr:sp macro="" textlink="">
      <xdr:nvSpPr>
        <xdr:cNvPr id="766" name="【公民館】&#10;有形固定資産減価償却率該当値テキスト"/>
        <xdr:cNvSpPr txBox="1"/>
      </xdr:nvSpPr>
      <xdr:spPr>
        <a:xfrm>
          <a:off x="16357600"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160655</xdr:rowOff>
    </xdr:from>
    <xdr:to>
      <xdr:col>81</xdr:col>
      <xdr:colOff>101600</xdr:colOff>
      <xdr:row>105</xdr:row>
      <xdr:rowOff>90805</xdr:rowOff>
    </xdr:to>
    <xdr:sp macro="" textlink="">
      <xdr:nvSpPr>
        <xdr:cNvPr id="767" name="楕円 766"/>
        <xdr:cNvSpPr/>
      </xdr:nvSpPr>
      <xdr:spPr>
        <a:xfrm>
          <a:off x="15430500" y="1799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40005</xdr:rowOff>
    </xdr:from>
    <xdr:to>
      <xdr:col>85</xdr:col>
      <xdr:colOff>127000</xdr:colOff>
      <xdr:row>105</xdr:row>
      <xdr:rowOff>78105</xdr:rowOff>
    </xdr:to>
    <xdr:cxnSp macro="">
      <xdr:nvCxnSpPr>
        <xdr:cNvPr id="768" name="直線コネクタ 767"/>
        <xdr:cNvCxnSpPr/>
      </xdr:nvCxnSpPr>
      <xdr:spPr>
        <a:xfrm>
          <a:off x="15481300" y="180422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111125</xdr:rowOff>
    </xdr:from>
    <xdr:to>
      <xdr:col>76</xdr:col>
      <xdr:colOff>165100</xdr:colOff>
      <xdr:row>105</xdr:row>
      <xdr:rowOff>41275</xdr:rowOff>
    </xdr:to>
    <xdr:sp macro="" textlink="">
      <xdr:nvSpPr>
        <xdr:cNvPr id="769" name="楕円 768"/>
        <xdr:cNvSpPr/>
      </xdr:nvSpPr>
      <xdr:spPr>
        <a:xfrm>
          <a:off x="14541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161925</xdr:rowOff>
    </xdr:from>
    <xdr:to>
      <xdr:col>81</xdr:col>
      <xdr:colOff>50800</xdr:colOff>
      <xdr:row>105</xdr:row>
      <xdr:rowOff>40005</xdr:rowOff>
    </xdr:to>
    <xdr:cxnSp macro="">
      <xdr:nvCxnSpPr>
        <xdr:cNvPr id="770" name="直線コネクタ 769"/>
        <xdr:cNvCxnSpPr/>
      </xdr:nvCxnSpPr>
      <xdr:spPr>
        <a:xfrm>
          <a:off x="14592300" y="179927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25400</xdr:rowOff>
    </xdr:from>
    <xdr:to>
      <xdr:col>72</xdr:col>
      <xdr:colOff>38100</xdr:colOff>
      <xdr:row>103</xdr:row>
      <xdr:rowOff>127000</xdr:rowOff>
    </xdr:to>
    <xdr:sp macro="" textlink="">
      <xdr:nvSpPr>
        <xdr:cNvPr id="771" name="楕円 770"/>
        <xdr:cNvSpPr/>
      </xdr:nvSpPr>
      <xdr:spPr>
        <a:xfrm>
          <a:off x="13652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76200</xdr:rowOff>
    </xdr:from>
    <xdr:to>
      <xdr:col>76</xdr:col>
      <xdr:colOff>114300</xdr:colOff>
      <xdr:row>104</xdr:row>
      <xdr:rowOff>161925</xdr:rowOff>
    </xdr:to>
    <xdr:cxnSp macro="">
      <xdr:nvCxnSpPr>
        <xdr:cNvPr id="772" name="直線コネクタ 771"/>
        <xdr:cNvCxnSpPr/>
      </xdr:nvCxnSpPr>
      <xdr:spPr>
        <a:xfrm>
          <a:off x="13703300" y="17735550"/>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149225</xdr:rowOff>
    </xdr:from>
    <xdr:to>
      <xdr:col>67</xdr:col>
      <xdr:colOff>101600</xdr:colOff>
      <xdr:row>103</xdr:row>
      <xdr:rowOff>79375</xdr:rowOff>
    </xdr:to>
    <xdr:sp macro="" textlink="">
      <xdr:nvSpPr>
        <xdr:cNvPr id="773" name="楕円 772"/>
        <xdr:cNvSpPr/>
      </xdr:nvSpPr>
      <xdr:spPr>
        <a:xfrm>
          <a:off x="12763500" y="1763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28575</xdr:rowOff>
    </xdr:from>
    <xdr:to>
      <xdr:col>71</xdr:col>
      <xdr:colOff>177800</xdr:colOff>
      <xdr:row>103</xdr:row>
      <xdr:rowOff>76200</xdr:rowOff>
    </xdr:to>
    <xdr:cxnSp macro="">
      <xdr:nvCxnSpPr>
        <xdr:cNvPr id="774" name="直線コネクタ 773"/>
        <xdr:cNvCxnSpPr/>
      </xdr:nvCxnSpPr>
      <xdr:spPr>
        <a:xfrm>
          <a:off x="12814300" y="176879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113047</xdr:rowOff>
    </xdr:from>
    <xdr:ext cx="405111" cy="259045"/>
    <xdr:sp macro="" textlink="">
      <xdr:nvSpPr>
        <xdr:cNvPr id="775" name="n_1aveValue【公民館】&#10;有形固定資産減価償却率"/>
        <xdr:cNvSpPr txBox="1"/>
      </xdr:nvSpPr>
      <xdr:spPr>
        <a:xfrm>
          <a:off x="15266044" y="1760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124477</xdr:rowOff>
    </xdr:from>
    <xdr:ext cx="405111" cy="259045"/>
    <xdr:sp macro="" textlink="">
      <xdr:nvSpPr>
        <xdr:cNvPr id="776" name="n_2aveValue【公民館】&#10;有形固定資産減価償却率"/>
        <xdr:cNvSpPr txBox="1"/>
      </xdr:nvSpPr>
      <xdr:spPr>
        <a:xfrm>
          <a:off x="14389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104791</xdr:rowOff>
    </xdr:from>
    <xdr:ext cx="405111" cy="259045"/>
    <xdr:sp macro="" textlink="">
      <xdr:nvSpPr>
        <xdr:cNvPr id="777" name="n_3aveValue【公民館】&#10;有形固定資産減価償却率"/>
        <xdr:cNvSpPr txBox="1"/>
      </xdr:nvSpPr>
      <xdr:spPr>
        <a:xfrm>
          <a:off x="13500744" y="179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102888</xdr:rowOff>
    </xdr:from>
    <xdr:ext cx="405111" cy="259045"/>
    <xdr:sp macro="" textlink="">
      <xdr:nvSpPr>
        <xdr:cNvPr id="778" name="n_4aveValue【公民館】&#10;有形固定資産減価償却率"/>
        <xdr:cNvSpPr txBox="1"/>
      </xdr:nvSpPr>
      <xdr:spPr>
        <a:xfrm>
          <a:off x="12611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81932</xdr:rowOff>
    </xdr:from>
    <xdr:ext cx="405111" cy="259045"/>
    <xdr:sp macro="" textlink="">
      <xdr:nvSpPr>
        <xdr:cNvPr id="779" name="n_1mainValue【公民館】&#10;有形固定資産減価償却率"/>
        <xdr:cNvSpPr txBox="1"/>
      </xdr:nvSpPr>
      <xdr:spPr>
        <a:xfrm>
          <a:off x="15266044" y="180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32402</xdr:rowOff>
    </xdr:from>
    <xdr:ext cx="405111" cy="259045"/>
    <xdr:sp macro="" textlink="">
      <xdr:nvSpPr>
        <xdr:cNvPr id="780" name="n_2mainValue【公民館】&#10;有形固定資産減価償却率"/>
        <xdr:cNvSpPr txBox="1"/>
      </xdr:nvSpPr>
      <xdr:spPr>
        <a:xfrm>
          <a:off x="14389744"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143527</xdr:rowOff>
    </xdr:from>
    <xdr:ext cx="405111" cy="259045"/>
    <xdr:sp macro="" textlink="">
      <xdr:nvSpPr>
        <xdr:cNvPr id="781" name="n_3mainValue【公民館】&#10;有形固定資産減価償却率"/>
        <xdr:cNvSpPr txBox="1"/>
      </xdr:nvSpPr>
      <xdr:spPr>
        <a:xfrm>
          <a:off x="13500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95902</xdr:rowOff>
    </xdr:from>
    <xdr:ext cx="405111" cy="259045"/>
    <xdr:sp macro="" textlink="">
      <xdr:nvSpPr>
        <xdr:cNvPr id="782" name="n_4mainValue【公民館】&#10;有形固定資産減価償却率"/>
        <xdr:cNvSpPr txBox="1"/>
      </xdr:nvSpPr>
      <xdr:spPr>
        <a:xfrm>
          <a:off x="12611744" y="1741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3" name="正方形/長方形 7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4" name="正方形/長方形 7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5" name="正方形/長方形 7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6" name="正方形/長方形 7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7" name="正方形/長方形 7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8" name="正方形/長方形 7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9" name="正方形/長方形 7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0" name="正方形/長方形 78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1" name="テキスト ボックス 79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2" name="直線コネクタ 79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93" name="直線コネクタ 79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94" name="テキスト ボックス 79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95" name="直線コネクタ 79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96" name="テキスト ボックス 79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97" name="直線コネクタ 79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98" name="テキスト ボックス 79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99" name="直線コネクタ 79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0" name="テキスト ボックス 79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1" name="直線コネクタ 80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2" name="テキスト ボックス 80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21337</xdr:rowOff>
    </xdr:from>
    <xdr:to>
      <xdr:col>116</xdr:col>
      <xdr:colOff>62864</xdr:colOff>
      <xdr:row>108</xdr:row>
      <xdr:rowOff>37337</xdr:rowOff>
    </xdr:to>
    <xdr:cxnSp macro="">
      <xdr:nvCxnSpPr>
        <xdr:cNvPr id="804" name="直線コネクタ 803"/>
        <xdr:cNvCxnSpPr/>
      </xdr:nvCxnSpPr>
      <xdr:spPr>
        <a:xfrm flipV="1">
          <a:off x="22160864" y="17337787"/>
          <a:ext cx="0" cy="121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805" name="【公民館】&#10;一人当たり面積最小値テキスト"/>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806" name="直線コネクタ 805"/>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139464</xdr:rowOff>
    </xdr:from>
    <xdr:ext cx="469744" cy="259045"/>
    <xdr:sp macro="" textlink="">
      <xdr:nvSpPr>
        <xdr:cNvPr id="807" name="【公民館】&#10;一人当たり面積最大値テキスト"/>
        <xdr:cNvSpPr txBox="1"/>
      </xdr:nvSpPr>
      <xdr:spPr>
        <a:xfrm>
          <a:off x="22199600" y="1711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21337</xdr:rowOff>
    </xdr:from>
    <xdr:to>
      <xdr:col>116</xdr:col>
      <xdr:colOff>152400</xdr:colOff>
      <xdr:row>101</xdr:row>
      <xdr:rowOff>21337</xdr:rowOff>
    </xdr:to>
    <xdr:cxnSp macro="">
      <xdr:nvCxnSpPr>
        <xdr:cNvPr id="808" name="直線コネクタ 807"/>
        <xdr:cNvCxnSpPr/>
      </xdr:nvCxnSpPr>
      <xdr:spPr>
        <a:xfrm>
          <a:off x="22072600" y="1733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136414</xdr:rowOff>
    </xdr:from>
    <xdr:ext cx="469744" cy="259045"/>
    <xdr:sp macro="" textlink="">
      <xdr:nvSpPr>
        <xdr:cNvPr id="809" name="【公民館】&#10;一人当たり面積平均値テキスト"/>
        <xdr:cNvSpPr txBox="1"/>
      </xdr:nvSpPr>
      <xdr:spPr>
        <a:xfrm>
          <a:off x="22199600" y="18138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157987</xdr:rowOff>
    </xdr:from>
    <xdr:to>
      <xdr:col>116</xdr:col>
      <xdr:colOff>114300</xdr:colOff>
      <xdr:row>106</xdr:row>
      <xdr:rowOff>88137</xdr:rowOff>
    </xdr:to>
    <xdr:sp macro="" textlink="">
      <xdr:nvSpPr>
        <xdr:cNvPr id="810" name="フローチャート: 判断 809"/>
        <xdr:cNvSpPr/>
      </xdr:nvSpPr>
      <xdr:spPr>
        <a:xfrm>
          <a:off x="22110700" y="181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18542</xdr:rowOff>
    </xdr:from>
    <xdr:to>
      <xdr:col>112</xdr:col>
      <xdr:colOff>38100</xdr:colOff>
      <xdr:row>106</xdr:row>
      <xdr:rowOff>120142</xdr:rowOff>
    </xdr:to>
    <xdr:sp macro="" textlink="">
      <xdr:nvSpPr>
        <xdr:cNvPr id="811" name="フローチャート: 判断 810"/>
        <xdr:cNvSpPr/>
      </xdr:nvSpPr>
      <xdr:spPr>
        <a:xfrm>
          <a:off x="21272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43687</xdr:rowOff>
    </xdr:from>
    <xdr:to>
      <xdr:col>107</xdr:col>
      <xdr:colOff>101600</xdr:colOff>
      <xdr:row>106</xdr:row>
      <xdr:rowOff>145287</xdr:rowOff>
    </xdr:to>
    <xdr:sp macro="" textlink="">
      <xdr:nvSpPr>
        <xdr:cNvPr id="812" name="フローチャート: 判断 811"/>
        <xdr:cNvSpPr/>
      </xdr:nvSpPr>
      <xdr:spPr>
        <a:xfrm>
          <a:off x="20383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39115</xdr:rowOff>
    </xdr:from>
    <xdr:to>
      <xdr:col>102</xdr:col>
      <xdr:colOff>165100</xdr:colOff>
      <xdr:row>106</xdr:row>
      <xdr:rowOff>140715</xdr:rowOff>
    </xdr:to>
    <xdr:sp macro="" textlink="">
      <xdr:nvSpPr>
        <xdr:cNvPr id="813" name="フローチャート: 判断 812"/>
        <xdr:cNvSpPr/>
      </xdr:nvSpPr>
      <xdr:spPr>
        <a:xfrm>
          <a:off x="19494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34544</xdr:rowOff>
    </xdr:from>
    <xdr:to>
      <xdr:col>98</xdr:col>
      <xdr:colOff>38100</xdr:colOff>
      <xdr:row>106</xdr:row>
      <xdr:rowOff>136144</xdr:rowOff>
    </xdr:to>
    <xdr:sp macro="" textlink="">
      <xdr:nvSpPr>
        <xdr:cNvPr id="814" name="フローチャート: 判断 813"/>
        <xdr:cNvSpPr/>
      </xdr:nvSpPr>
      <xdr:spPr>
        <a:xfrm>
          <a:off x="186055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5" name="テキスト ボックス 8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6" name="テキスト ボックス 8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7" name="テキスト ボックス 8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8" name="テキスト ボックス 8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9" name="テキスト ボックス 8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25400</xdr:rowOff>
    </xdr:from>
    <xdr:to>
      <xdr:col>116</xdr:col>
      <xdr:colOff>114300</xdr:colOff>
      <xdr:row>104</xdr:row>
      <xdr:rowOff>127000</xdr:rowOff>
    </xdr:to>
    <xdr:sp macro="" textlink="">
      <xdr:nvSpPr>
        <xdr:cNvPr id="820" name="楕円 819"/>
        <xdr:cNvSpPr/>
      </xdr:nvSpPr>
      <xdr:spPr>
        <a:xfrm>
          <a:off x="22110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48277</xdr:rowOff>
    </xdr:from>
    <xdr:ext cx="469744" cy="259045"/>
    <xdr:sp macro="" textlink="">
      <xdr:nvSpPr>
        <xdr:cNvPr id="821" name="【公民館】&#10;一人当たり面積該当値テキスト"/>
        <xdr:cNvSpPr txBox="1"/>
      </xdr:nvSpPr>
      <xdr:spPr>
        <a:xfrm>
          <a:off x="22199600"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25400</xdr:rowOff>
    </xdr:from>
    <xdr:to>
      <xdr:col>112</xdr:col>
      <xdr:colOff>38100</xdr:colOff>
      <xdr:row>104</xdr:row>
      <xdr:rowOff>127000</xdr:rowOff>
    </xdr:to>
    <xdr:sp macro="" textlink="">
      <xdr:nvSpPr>
        <xdr:cNvPr id="822" name="楕円 821"/>
        <xdr:cNvSpPr/>
      </xdr:nvSpPr>
      <xdr:spPr>
        <a:xfrm>
          <a:off x="21272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76200</xdr:rowOff>
    </xdr:from>
    <xdr:to>
      <xdr:col>116</xdr:col>
      <xdr:colOff>63500</xdr:colOff>
      <xdr:row>104</xdr:row>
      <xdr:rowOff>76200</xdr:rowOff>
    </xdr:to>
    <xdr:cxnSp macro="">
      <xdr:nvCxnSpPr>
        <xdr:cNvPr id="823" name="直線コネクタ 822"/>
        <xdr:cNvCxnSpPr/>
      </xdr:nvCxnSpPr>
      <xdr:spPr>
        <a:xfrm>
          <a:off x="21323300" y="1790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39115</xdr:rowOff>
    </xdr:from>
    <xdr:to>
      <xdr:col>107</xdr:col>
      <xdr:colOff>101600</xdr:colOff>
      <xdr:row>104</xdr:row>
      <xdr:rowOff>140715</xdr:rowOff>
    </xdr:to>
    <xdr:sp macro="" textlink="">
      <xdr:nvSpPr>
        <xdr:cNvPr id="824" name="楕円 823"/>
        <xdr:cNvSpPr/>
      </xdr:nvSpPr>
      <xdr:spPr>
        <a:xfrm>
          <a:off x="20383500" y="1786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76200</xdr:rowOff>
    </xdr:from>
    <xdr:to>
      <xdr:col>111</xdr:col>
      <xdr:colOff>177800</xdr:colOff>
      <xdr:row>104</xdr:row>
      <xdr:rowOff>89915</xdr:rowOff>
    </xdr:to>
    <xdr:cxnSp macro="">
      <xdr:nvCxnSpPr>
        <xdr:cNvPr id="825" name="直線コネクタ 824"/>
        <xdr:cNvCxnSpPr/>
      </xdr:nvCxnSpPr>
      <xdr:spPr>
        <a:xfrm flipV="1">
          <a:off x="20434300" y="179070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43687</xdr:rowOff>
    </xdr:from>
    <xdr:to>
      <xdr:col>102</xdr:col>
      <xdr:colOff>165100</xdr:colOff>
      <xdr:row>104</xdr:row>
      <xdr:rowOff>145287</xdr:rowOff>
    </xdr:to>
    <xdr:sp macro="" textlink="">
      <xdr:nvSpPr>
        <xdr:cNvPr id="826" name="楕円 825"/>
        <xdr:cNvSpPr/>
      </xdr:nvSpPr>
      <xdr:spPr>
        <a:xfrm>
          <a:off x="19494500" y="178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89915</xdr:rowOff>
    </xdr:from>
    <xdr:to>
      <xdr:col>107</xdr:col>
      <xdr:colOff>50800</xdr:colOff>
      <xdr:row>104</xdr:row>
      <xdr:rowOff>94487</xdr:rowOff>
    </xdr:to>
    <xdr:cxnSp macro="">
      <xdr:nvCxnSpPr>
        <xdr:cNvPr id="827" name="直線コネクタ 826"/>
        <xdr:cNvCxnSpPr/>
      </xdr:nvCxnSpPr>
      <xdr:spPr>
        <a:xfrm flipV="1">
          <a:off x="19545300" y="179207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55118</xdr:rowOff>
    </xdr:from>
    <xdr:to>
      <xdr:col>98</xdr:col>
      <xdr:colOff>38100</xdr:colOff>
      <xdr:row>104</xdr:row>
      <xdr:rowOff>156718</xdr:rowOff>
    </xdr:to>
    <xdr:sp macro="" textlink="">
      <xdr:nvSpPr>
        <xdr:cNvPr id="828" name="楕円 827"/>
        <xdr:cNvSpPr/>
      </xdr:nvSpPr>
      <xdr:spPr>
        <a:xfrm>
          <a:off x="18605500" y="1788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94487</xdr:rowOff>
    </xdr:from>
    <xdr:to>
      <xdr:col>102</xdr:col>
      <xdr:colOff>114300</xdr:colOff>
      <xdr:row>104</xdr:row>
      <xdr:rowOff>105918</xdr:rowOff>
    </xdr:to>
    <xdr:cxnSp macro="">
      <xdr:nvCxnSpPr>
        <xdr:cNvPr id="829" name="直線コネクタ 828"/>
        <xdr:cNvCxnSpPr/>
      </xdr:nvCxnSpPr>
      <xdr:spPr>
        <a:xfrm flipV="1">
          <a:off x="18656300" y="1792528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111269</xdr:rowOff>
    </xdr:from>
    <xdr:ext cx="469744" cy="259045"/>
    <xdr:sp macro="" textlink="">
      <xdr:nvSpPr>
        <xdr:cNvPr id="830" name="n_1aveValue【公民館】&#10;一人当たり面積"/>
        <xdr:cNvSpPr txBox="1"/>
      </xdr:nvSpPr>
      <xdr:spPr>
        <a:xfrm>
          <a:off x="210757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136414</xdr:rowOff>
    </xdr:from>
    <xdr:ext cx="469744" cy="259045"/>
    <xdr:sp macro="" textlink="">
      <xdr:nvSpPr>
        <xdr:cNvPr id="831" name="n_2aveValue【公民館】&#10;一人当たり面積"/>
        <xdr:cNvSpPr txBox="1"/>
      </xdr:nvSpPr>
      <xdr:spPr>
        <a:xfrm>
          <a:off x="201994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131842</xdr:rowOff>
    </xdr:from>
    <xdr:ext cx="469744" cy="259045"/>
    <xdr:sp macro="" textlink="">
      <xdr:nvSpPr>
        <xdr:cNvPr id="832" name="n_3aveValue【公民館】&#10;一人当たり面積"/>
        <xdr:cNvSpPr txBox="1"/>
      </xdr:nvSpPr>
      <xdr:spPr>
        <a:xfrm>
          <a:off x="19310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127271</xdr:rowOff>
    </xdr:from>
    <xdr:ext cx="469744" cy="259045"/>
    <xdr:sp macro="" textlink="">
      <xdr:nvSpPr>
        <xdr:cNvPr id="833" name="n_4aveValue【公民館】&#10;一人当たり面積"/>
        <xdr:cNvSpPr txBox="1"/>
      </xdr:nvSpPr>
      <xdr:spPr>
        <a:xfrm>
          <a:off x="18421427"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143527</xdr:rowOff>
    </xdr:from>
    <xdr:ext cx="469744" cy="259045"/>
    <xdr:sp macro="" textlink="">
      <xdr:nvSpPr>
        <xdr:cNvPr id="834" name="n_1mainValue【公民館】&#10;一人当たり面積"/>
        <xdr:cNvSpPr txBox="1"/>
      </xdr:nvSpPr>
      <xdr:spPr>
        <a:xfrm>
          <a:off x="21075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157242</xdr:rowOff>
    </xdr:from>
    <xdr:ext cx="469744" cy="259045"/>
    <xdr:sp macro="" textlink="">
      <xdr:nvSpPr>
        <xdr:cNvPr id="835" name="n_2mainValue【公民館】&#10;一人当たり面積"/>
        <xdr:cNvSpPr txBox="1"/>
      </xdr:nvSpPr>
      <xdr:spPr>
        <a:xfrm>
          <a:off x="20199427" y="1764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161814</xdr:rowOff>
    </xdr:from>
    <xdr:ext cx="469744" cy="259045"/>
    <xdr:sp macro="" textlink="">
      <xdr:nvSpPr>
        <xdr:cNvPr id="836" name="n_3mainValue【公民館】&#10;一人当たり面積"/>
        <xdr:cNvSpPr txBox="1"/>
      </xdr:nvSpPr>
      <xdr:spPr>
        <a:xfrm>
          <a:off x="19310427" y="1764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1795</xdr:rowOff>
    </xdr:from>
    <xdr:ext cx="469744" cy="259045"/>
    <xdr:sp macro="" textlink="">
      <xdr:nvSpPr>
        <xdr:cNvPr id="837" name="n_4mainValue【公民館】&#10;一人当たり面積"/>
        <xdr:cNvSpPr txBox="1"/>
      </xdr:nvSpPr>
      <xdr:spPr>
        <a:xfrm>
          <a:off x="18421427" y="1766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8" name="正方形/長方形 8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9" name="正方形/長方形 8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0" name="テキスト ボックス 8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子育て支援施設は、有形固定資産減価償却率は類似団体より高く、また、一人当たり面積については類似団体より低くなっている。これらのことから、子育て支援施設は老朽化しているものが多く、施設の面積も少ないという現状であることがわかる。今後は公共施設等総合管理計画に基づき、現在指定管理制度を導入している施設は、民間移管を基本とし、また、直営施設については、今後児童数の動向を考慮しながら、建替えや統合・縮小を検討していく。</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は有形固定資産減価償却率は類似団体より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高く</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、一人当たり面積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についても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及び全国、大分県平均を大幅に上回っており、住宅戸数の供給が多い状況であることがわかる。今後は、公共施設等総合管理計画に基づき、耐用年数が経過する際には、人口動向などを考慮し統合・縮小を検討していく。</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においては、有形固定資産減価償却率は類似団体や全国平均より高く、</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一人当たり延長については、それぞれの平均を上回っている状況である。これは、６市町村による合併で管理する道路も広域にわたっており、建設後数十年経過している道路も多く老朽化が進んでいるが、全ての道路を更新する事が困難だからである。しかし、今後も安全な通行の確保などの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適切な維持管理及び修繕・更新等を行っていく必要がある。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62,983
62,562
666.03
44,381,226
42,472,703
1,540,844
21,660,428
35,446,504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92528</xdr:rowOff>
    </xdr:to>
    <xdr:cxnSp macro="">
      <xdr:nvCxnSpPr>
        <xdr:cNvPr id="58" name="直線コネクタ 57"/>
        <xdr:cNvCxnSpPr/>
      </xdr:nvCxnSpPr>
      <xdr:spPr>
        <a:xfrm flipV="1">
          <a:off x="4634865"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340478" cy="259045"/>
    <xdr:sp macro="" textlink="">
      <xdr:nvSpPr>
        <xdr:cNvPr id="61" name="【図書館】&#10;有形固定資産減価償却率最大値テキスト"/>
        <xdr:cNvSpPr txBox="1"/>
      </xdr:nvSpPr>
      <xdr:spPr>
        <a:xfrm>
          <a:off x="4673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2" name="直線コネクタ 61"/>
        <xdr:cNvCxnSpPr/>
      </xdr:nvCxnSpPr>
      <xdr:spPr>
        <a:xfrm>
          <a:off x="4546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129920</xdr:rowOff>
    </xdr:from>
    <xdr:ext cx="405111" cy="259045"/>
    <xdr:sp macro="" textlink="">
      <xdr:nvSpPr>
        <xdr:cNvPr id="63" name="【図書館】&#10;有形固定資産減価償却率平均値テキスト"/>
        <xdr:cNvSpPr txBox="1"/>
      </xdr:nvSpPr>
      <xdr:spPr>
        <a:xfrm>
          <a:off x="4673600" y="6130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107043</xdr:rowOff>
    </xdr:from>
    <xdr:to>
      <xdr:col>24</xdr:col>
      <xdr:colOff>114300</xdr:colOff>
      <xdr:row>37</xdr:row>
      <xdr:rowOff>37193</xdr:rowOff>
    </xdr:to>
    <xdr:sp macro="" textlink="">
      <xdr:nvSpPr>
        <xdr:cNvPr id="64" name="フローチャート: 判断 63"/>
        <xdr:cNvSpPr/>
      </xdr:nvSpPr>
      <xdr:spPr>
        <a:xfrm>
          <a:off x="4584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120106</xdr:rowOff>
    </xdr:from>
    <xdr:to>
      <xdr:col>20</xdr:col>
      <xdr:colOff>38100</xdr:colOff>
      <xdr:row>37</xdr:row>
      <xdr:rowOff>50256</xdr:rowOff>
    </xdr:to>
    <xdr:sp macro="" textlink="">
      <xdr:nvSpPr>
        <xdr:cNvPr id="65" name="フローチャート: 判断 64"/>
        <xdr:cNvSpPr/>
      </xdr:nvSpPr>
      <xdr:spPr>
        <a:xfrm>
          <a:off x="3746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xdr:nvSpPr>
        <xdr:cNvPr id="66" name="フローチャート: 判断 65"/>
        <xdr:cNvSpPr/>
      </xdr:nvSpPr>
      <xdr:spPr>
        <a:xfrm>
          <a:off x="2857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7" name="フローチャート: 判断 66"/>
        <xdr:cNvSpPr/>
      </xdr:nvSpPr>
      <xdr:spPr>
        <a:xfrm>
          <a:off x="1968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xdr:nvSpPr>
        <xdr:cNvPr id="68" name="フローチャート: 判断 67"/>
        <xdr:cNvSpPr/>
      </xdr:nvSpPr>
      <xdr:spPr>
        <a:xfrm>
          <a:off x="1079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123372</xdr:rowOff>
    </xdr:from>
    <xdr:to>
      <xdr:col>24</xdr:col>
      <xdr:colOff>114300</xdr:colOff>
      <xdr:row>39</xdr:row>
      <xdr:rowOff>53522</xdr:rowOff>
    </xdr:to>
    <xdr:sp macro="" textlink="">
      <xdr:nvSpPr>
        <xdr:cNvPr id="74" name="楕円 73"/>
        <xdr:cNvSpPr/>
      </xdr:nvSpPr>
      <xdr:spPr>
        <a:xfrm>
          <a:off x="45847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101799</xdr:rowOff>
    </xdr:from>
    <xdr:ext cx="405111" cy="259045"/>
    <xdr:sp macro="" textlink="">
      <xdr:nvSpPr>
        <xdr:cNvPr id="75" name="【図書館】&#10;有形固定資産減価償却率該当値テキスト"/>
        <xdr:cNvSpPr txBox="1"/>
      </xdr:nvSpPr>
      <xdr:spPr>
        <a:xfrm>
          <a:off x="4673600"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90715</xdr:rowOff>
    </xdr:from>
    <xdr:to>
      <xdr:col>20</xdr:col>
      <xdr:colOff>38100</xdr:colOff>
      <xdr:row>39</xdr:row>
      <xdr:rowOff>20865</xdr:rowOff>
    </xdr:to>
    <xdr:sp macro="" textlink="">
      <xdr:nvSpPr>
        <xdr:cNvPr id="76" name="楕円 75"/>
        <xdr:cNvSpPr/>
      </xdr:nvSpPr>
      <xdr:spPr>
        <a:xfrm>
          <a:off x="3746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141515</xdr:rowOff>
    </xdr:from>
    <xdr:to>
      <xdr:col>24</xdr:col>
      <xdr:colOff>63500</xdr:colOff>
      <xdr:row>39</xdr:row>
      <xdr:rowOff>2722</xdr:rowOff>
    </xdr:to>
    <xdr:cxnSp macro="">
      <xdr:nvCxnSpPr>
        <xdr:cNvPr id="77" name="直線コネクタ 76"/>
        <xdr:cNvCxnSpPr/>
      </xdr:nvCxnSpPr>
      <xdr:spPr>
        <a:xfrm>
          <a:off x="3797300" y="66566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53159</xdr:rowOff>
    </xdr:from>
    <xdr:to>
      <xdr:col>15</xdr:col>
      <xdr:colOff>101600</xdr:colOff>
      <xdr:row>38</xdr:row>
      <xdr:rowOff>154759</xdr:rowOff>
    </xdr:to>
    <xdr:sp macro="" textlink="">
      <xdr:nvSpPr>
        <xdr:cNvPr id="78" name="楕円 77"/>
        <xdr:cNvSpPr/>
      </xdr:nvSpPr>
      <xdr:spPr>
        <a:xfrm>
          <a:off x="2857500" y="65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103959</xdr:rowOff>
    </xdr:from>
    <xdr:to>
      <xdr:col>19</xdr:col>
      <xdr:colOff>177800</xdr:colOff>
      <xdr:row>38</xdr:row>
      <xdr:rowOff>141515</xdr:rowOff>
    </xdr:to>
    <xdr:cxnSp macro="">
      <xdr:nvCxnSpPr>
        <xdr:cNvPr id="79" name="直線コネクタ 78"/>
        <xdr:cNvCxnSpPr/>
      </xdr:nvCxnSpPr>
      <xdr:spPr>
        <a:xfrm>
          <a:off x="2908300" y="661905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25400</xdr:rowOff>
    </xdr:from>
    <xdr:to>
      <xdr:col>10</xdr:col>
      <xdr:colOff>165100</xdr:colOff>
      <xdr:row>38</xdr:row>
      <xdr:rowOff>127000</xdr:rowOff>
    </xdr:to>
    <xdr:sp macro="" textlink="">
      <xdr:nvSpPr>
        <xdr:cNvPr id="80" name="楕円 79"/>
        <xdr:cNvSpPr/>
      </xdr:nvSpPr>
      <xdr:spPr>
        <a:xfrm>
          <a:off x="196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76200</xdr:rowOff>
    </xdr:from>
    <xdr:to>
      <xdr:col>15</xdr:col>
      <xdr:colOff>50800</xdr:colOff>
      <xdr:row>38</xdr:row>
      <xdr:rowOff>103959</xdr:rowOff>
    </xdr:to>
    <xdr:cxnSp macro="">
      <xdr:nvCxnSpPr>
        <xdr:cNvPr id="81" name="直線コネクタ 80"/>
        <xdr:cNvCxnSpPr/>
      </xdr:nvCxnSpPr>
      <xdr:spPr>
        <a:xfrm>
          <a:off x="2019300" y="659130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41728</xdr:rowOff>
    </xdr:from>
    <xdr:to>
      <xdr:col>6</xdr:col>
      <xdr:colOff>38100</xdr:colOff>
      <xdr:row>38</xdr:row>
      <xdr:rowOff>143328</xdr:rowOff>
    </xdr:to>
    <xdr:sp macro="" textlink="">
      <xdr:nvSpPr>
        <xdr:cNvPr id="82" name="楕円 81"/>
        <xdr:cNvSpPr/>
      </xdr:nvSpPr>
      <xdr:spPr>
        <a:xfrm>
          <a:off x="1079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76200</xdr:rowOff>
    </xdr:from>
    <xdr:to>
      <xdr:col>10</xdr:col>
      <xdr:colOff>114300</xdr:colOff>
      <xdr:row>38</xdr:row>
      <xdr:rowOff>92528</xdr:rowOff>
    </xdr:to>
    <xdr:cxnSp macro="">
      <xdr:nvCxnSpPr>
        <xdr:cNvPr id="83" name="直線コネクタ 82"/>
        <xdr:cNvCxnSpPr/>
      </xdr:nvCxnSpPr>
      <xdr:spPr>
        <a:xfrm flipV="1">
          <a:off x="1130300" y="6591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66783</xdr:rowOff>
    </xdr:from>
    <xdr:ext cx="405111" cy="259045"/>
    <xdr:sp macro="" textlink="">
      <xdr:nvSpPr>
        <xdr:cNvPr id="84" name="n_1aveValue【図書館】&#10;有形固定資産減価償却率"/>
        <xdr:cNvSpPr txBox="1"/>
      </xdr:nvSpPr>
      <xdr:spPr>
        <a:xfrm>
          <a:off x="35820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58619</xdr:rowOff>
    </xdr:from>
    <xdr:ext cx="405111" cy="259045"/>
    <xdr:sp macro="" textlink="">
      <xdr:nvSpPr>
        <xdr:cNvPr id="85" name="n_2aveValue【図書館】&#10;有形固定資産減価償却率"/>
        <xdr:cNvSpPr txBox="1"/>
      </xdr:nvSpPr>
      <xdr:spPr>
        <a:xfrm>
          <a:off x="27057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84744</xdr:rowOff>
    </xdr:from>
    <xdr:ext cx="405111" cy="259045"/>
    <xdr:sp macro="" textlink="">
      <xdr:nvSpPr>
        <xdr:cNvPr id="86" name="n_3aveValue【図書館】&#10;有形固定資産減価償却率"/>
        <xdr:cNvSpPr txBox="1"/>
      </xdr:nvSpPr>
      <xdr:spPr>
        <a:xfrm>
          <a:off x="1816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135363</xdr:rowOff>
    </xdr:from>
    <xdr:ext cx="405111" cy="259045"/>
    <xdr:sp macro="" textlink="">
      <xdr:nvSpPr>
        <xdr:cNvPr id="87" name="n_4aveValue【図書館】&#10;有形固定資産減価償却率"/>
        <xdr:cNvSpPr txBox="1"/>
      </xdr:nvSpPr>
      <xdr:spPr>
        <a:xfrm>
          <a:off x="927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11992</xdr:rowOff>
    </xdr:from>
    <xdr:ext cx="405111" cy="259045"/>
    <xdr:sp macro="" textlink="">
      <xdr:nvSpPr>
        <xdr:cNvPr id="88" name="n_1mainValue【図書館】&#10;有形固定資産減価償却率"/>
        <xdr:cNvSpPr txBox="1"/>
      </xdr:nvSpPr>
      <xdr:spPr>
        <a:xfrm>
          <a:off x="35820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145886</xdr:rowOff>
    </xdr:from>
    <xdr:ext cx="405111" cy="259045"/>
    <xdr:sp macro="" textlink="">
      <xdr:nvSpPr>
        <xdr:cNvPr id="89" name="n_2mainValue【図書館】&#10;有形固定資産減価償却率"/>
        <xdr:cNvSpPr txBox="1"/>
      </xdr:nvSpPr>
      <xdr:spPr>
        <a:xfrm>
          <a:off x="27057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118127</xdr:rowOff>
    </xdr:from>
    <xdr:ext cx="405111" cy="259045"/>
    <xdr:sp macro="" textlink="">
      <xdr:nvSpPr>
        <xdr:cNvPr id="90" name="n_3mainValue【図書館】&#10;有形固定資産減価償却率"/>
        <xdr:cNvSpPr txBox="1"/>
      </xdr:nvSpPr>
      <xdr:spPr>
        <a:xfrm>
          <a:off x="1816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134455</xdr:rowOff>
    </xdr:from>
    <xdr:ext cx="405111" cy="259045"/>
    <xdr:sp macro="" textlink="">
      <xdr:nvSpPr>
        <xdr:cNvPr id="91" name="n_4mainValue【図書館】&#10;有形固定資産減価償却率"/>
        <xdr:cNvSpPr txBox="1"/>
      </xdr:nvSpPr>
      <xdr:spPr>
        <a:xfrm>
          <a:off x="927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10" name="テキスト ボックス 10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2" name="テキスト ボックス 11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4" name="テキスト ボックス 11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6" name="テキスト ボックス 11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43543</xdr:rowOff>
    </xdr:from>
    <xdr:to>
      <xdr:col>54</xdr:col>
      <xdr:colOff>189865</xdr:colOff>
      <xdr:row>42</xdr:row>
      <xdr:rowOff>27215</xdr:rowOff>
    </xdr:to>
    <xdr:cxnSp macro="">
      <xdr:nvCxnSpPr>
        <xdr:cNvPr id="118" name="直線コネクタ 117"/>
        <xdr:cNvCxnSpPr/>
      </xdr:nvCxnSpPr>
      <xdr:spPr>
        <a:xfrm flipV="1">
          <a:off x="10476865" y="5872843"/>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9" name="【図書館】&#10;一人当たり面積最小値テキスト"/>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20" name="直線コネクタ 119"/>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161670</xdr:rowOff>
    </xdr:from>
    <xdr:ext cx="469744" cy="259045"/>
    <xdr:sp macro="" textlink="">
      <xdr:nvSpPr>
        <xdr:cNvPr id="121" name="【図書館】&#10;一人当たり面積最大値テキスト"/>
        <xdr:cNvSpPr txBox="1"/>
      </xdr:nvSpPr>
      <xdr:spPr>
        <a:xfrm>
          <a:off x="10515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43543</xdr:rowOff>
    </xdr:from>
    <xdr:to>
      <xdr:col>55</xdr:col>
      <xdr:colOff>88900</xdr:colOff>
      <xdr:row>34</xdr:row>
      <xdr:rowOff>43543</xdr:rowOff>
    </xdr:to>
    <xdr:cxnSp macro="">
      <xdr:nvCxnSpPr>
        <xdr:cNvPr id="122" name="直線コネクタ 121"/>
        <xdr:cNvCxnSpPr/>
      </xdr:nvCxnSpPr>
      <xdr:spPr>
        <a:xfrm>
          <a:off x="10388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89099</xdr:rowOff>
    </xdr:from>
    <xdr:ext cx="469744" cy="259045"/>
    <xdr:sp macro="" textlink="">
      <xdr:nvSpPr>
        <xdr:cNvPr id="123" name="【図書館】&#10;一人当たり面積平均値テキスト"/>
        <xdr:cNvSpPr txBox="1"/>
      </xdr:nvSpPr>
      <xdr:spPr>
        <a:xfrm>
          <a:off x="10515600" y="6604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66222</xdr:rowOff>
    </xdr:from>
    <xdr:to>
      <xdr:col>55</xdr:col>
      <xdr:colOff>50800</xdr:colOff>
      <xdr:row>39</xdr:row>
      <xdr:rowOff>167822</xdr:rowOff>
    </xdr:to>
    <xdr:sp macro="" textlink="">
      <xdr:nvSpPr>
        <xdr:cNvPr id="124" name="フローチャート: 判断 123"/>
        <xdr:cNvSpPr/>
      </xdr:nvSpPr>
      <xdr:spPr>
        <a:xfrm>
          <a:off x="104267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131535</xdr:rowOff>
    </xdr:from>
    <xdr:to>
      <xdr:col>50</xdr:col>
      <xdr:colOff>165100</xdr:colOff>
      <xdr:row>40</xdr:row>
      <xdr:rowOff>61685</xdr:rowOff>
    </xdr:to>
    <xdr:sp macro="" textlink="">
      <xdr:nvSpPr>
        <xdr:cNvPr id="125" name="フローチャート: 判断 124"/>
        <xdr:cNvSpPr/>
      </xdr:nvSpPr>
      <xdr:spPr>
        <a:xfrm>
          <a:off x="9588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26" name="フローチャート: 判断 125"/>
        <xdr:cNvSpPr/>
      </xdr:nvSpPr>
      <xdr:spPr>
        <a:xfrm>
          <a:off x="8699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27" name="フローチャート: 判断 126"/>
        <xdr:cNvSpPr/>
      </xdr:nvSpPr>
      <xdr:spPr>
        <a:xfrm>
          <a:off x="7810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41728</xdr:rowOff>
    </xdr:from>
    <xdr:to>
      <xdr:col>36</xdr:col>
      <xdr:colOff>165100</xdr:colOff>
      <xdr:row>40</xdr:row>
      <xdr:rowOff>143328</xdr:rowOff>
    </xdr:to>
    <xdr:sp macro="" textlink="">
      <xdr:nvSpPr>
        <xdr:cNvPr id="128" name="フローチャート: 判断 127"/>
        <xdr:cNvSpPr/>
      </xdr:nvSpPr>
      <xdr:spPr>
        <a:xfrm>
          <a:off x="69215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147865</xdr:rowOff>
    </xdr:from>
    <xdr:to>
      <xdr:col>55</xdr:col>
      <xdr:colOff>50800</xdr:colOff>
      <xdr:row>42</xdr:row>
      <xdr:rowOff>78015</xdr:rowOff>
    </xdr:to>
    <xdr:sp macro="" textlink="">
      <xdr:nvSpPr>
        <xdr:cNvPr id="134" name="楕円 133"/>
        <xdr:cNvSpPr/>
      </xdr:nvSpPr>
      <xdr:spPr>
        <a:xfrm>
          <a:off x="104267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62792</xdr:rowOff>
    </xdr:from>
    <xdr:ext cx="469744" cy="259045"/>
    <xdr:sp macro="" textlink="">
      <xdr:nvSpPr>
        <xdr:cNvPr id="135" name="【図書館】&#10;一人当たり面積該当値テキスト"/>
        <xdr:cNvSpPr txBox="1"/>
      </xdr:nvSpPr>
      <xdr:spPr>
        <a:xfrm>
          <a:off x="10515600" y="709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147865</xdr:rowOff>
    </xdr:from>
    <xdr:to>
      <xdr:col>50</xdr:col>
      <xdr:colOff>165100</xdr:colOff>
      <xdr:row>42</xdr:row>
      <xdr:rowOff>78015</xdr:rowOff>
    </xdr:to>
    <xdr:sp macro="" textlink="">
      <xdr:nvSpPr>
        <xdr:cNvPr id="136" name="楕円 135"/>
        <xdr:cNvSpPr/>
      </xdr:nvSpPr>
      <xdr:spPr>
        <a:xfrm>
          <a:off x="95885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27215</xdr:rowOff>
    </xdr:from>
    <xdr:to>
      <xdr:col>55</xdr:col>
      <xdr:colOff>0</xdr:colOff>
      <xdr:row>42</xdr:row>
      <xdr:rowOff>27215</xdr:rowOff>
    </xdr:to>
    <xdr:cxnSp macro="">
      <xdr:nvCxnSpPr>
        <xdr:cNvPr id="137" name="直線コネクタ 136"/>
        <xdr:cNvCxnSpPr/>
      </xdr:nvCxnSpPr>
      <xdr:spPr>
        <a:xfrm>
          <a:off x="9639300" y="72281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147865</xdr:rowOff>
    </xdr:from>
    <xdr:to>
      <xdr:col>46</xdr:col>
      <xdr:colOff>38100</xdr:colOff>
      <xdr:row>42</xdr:row>
      <xdr:rowOff>78015</xdr:rowOff>
    </xdr:to>
    <xdr:sp macro="" textlink="">
      <xdr:nvSpPr>
        <xdr:cNvPr id="138" name="楕円 137"/>
        <xdr:cNvSpPr/>
      </xdr:nvSpPr>
      <xdr:spPr>
        <a:xfrm>
          <a:off x="86995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27215</xdr:rowOff>
    </xdr:from>
    <xdr:to>
      <xdr:col>50</xdr:col>
      <xdr:colOff>114300</xdr:colOff>
      <xdr:row>42</xdr:row>
      <xdr:rowOff>27215</xdr:rowOff>
    </xdr:to>
    <xdr:cxnSp macro="">
      <xdr:nvCxnSpPr>
        <xdr:cNvPr id="139" name="直線コネクタ 138"/>
        <xdr:cNvCxnSpPr/>
      </xdr:nvCxnSpPr>
      <xdr:spPr>
        <a:xfrm>
          <a:off x="8750300" y="7228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164193</xdr:rowOff>
    </xdr:from>
    <xdr:to>
      <xdr:col>41</xdr:col>
      <xdr:colOff>101600</xdr:colOff>
      <xdr:row>42</xdr:row>
      <xdr:rowOff>94343</xdr:rowOff>
    </xdr:to>
    <xdr:sp macro="" textlink="">
      <xdr:nvSpPr>
        <xdr:cNvPr id="140" name="楕円 139"/>
        <xdr:cNvSpPr/>
      </xdr:nvSpPr>
      <xdr:spPr>
        <a:xfrm>
          <a:off x="78105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27215</xdr:rowOff>
    </xdr:from>
    <xdr:to>
      <xdr:col>45</xdr:col>
      <xdr:colOff>177800</xdr:colOff>
      <xdr:row>42</xdr:row>
      <xdr:rowOff>43543</xdr:rowOff>
    </xdr:to>
    <xdr:cxnSp macro="">
      <xdr:nvCxnSpPr>
        <xdr:cNvPr id="141" name="直線コネクタ 140"/>
        <xdr:cNvCxnSpPr/>
      </xdr:nvCxnSpPr>
      <xdr:spPr>
        <a:xfrm flipV="1">
          <a:off x="7861300" y="72281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164193</xdr:rowOff>
    </xdr:from>
    <xdr:to>
      <xdr:col>36</xdr:col>
      <xdr:colOff>165100</xdr:colOff>
      <xdr:row>42</xdr:row>
      <xdr:rowOff>94343</xdr:rowOff>
    </xdr:to>
    <xdr:sp macro="" textlink="">
      <xdr:nvSpPr>
        <xdr:cNvPr id="142" name="楕円 141"/>
        <xdr:cNvSpPr/>
      </xdr:nvSpPr>
      <xdr:spPr>
        <a:xfrm>
          <a:off x="69215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43543</xdr:rowOff>
    </xdr:from>
    <xdr:to>
      <xdr:col>41</xdr:col>
      <xdr:colOff>50800</xdr:colOff>
      <xdr:row>42</xdr:row>
      <xdr:rowOff>43543</xdr:rowOff>
    </xdr:to>
    <xdr:cxnSp macro="">
      <xdr:nvCxnSpPr>
        <xdr:cNvPr id="143" name="直線コネクタ 142"/>
        <xdr:cNvCxnSpPr/>
      </xdr:nvCxnSpPr>
      <xdr:spPr>
        <a:xfrm>
          <a:off x="6972300" y="7244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78212</xdr:rowOff>
    </xdr:from>
    <xdr:ext cx="469744" cy="259045"/>
    <xdr:sp macro="" textlink="">
      <xdr:nvSpPr>
        <xdr:cNvPr id="144" name="n_1aveValue【図書館】&#10;一人当たり面積"/>
        <xdr:cNvSpPr txBox="1"/>
      </xdr:nvSpPr>
      <xdr:spPr>
        <a:xfrm>
          <a:off x="93917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110870</xdr:rowOff>
    </xdr:from>
    <xdr:ext cx="469744" cy="259045"/>
    <xdr:sp macro="" textlink="">
      <xdr:nvSpPr>
        <xdr:cNvPr id="145" name="n_2aveValue【図書館】&#10;一人当たり面積"/>
        <xdr:cNvSpPr txBox="1"/>
      </xdr:nvSpPr>
      <xdr:spPr>
        <a:xfrm>
          <a:off x="85154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127199</xdr:rowOff>
    </xdr:from>
    <xdr:ext cx="469744" cy="259045"/>
    <xdr:sp macro="" textlink="">
      <xdr:nvSpPr>
        <xdr:cNvPr id="146" name="n_3aveValue【図書館】&#10;一人当たり面積"/>
        <xdr:cNvSpPr txBox="1"/>
      </xdr:nvSpPr>
      <xdr:spPr>
        <a:xfrm>
          <a:off x="7626427" y="664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159855</xdr:rowOff>
    </xdr:from>
    <xdr:ext cx="469744" cy="259045"/>
    <xdr:sp macro="" textlink="">
      <xdr:nvSpPr>
        <xdr:cNvPr id="147" name="n_4aveValue【図書館】&#10;一人当たり面積"/>
        <xdr:cNvSpPr txBox="1"/>
      </xdr:nvSpPr>
      <xdr:spPr>
        <a:xfrm>
          <a:off x="6737427" y="66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69142</xdr:rowOff>
    </xdr:from>
    <xdr:ext cx="469744" cy="259045"/>
    <xdr:sp macro="" textlink="">
      <xdr:nvSpPr>
        <xdr:cNvPr id="148" name="n_1mainValue【図書館】&#10;一人当たり面積"/>
        <xdr:cNvSpPr txBox="1"/>
      </xdr:nvSpPr>
      <xdr:spPr>
        <a:xfrm>
          <a:off x="9391727" y="727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69142</xdr:rowOff>
    </xdr:from>
    <xdr:ext cx="469744" cy="259045"/>
    <xdr:sp macro="" textlink="">
      <xdr:nvSpPr>
        <xdr:cNvPr id="149" name="n_2mainValue【図書館】&#10;一人当たり面積"/>
        <xdr:cNvSpPr txBox="1"/>
      </xdr:nvSpPr>
      <xdr:spPr>
        <a:xfrm>
          <a:off x="8515427" y="727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85470</xdr:rowOff>
    </xdr:from>
    <xdr:ext cx="469744" cy="259045"/>
    <xdr:sp macro="" textlink="">
      <xdr:nvSpPr>
        <xdr:cNvPr id="150" name="n_3mainValue【図書館】&#10;一人当たり面積"/>
        <xdr:cNvSpPr txBox="1"/>
      </xdr:nvSpPr>
      <xdr:spPr>
        <a:xfrm>
          <a:off x="7626427" y="728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85470</xdr:rowOff>
    </xdr:from>
    <xdr:ext cx="469744" cy="259045"/>
    <xdr:sp macro="" textlink="">
      <xdr:nvSpPr>
        <xdr:cNvPr id="151" name="n_4mainValue【図書館】&#10;一人当たり面積"/>
        <xdr:cNvSpPr txBox="1"/>
      </xdr:nvSpPr>
      <xdr:spPr>
        <a:xfrm>
          <a:off x="6737427" y="728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2" name="テキスト ボックス 16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4" name="テキスト ボックス 163"/>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2" name="テキスト ボックス 17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4" name="テキスト ボックス 173"/>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91440</xdr:rowOff>
    </xdr:to>
    <xdr:cxnSp macro="">
      <xdr:nvCxnSpPr>
        <xdr:cNvPr id="176" name="直線コネクタ 175"/>
        <xdr:cNvCxnSpPr/>
      </xdr:nvCxnSpPr>
      <xdr:spPr>
        <a:xfrm flipV="1">
          <a:off x="4634865" y="966597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7" name="【体育館・プー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8" name="直線コネクタ 177"/>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179" name="【体育館・プール】&#10;有形固定資産減価償却率最大値テキスト"/>
        <xdr:cNvSpPr txBox="1"/>
      </xdr:nvSpPr>
      <xdr:spPr>
        <a:xfrm>
          <a:off x="4673600" y="944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80" name="直線コネクタ 179"/>
        <xdr:cNvCxnSpPr/>
      </xdr:nvCxnSpPr>
      <xdr:spPr>
        <a:xfrm>
          <a:off x="4546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27322</xdr:rowOff>
    </xdr:from>
    <xdr:ext cx="405111" cy="259045"/>
    <xdr:sp macro="" textlink="">
      <xdr:nvSpPr>
        <xdr:cNvPr id="181" name="【体育館・プール】&#10;有形固定資産減価償却率平均値テキスト"/>
        <xdr:cNvSpPr txBox="1"/>
      </xdr:nvSpPr>
      <xdr:spPr>
        <a:xfrm>
          <a:off x="4673600" y="1014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82" name="フローチャート: 判断 181"/>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83" name="フローチャート: 判断 182"/>
        <xdr:cNvSpPr/>
      </xdr:nvSpPr>
      <xdr:spPr>
        <a:xfrm>
          <a:off x="3746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84" name="フローチャート: 判断 183"/>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156845</xdr:rowOff>
    </xdr:from>
    <xdr:to>
      <xdr:col>10</xdr:col>
      <xdr:colOff>165100</xdr:colOff>
      <xdr:row>60</xdr:row>
      <xdr:rowOff>86995</xdr:rowOff>
    </xdr:to>
    <xdr:sp macro="" textlink="">
      <xdr:nvSpPr>
        <xdr:cNvPr id="185" name="フローチャート: 判断 184"/>
        <xdr:cNvSpPr/>
      </xdr:nvSpPr>
      <xdr:spPr>
        <a:xfrm>
          <a:off x="1968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6" name="フローチャート: 判断 185"/>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92" name="楕円 191"/>
        <xdr:cNvSpPr/>
      </xdr:nvSpPr>
      <xdr:spPr>
        <a:xfrm>
          <a:off x="4584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110507</xdr:rowOff>
    </xdr:from>
    <xdr:ext cx="405111" cy="259045"/>
    <xdr:sp macro="" textlink="">
      <xdr:nvSpPr>
        <xdr:cNvPr id="193" name="【体育館・プール】&#10;有形固定資産減価償却率該当値テキスト"/>
        <xdr:cNvSpPr txBox="1"/>
      </xdr:nvSpPr>
      <xdr:spPr>
        <a:xfrm>
          <a:off x="4673600"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122555</xdr:rowOff>
    </xdr:from>
    <xdr:to>
      <xdr:col>20</xdr:col>
      <xdr:colOff>38100</xdr:colOff>
      <xdr:row>61</xdr:row>
      <xdr:rowOff>52705</xdr:rowOff>
    </xdr:to>
    <xdr:sp macro="" textlink="">
      <xdr:nvSpPr>
        <xdr:cNvPr id="194" name="楕円 193"/>
        <xdr:cNvSpPr/>
      </xdr:nvSpPr>
      <xdr:spPr>
        <a:xfrm>
          <a:off x="37465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1905</xdr:rowOff>
    </xdr:from>
    <xdr:to>
      <xdr:col>24</xdr:col>
      <xdr:colOff>63500</xdr:colOff>
      <xdr:row>61</xdr:row>
      <xdr:rowOff>11430</xdr:rowOff>
    </xdr:to>
    <xdr:cxnSp macro="">
      <xdr:nvCxnSpPr>
        <xdr:cNvPr id="195" name="直線コネクタ 194"/>
        <xdr:cNvCxnSpPr/>
      </xdr:nvCxnSpPr>
      <xdr:spPr>
        <a:xfrm>
          <a:off x="3797300" y="1046035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111125</xdr:rowOff>
    </xdr:from>
    <xdr:to>
      <xdr:col>15</xdr:col>
      <xdr:colOff>101600</xdr:colOff>
      <xdr:row>61</xdr:row>
      <xdr:rowOff>41275</xdr:rowOff>
    </xdr:to>
    <xdr:sp macro="" textlink="">
      <xdr:nvSpPr>
        <xdr:cNvPr id="196" name="楕円 195"/>
        <xdr:cNvSpPr/>
      </xdr:nvSpPr>
      <xdr:spPr>
        <a:xfrm>
          <a:off x="28575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161925</xdr:rowOff>
    </xdr:from>
    <xdr:to>
      <xdr:col>19</xdr:col>
      <xdr:colOff>177800</xdr:colOff>
      <xdr:row>61</xdr:row>
      <xdr:rowOff>1905</xdr:rowOff>
    </xdr:to>
    <xdr:cxnSp macro="">
      <xdr:nvCxnSpPr>
        <xdr:cNvPr id="197" name="直線コネクタ 196"/>
        <xdr:cNvCxnSpPr/>
      </xdr:nvCxnSpPr>
      <xdr:spPr>
        <a:xfrm>
          <a:off x="2908300" y="104489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162560</xdr:rowOff>
    </xdr:from>
    <xdr:to>
      <xdr:col>10</xdr:col>
      <xdr:colOff>165100</xdr:colOff>
      <xdr:row>60</xdr:row>
      <xdr:rowOff>92710</xdr:rowOff>
    </xdr:to>
    <xdr:sp macro="" textlink="">
      <xdr:nvSpPr>
        <xdr:cNvPr id="198" name="楕円 197"/>
        <xdr:cNvSpPr/>
      </xdr:nvSpPr>
      <xdr:spPr>
        <a:xfrm>
          <a:off x="1968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41910</xdr:rowOff>
    </xdr:from>
    <xdr:to>
      <xdr:col>15</xdr:col>
      <xdr:colOff>50800</xdr:colOff>
      <xdr:row>60</xdr:row>
      <xdr:rowOff>161925</xdr:rowOff>
    </xdr:to>
    <xdr:cxnSp macro="">
      <xdr:nvCxnSpPr>
        <xdr:cNvPr id="199" name="直線コネクタ 198"/>
        <xdr:cNvCxnSpPr/>
      </xdr:nvCxnSpPr>
      <xdr:spPr>
        <a:xfrm>
          <a:off x="2019300" y="10328910"/>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149225</xdr:rowOff>
    </xdr:from>
    <xdr:to>
      <xdr:col>6</xdr:col>
      <xdr:colOff>38100</xdr:colOff>
      <xdr:row>60</xdr:row>
      <xdr:rowOff>79375</xdr:rowOff>
    </xdr:to>
    <xdr:sp macro="" textlink="">
      <xdr:nvSpPr>
        <xdr:cNvPr id="200" name="楕円 199"/>
        <xdr:cNvSpPr/>
      </xdr:nvSpPr>
      <xdr:spPr>
        <a:xfrm>
          <a:off x="1079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28575</xdr:rowOff>
    </xdr:from>
    <xdr:to>
      <xdr:col>10</xdr:col>
      <xdr:colOff>114300</xdr:colOff>
      <xdr:row>60</xdr:row>
      <xdr:rowOff>41910</xdr:rowOff>
    </xdr:to>
    <xdr:cxnSp macro="">
      <xdr:nvCxnSpPr>
        <xdr:cNvPr id="201" name="直線コネクタ 200"/>
        <xdr:cNvCxnSpPr/>
      </xdr:nvCxnSpPr>
      <xdr:spPr>
        <a:xfrm>
          <a:off x="1130300" y="1031557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162577</xdr:rowOff>
    </xdr:from>
    <xdr:ext cx="405111" cy="259045"/>
    <xdr:sp macro="" textlink="">
      <xdr:nvSpPr>
        <xdr:cNvPr id="202" name="n_1aveValue【体育館・プール】&#10;有形固定資産減価償却率"/>
        <xdr:cNvSpPr txBox="1"/>
      </xdr:nvSpPr>
      <xdr:spPr>
        <a:xfrm>
          <a:off x="35820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128287</xdr:rowOff>
    </xdr:from>
    <xdr:ext cx="405111" cy="259045"/>
    <xdr:sp macro="" textlink="">
      <xdr:nvSpPr>
        <xdr:cNvPr id="203" name="n_2aveValue【体育館・プール】&#10;有形固定資産減価償却率"/>
        <xdr:cNvSpPr txBox="1"/>
      </xdr:nvSpPr>
      <xdr:spPr>
        <a:xfrm>
          <a:off x="2705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103522</xdr:rowOff>
    </xdr:from>
    <xdr:ext cx="405111" cy="259045"/>
    <xdr:sp macro="" textlink="">
      <xdr:nvSpPr>
        <xdr:cNvPr id="204" name="n_3aveValue【体育館・プール】&#10;有形固定資産減価償却率"/>
        <xdr:cNvSpPr txBox="1"/>
      </xdr:nvSpPr>
      <xdr:spPr>
        <a:xfrm>
          <a:off x="1816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5" name="n_4aveValue【体育館・プール】&#10;有形固定資産減価償却率"/>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43832</xdr:rowOff>
    </xdr:from>
    <xdr:ext cx="405111" cy="259045"/>
    <xdr:sp macro="" textlink="">
      <xdr:nvSpPr>
        <xdr:cNvPr id="206" name="n_1mainValue【体育館・プール】&#10;有形固定資産減価償却率"/>
        <xdr:cNvSpPr txBox="1"/>
      </xdr:nvSpPr>
      <xdr:spPr>
        <a:xfrm>
          <a:off x="3582044"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32402</xdr:rowOff>
    </xdr:from>
    <xdr:ext cx="405111" cy="259045"/>
    <xdr:sp macro="" textlink="">
      <xdr:nvSpPr>
        <xdr:cNvPr id="207" name="n_2mainValue【体育館・プール】&#10;有形固定資産減価償却率"/>
        <xdr:cNvSpPr txBox="1"/>
      </xdr:nvSpPr>
      <xdr:spPr>
        <a:xfrm>
          <a:off x="27057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83837</xdr:rowOff>
    </xdr:from>
    <xdr:ext cx="405111" cy="259045"/>
    <xdr:sp macro="" textlink="">
      <xdr:nvSpPr>
        <xdr:cNvPr id="208" name="n_3mainValue【体育館・プール】&#10;有形固定資産減価償却率"/>
        <xdr:cNvSpPr txBox="1"/>
      </xdr:nvSpPr>
      <xdr:spPr>
        <a:xfrm>
          <a:off x="1816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70502</xdr:rowOff>
    </xdr:from>
    <xdr:ext cx="405111" cy="259045"/>
    <xdr:sp macro="" textlink="">
      <xdr:nvSpPr>
        <xdr:cNvPr id="209" name="n_4mainValue【体育館・プール】&#10;有形固定資産減価償却率"/>
        <xdr:cNvSpPr txBox="1"/>
      </xdr:nvSpPr>
      <xdr:spPr>
        <a:xfrm>
          <a:off x="927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0" name="直線コネクタ 21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1" name="テキスト ボックス 22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2" name="直線コネクタ 22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3" name="テキスト ボックス 22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4" name="直線コネクタ 22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5" name="テキスト ボックス 22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6" name="直線コネクタ 22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7" name="テキスト ボックス 22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8" name="直線コネクタ 22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9" name="テキスト ボックス 22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54610</xdr:rowOff>
    </xdr:to>
    <xdr:cxnSp macro="">
      <xdr:nvCxnSpPr>
        <xdr:cNvPr id="233" name="直線コネクタ 232"/>
        <xdr:cNvCxnSpPr/>
      </xdr:nvCxnSpPr>
      <xdr:spPr>
        <a:xfrm flipV="1">
          <a:off x="10476865" y="9608820"/>
          <a:ext cx="0" cy="1418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4" name="【体育館・プール】&#10;一人当たり面積最小値テキスト"/>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5" name="直線コネクタ 234"/>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6"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7" name="直線コネクタ 236"/>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165117</xdr:rowOff>
    </xdr:from>
    <xdr:ext cx="469744" cy="259045"/>
    <xdr:sp macro="" textlink="">
      <xdr:nvSpPr>
        <xdr:cNvPr id="238" name="【体育館・プール】&#10;一人当たり面積平均値テキスト"/>
        <xdr:cNvSpPr txBox="1"/>
      </xdr:nvSpPr>
      <xdr:spPr>
        <a:xfrm>
          <a:off x="10515600" y="10623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15240</xdr:rowOff>
    </xdr:from>
    <xdr:to>
      <xdr:col>55</xdr:col>
      <xdr:colOff>50800</xdr:colOff>
      <xdr:row>62</xdr:row>
      <xdr:rowOff>116840</xdr:rowOff>
    </xdr:to>
    <xdr:sp macro="" textlink="">
      <xdr:nvSpPr>
        <xdr:cNvPr id="239" name="フローチャート: 判断 238"/>
        <xdr:cNvSpPr/>
      </xdr:nvSpPr>
      <xdr:spPr>
        <a:xfrm>
          <a:off x="104267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49530</xdr:rowOff>
    </xdr:from>
    <xdr:to>
      <xdr:col>50</xdr:col>
      <xdr:colOff>165100</xdr:colOff>
      <xdr:row>62</xdr:row>
      <xdr:rowOff>151130</xdr:rowOff>
    </xdr:to>
    <xdr:sp macro="" textlink="">
      <xdr:nvSpPr>
        <xdr:cNvPr id="240" name="フローチャート: 判断 239"/>
        <xdr:cNvSpPr/>
      </xdr:nvSpPr>
      <xdr:spPr>
        <a:xfrm>
          <a:off x="95885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38100</xdr:rowOff>
    </xdr:from>
    <xdr:to>
      <xdr:col>46</xdr:col>
      <xdr:colOff>38100</xdr:colOff>
      <xdr:row>62</xdr:row>
      <xdr:rowOff>139700</xdr:rowOff>
    </xdr:to>
    <xdr:sp macro="" textlink="">
      <xdr:nvSpPr>
        <xdr:cNvPr id="241" name="フローチャート: 判断 240"/>
        <xdr:cNvSpPr/>
      </xdr:nvSpPr>
      <xdr:spPr>
        <a:xfrm>
          <a:off x="8699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42" name="フローチャート: 判断 241"/>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62230</xdr:rowOff>
    </xdr:from>
    <xdr:to>
      <xdr:col>36</xdr:col>
      <xdr:colOff>165100</xdr:colOff>
      <xdr:row>62</xdr:row>
      <xdr:rowOff>163830</xdr:rowOff>
    </xdr:to>
    <xdr:sp macro="" textlink="">
      <xdr:nvSpPr>
        <xdr:cNvPr id="243" name="フローチャート: 判断 242"/>
        <xdr:cNvSpPr/>
      </xdr:nvSpPr>
      <xdr:spPr>
        <a:xfrm>
          <a:off x="6921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5080</xdr:rowOff>
    </xdr:from>
    <xdr:to>
      <xdr:col>55</xdr:col>
      <xdr:colOff>50800</xdr:colOff>
      <xdr:row>62</xdr:row>
      <xdr:rowOff>106680</xdr:rowOff>
    </xdr:to>
    <xdr:sp macro="" textlink="">
      <xdr:nvSpPr>
        <xdr:cNvPr id="249" name="楕円 248"/>
        <xdr:cNvSpPr/>
      </xdr:nvSpPr>
      <xdr:spPr>
        <a:xfrm>
          <a:off x="10426700" y="1063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27957</xdr:rowOff>
    </xdr:from>
    <xdr:ext cx="469744" cy="259045"/>
    <xdr:sp macro="" textlink="">
      <xdr:nvSpPr>
        <xdr:cNvPr id="250" name="【体育館・プール】&#10;一人当たり面積該当値テキスト"/>
        <xdr:cNvSpPr txBox="1"/>
      </xdr:nvSpPr>
      <xdr:spPr>
        <a:xfrm>
          <a:off x="10515600" y="1048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11430</xdr:rowOff>
    </xdr:from>
    <xdr:to>
      <xdr:col>50</xdr:col>
      <xdr:colOff>165100</xdr:colOff>
      <xdr:row>62</xdr:row>
      <xdr:rowOff>113030</xdr:rowOff>
    </xdr:to>
    <xdr:sp macro="" textlink="">
      <xdr:nvSpPr>
        <xdr:cNvPr id="251" name="楕円 250"/>
        <xdr:cNvSpPr/>
      </xdr:nvSpPr>
      <xdr:spPr>
        <a:xfrm>
          <a:off x="9588500" y="1064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55880</xdr:rowOff>
    </xdr:from>
    <xdr:to>
      <xdr:col>55</xdr:col>
      <xdr:colOff>0</xdr:colOff>
      <xdr:row>62</xdr:row>
      <xdr:rowOff>62230</xdr:rowOff>
    </xdr:to>
    <xdr:cxnSp macro="">
      <xdr:nvCxnSpPr>
        <xdr:cNvPr id="252" name="直線コネクタ 251"/>
        <xdr:cNvCxnSpPr/>
      </xdr:nvCxnSpPr>
      <xdr:spPr>
        <a:xfrm flipV="1">
          <a:off x="9639300" y="1068578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16510</xdr:rowOff>
    </xdr:from>
    <xdr:to>
      <xdr:col>46</xdr:col>
      <xdr:colOff>38100</xdr:colOff>
      <xdr:row>62</xdr:row>
      <xdr:rowOff>118110</xdr:rowOff>
    </xdr:to>
    <xdr:sp macro="" textlink="">
      <xdr:nvSpPr>
        <xdr:cNvPr id="253" name="楕円 252"/>
        <xdr:cNvSpPr/>
      </xdr:nvSpPr>
      <xdr:spPr>
        <a:xfrm>
          <a:off x="8699500" y="1064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62230</xdr:rowOff>
    </xdr:from>
    <xdr:to>
      <xdr:col>50</xdr:col>
      <xdr:colOff>114300</xdr:colOff>
      <xdr:row>62</xdr:row>
      <xdr:rowOff>67310</xdr:rowOff>
    </xdr:to>
    <xdr:cxnSp macro="">
      <xdr:nvCxnSpPr>
        <xdr:cNvPr id="254" name="直線コネクタ 253"/>
        <xdr:cNvCxnSpPr/>
      </xdr:nvCxnSpPr>
      <xdr:spPr>
        <a:xfrm flipV="1">
          <a:off x="8750300" y="1069213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24130</xdr:rowOff>
    </xdr:from>
    <xdr:to>
      <xdr:col>41</xdr:col>
      <xdr:colOff>101600</xdr:colOff>
      <xdr:row>62</xdr:row>
      <xdr:rowOff>125730</xdr:rowOff>
    </xdr:to>
    <xdr:sp macro="" textlink="">
      <xdr:nvSpPr>
        <xdr:cNvPr id="255" name="楕円 254"/>
        <xdr:cNvSpPr/>
      </xdr:nvSpPr>
      <xdr:spPr>
        <a:xfrm>
          <a:off x="7810500" y="1065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67310</xdr:rowOff>
    </xdr:from>
    <xdr:to>
      <xdr:col>45</xdr:col>
      <xdr:colOff>177800</xdr:colOff>
      <xdr:row>62</xdr:row>
      <xdr:rowOff>74930</xdr:rowOff>
    </xdr:to>
    <xdr:cxnSp macro="">
      <xdr:nvCxnSpPr>
        <xdr:cNvPr id="256" name="直線コネクタ 255"/>
        <xdr:cNvCxnSpPr/>
      </xdr:nvCxnSpPr>
      <xdr:spPr>
        <a:xfrm flipV="1">
          <a:off x="7861300" y="106972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53340</xdr:rowOff>
    </xdr:from>
    <xdr:to>
      <xdr:col>36</xdr:col>
      <xdr:colOff>165100</xdr:colOff>
      <xdr:row>62</xdr:row>
      <xdr:rowOff>154940</xdr:rowOff>
    </xdr:to>
    <xdr:sp macro="" textlink="">
      <xdr:nvSpPr>
        <xdr:cNvPr id="257" name="楕円 256"/>
        <xdr:cNvSpPr/>
      </xdr:nvSpPr>
      <xdr:spPr>
        <a:xfrm>
          <a:off x="6921500" y="1068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74930</xdr:rowOff>
    </xdr:from>
    <xdr:to>
      <xdr:col>41</xdr:col>
      <xdr:colOff>50800</xdr:colOff>
      <xdr:row>62</xdr:row>
      <xdr:rowOff>104140</xdr:rowOff>
    </xdr:to>
    <xdr:cxnSp macro="">
      <xdr:nvCxnSpPr>
        <xdr:cNvPr id="258" name="直線コネクタ 257"/>
        <xdr:cNvCxnSpPr/>
      </xdr:nvCxnSpPr>
      <xdr:spPr>
        <a:xfrm flipV="1">
          <a:off x="6972300" y="1070483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142257</xdr:rowOff>
    </xdr:from>
    <xdr:ext cx="469744" cy="259045"/>
    <xdr:sp macro="" textlink="">
      <xdr:nvSpPr>
        <xdr:cNvPr id="259" name="n_1aveValue【体育館・プール】&#10;一人当たり面積"/>
        <xdr:cNvSpPr txBox="1"/>
      </xdr:nvSpPr>
      <xdr:spPr>
        <a:xfrm>
          <a:off x="9391727" y="1077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130827</xdr:rowOff>
    </xdr:from>
    <xdr:ext cx="469744" cy="259045"/>
    <xdr:sp macro="" textlink="">
      <xdr:nvSpPr>
        <xdr:cNvPr id="260" name="n_2aveValue【体育館・プール】&#10;一人当たり面積"/>
        <xdr:cNvSpPr txBox="1"/>
      </xdr:nvSpPr>
      <xdr:spPr>
        <a:xfrm>
          <a:off x="8515427"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61" name="n_3aveValue【体育館・プール】&#10;一人当たり面積"/>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154957</xdr:rowOff>
    </xdr:from>
    <xdr:ext cx="469744" cy="259045"/>
    <xdr:sp macro="" textlink="">
      <xdr:nvSpPr>
        <xdr:cNvPr id="262" name="n_4aveValue【体育館・プール】&#10;一人当たり面積"/>
        <xdr:cNvSpPr txBox="1"/>
      </xdr:nvSpPr>
      <xdr:spPr>
        <a:xfrm>
          <a:off x="6737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129557</xdr:rowOff>
    </xdr:from>
    <xdr:ext cx="469744" cy="259045"/>
    <xdr:sp macro="" textlink="">
      <xdr:nvSpPr>
        <xdr:cNvPr id="263" name="n_1mainValue【体育館・プール】&#10;一人当たり面積"/>
        <xdr:cNvSpPr txBox="1"/>
      </xdr:nvSpPr>
      <xdr:spPr>
        <a:xfrm>
          <a:off x="9391727" y="1041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134637</xdr:rowOff>
    </xdr:from>
    <xdr:ext cx="469744" cy="259045"/>
    <xdr:sp macro="" textlink="">
      <xdr:nvSpPr>
        <xdr:cNvPr id="264" name="n_2mainValue【体育館・プール】&#10;一人当たり面積"/>
        <xdr:cNvSpPr txBox="1"/>
      </xdr:nvSpPr>
      <xdr:spPr>
        <a:xfrm>
          <a:off x="8515427" y="1042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142257</xdr:rowOff>
    </xdr:from>
    <xdr:ext cx="469744" cy="259045"/>
    <xdr:sp macro="" textlink="">
      <xdr:nvSpPr>
        <xdr:cNvPr id="265" name="n_3mainValue【体育館・プール】&#10;一人当たり面積"/>
        <xdr:cNvSpPr txBox="1"/>
      </xdr:nvSpPr>
      <xdr:spPr>
        <a:xfrm>
          <a:off x="7626427" y="1042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17</xdr:rowOff>
    </xdr:from>
    <xdr:ext cx="469744" cy="259045"/>
    <xdr:sp macro="" textlink="">
      <xdr:nvSpPr>
        <xdr:cNvPr id="266" name="n_4mainValue【体育館・プール】&#10;一人当たり面積"/>
        <xdr:cNvSpPr txBox="1"/>
      </xdr:nvSpPr>
      <xdr:spPr>
        <a:xfrm>
          <a:off x="6737427" y="1045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291" name="直線コネクタ 290"/>
        <xdr:cNvCxnSpPr/>
      </xdr:nvCxnSpPr>
      <xdr:spPr>
        <a:xfrm flipV="1">
          <a:off x="4634865" y="13245464"/>
          <a:ext cx="0" cy="1613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294" name="【福祉施設】&#10;有形固定資産減価償却率最大値テキスト"/>
        <xdr:cNvSpPr txBox="1"/>
      </xdr:nvSpPr>
      <xdr:spPr>
        <a:xfrm>
          <a:off x="4673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295" name="直線コネクタ 294"/>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106697</xdr:rowOff>
    </xdr:from>
    <xdr:ext cx="405111" cy="259045"/>
    <xdr:sp macro="" textlink="">
      <xdr:nvSpPr>
        <xdr:cNvPr id="296" name="【福祉施設】&#10;有形固定資産減価償却率平均値テキスト"/>
        <xdr:cNvSpPr txBox="1"/>
      </xdr:nvSpPr>
      <xdr:spPr>
        <a:xfrm>
          <a:off x="4673600" y="1399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7" name="フローチャート: 判断 296"/>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73025</xdr:rowOff>
    </xdr:from>
    <xdr:to>
      <xdr:col>20</xdr:col>
      <xdr:colOff>38100</xdr:colOff>
      <xdr:row>82</xdr:row>
      <xdr:rowOff>3175</xdr:rowOff>
    </xdr:to>
    <xdr:sp macro="" textlink="">
      <xdr:nvSpPr>
        <xdr:cNvPr id="298" name="フローチャート: 判断 297"/>
        <xdr:cNvSpPr/>
      </xdr:nvSpPr>
      <xdr:spPr>
        <a:xfrm>
          <a:off x="3746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48261</xdr:rowOff>
    </xdr:from>
    <xdr:to>
      <xdr:col>15</xdr:col>
      <xdr:colOff>101600</xdr:colOff>
      <xdr:row>81</xdr:row>
      <xdr:rowOff>149861</xdr:rowOff>
    </xdr:to>
    <xdr:sp macro="" textlink="">
      <xdr:nvSpPr>
        <xdr:cNvPr id="299" name="フローチャート: 判断 298"/>
        <xdr:cNvSpPr/>
      </xdr:nvSpPr>
      <xdr:spPr>
        <a:xfrm>
          <a:off x="2857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300" name="フローチャート: 判断 299"/>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164464</xdr:rowOff>
    </xdr:from>
    <xdr:to>
      <xdr:col>6</xdr:col>
      <xdr:colOff>38100</xdr:colOff>
      <xdr:row>81</xdr:row>
      <xdr:rowOff>94614</xdr:rowOff>
    </xdr:to>
    <xdr:sp macro="" textlink="">
      <xdr:nvSpPr>
        <xdr:cNvPr id="301" name="フローチャート: 判断 300"/>
        <xdr:cNvSpPr/>
      </xdr:nvSpPr>
      <xdr:spPr>
        <a:xfrm>
          <a:off x="1079500" y="1388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307" name="楕円 306"/>
        <xdr:cNvSpPr/>
      </xdr:nvSpPr>
      <xdr:spPr>
        <a:xfrm>
          <a:off x="45847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147338</xdr:rowOff>
    </xdr:from>
    <xdr:ext cx="405111" cy="259045"/>
    <xdr:sp macro="" textlink="">
      <xdr:nvSpPr>
        <xdr:cNvPr id="308" name="【福祉施設】&#10;有形固定資産減価償却率該当値テキスト"/>
        <xdr:cNvSpPr txBox="1"/>
      </xdr:nvSpPr>
      <xdr:spPr>
        <a:xfrm>
          <a:off x="4673600"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147320</xdr:rowOff>
    </xdr:from>
    <xdr:to>
      <xdr:col>20</xdr:col>
      <xdr:colOff>38100</xdr:colOff>
      <xdr:row>82</xdr:row>
      <xdr:rowOff>77470</xdr:rowOff>
    </xdr:to>
    <xdr:sp macro="" textlink="">
      <xdr:nvSpPr>
        <xdr:cNvPr id="309" name="楕円 308"/>
        <xdr:cNvSpPr/>
      </xdr:nvSpPr>
      <xdr:spPr>
        <a:xfrm>
          <a:off x="3746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3811</xdr:rowOff>
    </xdr:from>
    <xdr:to>
      <xdr:col>24</xdr:col>
      <xdr:colOff>63500</xdr:colOff>
      <xdr:row>82</xdr:row>
      <xdr:rowOff>26670</xdr:rowOff>
    </xdr:to>
    <xdr:cxnSp macro="">
      <xdr:nvCxnSpPr>
        <xdr:cNvPr id="310" name="直線コネクタ 309"/>
        <xdr:cNvCxnSpPr/>
      </xdr:nvCxnSpPr>
      <xdr:spPr>
        <a:xfrm flipV="1">
          <a:off x="3797300" y="1406271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8255</xdr:rowOff>
    </xdr:from>
    <xdr:to>
      <xdr:col>15</xdr:col>
      <xdr:colOff>101600</xdr:colOff>
      <xdr:row>82</xdr:row>
      <xdr:rowOff>109855</xdr:rowOff>
    </xdr:to>
    <xdr:sp macro="" textlink="">
      <xdr:nvSpPr>
        <xdr:cNvPr id="311" name="楕円 310"/>
        <xdr:cNvSpPr/>
      </xdr:nvSpPr>
      <xdr:spPr>
        <a:xfrm>
          <a:off x="2857500" y="140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26670</xdr:rowOff>
    </xdr:from>
    <xdr:to>
      <xdr:col>19</xdr:col>
      <xdr:colOff>177800</xdr:colOff>
      <xdr:row>82</xdr:row>
      <xdr:rowOff>59055</xdr:rowOff>
    </xdr:to>
    <xdr:cxnSp macro="">
      <xdr:nvCxnSpPr>
        <xdr:cNvPr id="312" name="直線コネクタ 311"/>
        <xdr:cNvCxnSpPr/>
      </xdr:nvCxnSpPr>
      <xdr:spPr>
        <a:xfrm flipV="1">
          <a:off x="2908300" y="140855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128270</xdr:rowOff>
    </xdr:from>
    <xdr:to>
      <xdr:col>10</xdr:col>
      <xdr:colOff>165100</xdr:colOff>
      <xdr:row>83</xdr:row>
      <xdr:rowOff>58420</xdr:rowOff>
    </xdr:to>
    <xdr:sp macro="" textlink="">
      <xdr:nvSpPr>
        <xdr:cNvPr id="313" name="楕円 312"/>
        <xdr:cNvSpPr/>
      </xdr:nvSpPr>
      <xdr:spPr>
        <a:xfrm>
          <a:off x="1968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59055</xdr:rowOff>
    </xdr:from>
    <xdr:to>
      <xdr:col>15</xdr:col>
      <xdr:colOff>50800</xdr:colOff>
      <xdr:row>83</xdr:row>
      <xdr:rowOff>7620</xdr:rowOff>
    </xdr:to>
    <xdr:cxnSp macro="">
      <xdr:nvCxnSpPr>
        <xdr:cNvPr id="314" name="直線コネクタ 313"/>
        <xdr:cNvCxnSpPr/>
      </xdr:nvCxnSpPr>
      <xdr:spPr>
        <a:xfrm flipV="1">
          <a:off x="2019300" y="1411795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78739</xdr:rowOff>
    </xdr:from>
    <xdr:to>
      <xdr:col>6</xdr:col>
      <xdr:colOff>38100</xdr:colOff>
      <xdr:row>83</xdr:row>
      <xdr:rowOff>8889</xdr:rowOff>
    </xdr:to>
    <xdr:sp macro="" textlink="">
      <xdr:nvSpPr>
        <xdr:cNvPr id="315" name="楕円 314"/>
        <xdr:cNvSpPr/>
      </xdr:nvSpPr>
      <xdr:spPr>
        <a:xfrm>
          <a:off x="1079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129539</xdr:rowOff>
    </xdr:from>
    <xdr:to>
      <xdr:col>10</xdr:col>
      <xdr:colOff>114300</xdr:colOff>
      <xdr:row>83</xdr:row>
      <xdr:rowOff>7620</xdr:rowOff>
    </xdr:to>
    <xdr:cxnSp macro="">
      <xdr:nvCxnSpPr>
        <xdr:cNvPr id="316" name="直線コネクタ 315"/>
        <xdr:cNvCxnSpPr/>
      </xdr:nvCxnSpPr>
      <xdr:spPr>
        <a:xfrm>
          <a:off x="1130300" y="141884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19702</xdr:rowOff>
    </xdr:from>
    <xdr:ext cx="405111" cy="259045"/>
    <xdr:sp macro="" textlink="">
      <xdr:nvSpPr>
        <xdr:cNvPr id="317" name="n_1aveValue【福祉施設】&#10;有形固定資産減価償却率"/>
        <xdr:cNvSpPr txBox="1"/>
      </xdr:nvSpPr>
      <xdr:spPr>
        <a:xfrm>
          <a:off x="35820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166388</xdr:rowOff>
    </xdr:from>
    <xdr:ext cx="405111" cy="259045"/>
    <xdr:sp macro="" textlink="">
      <xdr:nvSpPr>
        <xdr:cNvPr id="318" name="n_2aveValue【福祉施設】&#10;有形固定資産減価償却率"/>
        <xdr:cNvSpPr txBox="1"/>
      </xdr:nvSpPr>
      <xdr:spPr>
        <a:xfrm>
          <a:off x="2705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145432</xdr:rowOff>
    </xdr:from>
    <xdr:ext cx="405111" cy="259045"/>
    <xdr:sp macro="" textlink="">
      <xdr:nvSpPr>
        <xdr:cNvPr id="319" name="n_3aveValue【福祉施設】&#10;有形固定資産減価償却率"/>
        <xdr:cNvSpPr txBox="1"/>
      </xdr:nvSpPr>
      <xdr:spPr>
        <a:xfrm>
          <a:off x="1816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111141</xdr:rowOff>
    </xdr:from>
    <xdr:ext cx="405111" cy="259045"/>
    <xdr:sp macro="" textlink="">
      <xdr:nvSpPr>
        <xdr:cNvPr id="320" name="n_4aveValue【福祉施設】&#10;有形固定資産減価償却率"/>
        <xdr:cNvSpPr txBox="1"/>
      </xdr:nvSpPr>
      <xdr:spPr>
        <a:xfrm>
          <a:off x="9277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68597</xdr:rowOff>
    </xdr:from>
    <xdr:ext cx="405111" cy="259045"/>
    <xdr:sp macro="" textlink="">
      <xdr:nvSpPr>
        <xdr:cNvPr id="321" name="n_1mainValue【福祉施設】&#10;有形固定資産減価償却率"/>
        <xdr:cNvSpPr txBox="1"/>
      </xdr:nvSpPr>
      <xdr:spPr>
        <a:xfrm>
          <a:off x="3582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100982</xdr:rowOff>
    </xdr:from>
    <xdr:ext cx="405111" cy="259045"/>
    <xdr:sp macro="" textlink="">
      <xdr:nvSpPr>
        <xdr:cNvPr id="322" name="n_2mainValue【福祉施設】&#10;有形固定資産減価償却率"/>
        <xdr:cNvSpPr txBox="1"/>
      </xdr:nvSpPr>
      <xdr:spPr>
        <a:xfrm>
          <a:off x="2705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49547</xdr:rowOff>
    </xdr:from>
    <xdr:ext cx="405111" cy="259045"/>
    <xdr:sp macro="" textlink="">
      <xdr:nvSpPr>
        <xdr:cNvPr id="323" name="n_3mainValue【福祉施設】&#10;有形固定資産減価償却率"/>
        <xdr:cNvSpPr txBox="1"/>
      </xdr:nvSpPr>
      <xdr:spPr>
        <a:xfrm>
          <a:off x="1816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xdr:rowOff>
    </xdr:from>
    <xdr:ext cx="405111" cy="259045"/>
    <xdr:sp macro="" textlink="">
      <xdr:nvSpPr>
        <xdr:cNvPr id="324" name="n_4mainValue【福祉施設】&#10;有形固定資産減価償却率"/>
        <xdr:cNvSpPr txBox="1"/>
      </xdr:nvSpPr>
      <xdr:spPr>
        <a:xfrm>
          <a:off x="927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91439</xdr:rowOff>
    </xdr:to>
    <xdr:cxnSp macro="">
      <xdr:nvCxnSpPr>
        <xdr:cNvPr id="348" name="直線コネクタ 347"/>
        <xdr:cNvCxnSpPr/>
      </xdr:nvCxnSpPr>
      <xdr:spPr>
        <a:xfrm flipV="1">
          <a:off x="10476865" y="13365480"/>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9" name="【福祉施設】&#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0" name="直線コネクタ 349"/>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1"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2" name="直線コネクタ 351"/>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118127</xdr:rowOff>
    </xdr:from>
    <xdr:ext cx="469744" cy="259045"/>
    <xdr:sp macro="" textlink="">
      <xdr:nvSpPr>
        <xdr:cNvPr id="353" name="【福祉施設】&#10;一人当たり面積平均値テキスト"/>
        <xdr:cNvSpPr txBox="1"/>
      </xdr:nvSpPr>
      <xdr:spPr>
        <a:xfrm>
          <a:off x="10515600" y="1434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139700</xdr:rowOff>
    </xdr:from>
    <xdr:to>
      <xdr:col>55</xdr:col>
      <xdr:colOff>50800</xdr:colOff>
      <xdr:row>84</xdr:row>
      <xdr:rowOff>69850</xdr:rowOff>
    </xdr:to>
    <xdr:sp macro="" textlink="">
      <xdr:nvSpPr>
        <xdr:cNvPr id="354" name="フローチャート: 判断 353"/>
        <xdr:cNvSpPr/>
      </xdr:nvSpPr>
      <xdr:spPr>
        <a:xfrm>
          <a:off x="10426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55" name="フローチャート: 判断 354"/>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162561</xdr:rowOff>
    </xdr:from>
    <xdr:to>
      <xdr:col>46</xdr:col>
      <xdr:colOff>38100</xdr:colOff>
      <xdr:row>84</xdr:row>
      <xdr:rowOff>92711</xdr:rowOff>
    </xdr:to>
    <xdr:sp macro="" textlink="">
      <xdr:nvSpPr>
        <xdr:cNvPr id="356" name="フローチャート: 判断 355"/>
        <xdr:cNvSpPr/>
      </xdr:nvSpPr>
      <xdr:spPr>
        <a:xfrm>
          <a:off x="8699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166370</xdr:rowOff>
    </xdr:from>
    <xdr:to>
      <xdr:col>41</xdr:col>
      <xdr:colOff>101600</xdr:colOff>
      <xdr:row>84</xdr:row>
      <xdr:rowOff>96520</xdr:rowOff>
    </xdr:to>
    <xdr:sp macro="" textlink="">
      <xdr:nvSpPr>
        <xdr:cNvPr id="357" name="フローチャート: 判断 356"/>
        <xdr:cNvSpPr/>
      </xdr:nvSpPr>
      <xdr:spPr>
        <a:xfrm>
          <a:off x="7810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124461</xdr:rowOff>
    </xdr:from>
    <xdr:to>
      <xdr:col>36</xdr:col>
      <xdr:colOff>165100</xdr:colOff>
      <xdr:row>84</xdr:row>
      <xdr:rowOff>54611</xdr:rowOff>
    </xdr:to>
    <xdr:sp macro="" textlink="">
      <xdr:nvSpPr>
        <xdr:cNvPr id="358" name="フローチャート: 判断 357"/>
        <xdr:cNvSpPr/>
      </xdr:nvSpPr>
      <xdr:spPr>
        <a:xfrm>
          <a:off x="6921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120650</xdr:rowOff>
    </xdr:from>
    <xdr:to>
      <xdr:col>55</xdr:col>
      <xdr:colOff>50800</xdr:colOff>
      <xdr:row>82</xdr:row>
      <xdr:rowOff>50800</xdr:rowOff>
    </xdr:to>
    <xdr:sp macro="" textlink="">
      <xdr:nvSpPr>
        <xdr:cNvPr id="364" name="楕円 363"/>
        <xdr:cNvSpPr/>
      </xdr:nvSpPr>
      <xdr:spPr>
        <a:xfrm>
          <a:off x="104267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143527</xdr:rowOff>
    </xdr:from>
    <xdr:ext cx="469744" cy="259045"/>
    <xdr:sp macro="" textlink="">
      <xdr:nvSpPr>
        <xdr:cNvPr id="365" name="【福祉施設】&#10;一人当たり面積該当値テキスト"/>
        <xdr:cNvSpPr txBox="1"/>
      </xdr:nvSpPr>
      <xdr:spPr>
        <a:xfrm>
          <a:off x="10515600"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93980</xdr:rowOff>
    </xdr:from>
    <xdr:to>
      <xdr:col>50</xdr:col>
      <xdr:colOff>165100</xdr:colOff>
      <xdr:row>82</xdr:row>
      <xdr:rowOff>24130</xdr:rowOff>
    </xdr:to>
    <xdr:sp macro="" textlink="">
      <xdr:nvSpPr>
        <xdr:cNvPr id="366" name="楕円 365"/>
        <xdr:cNvSpPr/>
      </xdr:nvSpPr>
      <xdr:spPr>
        <a:xfrm>
          <a:off x="95885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144780</xdr:rowOff>
    </xdr:from>
    <xdr:to>
      <xdr:col>55</xdr:col>
      <xdr:colOff>0</xdr:colOff>
      <xdr:row>82</xdr:row>
      <xdr:rowOff>0</xdr:rowOff>
    </xdr:to>
    <xdr:cxnSp macro="">
      <xdr:nvCxnSpPr>
        <xdr:cNvPr id="367" name="直線コネクタ 366"/>
        <xdr:cNvCxnSpPr/>
      </xdr:nvCxnSpPr>
      <xdr:spPr>
        <a:xfrm>
          <a:off x="9639300" y="140322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139700</xdr:rowOff>
    </xdr:from>
    <xdr:to>
      <xdr:col>46</xdr:col>
      <xdr:colOff>38100</xdr:colOff>
      <xdr:row>81</xdr:row>
      <xdr:rowOff>69850</xdr:rowOff>
    </xdr:to>
    <xdr:sp macro="" textlink="">
      <xdr:nvSpPr>
        <xdr:cNvPr id="368" name="楕円 367"/>
        <xdr:cNvSpPr/>
      </xdr:nvSpPr>
      <xdr:spPr>
        <a:xfrm>
          <a:off x="8699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19050</xdr:rowOff>
    </xdr:from>
    <xdr:to>
      <xdr:col>50</xdr:col>
      <xdr:colOff>114300</xdr:colOff>
      <xdr:row>81</xdr:row>
      <xdr:rowOff>144780</xdr:rowOff>
    </xdr:to>
    <xdr:cxnSp macro="">
      <xdr:nvCxnSpPr>
        <xdr:cNvPr id="369" name="直線コネクタ 368"/>
        <xdr:cNvCxnSpPr/>
      </xdr:nvCxnSpPr>
      <xdr:spPr>
        <a:xfrm>
          <a:off x="8750300" y="1390650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78739</xdr:rowOff>
    </xdr:from>
    <xdr:to>
      <xdr:col>41</xdr:col>
      <xdr:colOff>101600</xdr:colOff>
      <xdr:row>82</xdr:row>
      <xdr:rowOff>8889</xdr:rowOff>
    </xdr:to>
    <xdr:sp macro="" textlink="">
      <xdr:nvSpPr>
        <xdr:cNvPr id="370" name="楕円 369"/>
        <xdr:cNvSpPr/>
      </xdr:nvSpPr>
      <xdr:spPr>
        <a:xfrm>
          <a:off x="7810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19050</xdr:rowOff>
    </xdr:from>
    <xdr:to>
      <xdr:col>45</xdr:col>
      <xdr:colOff>177800</xdr:colOff>
      <xdr:row>81</xdr:row>
      <xdr:rowOff>129539</xdr:rowOff>
    </xdr:to>
    <xdr:cxnSp macro="">
      <xdr:nvCxnSpPr>
        <xdr:cNvPr id="371" name="直線コネクタ 370"/>
        <xdr:cNvCxnSpPr/>
      </xdr:nvCxnSpPr>
      <xdr:spPr>
        <a:xfrm flipV="1">
          <a:off x="7861300" y="13906500"/>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90170</xdr:rowOff>
    </xdr:from>
    <xdr:to>
      <xdr:col>36</xdr:col>
      <xdr:colOff>165100</xdr:colOff>
      <xdr:row>82</xdr:row>
      <xdr:rowOff>20320</xdr:rowOff>
    </xdr:to>
    <xdr:sp macro="" textlink="">
      <xdr:nvSpPr>
        <xdr:cNvPr id="372" name="楕円 371"/>
        <xdr:cNvSpPr/>
      </xdr:nvSpPr>
      <xdr:spPr>
        <a:xfrm>
          <a:off x="6921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129539</xdr:rowOff>
    </xdr:from>
    <xdr:to>
      <xdr:col>41</xdr:col>
      <xdr:colOff>50800</xdr:colOff>
      <xdr:row>81</xdr:row>
      <xdr:rowOff>140970</xdr:rowOff>
    </xdr:to>
    <xdr:cxnSp macro="">
      <xdr:nvCxnSpPr>
        <xdr:cNvPr id="373" name="直線コネクタ 372"/>
        <xdr:cNvCxnSpPr/>
      </xdr:nvCxnSpPr>
      <xdr:spPr>
        <a:xfrm flipV="1">
          <a:off x="6972300" y="140169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72407</xdr:rowOff>
    </xdr:from>
    <xdr:ext cx="469744" cy="259045"/>
    <xdr:sp macro="" textlink="">
      <xdr:nvSpPr>
        <xdr:cNvPr id="374" name="n_1aveValue【福祉施設】&#10;一人当たり面積"/>
        <xdr:cNvSpPr txBox="1"/>
      </xdr:nvSpPr>
      <xdr:spPr>
        <a:xfrm>
          <a:off x="9391727" y="144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83838</xdr:rowOff>
    </xdr:from>
    <xdr:ext cx="469744" cy="259045"/>
    <xdr:sp macro="" textlink="">
      <xdr:nvSpPr>
        <xdr:cNvPr id="375" name="n_2aveValue【福祉施設】&#10;一人当たり面積"/>
        <xdr:cNvSpPr txBox="1"/>
      </xdr:nvSpPr>
      <xdr:spPr>
        <a:xfrm>
          <a:off x="8515427" y="1448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87647</xdr:rowOff>
    </xdr:from>
    <xdr:ext cx="469744" cy="259045"/>
    <xdr:sp macro="" textlink="">
      <xdr:nvSpPr>
        <xdr:cNvPr id="376" name="n_3aveValue【福祉施設】&#10;一人当たり面積"/>
        <xdr:cNvSpPr txBox="1"/>
      </xdr:nvSpPr>
      <xdr:spPr>
        <a:xfrm>
          <a:off x="76264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45738</xdr:rowOff>
    </xdr:from>
    <xdr:ext cx="469744" cy="259045"/>
    <xdr:sp macro="" textlink="">
      <xdr:nvSpPr>
        <xdr:cNvPr id="377" name="n_4aveValue【福祉施設】&#10;一人当たり面積"/>
        <xdr:cNvSpPr txBox="1"/>
      </xdr:nvSpPr>
      <xdr:spPr>
        <a:xfrm>
          <a:off x="6737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40657</xdr:rowOff>
    </xdr:from>
    <xdr:ext cx="469744" cy="259045"/>
    <xdr:sp macro="" textlink="">
      <xdr:nvSpPr>
        <xdr:cNvPr id="378" name="n_1mainValue【福祉施設】&#10;一人当たり面積"/>
        <xdr:cNvSpPr txBox="1"/>
      </xdr:nvSpPr>
      <xdr:spPr>
        <a:xfrm>
          <a:off x="9391727" y="1375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86377</xdr:rowOff>
    </xdr:from>
    <xdr:ext cx="469744" cy="259045"/>
    <xdr:sp macro="" textlink="">
      <xdr:nvSpPr>
        <xdr:cNvPr id="379" name="n_2mainValue【福祉施設】&#10;一人当たり面積"/>
        <xdr:cNvSpPr txBox="1"/>
      </xdr:nvSpPr>
      <xdr:spPr>
        <a:xfrm>
          <a:off x="85154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25416</xdr:rowOff>
    </xdr:from>
    <xdr:ext cx="469744" cy="259045"/>
    <xdr:sp macro="" textlink="">
      <xdr:nvSpPr>
        <xdr:cNvPr id="380" name="n_3mainValue【福祉施設】&#10;一人当たり面積"/>
        <xdr:cNvSpPr txBox="1"/>
      </xdr:nvSpPr>
      <xdr:spPr>
        <a:xfrm>
          <a:off x="7626427" y="1374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36847</xdr:rowOff>
    </xdr:from>
    <xdr:ext cx="469744" cy="259045"/>
    <xdr:sp macro="" textlink="">
      <xdr:nvSpPr>
        <xdr:cNvPr id="381" name="n_4mainValue【福祉施設】&#10;一人当たり面積"/>
        <xdr:cNvSpPr txBox="1"/>
      </xdr:nvSpPr>
      <xdr:spPr>
        <a:xfrm>
          <a:off x="6737427" y="1375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406" name="直線コネクタ 405"/>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9" name="【市民会館】&#10;有形固定資産減価償却率最大値テキスト"/>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10" name="直線コネクタ 409"/>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127652</xdr:rowOff>
    </xdr:from>
    <xdr:ext cx="405111" cy="259045"/>
    <xdr:sp macro="" textlink="">
      <xdr:nvSpPr>
        <xdr:cNvPr id="411" name="【市民会館】&#10;有形固定資産減価償却率平均値テキスト"/>
        <xdr:cNvSpPr txBox="1"/>
      </xdr:nvSpPr>
      <xdr:spPr>
        <a:xfrm>
          <a:off x="4673600" y="17615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149225</xdr:rowOff>
    </xdr:from>
    <xdr:to>
      <xdr:col>24</xdr:col>
      <xdr:colOff>114300</xdr:colOff>
      <xdr:row>103</xdr:row>
      <xdr:rowOff>79375</xdr:rowOff>
    </xdr:to>
    <xdr:sp macro="" textlink="">
      <xdr:nvSpPr>
        <xdr:cNvPr id="412" name="フローチャート: 判断 411"/>
        <xdr:cNvSpPr/>
      </xdr:nvSpPr>
      <xdr:spPr>
        <a:xfrm>
          <a:off x="4584700" y="1763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42545</xdr:rowOff>
    </xdr:from>
    <xdr:to>
      <xdr:col>20</xdr:col>
      <xdr:colOff>38100</xdr:colOff>
      <xdr:row>103</xdr:row>
      <xdr:rowOff>144145</xdr:rowOff>
    </xdr:to>
    <xdr:sp macro="" textlink="">
      <xdr:nvSpPr>
        <xdr:cNvPr id="413" name="フローチャート: 判断 412"/>
        <xdr:cNvSpPr/>
      </xdr:nvSpPr>
      <xdr:spPr>
        <a:xfrm>
          <a:off x="3746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414" name="フローチャート: 判断 413"/>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61595</xdr:rowOff>
    </xdr:from>
    <xdr:to>
      <xdr:col>10</xdr:col>
      <xdr:colOff>165100</xdr:colOff>
      <xdr:row>103</xdr:row>
      <xdr:rowOff>163195</xdr:rowOff>
    </xdr:to>
    <xdr:sp macro="" textlink="">
      <xdr:nvSpPr>
        <xdr:cNvPr id="415" name="フローチャート: 判断 414"/>
        <xdr:cNvSpPr/>
      </xdr:nvSpPr>
      <xdr:spPr>
        <a:xfrm>
          <a:off x="1968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53975</xdr:rowOff>
    </xdr:from>
    <xdr:to>
      <xdr:col>6</xdr:col>
      <xdr:colOff>38100</xdr:colOff>
      <xdr:row>103</xdr:row>
      <xdr:rowOff>155575</xdr:rowOff>
    </xdr:to>
    <xdr:sp macro="" textlink="">
      <xdr:nvSpPr>
        <xdr:cNvPr id="416" name="フローチャート: 判断 415"/>
        <xdr:cNvSpPr/>
      </xdr:nvSpPr>
      <xdr:spPr>
        <a:xfrm>
          <a:off x="1079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118745</xdr:rowOff>
    </xdr:from>
    <xdr:to>
      <xdr:col>24</xdr:col>
      <xdr:colOff>114300</xdr:colOff>
      <xdr:row>101</xdr:row>
      <xdr:rowOff>48895</xdr:rowOff>
    </xdr:to>
    <xdr:sp macro="" textlink="">
      <xdr:nvSpPr>
        <xdr:cNvPr id="422" name="楕円 421"/>
        <xdr:cNvSpPr/>
      </xdr:nvSpPr>
      <xdr:spPr>
        <a:xfrm>
          <a:off x="4584700" y="1726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141622</xdr:rowOff>
    </xdr:from>
    <xdr:ext cx="405111" cy="259045"/>
    <xdr:sp macro="" textlink="">
      <xdr:nvSpPr>
        <xdr:cNvPr id="423" name="【市民会館】&#10;有形固定資産減価償却率該当値テキスト"/>
        <xdr:cNvSpPr txBox="1"/>
      </xdr:nvSpPr>
      <xdr:spPr>
        <a:xfrm>
          <a:off x="4673600" y="1711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80645</xdr:rowOff>
    </xdr:from>
    <xdr:to>
      <xdr:col>20</xdr:col>
      <xdr:colOff>38100</xdr:colOff>
      <xdr:row>101</xdr:row>
      <xdr:rowOff>10795</xdr:rowOff>
    </xdr:to>
    <xdr:sp macro="" textlink="">
      <xdr:nvSpPr>
        <xdr:cNvPr id="424" name="楕円 423"/>
        <xdr:cNvSpPr/>
      </xdr:nvSpPr>
      <xdr:spPr>
        <a:xfrm>
          <a:off x="3746500" y="1722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131445</xdr:rowOff>
    </xdr:from>
    <xdr:to>
      <xdr:col>24</xdr:col>
      <xdr:colOff>63500</xdr:colOff>
      <xdr:row>100</xdr:row>
      <xdr:rowOff>169545</xdr:rowOff>
    </xdr:to>
    <xdr:cxnSp macro="">
      <xdr:nvCxnSpPr>
        <xdr:cNvPr id="425" name="直線コネクタ 424"/>
        <xdr:cNvCxnSpPr/>
      </xdr:nvCxnSpPr>
      <xdr:spPr>
        <a:xfrm>
          <a:off x="3797300" y="172764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42545</xdr:rowOff>
    </xdr:from>
    <xdr:to>
      <xdr:col>15</xdr:col>
      <xdr:colOff>101600</xdr:colOff>
      <xdr:row>100</xdr:row>
      <xdr:rowOff>144145</xdr:rowOff>
    </xdr:to>
    <xdr:sp macro="" textlink="">
      <xdr:nvSpPr>
        <xdr:cNvPr id="426" name="楕円 425"/>
        <xdr:cNvSpPr/>
      </xdr:nvSpPr>
      <xdr:spPr>
        <a:xfrm>
          <a:off x="2857500" y="1718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93345</xdr:rowOff>
    </xdr:from>
    <xdr:to>
      <xdr:col>19</xdr:col>
      <xdr:colOff>177800</xdr:colOff>
      <xdr:row>100</xdr:row>
      <xdr:rowOff>131445</xdr:rowOff>
    </xdr:to>
    <xdr:cxnSp macro="">
      <xdr:nvCxnSpPr>
        <xdr:cNvPr id="427" name="直線コネクタ 426"/>
        <xdr:cNvCxnSpPr/>
      </xdr:nvCxnSpPr>
      <xdr:spPr>
        <a:xfrm>
          <a:off x="2908300" y="172383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170180</xdr:rowOff>
    </xdr:from>
    <xdr:to>
      <xdr:col>10</xdr:col>
      <xdr:colOff>165100</xdr:colOff>
      <xdr:row>101</xdr:row>
      <xdr:rowOff>100330</xdr:rowOff>
    </xdr:to>
    <xdr:sp macro="" textlink="">
      <xdr:nvSpPr>
        <xdr:cNvPr id="428" name="楕円 427"/>
        <xdr:cNvSpPr/>
      </xdr:nvSpPr>
      <xdr:spPr>
        <a:xfrm>
          <a:off x="1968500" y="173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93345</xdr:rowOff>
    </xdr:from>
    <xdr:to>
      <xdr:col>15</xdr:col>
      <xdr:colOff>50800</xdr:colOff>
      <xdr:row>101</xdr:row>
      <xdr:rowOff>49530</xdr:rowOff>
    </xdr:to>
    <xdr:cxnSp macro="">
      <xdr:nvCxnSpPr>
        <xdr:cNvPr id="429" name="直線コネクタ 428"/>
        <xdr:cNvCxnSpPr/>
      </xdr:nvCxnSpPr>
      <xdr:spPr>
        <a:xfrm flipV="1">
          <a:off x="2019300" y="17238345"/>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130175</xdr:rowOff>
    </xdr:from>
    <xdr:to>
      <xdr:col>6</xdr:col>
      <xdr:colOff>38100</xdr:colOff>
      <xdr:row>101</xdr:row>
      <xdr:rowOff>60325</xdr:rowOff>
    </xdr:to>
    <xdr:sp macro="" textlink="">
      <xdr:nvSpPr>
        <xdr:cNvPr id="430" name="楕円 429"/>
        <xdr:cNvSpPr/>
      </xdr:nvSpPr>
      <xdr:spPr>
        <a:xfrm>
          <a:off x="1079500" y="1727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9525</xdr:rowOff>
    </xdr:from>
    <xdr:to>
      <xdr:col>10</xdr:col>
      <xdr:colOff>114300</xdr:colOff>
      <xdr:row>101</xdr:row>
      <xdr:rowOff>49530</xdr:rowOff>
    </xdr:to>
    <xdr:cxnSp macro="">
      <xdr:nvCxnSpPr>
        <xdr:cNvPr id="431" name="直線コネクタ 430"/>
        <xdr:cNvCxnSpPr/>
      </xdr:nvCxnSpPr>
      <xdr:spPr>
        <a:xfrm>
          <a:off x="1130300" y="173259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135272</xdr:rowOff>
    </xdr:from>
    <xdr:ext cx="405111" cy="259045"/>
    <xdr:sp macro="" textlink="">
      <xdr:nvSpPr>
        <xdr:cNvPr id="432" name="n_1aveValue【市民会館】&#10;有形固定資産減価償却率"/>
        <xdr:cNvSpPr txBox="1"/>
      </xdr:nvSpPr>
      <xdr:spPr>
        <a:xfrm>
          <a:off x="3582044"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160038</xdr:rowOff>
    </xdr:from>
    <xdr:ext cx="405111" cy="259045"/>
    <xdr:sp macro="" textlink="">
      <xdr:nvSpPr>
        <xdr:cNvPr id="433" name="n_2aveValue【市民会館】&#10;有形固定資産減価償却率"/>
        <xdr:cNvSpPr txBox="1"/>
      </xdr:nvSpPr>
      <xdr:spPr>
        <a:xfrm>
          <a:off x="2705744" y="178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154322</xdr:rowOff>
    </xdr:from>
    <xdr:ext cx="405111" cy="259045"/>
    <xdr:sp macro="" textlink="">
      <xdr:nvSpPr>
        <xdr:cNvPr id="434" name="n_3aveValue【市民会館】&#10;有形固定資産減価償却率"/>
        <xdr:cNvSpPr txBox="1"/>
      </xdr:nvSpPr>
      <xdr:spPr>
        <a:xfrm>
          <a:off x="1816744" y="1781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146702</xdr:rowOff>
    </xdr:from>
    <xdr:ext cx="405111" cy="259045"/>
    <xdr:sp macro="" textlink="">
      <xdr:nvSpPr>
        <xdr:cNvPr id="435" name="n_4aveValue【市民会館】&#10;有形固定資産減価償却率"/>
        <xdr:cNvSpPr txBox="1"/>
      </xdr:nvSpPr>
      <xdr:spPr>
        <a:xfrm>
          <a:off x="927744" y="178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27322</xdr:rowOff>
    </xdr:from>
    <xdr:ext cx="405111" cy="259045"/>
    <xdr:sp macro="" textlink="">
      <xdr:nvSpPr>
        <xdr:cNvPr id="436" name="n_1mainValue【市民会館】&#10;有形固定資産減価償却率"/>
        <xdr:cNvSpPr txBox="1"/>
      </xdr:nvSpPr>
      <xdr:spPr>
        <a:xfrm>
          <a:off x="3582044" y="1700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160672</xdr:rowOff>
    </xdr:from>
    <xdr:ext cx="405111" cy="259045"/>
    <xdr:sp macro="" textlink="">
      <xdr:nvSpPr>
        <xdr:cNvPr id="437" name="n_2mainValue【市民会館】&#10;有形固定資産減価償却率"/>
        <xdr:cNvSpPr txBox="1"/>
      </xdr:nvSpPr>
      <xdr:spPr>
        <a:xfrm>
          <a:off x="2705744" y="1696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116857</xdr:rowOff>
    </xdr:from>
    <xdr:ext cx="405111" cy="259045"/>
    <xdr:sp macro="" textlink="">
      <xdr:nvSpPr>
        <xdr:cNvPr id="438" name="n_3mainValue【市民会館】&#10;有形固定資産減価償却率"/>
        <xdr:cNvSpPr txBox="1"/>
      </xdr:nvSpPr>
      <xdr:spPr>
        <a:xfrm>
          <a:off x="1816744" y="1709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76852</xdr:rowOff>
    </xdr:from>
    <xdr:ext cx="405111" cy="259045"/>
    <xdr:sp macro="" textlink="">
      <xdr:nvSpPr>
        <xdr:cNvPr id="439" name="n_4mainValue【市民会館】&#10;有形固定資産減価償却率"/>
        <xdr:cNvSpPr txBox="1"/>
      </xdr:nvSpPr>
      <xdr:spPr>
        <a:xfrm>
          <a:off x="927744" y="1705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118111</xdr:rowOff>
    </xdr:to>
    <xdr:cxnSp macro="">
      <xdr:nvCxnSpPr>
        <xdr:cNvPr id="463" name="直線コネクタ 462"/>
        <xdr:cNvCxnSpPr/>
      </xdr:nvCxnSpPr>
      <xdr:spPr>
        <a:xfrm flipV="1">
          <a:off x="10476865" y="1711833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464" name="【市民会館】&#10;一人当たり面積最小値テキスト"/>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465" name="直線コネクタ 464"/>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466" name="【市民会館】&#10;一人当たり面積最大値テキスト"/>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467" name="直線コネクタ 466"/>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137177</xdr:rowOff>
    </xdr:from>
    <xdr:ext cx="469744" cy="259045"/>
    <xdr:sp macro="" textlink="">
      <xdr:nvSpPr>
        <xdr:cNvPr id="468" name="【市民会館】&#10;一人当たり面積平均値テキスト"/>
        <xdr:cNvSpPr txBox="1"/>
      </xdr:nvSpPr>
      <xdr:spPr>
        <a:xfrm>
          <a:off x="10515600" y="1813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69" name="フローチャート: 判断 468"/>
        <xdr:cNvSpPr/>
      </xdr:nvSpPr>
      <xdr:spPr>
        <a:xfrm>
          <a:off x="104267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70" name="フローチャート: 判断 469"/>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71" name="フローチャート: 判断 470"/>
        <xdr:cNvSpPr/>
      </xdr:nvSpPr>
      <xdr:spPr>
        <a:xfrm>
          <a:off x="8699500" y="1817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6350</xdr:rowOff>
    </xdr:from>
    <xdr:to>
      <xdr:col>41</xdr:col>
      <xdr:colOff>101600</xdr:colOff>
      <xdr:row>106</xdr:row>
      <xdr:rowOff>107950</xdr:rowOff>
    </xdr:to>
    <xdr:sp macro="" textlink="">
      <xdr:nvSpPr>
        <xdr:cNvPr id="472" name="フローチャート: 判断 471"/>
        <xdr:cNvSpPr/>
      </xdr:nvSpPr>
      <xdr:spPr>
        <a:xfrm>
          <a:off x="7810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10161</xdr:rowOff>
    </xdr:from>
    <xdr:to>
      <xdr:col>36</xdr:col>
      <xdr:colOff>165100</xdr:colOff>
      <xdr:row>106</xdr:row>
      <xdr:rowOff>111761</xdr:rowOff>
    </xdr:to>
    <xdr:sp macro="" textlink="">
      <xdr:nvSpPr>
        <xdr:cNvPr id="473" name="フローチャート: 判断 472"/>
        <xdr:cNvSpPr/>
      </xdr:nvSpPr>
      <xdr:spPr>
        <a:xfrm>
          <a:off x="6921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116839</xdr:rowOff>
    </xdr:from>
    <xdr:to>
      <xdr:col>55</xdr:col>
      <xdr:colOff>50800</xdr:colOff>
      <xdr:row>105</xdr:row>
      <xdr:rowOff>46989</xdr:rowOff>
    </xdr:to>
    <xdr:sp macro="" textlink="">
      <xdr:nvSpPr>
        <xdr:cNvPr id="479" name="楕円 478"/>
        <xdr:cNvSpPr/>
      </xdr:nvSpPr>
      <xdr:spPr>
        <a:xfrm>
          <a:off x="10426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139716</xdr:rowOff>
    </xdr:from>
    <xdr:ext cx="469744" cy="259045"/>
    <xdr:sp macro="" textlink="">
      <xdr:nvSpPr>
        <xdr:cNvPr id="480" name="【市民会館】&#10;一人当たり面積該当値テキスト"/>
        <xdr:cNvSpPr txBox="1"/>
      </xdr:nvSpPr>
      <xdr:spPr>
        <a:xfrm>
          <a:off x="10515600"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109220</xdr:rowOff>
    </xdr:from>
    <xdr:to>
      <xdr:col>50</xdr:col>
      <xdr:colOff>165100</xdr:colOff>
      <xdr:row>105</xdr:row>
      <xdr:rowOff>39370</xdr:rowOff>
    </xdr:to>
    <xdr:sp macro="" textlink="">
      <xdr:nvSpPr>
        <xdr:cNvPr id="481" name="楕円 480"/>
        <xdr:cNvSpPr/>
      </xdr:nvSpPr>
      <xdr:spPr>
        <a:xfrm>
          <a:off x="9588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160020</xdr:rowOff>
    </xdr:from>
    <xdr:to>
      <xdr:col>55</xdr:col>
      <xdr:colOff>0</xdr:colOff>
      <xdr:row>104</xdr:row>
      <xdr:rowOff>167639</xdr:rowOff>
    </xdr:to>
    <xdr:cxnSp macro="">
      <xdr:nvCxnSpPr>
        <xdr:cNvPr id="482" name="直線コネクタ 481"/>
        <xdr:cNvCxnSpPr/>
      </xdr:nvCxnSpPr>
      <xdr:spPr>
        <a:xfrm>
          <a:off x="9639300" y="179908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135889</xdr:rowOff>
    </xdr:from>
    <xdr:to>
      <xdr:col>46</xdr:col>
      <xdr:colOff>38100</xdr:colOff>
      <xdr:row>105</xdr:row>
      <xdr:rowOff>66039</xdr:rowOff>
    </xdr:to>
    <xdr:sp macro="" textlink="">
      <xdr:nvSpPr>
        <xdr:cNvPr id="483" name="楕円 482"/>
        <xdr:cNvSpPr/>
      </xdr:nvSpPr>
      <xdr:spPr>
        <a:xfrm>
          <a:off x="8699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160020</xdr:rowOff>
    </xdr:from>
    <xdr:to>
      <xdr:col>50</xdr:col>
      <xdr:colOff>114300</xdr:colOff>
      <xdr:row>105</xdr:row>
      <xdr:rowOff>15239</xdr:rowOff>
    </xdr:to>
    <xdr:cxnSp macro="">
      <xdr:nvCxnSpPr>
        <xdr:cNvPr id="484" name="直線コネクタ 483"/>
        <xdr:cNvCxnSpPr/>
      </xdr:nvCxnSpPr>
      <xdr:spPr>
        <a:xfrm flipV="1">
          <a:off x="8750300" y="179908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166370</xdr:rowOff>
    </xdr:from>
    <xdr:to>
      <xdr:col>41</xdr:col>
      <xdr:colOff>101600</xdr:colOff>
      <xdr:row>104</xdr:row>
      <xdr:rowOff>96520</xdr:rowOff>
    </xdr:to>
    <xdr:sp macro="" textlink="">
      <xdr:nvSpPr>
        <xdr:cNvPr id="485" name="楕円 484"/>
        <xdr:cNvSpPr/>
      </xdr:nvSpPr>
      <xdr:spPr>
        <a:xfrm>
          <a:off x="7810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45720</xdr:rowOff>
    </xdr:from>
    <xdr:to>
      <xdr:col>45</xdr:col>
      <xdr:colOff>177800</xdr:colOff>
      <xdr:row>105</xdr:row>
      <xdr:rowOff>15239</xdr:rowOff>
    </xdr:to>
    <xdr:cxnSp macro="">
      <xdr:nvCxnSpPr>
        <xdr:cNvPr id="486" name="直線コネクタ 485"/>
        <xdr:cNvCxnSpPr/>
      </xdr:nvCxnSpPr>
      <xdr:spPr>
        <a:xfrm>
          <a:off x="7861300" y="17876520"/>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6350</xdr:rowOff>
    </xdr:from>
    <xdr:to>
      <xdr:col>36</xdr:col>
      <xdr:colOff>165100</xdr:colOff>
      <xdr:row>104</xdr:row>
      <xdr:rowOff>107950</xdr:rowOff>
    </xdr:to>
    <xdr:sp macro="" textlink="">
      <xdr:nvSpPr>
        <xdr:cNvPr id="487" name="楕円 486"/>
        <xdr:cNvSpPr/>
      </xdr:nvSpPr>
      <xdr:spPr>
        <a:xfrm>
          <a:off x="6921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45720</xdr:rowOff>
    </xdr:from>
    <xdr:to>
      <xdr:col>41</xdr:col>
      <xdr:colOff>50800</xdr:colOff>
      <xdr:row>104</xdr:row>
      <xdr:rowOff>57150</xdr:rowOff>
    </xdr:to>
    <xdr:cxnSp macro="">
      <xdr:nvCxnSpPr>
        <xdr:cNvPr id="488" name="直線コネクタ 487"/>
        <xdr:cNvCxnSpPr/>
      </xdr:nvCxnSpPr>
      <xdr:spPr>
        <a:xfrm flipV="1">
          <a:off x="6972300" y="178765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489" name="n_1aveValue【市民会館】&#10;一人当たり面積"/>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91457</xdr:rowOff>
    </xdr:from>
    <xdr:ext cx="469744" cy="259045"/>
    <xdr:sp macro="" textlink="">
      <xdr:nvSpPr>
        <xdr:cNvPr id="490" name="n_2aveValue【市民会館】&#10;一人当たり面積"/>
        <xdr:cNvSpPr txBox="1"/>
      </xdr:nvSpPr>
      <xdr:spPr>
        <a:xfrm>
          <a:off x="8515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99077</xdr:rowOff>
    </xdr:from>
    <xdr:ext cx="469744" cy="259045"/>
    <xdr:sp macro="" textlink="">
      <xdr:nvSpPr>
        <xdr:cNvPr id="491" name="n_3aveValue【市民会館】&#10;一人当たり面積"/>
        <xdr:cNvSpPr txBox="1"/>
      </xdr:nvSpPr>
      <xdr:spPr>
        <a:xfrm>
          <a:off x="7626427"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102888</xdr:rowOff>
    </xdr:from>
    <xdr:ext cx="469744" cy="259045"/>
    <xdr:sp macro="" textlink="">
      <xdr:nvSpPr>
        <xdr:cNvPr id="492" name="n_4aveValue【市民会館】&#10;一人当たり面積"/>
        <xdr:cNvSpPr txBox="1"/>
      </xdr:nvSpPr>
      <xdr:spPr>
        <a:xfrm>
          <a:off x="6737427"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55897</xdr:rowOff>
    </xdr:from>
    <xdr:ext cx="469744" cy="259045"/>
    <xdr:sp macro="" textlink="">
      <xdr:nvSpPr>
        <xdr:cNvPr id="493" name="n_1mainValue【市民会館】&#10;一人当たり面積"/>
        <xdr:cNvSpPr txBox="1"/>
      </xdr:nvSpPr>
      <xdr:spPr>
        <a:xfrm>
          <a:off x="93917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82566</xdr:rowOff>
    </xdr:from>
    <xdr:ext cx="469744" cy="259045"/>
    <xdr:sp macro="" textlink="">
      <xdr:nvSpPr>
        <xdr:cNvPr id="494" name="n_2mainValue【市民会館】&#10;一人当たり面積"/>
        <xdr:cNvSpPr txBox="1"/>
      </xdr:nvSpPr>
      <xdr:spPr>
        <a:xfrm>
          <a:off x="85154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113047</xdr:rowOff>
    </xdr:from>
    <xdr:ext cx="469744" cy="259045"/>
    <xdr:sp macro="" textlink="">
      <xdr:nvSpPr>
        <xdr:cNvPr id="495" name="n_3mainValue【市民会館】&#10;一人当たり面積"/>
        <xdr:cNvSpPr txBox="1"/>
      </xdr:nvSpPr>
      <xdr:spPr>
        <a:xfrm>
          <a:off x="7626427"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124477</xdr:rowOff>
    </xdr:from>
    <xdr:ext cx="469744" cy="259045"/>
    <xdr:sp macro="" textlink="">
      <xdr:nvSpPr>
        <xdr:cNvPr id="496" name="n_4mainValue【市民会館】&#10;一人当たり面積"/>
        <xdr:cNvSpPr txBox="1"/>
      </xdr:nvSpPr>
      <xdr:spPr>
        <a:xfrm>
          <a:off x="6737427" y="1761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9" name="テキスト ボックス 5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9" name="テキスト ボックス 5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118110</xdr:rowOff>
    </xdr:from>
    <xdr:to>
      <xdr:col>85</xdr:col>
      <xdr:colOff>126364</xdr:colOff>
      <xdr:row>41</xdr:row>
      <xdr:rowOff>160020</xdr:rowOff>
    </xdr:to>
    <xdr:cxnSp macro="">
      <xdr:nvCxnSpPr>
        <xdr:cNvPr id="521" name="直線コネクタ 520"/>
        <xdr:cNvCxnSpPr/>
      </xdr:nvCxnSpPr>
      <xdr:spPr>
        <a:xfrm flipV="1">
          <a:off x="16318864" y="560451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163847</xdr:rowOff>
    </xdr:from>
    <xdr:ext cx="405111" cy="259045"/>
    <xdr:sp macro="" textlink="">
      <xdr:nvSpPr>
        <xdr:cNvPr id="522" name="【一般廃棄物処理施設】&#10;有形固定資産減価償却率最小値テキスト"/>
        <xdr:cNvSpPr txBox="1"/>
      </xdr:nvSpPr>
      <xdr:spPr>
        <a:xfrm>
          <a:off x="16357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160020</xdr:rowOff>
    </xdr:from>
    <xdr:to>
      <xdr:col>86</xdr:col>
      <xdr:colOff>25400</xdr:colOff>
      <xdr:row>41</xdr:row>
      <xdr:rowOff>160020</xdr:rowOff>
    </xdr:to>
    <xdr:cxnSp macro="">
      <xdr:nvCxnSpPr>
        <xdr:cNvPr id="523" name="直線コネクタ 522"/>
        <xdr:cNvCxnSpPr/>
      </xdr:nvCxnSpPr>
      <xdr:spPr>
        <a:xfrm>
          <a:off x="16230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64787</xdr:rowOff>
    </xdr:from>
    <xdr:ext cx="405111" cy="259045"/>
    <xdr:sp macro="" textlink="">
      <xdr:nvSpPr>
        <xdr:cNvPr id="524" name="【一般廃棄物処理施設】&#10;有形固定資産減価償却率最大値テキスト"/>
        <xdr:cNvSpPr txBox="1"/>
      </xdr:nvSpPr>
      <xdr:spPr>
        <a:xfrm>
          <a:off x="16357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118110</xdr:rowOff>
    </xdr:from>
    <xdr:to>
      <xdr:col>86</xdr:col>
      <xdr:colOff>25400</xdr:colOff>
      <xdr:row>32</xdr:row>
      <xdr:rowOff>118110</xdr:rowOff>
    </xdr:to>
    <xdr:cxnSp macro="">
      <xdr:nvCxnSpPr>
        <xdr:cNvPr id="525" name="直線コネクタ 524"/>
        <xdr:cNvCxnSpPr/>
      </xdr:nvCxnSpPr>
      <xdr:spPr>
        <a:xfrm>
          <a:off x="16230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53992</xdr:rowOff>
    </xdr:from>
    <xdr:ext cx="405111" cy="259045"/>
    <xdr:sp macro="" textlink="">
      <xdr:nvSpPr>
        <xdr:cNvPr id="526" name="【一般廃棄物処理施設】&#10;有形固定資産減価償却率平均値テキスト"/>
        <xdr:cNvSpPr txBox="1"/>
      </xdr:nvSpPr>
      <xdr:spPr>
        <a:xfrm>
          <a:off x="16357600" y="6226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527" name="フローチャート: 判断 526"/>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21590</xdr:rowOff>
    </xdr:from>
    <xdr:to>
      <xdr:col>81</xdr:col>
      <xdr:colOff>101600</xdr:colOff>
      <xdr:row>37</xdr:row>
      <xdr:rowOff>123190</xdr:rowOff>
    </xdr:to>
    <xdr:sp macro="" textlink="">
      <xdr:nvSpPr>
        <xdr:cNvPr id="528" name="フローチャート: 判断 527"/>
        <xdr:cNvSpPr/>
      </xdr:nvSpPr>
      <xdr:spPr>
        <a:xfrm>
          <a:off x="15430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61595</xdr:rowOff>
    </xdr:from>
    <xdr:to>
      <xdr:col>76</xdr:col>
      <xdr:colOff>165100</xdr:colOff>
      <xdr:row>37</xdr:row>
      <xdr:rowOff>163195</xdr:rowOff>
    </xdr:to>
    <xdr:sp macro="" textlink="">
      <xdr:nvSpPr>
        <xdr:cNvPr id="529" name="フローチャート: 判断 528"/>
        <xdr:cNvSpPr/>
      </xdr:nvSpPr>
      <xdr:spPr>
        <a:xfrm>
          <a:off x="14541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530" name="フローチャート: 判断 529"/>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31" name="フローチャート: 判断 530"/>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12065</xdr:rowOff>
    </xdr:from>
    <xdr:to>
      <xdr:col>85</xdr:col>
      <xdr:colOff>177800</xdr:colOff>
      <xdr:row>39</xdr:row>
      <xdr:rowOff>113665</xdr:rowOff>
    </xdr:to>
    <xdr:sp macro="" textlink="">
      <xdr:nvSpPr>
        <xdr:cNvPr id="537" name="楕円 536"/>
        <xdr:cNvSpPr/>
      </xdr:nvSpPr>
      <xdr:spPr>
        <a:xfrm>
          <a:off x="162687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161942</xdr:rowOff>
    </xdr:from>
    <xdr:ext cx="405111" cy="259045"/>
    <xdr:sp macro="" textlink="">
      <xdr:nvSpPr>
        <xdr:cNvPr id="538" name="【一般廃棄物処理施設】&#10;有形固定資産減価償却率該当値テキスト"/>
        <xdr:cNvSpPr txBox="1"/>
      </xdr:nvSpPr>
      <xdr:spPr>
        <a:xfrm>
          <a:off x="16357600" y="667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154940</xdr:rowOff>
    </xdr:from>
    <xdr:to>
      <xdr:col>81</xdr:col>
      <xdr:colOff>101600</xdr:colOff>
      <xdr:row>39</xdr:row>
      <xdr:rowOff>85090</xdr:rowOff>
    </xdr:to>
    <xdr:sp macro="" textlink="">
      <xdr:nvSpPr>
        <xdr:cNvPr id="539" name="楕円 538"/>
        <xdr:cNvSpPr/>
      </xdr:nvSpPr>
      <xdr:spPr>
        <a:xfrm>
          <a:off x="15430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34290</xdr:rowOff>
    </xdr:from>
    <xdr:to>
      <xdr:col>85</xdr:col>
      <xdr:colOff>127000</xdr:colOff>
      <xdr:row>39</xdr:row>
      <xdr:rowOff>62865</xdr:rowOff>
    </xdr:to>
    <xdr:cxnSp macro="">
      <xdr:nvCxnSpPr>
        <xdr:cNvPr id="540" name="直線コネクタ 539"/>
        <xdr:cNvCxnSpPr/>
      </xdr:nvCxnSpPr>
      <xdr:spPr>
        <a:xfrm>
          <a:off x="15481300" y="672084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116840</xdr:rowOff>
    </xdr:from>
    <xdr:to>
      <xdr:col>76</xdr:col>
      <xdr:colOff>165100</xdr:colOff>
      <xdr:row>39</xdr:row>
      <xdr:rowOff>46990</xdr:rowOff>
    </xdr:to>
    <xdr:sp macro="" textlink="">
      <xdr:nvSpPr>
        <xdr:cNvPr id="541" name="楕円 540"/>
        <xdr:cNvSpPr/>
      </xdr:nvSpPr>
      <xdr:spPr>
        <a:xfrm>
          <a:off x="14541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167640</xdr:rowOff>
    </xdr:from>
    <xdr:to>
      <xdr:col>81</xdr:col>
      <xdr:colOff>50800</xdr:colOff>
      <xdr:row>39</xdr:row>
      <xdr:rowOff>34290</xdr:rowOff>
    </xdr:to>
    <xdr:cxnSp macro="">
      <xdr:nvCxnSpPr>
        <xdr:cNvPr id="542" name="直線コネクタ 541"/>
        <xdr:cNvCxnSpPr/>
      </xdr:nvCxnSpPr>
      <xdr:spPr>
        <a:xfrm>
          <a:off x="14592300" y="6682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82550</xdr:rowOff>
    </xdr:from>
    <xdr:to>
      <xdr:col>72</xdr:col>
      <xdr:colOff>38100</xdr:colOff>
      <xdr:row>35</xdr:row>
      <xdr:rowOff>12700</xdr:rowOff>
    </xdr:to>
    <xdr:sp macro="" textlink="">
      <xdr:nvSpPr>
        <xdr:cNvPr id="543" name="楕円 542"/>
        <xdr:cNvSpPr/>
      </xdr:nvSpPr>
      <xdr:spPr>
        <a:xfrm>
          <a:off x="136525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133350</xdr:rowOff>
    </xdr:from>
    <xdr:to>
      <xdr:col>76</xdr:col>
      <xdr:colOff>114300</xdr:colOff>
      <xdr:row>38</xdr:row>
      <xdr:rowOff>167640</xdr:rowOff>
    </xdr:to>
    <xdr:cxnSp macro="">
      <xdr:nvCxnSpPr>
        <xdr:cNvPr id="544" name="直線コネクタ 543"/>
        <xdr:cNvCxnSpPr/>
      </xdr:nvCxnSpPr>
      <xdr:spPr>
        <a:xfrm>
          <a:off x="13703300" y="5962650"/>
          <a:ext cx="889000" cy="72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31115</xdr:rowOff>
    </xdr:from>
    <xdr:to>
      <xdr:col>67</xdr:col>
      <xdr:colOff>101600</xdr:colOff>
      <xdr:row>34</xdr:row>
      <xdr:rowOff>132715</xdr:rowOff>
    </xdr:to>
    <xdr:sp macro="" textlink="">
      <xdr:nvSpPr>
        <xdr:cNvPr id="545" name="楕円 544"/>
        <xdr:cNvSpPr/>
      </xdr:nvSpPr>
      <xdr:spPr>
        <a:xfrm>
          <a:off x="12763500" y="586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81915</xdr:rowOff>
    </xdr:from>
    <xdr:to>
      <xdr:col>71</xdr:col>
      <xdr:colOff>177800</xdr:colOff>
      <xdr:row>34</xdr:row>
      <xdr:rowOff>133350</xdr:rowOff>
    </xdr:to>
    <xdr:cxnSp macro="">
      <xdr:nvCxnSpPr>
        <xdr:cNvPr id="546" name="直線コネクタ 545"/>
        <xdr:cNvCxnSpPr/>
      </xdr:nvCxnSpPr>
      <xdr:spPr>
        <a:xfrm>
          <a:off x="12814300" y="591121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139717</xdr:rowOff>
    </xdr:from>
    <xdr:ext cx="405111" cy="259045"/>
    <xdr:sp macro="" textlink="">
      <xdr:nvSpPr>
        <xdr:cNvPr id="547" name="n_1aveValue【一般廃棄物処理施設】&#10;有形固定資産減価償却率"/>
        <xdr:cNvSpPr txBox="1"/>
      </xdr:nvSpPr>
      <xdr:spPr>
        <a:xfrm>
          <a:off x="152660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8272</xdr:rowOff>
    </xdr:from>
    <xdr:ext cx="405111" cy="259045"/>
    <xdr:sp macro="" textlink="">
      <xdr:nvSpPr>
        <xdr:cNvPr id="548" name="n_2aveValue【一般廃棄物処理施設】&#10;有形固定資産減価償却率"/>
        <xdr:cNvSpPr txBox="1"/>
      </xdr:nvSpPr>
      <xdr:spPr>
        <a:xfrm>
          <a:off x="14389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106697</xdr:rowOff>
    </xdr:from>
    <xdr:ext cx="405111" cy="259045"/>
    <xdr:sp macro="" textlink="">
      <xdr:nvSpPr>
        <xdr:cNvPr id="549" name="n_3aveValue【一般廃棄物処理施設】&#10;有形固定資産減価償却率"/>
        <xdr:cNvSpPr txBox="1"/>
      </xdr:nvSpPr>
      <xdr:spPr>
        <a:xfrm>
          <a:off x="13500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55262</xdr:rowOff>
    </xdr:from>
    <xdr:ext cx="405111" cy="259045"/>
    <xdr:sp macro="" textlink="">
      <xdr:nvSpPr>
        <xdr:cNvPr id="550" name="n_4aveValue【一般廃棄物処理施設】&#10;有形固定資産減価償却率"/>
        <xdr:cNvSpPr txBox="1"/>
      </xdr:nvSpPr>
      <xdr:spPr>
        <a:xfrm>
          <a:off x="126117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76217</xdr:rowOff>
    </xdr:from>
    <xdr:ext cx="405111" cy="259045"/>
    <xdr:sp macro="" textlink="">
      <xdr:nvSpPr>
        <xdr:cNvPr id="551" name="n_1mainValue【一般廃棄物処理施設】&#10;有形固定資産減価償却率"/>
        <xdr:cNvSpPr txBox="1"/>
      </xdr:nvSpPr>
      <xdr:spPr>
        <a:xfrm>
          <a:off x="15266044"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38117</xdr:rowOff>
    </xdr:from>
    <xdr:ext cx="405111" cy="259045"/>
    <xdr:sp macro="" textlink="">
      <xdr:nvSpPr>
        <xdr:cNvPr id="552" name="n_2mainValue【一般廃棄物処理施設】&#10;有形固定資産減価償却率"/>
        <xdr:cNvSpPr txBox="1"/>
      </xdr:nvSpPr>
      <xdr:spPr>
        <a:xfrm>
          <a:off x="14389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29227</xdr:rowOff>
    </xdr:from>
    <xdr:ext cx="405111" cy="259045"/>
    <xdr:sp macro="" textlink="">
      <xdr:nvSpPr>
        <xdr:cNvPr id="553" name="n_3mainValue【一般廃棄物処理施設】&#10;有形固定資産減価償却率"/>
        <xdr:cNvSpPr txBox="1"/>
      </xdr:nvSpPr>
      <xdr:spPr>
        <a:xfrm>
          <a:off x="13500744" y="56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149242</xdr:rowOff>
    </xdr:from>
    <xdr:ext cx="405111" cy="259045"/>
    <xdr:sp macro="" textlink="">
      <xdr:nvSpPr>
        <xdr:cNvPr id="554" name="n_4mainValue【一般廃棄物処理施設】&#10;有形固定資産減価償却率"/>
        <xdr:cNvSpPr txBox="1"/>
      </xdr:nvSpPr>
      <xdr:spPr>
        <a:xfrm>
          <a:off x="12611744" y="563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16430</xdr:rowOff>
    </xdr:from>
    <xdr:to>
      <xdr:col>116</xdr:col>
      <xdr:colOff>62864</xdr:colOff>
      <xdr:row>41</xdr:row>
      <xdr:rowOff>121097</xdr:rowOff>
    </xdr:to>
    <xdr:cxnSp macro="">
      <xdr:nvCxnSpPr>
        <xdr:cNvPr id="576" name="直線コネクタ 575"/>
        <xdr:cNvCxnSpPr/>
      </xdr:nvCxnSpPr>
      <xdr:spPr>
        <a:xfrm flipV="1">
          <a:off x="22160864" y="5845730"/>
          <a:ext cx="0" cy="1304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124924</xdr:rowOff>
    </xdr:from>
    <xdr:ext cx="469744" cy="259045"/>
    <xdr:sp macro="" textlink="">
      <xdr:nvSpPr>
        <xdr:cNvPr id="577" name="【一般廃棄物処理施設】&#10;一人当たり有形固定資産（償却資産）額最小値テキスト"/>
        <xdr:cNvSpPr txBox="1"/>
      </xdr:nvSpPr>
      <xdr:spPr>
        <a:xfrm>
          <a:off x="22199600" y="715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121097</xdr:rowOff>
    </xdr:from>
    <xdr:to>
      <xdr:col>116</xdr:col>
      <xdr:colOff>152400</xdr:colOff>
      <xdr:row>41</xdr:row>
      <xdr:rowOff>121097</xdr:rowOff>
    </xdr:to>
    <xdr:cxnSp macro="">
      <xdr:nvCxnSpPr>
        <xdr:cNvPr id="578" name="直線コネクタ 577"/>
        <xdr:cNvCxnSpPr/>
      </xdr:nvCxnSpPr>
      <xdr:spPr>
        <a:xfrm>
          <a:off x="22072600" y="715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134557</xdr:rowOff>
    </xdr:from>
    <xdr:ext cx="599010" cy="259045"/>
    <xdr:sp macro="" textlink="">
      <xdr:nvSpPr>
        <xdr:cNvPr id="579" name="【一般廃棄物処理施設】&#10;一人当たり有形固定資産（償却資産）額最大値テキスト"/>
        <xdr:cNvSpPr txBox="1"/>
      </xdr:nvSpPr>
      <xdr:spPr>
        <a:xfrm>
          <a:off x="22199600" y="562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16430</xdr:rowOff>
    </xdr:from>
    <xdr:to>
      <xdr:col>116</xdr:col>
      <xdr:colOff>152400</xdr:colOff>
      <xdr:row>34</xdr:row>
      <xdr:rowOff>16430</xdr:rowOff>
    </xdr:to>
    <xdr:cxnSp macro="">
      <xdr:nvCxnSpPr>
        <xdr:cNvPr id="580" name="直線コネクタ 579"/>
        <xdr:cNvCxnSpPr/>
      </xdr:nvCxnSpPr>
      <xdr:spPr>
        <a:xfrm>
          <a:off x="22072600" y="584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82360</xdr:rowOff>
    </xdr:from>
    <xdr:ext cx="599010" cy="259045"/>
    <xdr:sp macro="" textlink="">
      <xdr:nvSpPr>
        <xdr:cNvPr id="581" name="【一般廃棄物処理施設】&#10;一人当たり有形固定資産（償却資産）額平均値テキスト"/>
        <xdr:cNvSpPr txBox="1"/>
      </xdr:nvSpPr>
      <xdr:spPr>
        <a:xfrm>
          <a:off x="22199600" y="659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103933</xdr:rowOff>
    </xdr:from>
    <xdr:to>
      <xdr:col>116</xdr:col>
      <xdr:colOff>114300</xdr:colOff>
      <xdr:row>39</xdr:row>
      <xdr:rowOff>34083</xdr:rowOff>
    </xdr:to>
    <xdr:sp macro="" textlink="">
      <xdr:nvSpPr>
        <xdr:cNvPr id="582" name="フローチャート: 判断 581"/>
        <xdr:cNvSpPr/>
      </xdr:nvSpPr>
      <xdr:spPr>
        <a:xfrm>
          <a:off x="22110700" y="661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1827</xdr:rowOff>
    </xdr:from>
    <xdr:to>
      <xdr:col>112</xdr:col>
      <xdr:colOff>38100</xdr:colOff>
      <xdr:row>39</xdr:row>
      <xdr:rowOff>103427</xdr:rowOff>
    </xdr:to>
    <xdr:sp macro="" textlink="">
      <xdr:nvSpPr>
        <xdr:cNvPr id="583" name="フローチャート: 判断 582"/>
        <xdr:cNvSpPr/>
      </xdr:nvSpPr>
      <xdr:spPr>
        <a:xfrm>
          <a:off x="21272500" y="668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14002</xdr:rowOff>
    </xdr:from>
    <xdr:to>
      <xdr:col>107</xdr:col>
      <xdr:colOff>101600</xdr:colOff>
      <xdr:row>39</xdr:row>
      <xdr:rowOff>115602</xdr:rowOff>
    </xdr:to>
    <xdr:sp macro="" textlink="">
      <xdr:nvSpPr>
        <xdr:cNvPr id="584" name="フローチャート: 判断 583"/>
        <xdr:cNvSpPr/>
      </xdr:nvSpPr>
      <xdr:spPr>
        <a:xfrm>
          <a:off x="20383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31252</xdr:rowOff>
    </xdr:from>
    <xdr:to>
      <xdr:col>102</xdr:col>
      <xdr:colOff>165100</xdr:colOff>
      <xdr:row>39</xdr:row>
      <xdr:rowOff>132852</xdr:rowOff>
    </xdr:to>
    <xdr:sp macro="" textlink="">
      <xdr:nvSpPr>
        <xdr:cNvPr id="585" name="フローチャート: 判断 584"/>
        <xdr:cNvSpPr/>
      </xdr:nvSpPr>
      <xdr:spPr>
        <a:xfrm>
          <a:off x="19494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64788</xdr:rowOff>
    </xdr:from>
    <xdr:to>
      <xdr:col>98</xdr:col>
      <xdr:colOff>38100</xdr:colOff>
      <xdr:row>39</xdr:row>
      <xdr:rowOff>166388</xdr:rowOff>
    </xdr:to>
    <xdr:sp macro="" textlink="">
      <xdr:nvSpPr>
        <xdr:cNvPr id="586" name="フローチャート: 判断 585"/>
        <xdr:cNvSpPr/>
      </xdr:nvSpPr>
      <xdr:spPr>
        <a:xfrm>
          <a:off x="18605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7281</xdr:rowOff>
    </xdr:from>
    <xdr:to>
      <xdr:col>116</xdr:col>
      <xdr:colOff>114300</xdr:colOff>
      <xdr:row>38</xdr:row>
      <xdr:rowOff>108881</xdr:rowOff>
    </xdr:to>
    <xdr:sp macro="" textlink="">
      <xdr:nvSpPr>
        <xdr:cNvPr id="592" name="楕円 591"/>
        <xdr:cNvSpPr/>
      </xdr:nvSpPr>
      <xdr:spPr>
        <a:xfrm>
          <a:off x="22110700" y="652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30158</xdr:rowOff>
    </xdr:from>
    <xdr:ext cx="599010" cy="259045"/>
    <xdr:sp macro="" textlink="">
      <xdr:nvSpPr>
        <xdr:cNvPr id="593" name="【一般廃棄物処理施設】&#10;一人当たり有形固定資産（償却資産）額該当値テキスト"/>
        <xdr:cNvSpPr txBox="1"/>
      </xdr:nvSpPr>
      <xdr:spPr>
        <a:xfrm>
          <a:off x="22199600" y="637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20252</xdr:rowOff>
    </xdr:from>
    <xdr:to>
      <xdr:col>112</xdr:col>
      <xdr:colOff>38100</xdr:colOff>
      <xdr:row>38</xdr:row>
      <xdr:rowOff>121852</xdr:rowOff>
    </xdr:to>
    <xdr:sp macro="" textlink="">
      <xdr:nvSpPr>
        <xdr:cNvPr id="594" name="楕円 593"/>
        <xdr:cNvSpPr/>
      </xdr:nvSpPr>
      <xdr:spPr>
        <a:xfrm>
          <a:off x="21272500" y="653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58081</xdr:rowOff>
    </xdr:from>
    <xdr:to>
      <xdr:col>116</xdr:col>
      <xdr:colOff>63500</xdr:colOff>
      <xdr:row>38</xdr:row>
      <xdr:rowOff>71052</xdr:rowOff>
    </xdr:to>
    <xdr:cxnSp macro="">
      <xdr:nvCxnSpPr>
        <xdr:cNvPr id="595" name="直線コネクタ 594"/>
        <xdr:cNvCxnSpPr/>
      </xdr:nvCxnSpPr>
      <xdr:spPr>
        <a:xfrm flipV="1">
          <a:off x="21323300" y="6573181"/>
          <a:ext cx="838200" cy="1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29126</xdr:rowOff>
    </xdr:from>
    <xdr:to>
      <xdr:col>107</xdr:col>
      <xdr:colOff>101600</xdr:colOff>
      <xdr:row>38</xdr:row>
      <xdr:rowOff>130726</xdr:rowOff>
    </xdr:to>
    <xdr:sp macro="" textlink="">
      <xdr:nvSpPr>
        <xdr:cNvPr id="596" name="楕円 595"/>
        <xdr:cNvSpPr/>
      </xdr:nvSpPr>
      <xdr:spPr>
        <a:xfrm>
          <a:off x="20383500" y="654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71052</xdr:rowOff>
    </xdr:from>
    <xdr:to>
      <xdr:col>111</xdr:col>
      <xdr:colOff>177800</xdr:colOff>
      <xdr:row>38</xdr:row>
      <xdr:rowOff>79926</xdr:rowOff>
    </xdr:to>
    <xdr:cxnSp macro="">
      <xdr:nvCxnSpPr>
        <xdr:cNvPr id="597" name="直線コネクタ 596"/>
        <xdr:cNvCxnSpPr/>
      </xdr:nvCxnSpPr>
      <xdr:spPr>
        <a:xfrm flipV="1">
          <a:off x="20434300" y="6586152"/>
          <a:ext cx="889000" cy="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142658</xdr:rowOff>
    </xdr:from>
    <xdr:to>
      <xdr:col>102</xdr:col>
      <xdr:colOff>165100</xdr:colOff>
      <xdr:row>40</xdr:row>
      <xdr:rowOff>72808</xdr:rowOff>
    </xdr:to>
    <xdr:sp macro="" textlink="">
      <xdr:nvSpPr>
        <xdr:cNvPr id="598" name="楕円 597"/>
        <xdr:cNvSpPr/>
      </xdr:nvSpPr>
      <xdr:spPr>
        <a:xfrm>
          <a:off x="19494500" y="682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79926</xdr:rowOff>
    </xdr:from>
    <xdr:to>
      <xdr:col>107</xdr:col>
      <xdr:colOff>50800</xdr:colOff>
      <xdr:row>40</xdr:row>
      <xdr:rowOff>22008</xdr:rowOff>
    </xdr:to>
    <xdr:cxnSp macro="">
      <xdr:nvCxnSpPr>
        <xdr:cNvPr id="599" name="直線コネクタ 598"/>
        <xdr:cNvCxnSpPr/>
      </xdr:nvCxnSpPr>
      <xdr:spPr>
        <a:xfrm flipV="1">
          <a:off x="19545300" y="6595026"/>
          <a:ext cx="889000" cy="28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146960</xdr:rowOff>
    </xdr:from>
    <xdr:to>
      <xdr:col>98</xdr:col>
      <xdr:colOff>38100</xdr:colOff>
      <xdr:row>40</xdr:row>
      <xdr:rowOff>77110</xdr:rowOff>
    </xdr:to>
    <xdr:sp macro="" textlink="">
      <xdr:nvSpPr>
        <xdr:cNvPr id="600" name="楕円 599"/>
        <xdr:cNvSpPr/>
      </xdr:nvSpPr>
      <xdr:spPr>
        <a:xfrm>
          <a:off x="18605500" y="683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22008</xdr:rowOff>
    </xdr:from>
    <xdr:to>
      <xdr:col>102</xdr:col>
      <xdr:colOff>114300</xdr:colOff>
      <xdr:row>40</xdr:row>
      <xdr:rowOff>26310</xdr:rowOff>
    </xdr:to>
    <xdr:cxnSp macro="">
      <xdr:nvCxnSpPr>
        <xdr:cNvPr id="601" name="直線コネクタ 600"/>
        <xdr:cNvCxnSpPr/>
      </xdr:nvCxnSpPr>
      <xdr:spPr>
        <a:xfrm flipV="1">
          <a:off x="18656300" y="6880008"/>
          <a:ext cx="889000" cy="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94554</xdr:rowOff>
    </xdr:from>
    <xdr:ext cx="534377" cy="259045"/>
    <xdr:sp macro="" textlink="">
      <xdr:nvSpPr>
        <xdr:cNvPr id="602" name="n_1aveValue【一般廃棄物処理施設】&#10;一人当たり有形固定資産（償却資産）額"/>
        <xdr:cNvSpPr txBox="1"/>
      </xdr:nvSpPr>
      <xdr:spPr>
        <a:xfrm>
          <a:off x="21043411" y="678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106729</xdr:rowOff>
    </xdr:from>
    <xdr:ext cx="534377" cy="259045"/>
    <xdr:sp macro="" textlink="">
      <xdr:nvSpPr>
        <xdr:cNvPr id="603" name="n_2aveValue【一般廃棄物処理施設】&#10;一人当たり有形固定資産（償却資産）額"/>
        <xdr:cNvSpPr txBox="1"/>
      </xdr:nvSpPr>
      <xdr:spPr>
        <a:xfrm>
          <a:off x="20167111" y="67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149379</xdr:rowOff>
    </xdr:from>
    <xdr:ext cx="534377" cy="259045"/>
    <xdr:sp macro="" textlink="">
      <xdr:nvSpPr>
        <xdr:cNvPr id="604" name="n_3aveValue【一般廃棄物処理施設】&#10;一人当たり有形固定資産（償却資産）額"/>
        <xdr:cNvSpPr txBox="1"/>
      </xdr:nvSpPr>
      <xdr:spPr>
        <a:xfrm>
          <a:off x="19278111" y="649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11465</xdr:rowOff>
    </xdr:from>
    <xdr:ext cx="534377" cy="259045"/>
    <xdr:sp macro="" textlink="">
      <xdr:nvSpPr>
        <xdr:cNvPr id="605" name="n_4aveValue【一般廃棄物処理施設】&#10;一人当たり有形固定資産（償却資産）額"/>
        <xdr:cNvSpPr txBox="1"/>
      </xdr:nvSpPr>
      <xdr:spPr>
        <a:xfrm>
          <a:off x="18389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138379</xdr:rowOff>
    </xdr:from>
    <xdr:ext cx="599010" cy="259045"/>
    <xdr:sp macro="" textlink="">
      <xdr:nvSpPr>
        <xdr:cNvPr id="606" name="n_1mainValue【一般廃棄物処理施設】&#10;一人当たり有形固定資産（償却資産）額"/>
        <xdr:cNvSpPr txBox="1"/>
      </xdr:nvSpPr>
      <xdr:spPr>
        <a:xfrm>
          <a:off x="21011095" y="631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147253</xdr:rowOff>
    </xdr:from>
    <xdr:ext cx="599010" cy="259045"/>
    <xdr:sp macro="" textlink="">
      <xdr:nvSpPr>
        <xdr:cNvPr id="607" name="n_2mainValue【一般廃棄物処理施設】&#10;一人当たり有形固定資産（償却資産）額"/>
        <xdr:cNvSpPr txBox="1"/>
      </xdr:nvSpPr>
      <xdr:spPr>
        <a:xfrm>
          <a:off x="20134795" y="6319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63935</xdr:rowOff>
    </xdr:from>
    <xdr:ext cx="534377" cy="259045"/>
    <xdr:sp macro="" textlink="">
      <xdr:nvSpPr>
        <xdr:cNvPr id="608" name="n_3mainValue【一般廃棄物処理施設】&#10;一人当たり有形固定資産（償却資産）額"/>
        <xdr:cNvSpPr txBox="1"/>
      </xdr:nvSpPr>
      <xdr:spPr>
        <a:xfrm>
          <a:off x="19278111" y="692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68237</xdr:rowOff>
    </xdr:from>
    <xdr:ext cx="534377" cy="259045"/>
    <xdr:sp macro="" textlink="">
      <xdr:nvSpPr>
        <xdr:cNvPr id="609" name="n_4mainValue【一般廃棄物処理施設】&#10;一人当たり有形固定資産（償却資産）額"/>
        <xdr:cNvSpPr txBox="1"/>
      </xdr:nvSpPr>
      <xdr:spPr>
        <a:xfrm>
          <a:off x="18389111" y="692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1" name="直線コネクタ 6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2" name="テキスト ボックス 6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3" name="直線コネクタ 6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4" name="テキスト ボックス 6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5" name="直線コネクタ 6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6" name="テキスト ボックス 6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7" name="直線コネクタ 6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8" name="テキスト ボックス 6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9" name="直線コネクタ 6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0" name="テキスト ボックス 6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2" name="テキスト ボックス 6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116205</xdr:rowOff>
    </xdr:from>
    <xdr:to>
      <xdr:col>85</xdr:col>
      <xdr:colOff>126364</xdr:colOff>
      <xdr:row>64</xdr:row>
      <xdr:rowOff>47625</xdr:rowOff>
    </xdr:to>
    <xdr:cxnSp macro="">
      <xdr:nvCxnSpPr>
        <xdr:cNvPr id="634" name="直線コネクタ 633"/>
        <xdr:cNvCxnSpPr/>
      </xdr:nvCxnSpPr>
      <xdr:spPr>
        <a:xfrm flipV="1">
          <a:off x="16318864" y="9545955"/>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51452</xdr:rowOff>
    </xdr:from>
    <xdr:ext cx="405111" cy="259045"/>
    <xdr:sp macro="" textlink="">
      <xdr:nvSpPr>
        <xdr:cNvPr id="635" name="【保健センター・保健所】&#10;有形固定資産減価償却率最小値テキスト"/>
        <xdr:cNvSpPr txBox="1"/>
      </xdr:nvSpPr>
      <xdr:spPr>
        <a:xfrm>
          <a:off x="16357600" y="1102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47625</xdr:rowOff>
    </xdr:from>
    <xdr:to>
      <xdr:col>86</xdr:col>
      <xdr:colOff>25400</xdr:colOff>
      <xdr:row>64</xdr:row>
      <xdr:rowOff>47625</xdr:rowOff>
    </xdr:to>
    <xdr:cxnSp macro="">
      <xdr:nvCxnSpPr>
        <xdr:cNvPr id="636" name="直線コネクタ 635"/>
        <xdr:cNvCxnSpPr/>
      </xdr:nvCxnSpPr>
      <xdr:spPr>
        <a:xfrm>
          <a:off x="16230600" y="1102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62882</xdr:rowOff>
    </xdr:from>
    <xdr:ext cx="405111" cy="259045"/>
    <xdr:sp macro="" textlink="">
      <xdr:nvSpPr>
        <xdr:cNvPr id="637" name="【保健センター・保健所】&#10;有形固定資産減価償却率最大値テキスト"/>
        <xdr:cNvSpPr txBox="1"/>
      </xdr:nvSpPr>
      <xdr:spPr>
        <a:xfrm>
          <a:off x="16357600" y="932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116205</xdr:rowOff>
    </xdr:from>
    <xdr:to>
      <xdr:col>86</xdr:col>
      <xdr:colOff>25400</xdr:colOff>
      <xdr:row>55</xdr:row>
      <xdr:rowOff>116205</xdr:rowOff>
    </xdr:to>
    <xdr:cxnSp macro="">
      <xdr:nvCxnSpPr>
        <xdr:cNvPr id="638" name="直線コネクタ 637"/>
        <xdr:cNvCxnSpPr/>
      </xdr:nvCxnSpPr>
      <xdr:spPr>
        <a:xfrm>
          <a:off x="16230600" y="954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151147</xdr:rowOff>
    </xdr:from>
    <xdr:ext cx="405111" cy="259045"/>
    <xdr:sp macro="" textlink="">
      <xdr:nvSpPr>
        <xdr:cNvPr id="639" name="【保健センター・保健所】&#10;有形固定資産減価償却率平均値テキスト"/>
        <xdr:cNvSpPr txBox="1"/>
      </xdr:nvSpPr>
      <xdr:spPr>
        <a:xfrm>
          <a:off x="16357600" y="992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640" name="フローチャート: 判断 639"/>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36830</xdr:rowOff>
    </xdr:from>
    <xdr:to>
      <xdr:col>81</xdr:col>
      <xdr:colOff>101600</xdr:colOff>
      <xdr:row>58</xdr:row>
      <xdr:rowOff>138430</xdr:rowOff>
    </xdr:to>
    <xdr:sp macro="" textlink="">
      <xdr:nvSpPr>
        <xdr:cNvPr id="641" name="フローチャート: 判断 640"/>
        <xdr:cNvSpPr/>
      </xdr:nvSpPr>
      <xdr:spPr>
        <a:xfrm>
          <a:off x="15430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69215</xdr:rowOff>
    </xdr:from>
    <xdr:to>
      <xdr:col>76</xdr:col>
      <xdr:colOff>165100</xdr:colOff>
      <xdr:row>58</xdr:row>
      <xdr:rowOff>170815</xdr:rowOff>
    </xdr:to>
    <xdr:sp macro="" textlink="">
      <xdr:nvSpPr>
        <xdr:cNvPr id="642" name="フローチャート: 判断 641"/>
        <xdr:cNvSpPr/>
      </xdr:nvSpPr>
      <xdr:spPr>
        <a:xfrm>
          <a:off x="145415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52070</xdr:rowOff>
    </xdr:from>
    <xdr:to>
      <xdr:col>72</xdr:col>
      <xdr:colOff>38100</xdr:colOff>
      <xdr:row>58</xdr:row>
      <xdr:rowOff>153670</xdr:rowOff>
    </xdr:to>
    <xdr:sp macro="" textlink="">
      <xdr:nvSpPr>
        <xdr:cNvPr id="643" name="フローチャート: 判断 642"/>
        <xdr:cNvSpPr/>
      </xdr:nvSpPr>
      <xdr:spPr>
        <a:xfrm>
          <a:off x="13652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25400</xdr:rowOff>
    </xdr:from>
    <xdr:to>
      <xdr:col>67</xdr:col>
      <xdr:colOff>101600</xdr:colOff>
      <xdr:row>58</xdr:row>
      <xdr:rowOff>127000</xdr:rowOff>
    </xdr:to>
    <xdr:sp macro="" textlink="">
      <xdr:nvSpPr>
        <xdr:cNvPr id="644" name="フローチャート: 判断 643"/>
        <xdr:cNvSpPr/>
      </xdr:nvSpPr>
      <xdr:spPr>
        <a:xfrm>
          <a:off x="12763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84455</xdr:rowOff>
    </xdr:from>
    <xdr:to>
      <xdr:col>85</xdr:col>
      <xdr:colOff>177800</xdr:colOff>
      <xdr:row>64</xdr:row>
      <xdr:rowOff>14605</xdr:rowOff>
    </xdr:to>
    <xdr:sp macro="" textlink="">
      <xdr:nvSpPr>
        <xdr:cNvPr id="650" name="楕円 649"/>
        <xdr:cNvSpPr/>
      </xdr:nvSpPr>
      <xdr:spPr>
        <a:xfrm>
          <a:off x="16268700" y="1088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170832</xdr:rowOff>
    </xdr:from>
    <xdr:ext cx="405111" cy="259045"/>
    <xdr:sp macro="" textlink="">
      <xdr:nvSpPr>
        <xdr:cNvPr id="651" name="【保健センター・保健所】&#10;有形固定資産減価償却率該当値テキスト"/>
        <xdr:cNvSpPr txBox="1"/>
      </xdr:nvSpPr>
      <xdr:spPr>
        <a:xfrm>
          <a:off x="16357600" y="10800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97790</xdr:rowOff>
    </xdr:from>
    <xdr:to>
      <xdr:col>81</xdr:col>
      <xdr:colOff>101600</xdr:colOff>
      <xdr:row>64</xdr:row>
      <xdr:rowOff>27940</xdr:rowOff>
    </xdr:to>
    <xdr:sp macro="" textlink="">
      <xdr:nvSpPr>
        <xdr:cNvPr id="652" name="楕円 651"/>
        <xdr:cNvSpPr/>
      </xdr:nvSpPr>
      <xdr:spPr>
        <a:xfrm>
          <a:off x="15430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135255</xdr:rowOff>
    </xdr:from>
    <xdr:to>
      <xdr:col>85</xdr:col>
      <xdr:colOff>127000</xdr:colOff>
      <xdr:row>63</xdr:row>
      <xdr:rowOff>148590</xdr:rowOff>
    </xdr:to>
    <xdr:cxnSp macro="">
      <xdr:nvCxnSpPr>
        <xdr:cNvPr id="653" name="直線コネクタ 652"/>
        <xdr:cNvCxnSpPr/>
      </xdr:nvCxnSpPr>
      <xdr:spPr>
        <a:xfrm flipV="1">
          <a:off x="15481300" y="1093660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88265</xdr:rowOff>
    </xdr:from>
    <xdr:to>
      <xdr:col>76</xdr:col>
      <xdr:colOff>165100</xdr:colOff>
      <xdr:row>64</xdr:row>
      <xdr:rowOff>18415</xdr:rowOff>
    </xdr:to>
    <xdr:sp macro="" textlink="">
      <xdr:nvSpPr>
        <xdr:cNvPr id="654" name="楕円 653"/>
        <xdr:cNvSpPr/>
      </xdr:nvSpPr>
      <xdr:spPr>
        <a:xfrm>
          <a:off x="14541500" y="1088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139065</xdr:rowOff>
    </xdr:from>
    <xdr:to>
      <xdr:col>81</xdr:col>
      <xdr:colOff>50800</xdr:colOff>
      <xdr:row>63</xdr:row>
      <xdr:rowOff>148590</xdr:rowOff>
    </xdr:to>
    <xdr:cxnSp macro="">
      <xdr:nvCxnSpPr>
        <xdr:cNvPr id="655" name="直線コネクタ 654"/>
        <xdr:cNvCxnSpPr/>
      </xdr:nvCxnSpPr>
      <xdr:spPr>
        <a:xfrm>
          <a:off x="14592300" y="1094041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153035</xdr:rowOff>
    </xdr:from>
    <xdr:to>
      <xdr:col>72</xdr:col>
      <xdr:colOff>38100</xdr:colOff>
      <xdr:row>61</xdr:row>
      <xdr:rowOff>83185</xdr:rowOff>
    </xdr:to>
    <xdr:sp macro="" textlink="">
      <xdr:nvSpPr>
        <xdr:cNvPr id="656" name="楕円 655"/>
        <xdr:cNvSpPr/>
      </xdr:nvSpPr>
      <xdr:spPr>
        <a:xfrm>
          <a:off x="136525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32385</xdr:rowOff>
    </xdr:from>
    <xdr:to>
      <xdr:col>76</xdr:col>
      <xdr:colOff>114300</xdr:colOff>
      <xdr:row>63</xdr:row>
      <xdr:rowOff>139065</xdr:rowOff>
    </xdr:to>
    <xdr:cxnSp macro="">
      <xdr:nvCxnSpPr>
        <xdr:cNvPr id="657" name="直線コネクタ 656"/>
        <xdr:cNvCxnSpPr/>
      </xdr:nvCxnSpPr>
      <xdr:spPr>
        <a:xfrm>
          <a:off x="13703300" y="10490835"/>
          <a:ext cx="889000" cy="44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93980</xdr:rowOff>
    </xdr:from>
    <xdr:to>
      <xdr:col>67</xdr:col>
      <xdr:colOff>101600</xdr:colOff>
      <xdr:row>61</xdr:row>
      <xdr:rowOff>24130</xdr:rowOff>
    </xdr:to>
    <xdr:sp macro="" textlink="">
      <xdr:nvSpPr>
        <xdr:cNvPr id="658" name="楕円 657"/>
        <xdr:cNvSpPr/>
      </xdr:nvSpPr>
      <xdr:spPr>
        <a:xfrm>
          <a:off x="12763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144780</xdr:rowOff>
    </xdr:from>
    <xdr:to>
      <xdr:col>71</xdr:col>
      <xdr:colOff>177800</xdr:colOff>
      <xdr:row>61</xdr:row>
      <xdr:rowOff>32385</xdr:rowOff>
    </xdr:to>
    <xdr:cxnSp macro="">
      <xdr:nvCxnSpPr>
        <xdr:cNvPr id="659" name="直線コネクタ 658"/>
        <xdr:cNvCxnSpPr/>
      </xdr:nvCxnSpPr>
      <xdr:spPr>
        <a:xfrm>
          <a:off x="12814300" y="1043178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154957</xdr:rowOff>
    </xdr:from>
    <xdr:ext cx="405111" cy="259045"/>
    <xdr:sp macro="" textlink="">
      <xdr:nvSpPr>
        <xdr:cNvPr id="660" name="n_1aveValue【保健センター・保健所】&#10;有形固定資産減価償却率"/>
        <xdr:cNvSpPr txBox="1"/>
      </xdr:nvSpPr>
      <xdr:spPr>
        <a:xfrm>
          <a:off x="152660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15892</xdr:rowOff>
    </xdr:from>
    <xdr:ext cx="405111" cy="259045"/>
    <xdr:sp macro="" textlink="">
      <xdr:nvSpPr>
        <xdr:cNvPr id="661" name="n_2aveValue【保健センター・保健所】&#10;有形固定資産減価償却率"/>
        <xdr:cNvSpPr txBox="1"/>
      </xdr:nvSpPr>
      <xdr:spPr>
        <a:xfrm>
          <a:off x="143897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170197</xdr:rowOff>
    </xdr:from>
    <xdr:ext cx="405111" cy="259045"/>
    <xdr:sp macro="" textlink="">
      <xdr:nvSpPr>
        <xdr:cNvPr id="662" name="n_3aveValue【保健センター・保健所】&#10;有形固定資産減価償却率"/>
        <xdr:cNvSpPr txBox="1"/>
      </xdr:nvSpPr>
      <xdr:spPr>
        <a:xfrm>
          <a:off x="13500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143527</xdr:rowOff>
    </xdr:from>
    <xdr:ext cx="405111" cy="259045"/>
    <xdr:sp macro="" textlink="">
      <xdr:nvSpPr>
        <xdr:cNvPr id="663" name="n_4aveValue【保健センター・保健所】&#10;有形固定資産減価償却率"/>
        <xdr:cNvSpPr txBox="1"/>
      </xdr:nvSpPr>
      <xdr:spPr>
        <a:xfrm>
          <a:off x="12611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19067</xdr:rowOff>
    </xdr:from>
    <xdr:ext cx="405111" cy="259045"/>
    <xdr:sp macro="" textlink="">
      <xdr:nvSpPr>
        <xdr:cNvPr id="664" name="n_1mainValue【保健センター・保健所】&#10;有形固定資産減価償却率"/>
        <xdr:cNvSpPr txBox="1"/>
      </xdr:nvSpPr>
      <xdr:spPr>
        <a:xfrm>
          <a:off x="15266044"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9542</xdr:rowOff>
    </xdr:from>
    <xdr:ext cx="405111" cy="259045"/>
    <xdr:sp macro="" textlink="">
      <xdr:nvSpPr>
        <xdr:cNvPr id="665" name="n_2mainValue【保健センター・保健所】&#10;有形固定資産減価償却率"/>
        <xdr:cNvSpPr txBox="1"/>
      </xdr:nvSpPr>
      <xdr:spPr>
        <a:xfrm>
          <a:off x="14389744"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74312</xdr:rowOff>
    </xdr:from>
    <xdr:ext cx="405111" cy="259045"/>
    <xdr:sp macro="" textlink="">
      <xdr:nvSpPr>
        <xdr:cNvPr id="666" name="n_3mainValue【保健センター・保健所】&#10;有形固定資産減価償却率"/>
        <xdr:cNvSpPr txBox="1"/>
      </xdr:nvSpPr>
      <xdr:spPr>
        <a:xfrm>
          <a:off x="135007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15257</xdr:rowOff>
    </xdr:from>
    <xdr:ext cx="405111" cy="259045"/>
    <xdr:sp macro="" textlink="">
      <xdr:nvSpPr>
        <xdr:cNvPr id="667" name="n_4mainValue【保健センター・保健所】&#10;有形固定資産減価償却率"/>
        <xdr:cNvSpPr txBox="1"/>
      </xdr:nvSpPr>
      <xdr:spPr>
        <a:xfrm>
          <a:off x="126117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63</xdr:row>
      <xdr:rowOff>156210</xdr:rowOff>
    </xdr:to>
    <xdr:cxnSp macro="">
      <xdr:nvCxnSpPr>
        <xdr:cNvPr id="691" name="直線コネクタ 690"/>
        <xdr:cNvCxnSpPr/>
      </xdr:nvCxnSpPr>
      <xdr:spPr>
        <a:xfrm flipV="1">
          <a:off x="22160864" y="96393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92" name="【保健センター・保健所】&#10;一人当たり面積最小値テキスト"/>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3" name="直線コネクタ 692"/>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94"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95" name="直線コネクタ 694"/>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105427</xdr:rowOff>
    </xdr:from>
    <xdr:ext cx="469744" cy="259045"/>
    <xdr:sp macro="" textlink="">
      <xdr:nvSpPr>
        <xdr:cNvPr id="696" name="【保健センター・保健所】&#10;一人当たり面積平均値テキスト"/>
        <xdr:cNvSpPr txBox="1"/>
      </xdr:nvSpPr>
      <xdr:spPr>
        <a:xfrm>
          <a:off x="22199600" y="1039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697" name="フローチャート: 判断 696"/>
        <xdr:cNvSpPr/>
      </xdr:nvSpPr>
      <xdr:spPr>
        <a:xfrm>
          <a:off x="221107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98" name="フローチャート: 判断 697"/>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99" name="フローチャート: 判断 698"/>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700" name="フローチャート: 判断 699"/>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135890</xdr:rowOff>
    </xdr:from>
    <xdr:to>
      <xdr:col>98</xdr:col>
      <xdr:colOff>38100</xdr:colOff>
      <xdr:row>62</xdr:row>
      <xdr:rowOff>66040</xdr:rowOff>
    </xdr:to>
    <xdr:sp macro="" textlink="">
      <xdr:nvSpPr>
        <xdr:cNvPr id="701" name="フローチャート: 判断 700"/>
        <xdr:cNvSpPr/>
      </xdr:nvSpPr>
      <xdr:spPr>
        <a:xfrm>
          <a:off x="18605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36830</xdr:rowOff>
    </xdr:from>
    <xdr:to>
      <xdr:col>116</xdr:col>
      <xdr:colOff>114300</xdr:colOff>
      <xdr:row>63</xdr:row>
      <xdr:rowOff>138430</xdr:rowOff>
    </xdr:to>
    <xdr:sp macro="" textlink="">
      <xdr:nvSpPr>
        <xdr:cNvPr id="707" name="楕円 706"/>
        <xdr:cNvSpPr/>
      </xdr:nvSpPr>
      <xdr:spPr>
        <a:xfrm>
          <a:off x="221107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123207</xdr:rowOff>
    </xdr:from>
    <xdr:ext cx="469744" cy="259045"/>
    <xdr:sp macro="" textlink="">
      <xdr:nvSpPr>
        <xdr:cNvPr id="708" name="【保健センター・保健所】&#10;一人当たり面積該当値テキスト"/>
        <xdr:cNvSpPr txBox="1"/>
      </xdr:nvSpPr>
      <xdr:spPr>
        <a:xfrm>
          <a:off x="22199600" y="1075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36830</xdr:rowOff>
    </xdr:from>
    <xdr:to>
      <xdr:col>112</xdr:col>
      <xdr:colOff>38100</xdr:colOff>
      <xdr:row>63</xdr:row>
      <xdr:rowOff>138430</xdr:rowOff>
    </xdr:to>
    <xdr:sp macro="" textlink="">
      <xdr:nvSpPr>
        <xdr:cNvPr id="709" name="楕円 708"/>
        <xdr:cNvSpPr/>
      </xdr:nvSpPr>
      <xdr:spPr>
        <a:xfrm>
          <a:off x="21272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87630</xdr:rowOff>
    </xdr:from>
    <xdr:to>
      <xdr:col>116</xdr:col>
      <xdr:colOff>63500</xdr:colOff>
      <xdr:row>63</xdr:row>
      <xdr:rowOff>87630</xdr:rowOff>
    </xdr:to>
    <xdr:cxnSp macro="">
      <xdr:nvCxnSpPr>
        <xdr:cNvPr id="710" name="直線コネクタ 709"/>
        <xdr:cNvCxnSpPr/>
      </xdr:nvCxnSpPr>
      <xdr:spPr>
        <a:xfrm>
          <a:off x="21323300" y="10888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36830</xdr:rowOff>
    </xdr:from>
    <xdr:to>
      <xdr:col>107</xdr:col>
      <xdr:colOff>101600</xdr:colOff>
      <xdr:row>63</xdr:row>
      <xdr:rowOff>138430</xdr:rowOff>
    </xdr:to>
    <xdr:sp macro="" textlink="">
      <xdr:nvSpPr>
        <xdr:cNvPr id="711" name="楕円 710"/>
        <xdr:cNvSpPr/>
      </xdr:nvSpPr>
      <xdr:spPr>
        <a:xfrm>
          <a:off x="20383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87630</xdr:rowOff>
    </xdr:from>
    <xdr:to>
      <xdr:col>111</xdr:col>
      <xdr:colOff>177800</xdr:colOff>
      <xdr:row>63</xdr:row>
      <xdr:rowOff>87630</xdr:rowOff>
    </xdr:to>
    <xdr:cxnSp macro="">
      <xdr:nvCxnSpPr>
        <xdr:cNvPr id="712" name="直線コネクタ 711"/>
        <xdr:cNvCxnSpPr/>
      </xdr:nvCxnSpPr>
      <xdr:spPr>
        <a:xfrm>
          <a:off x="20434300" y="1088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33020</xdr:rowOff>
    </xdr:from>
    <xdr:to>
      <xdr:col>102</xdr:col>
      <xdr:colOff>165100</xdr:colOff>
      <xdr:row>62</xdr:row>
      <xdr:rowOff>134620</xdr:rowOff>
    </xdr:to>
    <xdr:sp macro="" textlink="">
      <xdr:nvSpPr>
        <xdr:cNvPr id="713" name="楕円 712"/>
        <xdr:cNvSpPr/>
      </xdr:nvSpPr>
      <xdr:spPr>
        <a:xfrm>
          <a:off x="19494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83820</xdr:rowOff>
    </xdr:from>
    <xdr:to>
      <xdr:col>107</xdr:col>
      <xdr:colOff>50800</xdr:colOff>
      <xdr:row>63</xdr:row>
      <xdr:rowOff>87630</xdr:rowOff>
    </xdr:to>
    <xdr:cxnSp macro="">
      <xdr:nvCxnSpPr>
        <xdr:cNvPr id="714" name="直線コネクタ 713"/>
        <xdr:cNvCxnSpPr/>
      </xdr:nvCxnSpPr>
      <xdr:spPr>
        <a:xfrm>
          <a:off x="19545300" y="107137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40640</xdr:rowOff>
    </xdr:from>
    <xdr:to>
      <xdr:col>98</xdr:col>
      <xdr:colOff>38100</xdr:colOff>
      <xdr:row>62</xdr:row>
      <xdr:rowOff>142240</xdr:rowOff>
    </xdr:to>
    <xdr:sp macro="" textlink="">
      <xdr:nvSpPr>
        <xdr:cNvPr id="715" name="楕円 714"/>
        <xdr:cNvSpPr/>
      </xdr:nvSpPr>
      <xdr:spPr>
        <a:xfrm>
          <a:off x="18605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83820</xdr:rowOff>
    </xdr:from>
    <xdr:to>
      <xdr:col>102</xdr:col>
      <xdr:colOff>114300</xdr:colOff>
      <xdr:row>62</xdr:row>
      <xdr:rowOff>91440</xdr:rowOff>
    </xdr:to>
    <xdr:cxnSp macro="">
      <xdr:nvCxnSpPr>
        <xdr:cNvPr id="716" name="直線コネクタ 715"/>
        <xdr:cNvCxnSpPr/>
      </xdr:nvCxnSpPr>
      <xdr:spPr>
        <a:xfrm flipV="1">
          <a:off x="18656300" y="10713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717" name="n_1aveValue【保健センター・保健所】&#10;一人当たり面積"/>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718" name="n_2aveValue【保健センター・保健所】&#10;一人当たり面積"/>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82567</xdr:rowOff>
    </xdr:from>
    <xdr:ext cx="469744" cy="259045"/>
    <xdr:sp macro="" textlink="">
      <xdr:nvSpPr>
        <xdr:cNvPr id="719" name="n_3aveValue【保健センター・保健所】&#10;一人当たり面積"/>
        <xdr:cNvSpPr txBox="1"/>
      </xdr:nvSpPr>
      <xdr:spPr>
        <a:xfrm>
          <a:off x="19310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82567</xdr:rowOff>
    </xdr:from>
    <xdr:ext cx="469744" cy="259045"/>
    <xdr:sp macro="" textlink="">
      <xdr:nvSpPr>
        <xdr:cNvPr id="720" name="n_4aveValue【保健センター・保健所】&#10;一人当たり面積"/>
        <xdr:cNvSpPr txBox="1"/>
      </xdr:nvSpPr>
      <xdr:spPr>
        <a:xfrm>
          <a:off x="18421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129557</xdr:rowOff>
    </xdr:from>
    <xdr:ext cx="469744" cy="259045"/>
    <xdr:sp macro="" textlink="">
      <xdr:nvSpPr>
        <xdr:cNvPr id="721" name="n_1mainValue【保健センター・保健所】&#10;一人当たり面積"/>
        <xdr:cNvSpPr txBox="1"/>
      </xdr:nvSpPr>
      <xdr:spPr>
        <a:xfrm>
          <a:off x="210757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129557</xdr:rowOff>
    </xdr:from>
    <xdr:ext cx="469744" cy="259045"/>
    <xdr:sp macro="" textlink="">
      <xdr:nvSpPr>
        <xdr:cNvPr id="722" name="n_2mainValue【保健センター・保健所】&#10;一人当たり面積"/>
        <xdr:cNvSpPr txBox="1"/>
      </xdr:nvSpPr>
      <xdr:spPr>
        <a:xfrm>
          <a:off x="20199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125747</xdr:rowOff>
    </xdr:from>
    <xdr:ext cx="469744" cy="259045"/>
    <xdr:sp macro="" textlink="">
      <xdr:nvSpPr>
        <xdr:cNvPr id="723" name="n_3mainValue【保健センター・保健所】&#10;一人当たり面積"/>
        <xdr:cNvSpPr txBox="1"/>
      </xdr:nvSpPr>
      <xdr:spPr>
        <a:xfrm>
          <a:off x="193104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133367</xdr:rowOff>
    </xdr:from>
    <xdr:ext cx="469744" cy="259045"/>
    <xdr:sp macro="" textlink="">
      <xdr:nvSpPr>
        <xdr:cNvPr id="724" name="n_4mainValue【保健センター・保健所】&#10;一人当たり面積"/>
        <xdr:cNvSpPr txBox="1"/>
      </xdr:nvSpPr>
      <xdr:spPr>
        <a:xfrm>
          <a:off x="18421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111579</xdr:rowOff>
    </xdr:from>
    <xdr:to>
      <xdr:col>85</xdr:col>
      <xdr:colOff>126364</xdr:colOff>
      <xdr:row>85</xdr:row>
      <xdr:rowOff>129539</xdr:rowOff>
    </xdr:to>
    <xdr:cxnSp macro="">
      <xdr:nvCxnSpPr>
        <xdr:cNvPr id="750" name="直線コネクタ 749"/>
        <xdr:cNvCxnSpPr/>
      </xdr:nvCxnSpPr>
      <xdr:spPr>
        <a:xfrm flipV="1">
          <a:off x="16318864" y="13484679"/>
          <a:ext cx="0" cy="1218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751" name="【消防施設】&#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752" name="直線コネクタ 751"/>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58256</xdr:rowOff>
    </xdr:from>
    <xdr:ext cx="405111" cy="259045"/>
    <xdr:sp macro="" textlink="">
      <xdr:nvSpPr>
        <xdr:cNvPr id="753" name="【消防施設】&#10;有形固定資産減価償却率最大値テキスト"/>
        <xdr:cNvSpPr txBox="1"/>
      </xdr:nvSpPr>
      <xdr:spPr>
        <a:xfrm>
          <a:off x="16357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111579</xdr:rowOff>
    </xdr:from>
    <xdr:to>
      <xdr:col>86</xdr:col>
      <xdr:colOff>25400</xdr:colOff>
      <xdr:row>78</xdr:row>
      <xdr:rowOff>111579</xdr:rowOff>
    </xdr:to>
    <xdr:cxnSp macro="">
      <xdr:nvCxnSpPr>
        <xdr:cNvPr id="754" name="直線コネクタ 753"/>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129013</xdr:rowOff>
    </xdr:from>
    <xdr:ext cx="405111" cy="259045"/>
    <xdr:sp macro="" textlink="">
      <xdr:nvSpPr>
        <xdr:cNvPr id="755" name="【消防施設】&#10;有形固定資産減価償却率平均値テキスト"/>
        <xdr:cNvSpPr txBox="1"/>
      </xdr:nvSpPr>
      <xdr:spPr>
        <a:xfrm>
          <a:off x="16357600" y="14187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150586</xdr:rowOff>
    </xdr:from>
    <xdr:to>
      <xdr:col>85</xdr:col>
      <xdr:colOff>177800</xdr:colOff>
      <xdr:row>83</xdr:row>
      <xdr:rowOff>80736</xdr:rowOff>
    </xdr:to>
    <xdr:sp macro="" textlink="">
      <xdr:nvSpPr>
        <xdr:cNvPr id="756" name="フローチャート: 判断 755"/>
        <xdr:cNvSpPr/>
      </xdr:nvSpPr>
      <xdr:spPr>
        <a:xfrm>
          <a:off x="16268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142421</xdr:rowOff>
    </xdr:from>
    <xdr:to>
      <xdr:col>81</xdr:col>
      <xdr:colOff>101600</xdr:colOff>
      <xdr:row>83</xdr:row>
      <xdr:rowOff>72571</xdr:rowOff>
    </xdr:to>
    <xdr:sp macro="" textlink="">
      <xdr:nvSpPr>
        <xdr:cNvPr id="757" name="フローチャート: 判断 756"/>
        <xdr:cNvSpPr/>
      </xdr:nvSpPr>
      <xdr:spPr>
        <a:xfrm>
          <a:off x="15430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109764</xdr:rowOff>
    </xdr:from>
    <xdr:to>
      <xdr:col>76</xdr:col>
      <xdr:colOff>165100</xdr:colOff>
      <xdr:row>83</xdr:row>
      <xdr:rowOff>39914</xdr:rowOff>
    </xdr:to>
    <xdr:sp macro="" textlink="">
      <xdr:nvSpPr>
        <xdr:cNvPr id="758" name="フローチャート: 判断 757"/>
        <xdr:cNvSpPr/>
      </xdr:nvSpPr>
      <xdr:spPr>
        <a:xfrm>
          <a:off x="14541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59" name="フローチャート: 判断 758"/>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760" name="フローチャート: 判断 759"/>
        <xdr:cNvSpPr/>
      </xdr:nvSpPr>
      <xdr:spPr>
        <a:xfrm>
          <a:off x="12763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103232</xdr:rowOff>
    </xdr:from>
    <xdr:to>
      <xdr:col>85</xdr:col>
      <xdr:colOff>177800</xdr:colOff>
      <xdr:row>81</xdr:row>
      <xdr:rowOff>33382</xdr:rowOff>
    </xdr:to>
    <xdr:sp macro="" textlink="">
      <xdr:nvSpPr>
        <xdr:cNvPr id="766" name="楕円 765"/>
        <xdr:cNvSpPr/>
      </xdr:nvSpPr>
      <xdr:spPr>
        <a:xfrm>
          <a:off x="16268700" y="1381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126109</xdr:rowOff>
    </xdr:from>
    <xdr:ext cx="405111" cy="259045"/>
    <xdr:sp macro="" textlink="">
      <xdr:nvSpPr>
        <xdr:cNvPr id="767" name="【消防施設】&#10;有形固定資産減価償却率該当値テキスト"/>
        <xdr:cNvSpPr txBox="1"/>
      </xdr:nvSpPr>
      <xdr:spPr>
        <a:xfrm>
          <a:off x="16357600" y="1367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106499</xdr:rowOff>
    </xdr:from>
    <xdr:to>
      <xdr:col>81</xdr:col>
      <xdr:colOff>101600</xdr:colOff>
      <xdr:row>81</xdr:row>
      <xdr:rowOff>36649</xdr:rowOff>
    </xdr:to>
    <xdr:sp macro="" textlink="">
      <xdr:nvSpPr>
        <xdr:cNvPr id="768" name="楕円 767"/>
        <xdr:cNvSpPr/>
      </xdr:nvSpPr>
      <xdr:spPr>
        <a:xfrm>
          <a:off x="15430500" y="138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154032</xdr:rowOff>
    </xdr:from>
    <xdr:to>
      <xdr:col>85</xdr:col>
      <xdr:colOff>127000</xdr:colOff>
      <xdr:row>80</xdr:row>
      <xdr:rowOff>157299</xdr:rowOff>
    </xdr:to>
    <xdr:cxnSp macro="">
      <xdr:nvCxnSpPr>
        <xdr:cNvPr id="769" name="直線コネクタ 768"/>
        <xdr:cNvCxnSpPr/>
      </xdr:nvCxnSpPr>
      <xdr:spPr>
        <a:xfrm flipV="1">
          <a:off x="15481300" y="1387003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70576</xdr:rowOff>
    </xdr:from>
    <xdr:to>
      <xdr:col>76</xdr:col>
      <xdr:colOff>165100</xdr:colOff>
      <xdr:row>81</xdr:row>
      <xdr:rowOff>726</xdr:rowOff>
    </xdr:to>
    <xdr:sp macro="" textlink="">
      <xdr:nvSpPr>
        <xdr:cNvPr id="770" name="楕円 769"/>
        <xdr:cNvSpPr/>
      </xdr:nvSpPr>
      <xdr:spPr>
        <a:xfrm>
          <a:off x="14541500" y="137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121376</xdr:rowOff>
    </xdr:from>
    <xdr:to>
      <xdr:col>81</xdr:col>
      <xdr:colOff>50800</xdr:colOff>
      <xdr:row>80</xdr:row>
      <xdr:rowOff>157299</xdr:rowOff>
    </xdr:to>
    <xdr:cxnSp macro="">
      <xdr:nvCxnSpPr>
        <xdr:cNvPr id="771" name="直線コネクタ 770"/>
        <xdr:cNvCxnSpPr/>
      </xdr:nvCxnSpPr>
      <xdr:spPr>
        <a:xfrm>
          <a:off x="14592300" y="138373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117929</xdr:rowOff>
    </xdr:from>
    <xdr:to>
      <xdr:col>72</xdr:col>
      <xdr:colOff>38100</xdr:colOff>
      <xdr:row>80</xdr:row>
      <xdr:rowOff>48079</xdr:rowOff>
    </xdr:to>
    <xdr:sp macro="" textlink="">
      <xdr:nvSpPr>
        <xdr:cNvPr id="772" name="楕円 771"/>
        <xdr:cNvSpPr/>
      </xdr:nvSpPr>
      <xdr:spPr>
        <a:xfrm>
          <a:off x="13652500" y="1366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168729</xdr:rowOff>
    </xdr:from>
    <xdr:to>
      <xdr:col>76</xdr:col>
      <xdr:colOff>114300</xdr:colOff>
      <xdr:row>80</xdr:row>
      <xdr:rowOff>121376</xdr:rowOff>
    </xdr:to>
    <xdr:cxnSp macro="">
      <xdr:nvCxnSpPr>
        <xdr:cNvPr id="773" name="直線コネクタ 772"/>
        <xdr:cNvCxnSpPr/>
      </xdr:nvCxnSpPr>
      <xdr:spPr>
        <a:xfrm>
          <a:off x="13703300" y="13713279"/>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106499</xdr:rowOff>
    </xdr:from>
    <xdr:to>
      <xdr:col>67</xdr:col>
      <xdr:colOff>101600</xdr:colOff>
      <xdr:row>80</xdr:row>
      <xdr:rowOff>36649</xdr:rowOff>
    </xdr:to>
    <xdr:sp macro="" textlink="">
      <xdr:nvSpPr>
        <xdr:cNvPr id="774" name="楕円 773"/>
        <xdr:cNvSpPr/>
      </xdr:nvSpPr>
      <xdr:spPr>
        <a:xfrm>
          <a:off x="12763500" y="1365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157299</xdr:rowOff>
    </xdr:from>
    <xdr:to>
      <xdr:col>71</xdr:col>
      <xdr:colOff>177800</xdr:colOff>
      <xdr:row>79</xdr:row>
      <xdr:rowOff>168729</xdr:rowOff>
    </xdr:to>
    <xdr:cxnSp macro="">
      <xdr:nvCxnSpPr>
        <xdr:cNvPr id="775" name="直線コネクタ 774"/>
        <xdr:cNvCxnSpPr/>
      </xdr:nvCxnSpPr>
      <xdr:spPr>
        <a:xfrm>
          <a:off x="12814300" y="1370184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63698</xdr:rowOff>
    </xdr:from>
    <xdr:ext cx="405111" cy="259045"/>
    <xdr:sp macro="" textlink="">
      <xdr:nvSpPr>
        <xdr:cNvPr id="776" name="n_1aveValue【消防施設】&#10;有形固定資産減価償却率"/>
        <xdr:cNvSpPr txBox="1"/>
      </xdr:nvSpPr>
      <xdr:spPr>
        <a:xfrm>
          <a:off x="152660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31041</xdr:rowOff>
    </xdr:from>
    <xdr:ext cx="405111" cy="259045"/>
    <xdr:sp macro="" textlink="">
      <xdr:nvSpPr>
        <xdr:cNvPr id="777" name="n_2aveValue【消防施設】&#10;有形固定資産減価償却率"/>
        <xdr:cNvSpPr txBox="1"/>
      </xdr:nvSpPr>
      <xdr:spPr>
        <a:xfrm>
          <a:off x="14389744"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24509</xdr:rowOff>
    </xdr:from>
    <xdr:ext cx="405111" cy="259045"/>
    <xdr:sp macro="" textlink="">
      <xdr:nvSpPr>
        <xdr:cNvPr id="778" name="n_3aveValue【消防施設】&#10;有形固定資産減価償却率"/>
        <xdr:cNvSpPr txBox="1"/>
      </xdr:nvSpPr>
      <xdr:spPr>
        <a:xfrm>
          <a:off x="13500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14713</xdr:rowOff>
    </xdr:from>
    <xdr:ext cx="405111" cy="259045"/>
    <xdr:sp macro="" textlink="">
      <xdr:nvSpPr>
        <xdr:cNvPr id="779" name="n_4aveValue【消防施設】&#10;有形固定資産減価償却率"/>
        <xdr:cNvSpPr txBox="1"/>
      </xdr:nvSpPr>
      <xdr:spPr>
        <a:xfrm>
          <a:off x="12611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53176</xdr:rowOff>
    </xdr:from>
    <xdr:ext cx="405111" cy="259045"/>
    <xdr:sp macro="" textlink="">
      <xdr:nvSpPr>
        <xdr:cNvPr id="780" name="n_1mainValue【消防施設】&#10;有形固定資産減価償却率"/>
        <xdr:cNvSpPr txBox="1"/>
      </xdr:nvSpPr>
      <xdr:spPr>
        <a:xfrm>
          <a:off x="15266044" y="1359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17253</xdr:rowOff>
    </xdr:from>
    <xdr:ext cx="405111" cy="259045"/>
    <xdr:sp macro="" textlink="">
      <xdr:nvSpPr>
        <xdr:cNvPr id="781" name="n_2mainValue【消防施設】&#10;有形固定資産減価償却率"/>
        <xdr:cNvSpPr txBox="1"/>
      </xdr:nvSpPr>
      <xdr:spPr>
        <a:xfrm>
          <a:off x="14389744" y="1356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64606</xdr:rowOff>
    </xdr:from>
    <xdr:ext cx="405111" cy="259045"/>
    <xdr:sp macro="" textlink="">
      <xdr:nvSpPr>
        <xdr:cNvPr id="782" name="n_3mainValue【消防施設】&#10;有形固定資産減価償却率"/>
        <xdr:cNvSpPr txBox="1"/>
      </xdr:nvSpPr>
      <xdr:spPr>
        <a:xfrm>
          <a:off x="13500744" y="1343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53176</xdr:rowOff>
    </xdr:from>
    <xdr:ext cx="405111" cy="259045"/>
    <xdr:sp macro="" textlink="">
      <xdr:nvSpPr>
        <xdr:cNvPr id="783" name="n_4mainValue【消防施設】&#10;有形固定資産減価償却率"/>
        <xdr:cNvSpPr txBox="1"/>
      </xdr:nvSpPr>
      <xdr:spPr>
        <a:xfrm>
          <a:off x="12611744" y="1342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19050</xdr:rowOff>
    </xdr:to>
    <xdr:cxnSp macro="">
      <xdr:nvCxnSpPr>
        <xdr:cNvPr id="807" name="直線コネクタ 806"/>
        <xdr:cNvCxnSpPr/>
      </xdr:nvCxnSpPr>
      <xdr:spPr>
        <a:xfrm flipV="1">
          <a:off x="22160864" y="132740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808" name="【消防施設】&#10;一人当たり面積最小値テキスト"/>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09" name="直線コネクタ 808"/>
        <xdr:cNvCxnSpPr/>
      </xdr:nvCxnSpPr>
      <xdr:spPr>
        <a:xfrm>
          <a:off x="22072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10"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11" name="直線コネクタ 810"/>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30497</xdr:rowOff>
    </xdr:from>
    <xdr:ext cx="469744" cy="259045"/>
    <xdr:sp macro="" textlink="">
      <xdr:nvSpPr>
        <xdr:cNvPr id="812" name="【消防施設】&#10;一人当たり面積平均値テキスト"/>
        <xdr:cNvSpPr txBox="1"/>
      </xdr:nvSpPr>
      <xdr:spPr>
        <a:xfrm>
          <a:off x="22199600" y="13917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52070</xdr:rowOff>
    </xdr:from>
    <xdr:to>
      <xdr:col>116</xdr:col>
      <xdr:colOff>114300</xdr:colOff>
      <xdr:row>81</xdr:row>
      <xdr:rowOff>153670</xdr:rowOff>
    </xdr:to>
    <xdr:sp macro="" textlink="">
      <xdr:nvSpPr>
        <xdr:cNvPr id="813" name="フローチャート: 判断 812"/>
        <xdr:cNvSpPr/>
      </xdr:nvSpPr>
      <xdr:spPr>
        <a:xfrm>
          <a:off x="221107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128270</xdr:rowOff>
    </xdr:from>
    <xdr:to>
      <xdr:col>112</xdr:col>
      <xdr:colOff>38100</xdr:colOff>
      <xdr:row>82</xdr:row>
      <xdr:rowOff>58420</xdr:rowOff>
    </xdr:to>
    <xdr:sp macro="" textlink="">
      <xdr:nvSpPr>
        <xdr:cNvPr id="814" name="フローチャート: 判断 813"/>
        <xdr:cNvSpPr/>
      </xdr:nvSpPr>
      <xdr:spPr>
        <a:xfrm>
          <a:off x="21272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128270</xdr:rowOff>
    </xdr:from>
    <xdr:to>
      <xdr:col>107</xdr:col>
      <xdr:colOff>101600</xdr:colOff>
      <xdr:row>82</xdr:row>
      <xdr:rowOff>58420</xdr:rowOff>
    </xdr:to>
    <xdr:sp macro="" textlink="">
      <xdr:nvSpPr>
        <xdr:cNvPr id="815" name="フローチャート: 判断 814"/>
        <xdr:cNvSpPr/>
      </xdr:nvSpPr>
      <xdr:spPr>
        <a:xfrm>
          <a:off x="20383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166370</xdr:rowOff>
    </xdr:from>
    <xdr:to>
      <xdr:col>102</xdr:col>
      <xdr:colOff>165100</xdr:colOff>
      <xdr:row>82</xdr:row>
      <xdr:rowOff>96520</xdr:rowOff>
    </xdr:to>
    <xdr:sp macro="" textlink="">
      <xdr:nvSpPr>
        <xdr:cNvPr id="816" name="フローチャート: 判断 815"/>
        <xdr:cNvSpPr/>
      </xdr:nvSpPr>
      <xdr:spPr>
        <a:xfrm>
          <a:off x="19494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151130</xdr:rowOff>
    </xdr:from>
    <xdr:to>
      <xdr:col>98</xdr:col>
      <xdr:colOff>38100</xdr:colOff>
      <xdr:row>82</xdr:row>
      <xdr:rowOff>81280</xdr:rowOff>
    </xdr:to>
    <xdr:sp macro="" textlink="">
      <xdr:nvSpPr>
        <xdr:cNvPr id="817" name="フローチャート: 判断 816"/>
        <xdr:cNvSpPr/>
      </xdr:nvSpPr>
      <xdr:spPr>
        <a:xfrm>
          <a:off x="18605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6350</xdr:rowOff>
    </xdr:from>
    <xdr:to>
      <xdr:col>116</xdr:col>
      <xdr:colOff>114300</xdr:colOff>
      <xdr:row>79</xdr:row>
      <xdr:rowOff>107950</xdr:rowOff>
    </xdr:to>
    <xdr:sp macro="" textlink="">
      <xdr:nvSpPr>
        <xdr:cNvPr id="823" name="楕円 822"/>
        <xdr:cNvSpPr/>
      </xdr:nvSpPr>
      <xdr:spPr>
        <a:xfrm>
          <a:off x="221107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29227</xdr:rowOff>
    </xdr:from>
    <xdr:ext cx="469744" cy="259045"/>
    <xdr:sp macro="" textlink="">
      <xdr:nvSpPr>
        <xdr:cNvPr id="824" name="【消防施設】&#10;一人当たり面積該当値テキスト"/>
        <xdr:cNvSpPr txBox="1"/>
      </xdr:nvSpPr>
      <xdr:spPr>
        <a:xfrm>
          <a:off x="22199600" y="1340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29211</xdr:rowOff>
    </xdr:from>
    <xdr:to>
      <xdr:col>112</xdr:col>
      <xdr:colOff>38100</xdr:colOff>
      <xdr:row>79</xdr:row>
      <xdr:rowOff>130811</xdr:rowOff>
    </xdr:to>
    <xdr:sp macro="" textlink="">
      <xdr:nvSpPr>
        <xdr:cNvPr id="825" name="楕円 824"/>
        <xdr:cNvSpPr/>
      </xdr:nvSpPr>
      <xdr:spPr>
        <a:xfrm>
          <a:off x="21272500" y="135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57150</xdr:rowOff>
    </xdr:from>
    <xdr:to>
      <xdr:col>116</xdr:col>
      <xdr:colOff>63500</xdr:colOff>
      <xdr:row>79</xdr:row>
      <xdr:rowOff>80011</xdr:rowOff>
    </xdr:to>
    <xdr:cxnSp macro="">
      <xdr:nvCxnSpPr>
        <xdr:cNvPr id="826" name="直線コネクタ 825"/>
        <xdr:cNvCxnSpPr/>
      </xdr:nvCxnSpPr>
      <xdr:spPr>
        <a:xfrm flipV="1">
          <a:off x="21323300" y="136017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36830</xdr:rowOff>
    </xdr:from>
    <xdr:to>
      <xdr:col>107</xdr:col>
      <xdr:colOff>101600</xdr:colOff>
      <xdr:row>79</xdr:row>
      <xdr:rowOff>138430</xdr:rowOff>
    </xdr:to>
    <xdr:sp macro="" textlink="">
      <xdr:nvSpPr>
        <xdr:cNvPr id="827" name="楕円 826"/>
        <xdr:cNvSpPr/>
      </xdr:nvSpPr>
      <xdr:spPr>
        <a:xfrm>
          <a:off x="20383500" y="1358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80011</xdr:rowOff>
    </xdr:from>
    <xdr:to>
      <xdr:col>111</xdr:col>
      <xdr:colOff>177800</xdr:colOff>
      <xdr:row>79</xdr:row>
      <xdr:rowOff>87630</xdr:rowOff>
    </xdr:to>
    <xdr:cxnSp macro="">
      <xdr:nvCxnSpPr>
        <xdr:cNvPr id="828" name="直線コネクタ 827"/>
        <xdr:cNvCxnSpPr/>
      </xdr:nvCxnSpPr>
      <xdr:spPr>
        <a:xfrm flipV="1">
          <a:off x="20434300" y="136245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52070</xdr:rowOff>
    </xdr:from>
    <xdr:to>
      <xdr:col>102</xdr:col>
      <xdr:colOff>165100</xdr:colOff>
      <xdr:row>79</xdr:row>
      <xdr:rowOff>153670</xdr:rowOff>
    </xdr:to>
    <xdr:sp macro="" textlink="">
      <xdr:nvSpPr>
        <xdr:cNvPr id="829" name="楕円 828"/>
        <xdr:cNvSpPr/>
      </xdr:nvSpPr>
      <xdr:spPr>
        <a:xfrm>
          <a:off x="19494500" y="1359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87630</xdr:rowOff>
    </xdr:from>
    <xdr:to>
      <xdr:col>107</xdr:col>
      <xdr:colOff>50800</xdr:colOff>
      <xdr:row>79</xdr:row>
      <xdr:rowOff>102870</xdr:rowOff>
    </xdr:to>
    <xdr:cxnSp macro="">
      <xdr:nvCxnSpPr>
        <xdr:cNvPr id="830" name="直線コネクタ 829"/>
        <xdr:cNvCxnSpPr/>
      </xdr:nvCxnSpPr>
      <xdr:spPr>
        <a:xfrm flipV="1">
          <a:off x="19545300" y="13632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82550</xdr:rowOff>
    </xdr:from>
    <xdr:to>
      <xdr:col>98</xdr:col>
      <xdr:colOff>38100</xdr:colOff>
      <xdr:row>80</xdr:row>
      <xdr:rowOff>12700</xdr:rowOff>
    </xdr:to>
    <xdr:sp macro="" textlink="">
      <xdr:nvSpPr>
        <xdr:cNvPr id="831" name="楕円 830"/>
        <xdr:cNvSpPr/>
      </xdr:nvSpPr>
      <xdr:spPr>
        <a:xfrm>
          <a:off x="18605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102870</xdr:rowOff>
    </xdr:from>
    <xdr:to>
      <xdr:col>102</xdr:col>
      <xdr:colOff>114300</xdr:colOff>
      <xdr:row>79</xdr:row>
      <xdr:rowOff>133350</xdr:rowOff>
    </xdr:to>
    <xdr:cxnSp macro="">
      <xdr:nvCxnSpPr>
        <xdr:cNvPr id="832" name="直線コネクタ 831"/>
        <xdr:cNvCxnSpPr/>
      </xdr:nvCxnSpPr>
      <xdr:spPr>
        <a:xfrm flipV="1">
          <a:off x="18656300" y="13647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49547</xdr:rowOff>
    </xdr:from>
    <xdr:ext cx="469744" cy="259045"/>
    <xdr:sp macro="" textlink="">
      <xdr:nvSpPr>
        <xdr:cNvPr id="833" name="n_1aveValue【消防施設】&#10;一人当たり面積"/>
        <xdr:cNvSpPr txBox="1"/>
      </xdr:nvSpPr>
      <xdr:spPr>
        <a:xfrm>
          <a:off x="21075727" y="1410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49547</xdr:rowOff>
    </xdr:from>
    <xdr:ext cx="469744" cy="259045"/>
    <xdr:sp macro="" textlink="">
      <xdr:nvSpPr>
        <xdr:cNvPr id="834" name="n_2aveValue【消防施設】&#10;一人当たり面積"/>
        <xdr:cNvSpPr txBox="1"/>
      </xdr:nvSpPr>
      <xdr:spPr>
        <a:xfrm>
          <a:off x="20199427" y="1410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87647</xdr:rowOff>
    </xdr:from>
    <xdr:ext cx="469744" cy="259045"/>
    <xdr:sp macro="" textlink="">
      <xdr:nvSpPr>
        <xdr:cNvPr id="835" name="n_3aveValue【消防施設】&#10;一人当たり面積"/>
        <xdr:cNvSpPr txBox="1"/>
      </xdr:nvSpPr>
      <xdr:spPr>
        <a:xfrm>
          <a:off x="19310427" y="1414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72407</xdr:rowOff>
    </xdr:from>
    <xdr:ext cx="469744" cy="259045"/>
    <xdr:sp macro="" textlink="">
      <xdr:nvSpPr>
        <xdr:cNvPr id="836" name="n_4aveValue【消防施設】&#10;一人当たり面積"/>
        <xdr:cNvSpPr txBox="1"/>
      </xdr:nvSpPr>
      <xdr:spPr>
        <a:xfrm>
          <a:off x="18421427" y="1413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147338</xdr:rowOff>
    </xdr:from>
    <xdr:ext cx="469744" cy="259045"/>
    <xdr:sp macro="" textlink="">
      <xdr:nvSpPr>
        <xdr:cNvPr id="837" name="n_1mainValue【消防施設】&#10;一人当たり面積"/>
        <xdr:cNvSpPr txBox="1"/>
      </xdr:nvSpPr>
      <xdr:spPr>
        <a:xfrm>
          <a:off x="21075727" y="1334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154957</xdr:rowOff>
    </xdr:from>
    <xdr:ext cx="469744" cy="259045"/>
    <xdr:sp macro="" textlink="">
      <xdr:nvSpPr>
        <xdr:cNvPr id="838" name="n_2mainValue【消防施設】&#10;一人当たり面積"/>
        <xdr:cNvSpPr txBox="1"/>
      </xdr:nvSpPr>
      <xdr:spPr>
        <a:xfrm>
          <a:off x="20199427" y="1335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170197</xdr:rowOff>
    </xdr:from>
    <xdr:ext cx="469744" cy="259045"/>
    <xdr:sp macro="" textlink="">
      <xdr:nvSpPr>
        <xdr:cNvPr id="839" name="n_3mainValue【消防施設】&#10;一人当たり面積"/>
        <xdr:cNvSpPr txBox="1"/>
      </xdr:nvSpPr>
      <xdr:spPr>
        <a:xfrm>
          <a:off x="19310427" y="1337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29227</xdr:rowOff>
    </xdr:from>
    <xdr:ext cx="469744" cy="259045"/>
    <xdr:sp macro="" textlink="">
      <xdr:nvSpPr>
        <xdr:cNvPr id="840" name="n_4mainValue【消防施設】&#10;一人当たり面積"/>
        <xdr:cNvSpPr txBox="1"/>
      </xdr:nvSpPr>
      <xdr:spPr>
        <a:xfrm>
          <a:off x="18421427" y="1340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2" name="直線コネクタ 8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3" name="テキスト ボックス 8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4" name="直線コネクタ 8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5" name="テキスト ボックス 8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6" name="直線コネクタ 8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7" name="テキスト ボックス 8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8" name="直線コネクタ 8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9" name="テキスト ボックス 8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0" name="直線コネクタ 8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1" name="テキスト ボックス 86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3" name="テキスト ボックス 86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108</xdr:row>
      <xdr:rowOff>5714</xdr:rowOff>
    </xdr:to>
    <xdr:cxnSp macro="">
      <xdr:nvCxnSpPr>
        <xdr:cNvPr id="865" name="直線コネクタ 864"/>
        <xdr:cNvCxnSpPr/>
      </xdr:nvCxnSpPr>
      <xdr:spPr>
        <a:xfrm flipV="1">
          <a:off x="16318864" y="17049750"/>
          <a:ext cx="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9541</xdr:rowOff>
    </xdr:from>
    <xdr:ext cx="405111" cy="259045"/>
    <xdr:sp macro="" textlink="">
      <xdr:nvSpPr>
        <xdr:cNvPr id="866" name="【庁舎】&#10;有形固定資産減価償却率最小値テキスト"/>
        <xdr:cNvSpPr txBox="1"/>
      </xdr:nvSpPr>
      <xdr:spPr>
        <a:xfrm>
          <a:off x="16357600" y="1852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5714</xdr:rowOff>
    </xdr:from>
    <xdr:to>
      <xdr:col>86</xdr:col>
      <xdr:colOff>25400</xdr:colOff>
      <xdr:row>108</xdr:row>
      <xdr:rowOff>5714</xdr:rowOff>
    </xdr:to>
    <xdr:cxnSp macro="">
      <xdr:nvCxnSpPr>
        <xdr:cNvPr id="867" name="直線コネクタ 866"/>
        <xdr:cNvCxnSpPr/>
      </xdr:nvCxnSpPr>
      <xdr:spPr>
        <a:xfrm>
          <a:off x="16230600" y="185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68" name="【庁舎】&#10;有形固定資産減価償却率最大値テキスト"/>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69" name="直線コネクタ 868"/>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67327</xdr:rowOff>
    </xdr:from>
    <xdr:ext cx="405111" cy="259045"/>
    <xdr:sp macro="" textlink="">
      <xdr:nvSpPr>
        <xdr:cNvPr id="870" name="【庁舎】&#10;有形固定資産減価償却率平均値テキスト"/>
        <xdr:cNvSpPr txBox="1"/>
      </xdr:nvSpPr>
      <xdr:spPr>
        <a:xfrm>
          <a:off x="16357600" y="17383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44450</xdr:rowOff>
    </xdr:from>
    <xdr:to>
      <xdr:col>85</xdr:col>
      <xdr:colOff>177800</xdr:colOff>
      <xdr:row>102</xdr:row>
      <xdr:rowOff>146050</xdr:rowOff>
    </xdr:to>
    <xdr:sp macro="" textlink="">
      <xdr:nvSpPr>
        <xdr:cNvPr id="871" name="フローチャート: 判断 870"/>
        <xdr:cNvSpPr/>
      </xdr:nvSpPr>
      <xdr:spPr>
        <a:xfrm>
          <a:off x="16268700" y="1753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116839</xdr:rowOff>
    </xdr:from>
    <xdr:to>
      <xdr:col>81</xdr:col>
      <xdr:colOff>101600</xdr:colOff>
      <xdr:row>103</xdr:row>
      <xdr:rowOff>46989</xdr:rowOff>
    </xdr:to>
    <xdr:sp macro="" textlink="">
      <xdr:nvSpPr>
        <xdr:cNvPr id="872" name="フローチャート: 判断 871"/>
        <xdr:cNvSpPr/>
      </xdr:nvSpPr>
      <xdr:spPr>
        <a:xfrm>
          <a:off x="15430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92075</xdr:rowOff>
    </xdr:from>
    <xdr:to>
      <xdr:col>76</xdr:col>
      <xdr:colOff>165100</xdr:colOff>
      <xdr:row>103</xdr:row>
      <xdr:rowOff>22225</xdr:rowOff>
    </xdr:to>
    <xdr:sp macro="" textlink="">
      <xdr:nvSpPr>
        <xdr:cNvPr id="873" name="フローチャート: 判断 872"/>
        <xdr:cNvSpPr/>
      </xdr:nvSpPr>
      <xdr:spPr>
        <a:xfrm>
          <a:off x="14541500" y="1757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874" name="フローチャート: 判断 873"/>
        <xdr:cNvSpPr/>
      </xdr:nvSpPr>
      <xdr:spPr>
        <a:xfrm>
          <a:off x="13652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154939</xdr:rowOff>
    </xdr:from>
    <xdr:to>
      <xdr:col>67</xdr:col>
      <xdr:colOff>101600</xdr:colOff>
      <xdr:row>103</xdr:row>
      <xdr:rowOff>85089</xdr:rowOff>
    </xdr:to>
    <xdr:sp macro="" textlink="">
      <xdr:nvSpPr>
        <xdr:cNvPr id="875" name="フローチャート: 判断 874"/>
        <xdr:cNvSpPr/>
      </xdr:nvSpPr>
      <xdr:spPr>
        <a:xfrm>
          <a:off x="12763500" y="1764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38736</xdr:rowOff>
    </xdr:from>
    <xdr:to>
      <xdr:col>85</xdr:col>
      <xdr:colOff>177800</xdr:colOff>
      <xdr:row>104</xdr:row>
      <xdr:rowOff>140336</xdr:rowOff>
    </xdr:to>
    <xdr:sp macro="" textlink="">
      <xdr:nvSpPr>
        <xdr:cNvPr id="881" name="楕円 880"/>
        <xdr:cNvSpPr/>
      </xdr:nvSpPr>
      <xdr:spPr>
        <a:xfrm>
          <a:off x="16268700" y="1786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17163</xdr:rowOff>
    </xdr:from>
    <xdr:ext cx="405111" cy="259045"/>
    <xdr:sp macro="" textlink="">
      <xdr:nvSpPr>
        <xdr:cNvPr id="882" name="【庁舎】&#10;有形固定資産減価償却率該当値テキスト"/>
        <xdr:cNvSpPr txBox="1"/>
      </xdr:nvSpPr>
      <xdr:spPr>
        <a:xfrm>
          <a:off x="16357600" y="1784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137795</xdr:rowOff>
    </xdr:from>
    <xdr:to>
      <xdr:col>81</xdr:col>
      <xdr:colOff>101600</xdr:colOff>
      <xdr:row>104</xdr:row>
      <xdr:rowOff>67945</xdr:rowOff>
    </xdr:to>
    <xdr:sp macro="" textlink="">
      <xdr:nvSpPr>
        <xdr:cNvPr id="883" name="楕円 882"/>
        <xdr:cNvSpPr/>
      </xdr:nvSpPr>
      <xdr:spPr>
        <a:xfrm>
          <a:off x="15430500" y="177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17145</xdr:rowOff>
    </xdr:from>
    <xdr:to>
      <xdr:col>85</xdr:col>
      <xdr:colOff>127000</xdr:colOff>
      <xdr:row>104</xdr:row>
      <xdr:rowOff>89536</xdr:rowOff>
    </xdr:to>
    <xdr:cxnSp macro="">
      <xdr:nvCxnSpPr>
        <xdr:cNvPr id="884" name="直線コネクタ 883"/>
        <xdr:cNvCxnSpPr/>
      </xdr:nvCxnSpPr>
      <xdr:spPr>
        <a:xfrm>
          <a:off x="15481300" y="17847945"/>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36830</xdr:rowOff>
    </xdr:from>
    <xdr:to>
      <xdr:col>76</xdr:col>
      <xdr:colOff>165100</xdr:colOff>
      <xdr:row>104</xdr:row>
      <xdr:rowOff>138430</xdr:rowOff>
    </xdr:to>
    <xdr:sp macro="" textlink="">
      <xdr:nvSpPr>
        <xdr:cNvPr id="885" name="楕円 884"/>
        <xdr:cNvSpPr/>
      </xdr:nvSpPr>
      <xdr:spPr>
        <a:xfrm>
          <a:off x="14541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17145</xdr:rowOff>
    </xdr:from>
    <xdr:to>
      <xdr:col>81</xdr:col>
      <xdr:colOff>50800</xdr:colOff>
      <xdr:row>104</xdr:row>
      <xdr:rowOff>87630</xdr:rowOff>
    </xdr:to>
    <xdr:cxnSp macro="">
      <xdr:nvCxnSpPr>
        <xdr:cNvPr id="886" name="直線コネクタ 885"/>
        <xdr:cNvCxnSpPr/>
      </xdr:nvCxnSpPr>
      <xdr:spPr>
        <a:xfrm flipV="1">
          <a:off x="14592300" y="1784794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10161</xdr:rowOff>
    </xdr:from>
    <xdr:to>
      <xdr:col>72</xdr:col>
      <xdr:colOff>38100</xdr:colOff>
      <xdr:row>104</xdr:row>
      <xdr:rowOff>111761</xdr:rowOff>
    </xdr:to>
    <xdr:sp macro="" textlink="">
      <xdr:nvSpPr>
        <xdr:cNvPr id="887" name="楕円 886"/>
        <xdr:cNvSpPr/>
      </xdr:nvSpPr>
      <xdr:spPr>
        <a:xfrm>
          <a:off x="13652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60961</xdr:rowOff>
    </xdr:from>
    <xdr:to>
      <xdr:col>76</xdr:col>
      <xdr:colOff>114300</xdr:colOff>
      <xdr:row>104</xdr:row>
      <xdr:rowOff>87630</xdr:rowOff>
    </xdr:to>
    <xdr:cxnSp macro="">
      <xdr:nvCxnSpPr>
        <xdr:cNvPr id="888" name="直線コネクタ 887"/>
        <xdr:cNvCxnSpPr/>
      </xdr:nvCxnSpPr>
      <xdr:spPr>
        <a:xfrm>
          <a:off x="13703300" y="178917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21589</xdr:rowOff>
    </xdr:from>
    <xdr:to>
      <xdr:col>67</xdr:col>
      <xdr:colOff>101600</xdr:colOff>
      <xdr:row>104</xdr:row>
      <xdr:rowOff>123189</xdr:rowOff>
    </xdr:to>
    <xdr:sp macro="" textlink="">
      <xdr:nvSpPr>
        <xdr:cNvPr id="889" name="楕円 888"/>
        <xdr:cNvSpPr/>
      </xdr:nvSpPr>
      <xdr:spPr>
        <a:xfrm>
          <a:off x="127635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60961</xdr:rowOff>
    </xdr:from>
    <xdr:to>
      <xdr:col>71</xdr:col>
      <xdr:colOff>177800</xdr:colOff>
      <xdr:row>104</xdr:row>
      <xdr:rowOff>72389</xdr:rowOff>
    </xdr:to>
    <xdr:cxnSp macro="">
      <xdr:nvCxnSpPr>
        <xdr:cNvPr id="890" name="直線コネクタ 889"/>
        <xdr:cNvCxnSpPr/>
      </xdr:nvCxnSpPr>
      <xdr:spPr>
        <a:xfrm flipV="1">
          <a:off x="12814300" y="178917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63516</xdr:rowOff>
    </xdr:from>
    <xdr:ext cx="405111" cy="259045"/>
    <xdr:sp macro="" textlink="">
      <xdr:nvSpPr>
        <xdr:cNvPr id="891" name="n_1aveValue【庁舎】&#10;有形固定資産減価償却率"/>
        <xdr:cNvSpPr txBox="1"/>
      </xdr:nvSpPr>
      <xdr:spPr>
        <a:xfrm>
          <a:off x="152660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38752</xdr:rowOff>
    </xdr:from>
    <xdr:ext cx="405111" cy="259045"/>
    <xdr:sp macro="" textlink="">
      <xdr:nvSpPr>
        <xdr:cNvPr id="892" name="n_2aveValue【庁舎】&#10;有形固定資産減価償却率"/>
        <xdr:cNvSpPr txBox="1"/>
      </xdr:nvSpPr>
      <xdr:spPr>
        <a:xfrm>
          <a:off x="14389744" y="1735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63516</xdr:rowOff>
    </xdr:from>
    <xdr:ext cx="405111" cy="259045"/>
    <xdr:sp macro="" textlink="">
      <xdr:nvSpPr>
        <xdr:cNvPr id="893" name="n_3aveValue【庁舎】&#10;有形固定資産減価償却率"/>
        <xdr:cNvSpPr txBox="1"/>
      </xdr:nvSpPr>
      <xdr:spPr>
        <a:xfrm>
          <a:off x="13500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101616</xdr:rowOff>
    </xdr:from>
    <xdr:ext cx="405111" cy="259045"/>
    <xdr:sp macro="" textlink="">
      <xdr:nvSpPr>
        <xdr:cNvPr id="894" name="n_4aveValue【庁舎】&#10;有形固定資産減価償却率"/>
        <xdr:cNvSpPr txBox="1"/>
      </xdr:nvSpPr>
      <xdr:spPr>
        <a:xfrm>
          <a:off x="12611744" y="1741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59072</xdr:rowOff>
    </xdr:from>
    <xdr:ext cx="405111" cy="259045"/>
    <xdr:sp macro="" textlink="">
      <xdr:nvSpPr>
        <xdr:cNvPr id="895" name="n_1mainValue【庁舎】&#10;有形固定資産減価償却率"/>
        <xdr:cNvSpPr txBox="1"/>
      </xdr:nvSpPr>
      <xdr:spPr>
        <a:xfrm>
          <a:off x="15266044" y="178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129557</xdr:rowOff>
    </xdr:from>
    <xdr:ext cx="405111" cy="259045"/>
    <xdr:sp macro="" textlink="">
      <xdr:nvSpPr>
        <xdr:cNvPr id="896" name="n_2mainValue【庁舎】&#10;有形固定資産減価償却率"/>
        <xdr:cNvSpPr txBox="1"/>
      </xdr:nvSpPr>
      <xdr:spPr>
        <a:xfrm>
          <a:off x="14389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102888</xdr:rowOff>
    </xdr:from>
    <xdr:ext cx="405111" cy="259045"/>
    <xdr:sp macro="" textlink="">
      <xdr:nvSpPr>
        <xdr:cNvPr id="897" name="n_3mainValue【庁舎】&#10;有形固定資産減価償却率"/>
        <xdr:cNvSpPr txBox="1"/>
      </xdr:nvSpPr>
      <xdr:spPr>
        <a:xfrm>
          <a:off x="13500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114316</xdr:rowOff>
    </xdr:from>
    <xdr:ext cx="405111" cy="259045"/>
    <xdr:sp macro="" textlink="">
      <xdr:nvSpPr>
        <xdr:cNvPr id="898" name="n_4mainValue【庁舎】&#10;有形固定資産減価償却率"/>
        <xdr:cNvSpPr txBox="1"/>
      </xdr:nvSpPr>
      <xdr:spPr>
        <a:xfrm>
          <a:off x="12611744"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9" name="直線コネクタ 9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0" name="テキスト ボックス 9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1" name="直線コネクタ 9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2" name="テキスト ボックス 9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3" name="直線コネクタ 9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4" name="テキスト ボックス 9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5" name="直線コネクタ 9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6" name="テキスト ボックス 9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96774</xdr:rowOff>
    </xdr:to>
    <xdr:cxnSp macro="">
      <xdr:nvCxnSpPr>
        <xdr:cNvPr id="920" name="直線コネクタ 919"/>
        <xdr:cNvCxnSpPr/>
      </xdr:nvCxnSpPr>
      <xdr:spPr>
        <a:xfrm flipV="1">
          <a:off x="22160864" y="17198339"/>
          <a:ext cx="0" cy="124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921" name="【庁舎】&#10;一人当たり面積最小値テキスト"/>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922" name="直線コネクタ 921"/>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923"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924" name="直線コネクタ 923"/>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161562</xdr:rowOff>
    </xdr:from>
    <xdr:ext cx="469744" cy="259045"/>
    <xdr:sp macro="" textlink="">
      <xdr:nvSpPr>
        <xdr:cNvPr id="925" name="【庁舎】&#10;一人当たり面積平均値テキスト"/>
        <xdr:cNvSpPr txBox="1"/>
      </xdr:nvSpPr>
      <xdr:spPr>
        <a:xfrm>
          <a:off x="22199600" y="17820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11685</xdr:rowOff>
    </xdr:from>
    <xdr:to>
      <xdr:col>116</xdr:col>
      <xdr:colOff>114300</xdr:colOff>
      <xdr:row>104</xdr:row>
      <xdr:rowOff>113285</xdr:rowOff>
    </xdr:to>
    <xdr:sp macro="" textlink="">
      <xdr:nvSpPr>
        <xdr:cNvPr id="926" name="フローチャート: 判断 925"/>
        <xdr:cNvSpPr/>
      </xdr:nvSpPr>
      <xdr:spPr>
        <a:xfrm>
          <a:off x="221107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91694</xdr:rowOff>
    </xdr:from>
    <xdr:to>
      <xdr:col>112</xdr:col>
      <xdr:colOff>38100</xdr:colOff>
      <xdr:row>105</xdr:row>
      <xdr:rowOff>21844</xdr:rowOff>
    </xdr:to>
    <xdr:sp macro="" textlink="">
      <xdr:nvSpPr>
        <xdr:cNvPr id="927" name="フローチャート: 判断 926"/>
        <xdr:cNvSpPr/>
      </xdr:nvSpPr>
      <xdr:spPr>
        <a:xfrm>
          <a:off x="21272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77978</xdr:rowOff>
    </xdr:from>
    <xdr:to>
      <xdr:col>107</xdr:col>
      <xdr:colOff>101600</xdr:colOff>
      <xdr:row>105</xdr:row>
      <xdr:rowOff>8128</xdr:rowOff>
    </xdr:to>
    <xdr:sp macro="" textlink="">
      <xdr:nvSpPr>
        <xdr:cNvPr id="928" name="フローチャート: 判断 927"/>
        <xdr:cNvSpPr/>
      </xdr:nvSpPr>
      <xdr:spPr>
        <a:xfrm>
          <a:off x="20383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100837</xdr:rowOff>
    </xdr:from>
    <xdr:to>
      <xdr:col>102</xdr:col>
      <xdr:colOff>165100</xdr:colOff>
      <xdr:row>105</xdr:row>
      <xdr:rowOff>30987</xdr:rowOff>
    </xdr:to>
    <xdr:sp macro="" textlink="">
      <xdr:nvSpPr>
        <xdr:cNvPr id="929" name="フローチャート: 判断 928"/>
        <xdr:cNvSpPr/>
      </xdr:nvSpPr>
      <xdr:spPr>
        <a:xfrm>
          <a:off x="19494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930" name="フローチャート: 判断 929"/>
        <xdr:cNvSpPr/>
      </xdr:nvSpPr>
      <xdr:spPr>
        <a:xfrm>
          <a:off x="18605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123698</xdr:rowOff>
    </xdr:from>
    <xdr:to>
      <xdr:col>116</xdr:col>
      <xdr:colOff>114300</xdr:colOff>
      <xdr:row>103</xdr:row>
      <xdr:rowOff>53848</xdr:rowOff>
    </xdr:to>
    <xdr:sp macro="" textlink="">
      <xdr:nvSpPr>
        <xdr:cNvPr id="936" name="楕円 935"/>
        <xdr:cNvSpPr/>
      </xdr:nvSpPr>
      <xdr:spPr>
        <a:xfrm>
          <a:off x="22110700" y="1761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146575</xdr:rowOff>
    </xdr:from>
    <xdr:ext cx="469744" cy="259045"/>
    <xdr:sp macro="" textlink="">
      <xdr:nvSpPr>
        <xdr:cNvPr id="937" name="【庁舎】&#10;一人当たり面積該当値テキスト"/>
        <xdr:cNvSpPr txBox="1"/>
      </xdr:nvSpPr>
      <xdr:spPr>
        <a:xfrm>
          <a:off x="22199600" y="1746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144272</xdr:rowOff>
    </xdr:from>
    <xdr:to>
      <xdr:col>112</xdr:col>
      <xdr:colOff>38100</xdr:colOff>
      <xdr:row>103</xdr:row>
      <xdr:rowOff>74422</xdr:rowOff>
    </xdr:to>
    <xdr:sp macro="" textlink="">
      <xdr:nvSpPr>
        <xdr:cNvPr id="938" name="楕円 937"/>
        <xdr:cNvSpPr/>
      </xdr:nvSpPr>
      <xdr:spPr>
        <a:xfrm>
          <a:off x="21272500" y="176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3048</xdr:rowOff>
    </xdr:from>
    <xdr:to>
      <xdr:col>116</xdr:col>
      <xdr:colOff>63500</xdr:colOff>
      <xdr:row>103</xdr:row>
      <xdr:rowOff>23622</xdr:rowOff>
    </xdr:to>
    <xdr:cxnSp macro="">
      <xdr:nvCxnSpPr>
        <xdr:cNvPr id="939" name="直線コネクタ 938"/>
        <xdr:cNvCxnSpPr/>
      </xdr:nvCxnSpPr>
      <xdr:spPr>
        <a:xfrm flipV="1">
          <a:off x="21323300" y="1766239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13970</xdr:rowOff>
    </xdr:from>
    <xdr:to>
      <xdr:col>107</xdr:col>
      <xdr:colOff>101600</xdr:colOff>
      <xdr:row>103</xdr:row>
      <xdr:rowOff>115570</xdr:rowOff>
    </xdr:to>
    <xdr:sp macro="" textlink="">
      <xdr:nvSpPr>
        <xdr:cNvPr id="940" name="楕円 939"/>
        <xdr:cNvSpPr/>
      </xdr:nvSpPr>
      <xdr:spPr>
        <a:xfrm>
          <a:off x="20383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23622</xdr:rowOff>
    </xdr:from>
    <xdr:to>
      <xdr:col>111</xdr:col>
      <xdr:colOff>177800</xdr:colOff>
      <xdr:row>103</xdr:row>
      <xdr:rowOff>64770</xdr:rowOff>
    </xdr:to>
    <xdr:cxnSp macro="">
      <xdr:nvCxnSpPr>
        <xdr:cNvPr id="941" name="直線コネクタ 940"/>
        <xdr:cNvCxnSpPr/>
      </xdr:nvCxnSpPr>
      <xdr:spPr>
        <a:xfrm flipV="1">
          <a:off x="20434300" y="176829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29972</xdr:rowOff>
    </xdr:from>
    <xdr:to>
      <xdr:col>102</xdr:col>
      <xdr:colOff>165100</xdr:colOff>
      <xdr:row>103</xdr:row>
      <xdr:rowOff>131572</xdr:rowOff>
    </xdr:to>
    <xdr:sp macro="" textlink="">
      <xdr:nvSpPr>
        <xdr:cNvPr id="942" name="楕円 941"/>
        <xdr:cNvSpPr/>
      </xdr:nvSpPr>
      <xdr:spPr>
        <a:xfrm>
          <a:off x="19494500" y="176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64770</xdr:rowOff>
    </xdr:from>
    <xdr:to>
      <xdr:col>107</xdr:col>
      <xdr:colOff>50800</xdr:colOff>
      <xdr:row>103</xdr:row>
      <xdr:rowOff>80772</xdr:rowOff>
    </xdr:to>
    <xdr:cxnSp macro="">
      <xdr:nvCxnSpPr>
        <xdr:cNvPr id="943" name="直線コネクタ 942"/>
        <xdr:cNvCxnSpPr/>
      </xdr:nvCxnSpPr>
      <xdr:spPr>
        <a:xfrm flipV="1">
          <a:off x="19545300" y="1772412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141987</xdr:rowOff>
    </xdr:from>
    <xdr:to>
      <xdr:col>98</xdr:col>
      <xdr:colOff>38100</xdr:colOff>
      <xdr:row>103</xdr:row>
      <xdr:rowOff>72137</xdr:rowOff>
    </xdr:to>
    <xdr:sp macro="" textlink="">
      <xdr:nvSpPr>
        <xdr:cNvPr id="944" name="楕円 943"/>
        <xdr:cNvSpPr/>
      </xdr:nvSpPr>
      <xdr:spPr>
        <a:xfrm>
          <a:off x="18605500" y="1762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21337</xdr:rowOff>
    </xdr:from>
    <xdr:to>
      <xdr:col>102</xdr:col>
      <xdr:colOff>114300</xdr:colOff>
      <xdr:row>103</xdr:row>
      <xdr:rowOff>80772</xdr:rowOff>
    </xdr:to>
    <xdr:cxnSp macro="">
      <xdr:nvCxnSpPr>
        <xdr:cNvPr id="945" name="直線コネクタ 944"/>
        <xdr:cNvCxnSpPr/>
      </xdr:nvCxnSpPr>
      <xdr:spPr>
        <a:xfrm>
          <a:off x="18656300" y="17680687"/>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12971</xdr:rowOff>
    </xdr:from>
    <xdr:ext cx="469744" cy="259045"/>
    <xdr:sp macro="" textlink="">
      <xdr:nvSpPr>
        <xdr:cNvPr id="946" name="n_1aveValue【庁舎】&#10;一人当たり面積"/>
        <xdr:cNvSpPr txBox="1"/>
      </xdr:nvSpPr>
      <xdr:spPr>
        <a:xfrm>
          <a:off x="21075727" y="1801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170705</xdr:rowOff>
    </xdr:from>
    <xdr:ext cx="469744" cy="259045"/>
    <xdr:sp macro="" textlink="">
      <xdr:nvSpPr>
        <xdr:cNvPr id="947" name="n_2aveValue【庁舎】&#10;一人当たり面積"/>
        <xdr:cNvSpPr txBox="1"/>
      </xdr:nvSpPr>
      <xdr:spPr>
        <a:xfrm>
          <a:off x="20199427" y="1800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22114</xdr:rowOff>
    </xdr:from>
    <xdr:ext cx="469744" cy="259045"/>
    <xdr:sp macro="" textlink="">
      <xdr:nvSpPr>
        <xdr:cNvPr id="948" name="n_3aveValue【庁舎】&#10;一人当たり面積"/>
        <xdr:cNvSpPr txBox="1"/>
      </xdr:nvSpPr>
      <xdr:spPr>
        <a:xfrm>
          <a:off x="19310427" y="1802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26688</xdr:rowOff>
    </xdr:from>
    <xdr:ext cx="469744" cy="259045"/>
    <xdr:sp macro="" textlink="">
      <xdr:nvSpPr>
        <xdr:cNvPr id="949" name="n_4aveValue【庁舎】&#10;一人当たり面積"/>
        <xdr:cNvSpPr txBox="1"/>
      </xdr:nvSpPr>
      <xdr:spPr>
        <a:xfrm>
          <a:off x="184214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90949</xdr:rowOff>
    </xdr:from>
    <xdr:ext cx="469744" cy="259045"/>
    <xdr:sp macro="" textlink="">
      <xdr:nvSpPr>
        <xdr:cNvPr id="950" name="n_1mainValue【庁舎】&#10;一人当たり面積"/>
        <xdr:cNvSpPr txBox="1"/>
      </xdr:nvSpPr>
      <xdr:spPr>
        <a:xfrm>
          <a:off x="21075727" y="1740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132097</xdr:rowOff>
    </xdr:from>
    <xdr:ext cx="469744" cy="259045"/>
    <xdr:sp macro="" textlink="">
      <xdr:nvSpPr>
        <xdr:cNvPr id="951" name="n_2mainValue【庁舎】&#10;一人当たり面積"/>
        <xdr:cNvSpPr txBox="1"/>
      </xdr:nvSpPr>
      <xdr:spPr>
        <a:xfrm>
          <a:off x="20199427" y="1744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148099</xdr:rowOff>
    </xdr:from>
    <xdr:ext cx="469744" cy="259045"/>
    <xdr:sp macro="" textlink="">
      <xdr:nvSpPr>
        <xdr:cNvPr id="952" name="n_3mainValue【庁舎】&#10;一人当たり面積"/>
        <xdr:cNvSpPr txBox="1"/>
      </xdr:nvSpPr>
      <xdr:spPr>
        <a:xfrm>
          <a:off x="19310427" y="1746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88664</xdr:rowOff>
    </xdr:from>
    <xdr:ext cx="469744" cy="259045"/>
    <xdr:sp macro="" textlink="">
      <xdr:nvSpPr>
        <xdr:cNvPr id="953" name="n_4mainValue【庁舎】&#10;一人当たり面積"/>
        <xdr:cNvSpPr txBox="1"/>
      </xdr:nvSpPr>
      <xdr:spPr>
        <a:xfrm>
          <a:off x="18421427" y="1740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については、有形固定資産減価償却率が類似団体より低くなっているものの、一人当たり面積は類似団体より高くなっている。これは、日田玖珠広域消防組合の新庁舎を平成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年度に、市民文化会館パトリアを平成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建設しており、いずれも施設が新しいことが要因である。なお、一人当たり面積が類似団体、全国、大分県平均より高くなっているため、今後の更新等の際には人口や規模に対して過剰な面積となっていないかを考慮しながら更新していく必要が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の施設においては、有形固定資産減価償却率が類似団体より高くなっており、老朽化が進んでいることがわかる。今後の更新等においては、公共施設等総合管理計画に基づき、施設の利用状況を踏まえ、集約化や他の施設との相互利用など総量の抑制、長寿命化、効率的な運営を推進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62,983
62,562
666.03
44,381,226
42,472,703
1,540,844
21,660,428
35,446,504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市町村民税や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地方消費税交付金の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額等により、基準財政収入額が前年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255,713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減額し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、基準財政需要額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542,485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千円増加して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依然として類似団体より低い水準となっていることから、今後もより一層の税収の徴収率向上対策を中心とする歳入確保に努めるとともに、各種事務事業の見直しと経費の節減・合理化に努める。</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45</xdr:row>
      <xdr:rowOff>28122</xdr:rowOff>
    </xdr:to>
    <xdr:cxnSp macro="">
      <xdr:nvCxnSpPr>
        <xdr:cNvPr id="66" name="直線コネクタ 65"/>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93435</xdr:rowOff>
    </xdr:to>
    <xdr:cxnSp macro="">
      <xdr:nvCxnSpPr>
        <xdr:cNvPr id="71" name="直線コネクタ 70"/>
        <xdr:cNvCxnSpPr/>
      </xdr:nvCxnSpPr>
      <xdr:spPr>
        <a:xfrm>
          <a:off x="4114800" y="7122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127199</xdr:rowOff>
    </xdr:from>
    <xdr:ext cx="762000" cy="259045"/>
    <xdr:sp macro="" textlink="">
      <xdr:nvSpPr>
        <xdr:cNvPr id="72" name="財政力平均値テキスト"/>
        <xdr:cNvSpPr txBox="1"/>
      </xdr:nvSpPr>
      <xdr:spPr>
        <a:xfrm>
          <a:off x="5041900" y="681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73" name="フローチャート: 判断 72"/>
        <xdr:cNvSpPr/>
      </xdr:nvSpPr>
      <xdr:spPr>
        <a:xfrm>
          <a:off x="4902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93435</xdr:rowOff>
    </xdr:to>
    <xdr:cxnSp macro="">
      <xdr:nvCxnSpPr>
        <xdr:cNvPr id="74" name="直線コネクタ 73"/>
        <xdr:cNvCxnSpPr/>
      </xdr:nvCxnSpPr>
      <xdr:spPr>
        <a:xfrm>
          <a:off x="3225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143328</xdr:rowOff>
    </xdr:from>
    <xdr:to>
      <xdr:col>19</xdr:col>
      <xdr:colOff>184150</xdr:colOff>
      <xdr:row>39</xdr:row>
      <xdr:rowOff>73478</xdr:rowOff>
    </xdr:to>
    <xdr:sp macro="" textlink="">
      <xdr:nvSpPr>
        <xdr:cNvPr id="75" name="フローチャート: 判断 74"/>
        <xdr:cNvSpPr/>
      </xdr:nvSpPr>
      <xdr:spPr>
        <a:xfrm>
          <a:off x="4064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83655</xdr:rowOff>
    </xdr:from>
    <xdr:ext cx="736600" cy="259045"/>
    <xdr:sp macro="" textlink="">
      <xdr:nvSpPr>
        <xdr:cNvPr id="76" name="テキスト ボックス 75"/>
        <xdr:cNvSpPr txBox="1"/>
      </xdr:nvSpPr>
      <xdr:spPr>
        <a:xfrm>
          <a:off x="3733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127907</xdr:rowOff>
    </xdr:to>
    <xdr:cxnSp macro="">
      <xdr:nvCxnSpPr>
        <xdr:cNvPr id="77" name="直線コネクタ 76"/>
        <xdr:cNvCxnSpPr/>
      </xdr:nvCxnSpPr>
      <xdr:spPr>
        <a:xfrm flipV="1">
          <a:off x="2336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8" name="フローチャート: 判断 77"/>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9" name="テキスト ボックス 78"/>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41</xdr:row>
      <xdr:rowOff>127907</xdr:rowOff>
    </xdr:to>
    <xdr:cxnSp macro="">
      <xdr:nvCxnSpPr>
        <xdr:cNvPr id="80" name="直線コネクタ 79"/>
        <xdr:cNvCxnSpPr/>
      </xdr:nvCxnSpPr>
      <xdr:spPr>
        <a:xfrm>
          <a:off x="1447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40822</xdr:rowOff>
    </xdr:from>
    <xdr:to>
      <xdr:col>11</xdr:col>
      <xdr:colOff>82550</xdr:colOff>
      <xdr:row>39</xdr:row>
      <xdr:rowOff>142422</xdr:rowOff>
    </xdr:to>
    <xdr:sp macro="" textlink="">
      <xdr:nvSpPr>
        <xdr:cNvPr id="81" name="フローチャート: 判断 80"/>
        <xdr:cNvSpPr/>
      </xdr:nvSpPr>
      <xdr:spPr>
        <a:xfrm>
          <a:off x="2286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152599</xdr:rowOff>
    </xdr:from>
    <xdr:ext cx="762000" cy="259045"/>
    <xdr:sp macro="" textlink="">
      <xdr:nvSpPr>
        <xdr:cNvPr id="82" name="テキスト ボックス 81"/>
        <xdr:cNvSpPr txBox="1"/>
      </xdr:nvSpPr>
      <xdr:spPr>
        <a:xfrm>
          <a:off x="1955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84" name="テキスト ボックス 83"/>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90" name="楕円 89"/>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14712</xdr:rowOff>
    </xdr:from>
    <xdr:ext cx="762000" cy="259045"/>
    <xdr:sp macro="" textlink="">
      <xdr:nvSpPr>
        <xdr:cNvPr id="91" name="財政力該当値テキスト"/>
        <xdr:cNvSpPr txBox="1"/>
      </xdr:nvSpPr>
      <xdr:spPr>
        <a:xfrm>
          <a:off x="5041900" y="704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2" name="楕円 91"/>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93" name="テキスト ボックス 92"/>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95" name="テキスト ボックス 94"/>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6" name="楕円 95"/>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97" name="テキスト ボックス 96"/>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8" name="楕円 97"/>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99" name="テキスト ボックス 98"/>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歳出における経常</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特別会計への繰出金等の減額により前年度比で減となっている。歳入では、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地方消費税交付金や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普通地方交付税等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により前年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ポイント改善した。今後も、自主財源の確保、行財政運営の効率化、各種事務事業の見直しと経費の節減・合理化に努める。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114935</xdr:rowOff>
    </xdr:from>
    <xdr:to>
      <xdr:col>23</xdr:col>
      <xdr:colOff>133350</xdr:colOff>
      <xdr:row>65</xdr:row>
      <xdr:rowOff>145415</xdr:rowOff>
    </xdr:to>
    <xdr:cxnSp macro="">
      <xdr:nvCxnSpPr>
        <xdr:cNvPr id="125" name="直線コネクタ 124"/>
        <xdr:cNvCxnSpPr/>
      </xdr:nvCxnSpPr>
      <xdr:spPr>
        <a:xfrm flipV="1">
          <a:off x="4953000" y="1005903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117492</xdr:rowOff>
    </xdr:from>
    <xdr:ext cx="762000" cy="259045"/>
    <xdr:sp macro="" textlink="">
      <xdr:nvSpPr>
        <xdr:cNvPr id="126" name="財政構造の弾力性最小値テキスト"/>
        <xdr:cNvSpPr txBox="1"/>
      </xdr:nvSpPr>
      <xdr:spPr>
        <a:xfrm>
          <a:off x="5041900" y="1126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145415</xdr:rowOff>
    </xdr:from>
    <xdr:to>
      <xdr:col>24</xdr:col>
      <xdr:colOff>12700</xdr:colOff>
      <xdr:row>65</xdr:row>
      <xdr:rowOff>145415</xdr:rowOff>
    </xdr:to>
    <xdr:cxnSp macro="">
      <xdr:nvCxnSpPr>
        <xdr:cNvPr id="127" name="直線コネクタ 126"/>
        <xdr:cNvCxnSpPr/>
      </xdr:nvCxnSpPr>
      <xdr:spPr>
        <a:xfrm>
          <a:off x="4864100" y="1128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29862</xdr:rowOff>
    </xdr:from>
    <xdr:ext cx="762000" cy="259045"/>
    <xdr:sp macro="" textlink="">
      <xdr:nvSpPr>
        <xdr:cNvPr id="128" name="財政構造の弾力性最大値テキスト"/>
        <xdr:cNvSpPr txBox="1"/>
      </xdr:nvSpPr>
      <xdr:spPr>
        <a:xfrm>
          <a:off x="5041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114935</xdr:rowOff>
    </xdr:from>
    <xdr:to>
      <xdr:col>24</xdr:col>
      <xdr:colOff>12700</xdr:colOff>
      <xdr:row>58</xdr:row>
      <xdr:rowOff>114935</xdr:rowOff>
    </xdr:to>
    <xdr:cxnSp macro="">
      <xdr:nvCxnSpPr>
        <xdr:cNvPr id="129" name="直線コネクタ 128"/>
        <xdr:cNvCxnSpPr/>
      </xdr:nvCxnSpPr>
      <xdr:spPr>
        <a:xfrm>
          <a:off x="4864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74613</xdr:rowOff>
    </xdr:from>
    <xdr:to>
      <xdr:col>23</xdr:col>
      <xdr:colOff>133350</xdr:colOff>
      <xdr:row>64</xdr:row>
      <xdr:rowOff>9207</xdr:rowOff>
    </xdr:to>
    <xdr:cxnSp macro="">
      <xdr:nvCxnSpPr>
        <xdr:cNvPr id="130" name="直線コネクタ 129"/>
        <xdr:cNvCxnSpPr/>
      </xdr:nvCxnSpPr>
      <xdr:spPr>
        <a:xfrm flipV="1">
          <a:off x="4114800" y="10704513"/>
          <a:ext cx="838200" cy="27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1922</xdr:rowOff>
    </xdr:from>
    <xdr:ext cx="762000" cy="259045"/>
    <xdr:sp macro="" textlink="">
      <xdr:nvSpPr>
        <xdr:cNvPr id="131" name="財政構造の弾力性平均値テキスト"/>
        <xdr:cNvSpPr txBox="1"/>
      </xdr:nvSpPr>
      <xdr:spPr>
        <a:xfrm>
          <a:off x="5041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32" name="フローチャート: 判断 131"/>
        <xdr:cNvSpPr/>
      </xdr:nvSpPr>
      <xdr:spPr>
        <a:xfrm>
          <a:off x="4902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9207</xdr:rowOff>
    </xdr:from>
    <xdr:to>
      <xdr:col>19</xdr:col>
      <xdr:colOff>133350</xdr:colOff>
      <xdr:row>64</xdr:row>
      <xdr:rowOff>141922</xdr:rowOff>
    </xdr:to>
    <xdr:cxnSp macro="">
      <xdr:nvCxnSpPr>
        <xdr:cNvPr id="133" name="直線コネクタ 132"/>
        <xdr:cNvCxnSpPr/>
      </xdr:nvCxnSpPr>
      <xdr:spPr>
        <a:xfrm flipV="1">
          <a:off x="3225800" y="10982007"/>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69532</xdr:rowOff>
    </xdr:from>
    <xdr:to>
      <xdr:col>19</xdr:col>
      <xdr:colOff>184150</xdr:colOff>
      <xdr:row>63</xdr:row>
      <xdr:rowOff>171132</xdr:rowOff>
    </xdr:to>
    <xdr:sp macro="" textlink="">
      <xdr:nvSpPr>
        <xdr:cNvPr id="134" name="フローチャート: 判断 133"/>
        <xdr:cNvSpPr/>
      </xdr:nvSpPr>
      <xdr:spPr>
        <a:xfrm>
          <a:off x="40640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9859</xdr:rowOff>
    </xdr:from>
    <xdr:ext cx="736600" cy="259045"/>
    <xdr:sp macro="" textlink="">
      <xdr:nvSpPr>
        <xdr:cNvPr id="135" name="テキスト ボックス 134"/>
        <xdr:cNvSpPr txBox="1"/>
      </xdr:nvSpPr>
      <xdr:spPr>
        <a:xfrm>
          <a:off x="3733800" y="10639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117793</xdr:rowOff>
    </xdr:from>
    <xdr:to>
      <xdr:col>15</xdr:col>
      <xdr:colOff>82550</xdr:colOff>
      <xdr:row>64</xdr:row>
      <xdr:rowOff>141922</xdr:rowOff>
    </xdr:to>
    <xdr:cxnSp macro="">
      <xdr:nvCxnSpPr>
        <xdr:cNvPr id="136" name="直線コネクタ 135"/>
        <xdr:cNvCxnSpPr/>
      </xdr:nvCxnSpPr>
      <xdr:spPr>
        <a:xfrm>
          <a:off x="2336800" y="1109059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7" name="フローチャート: 判断 136"/>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8" name="テキスト ボックス 137"/>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15240</xdr:rowOff>
    </xdr:from>
    <xdr:to>
      <xdr:col>11</xdr:col>
      <xdr:colOff>31750</xdr:colOff>
      <xdr:row>64</xdr:row>
      <xdr:rowOff>117793</xdr:rowOff>
    </xdr:to>
    <xdr:cxnSp macro="">
      <xdr:nvCxnSpPr>
        <xdr:cNvPr id="139" name="直線コネクタ 138"/>
        <xdr:cNvCxnSpPr/>
      </xdr:nvCxnSpPr>
      <xdr:spPr>
        <a:xfrm>
          <a:off x="1447800" y="10988040"/>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1" name="テキスト ボックス 140"/>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33338</xdr:rowOff>
    </xdr:from>
    <xdr:to>
      <xdr:col>7</xdr:col>
      <xdr:colOff>31750</xdr:colOff>
      <xdr:row>63</xdr:row>
      <xdr:rowOff>134938</xdr:rowOff>
    </xdr:to>
    <xdr:sp macro="" textlink="">
      <xdr:nvSpPr>
        <xdr:cNvPr id="142" name="フローチャート: 判断 141"/>
        <xdr:cNvSpPr/>
      </xdr:nvSpPr>
      <xdr:spPr>
        <a:xfrm>
          <a:off x="1397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145115</xdr:rowOff>
    </xdr:from>
    <xdr:ext cx="762000" cy="259045"/>
    <xdr:sp macro="" textlink="">
      <xdr:nvSpPr>
        <xdr:cNvPr id="143" name="テキスト ボックス 142"/>
        <xdr:cNvSpPr txBox="1"/>
      </xdr:nvSpPr>
      <xdr:spPr>
        <a:xfrm>
          <a:off x="1066800" y="1060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23813</xdr:rowOff>
    </xdr:from>
    <xdr:to>
      <xdr:col>23</xdr:col>
      <xdr:colOff>184150</xdr:colOff>
      <xdr:row>62</xdr:row>
      <xdr:rowOff>125413</xdr:rowOff>
    </xdr:to>
    <xdr:sp macro="" textlink="">
      <xdr:nvSpPr>
        <xdr:cNvPr id="149" name="楕円 148"/>
        <xdr:cNvSpPr/>
      </xdr:nvSpPr>
      <xdr:spPr>
        <a:xfrm>
          <a:off x="49022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40340</xdr:rowOff>
    </xdr:from>
    <xdr:ext cx="762000" cy="259045"/>
    <xdr:sp macro="" textlink="">
      <xdr:nvSpPr>
        <xdr:cNvPr id="150" name="財政構造の弾力性該当値テキスト"/>
        <xdr:cNvSpPr txBox="1"/>
      </xdr:nvSpPr>
      <xdr:spPr>
        <a:xfrm>
          <a:off x="5041900" y="1049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129857</xdr:rowOff>
    </xdr:from>
    <xdr:to>
      <xdr:col>19</xdr:col>
      <xdr:colOff>184150</xdr:colOff>
      <xdr:row>64</xdr:row>
      <xdr:rowOff>60007</xdr:rowOff>
    </xdr:to>
    <xdr:sp macro="" textlink="">
      <xdr:nvSpPr>
        <xdr:cNvPr id="151" name="楕円 150"/>
        <xdr:cNvSpPr/>
      </xdr:nvSpPr>
      <xdr:spPr>
        <a:xfrm>
          <a:off x="4064000" y="1093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44784</xdr:rowOff>
    </xdr:from>
    <xdr:ext cx="736600" cy="259045"/>
    <xdr:sp macro="" textlink="">
      <xdr:nvSpPr>
        <xdr:cNvPr id="152" name="テキスト ボックス 151"/>
        <xdr:cNvSpPr txBox="1"/>
      </xdr:nvSpPr>
      <xdr:spPr>
        <a:xfrm>
          <a:off x="3733800" y="11017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91122</xdr:rowOff>
    </xdr:from>
    <xdr:to>
      <xdr:col>15</xdr:col>
      <xdr:colOff>133350</xdr:colOff>
      <xdr:row>65</xdr:row>
      <xdr:rowOff>21272</xdr:rowOff>
    </xdr:to>
    <xdr:sp macro="" textlink="">
      <xdr:nvSpPr>
        <xdr:cNvPr id="153" name="楕円 152"/>
        <xdr:cNvSpPr/>
      </xdr:nvSpPr>
      <xdr:spPr>
        <a:xfrm>
          <a:off x="3175000" y="110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6049</xdr:rowOff>
    </xdr:from>
    <xdr:ext cx="762000" cy="259045"/>
    <xdr:sp macro="" textlink="">
      <xdr:nvSpPr>
        <xdr:cNvPr id="154" name="テキスト ボックス 153"/>
        <xdr:cNvSpPr txBox="1"/>
      </xdr:nvSpPr>
      <xdr:spPr>
        <a:xfrm>
          <a:off x="2844800" y="1115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66993</xdr:rowOff>
    </xdr:from>
    <xdr:to>
      <xdr:col>11</xdr:col>
      <xdr:colOff>82550</xdr:colOff>
      <xdr:row>64</xdr:row>
      <xdr:rowOff>168593</xdr:rowOff>
    </xdr:to>
    <xdr:sp macro="" textlink="">
      <xdr:nvSpPr>
        <xdr:cNvPr id="155" name="楕円 154"/>
        <xdr:cNvSpPr/>
      </xdr:nvSpPr>
      <xdr:spPr>
        <a:xfrm>
          <a:off x="2286000" y="11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153370</xdr:rowOff>
    </xdr:from>
    <xdr:ext cx="762000" cy="259045"/>
    <xdr:sp macro="" textlink="">
      <xdr:nvSpPr>
        <xdr:cNvPr id="156" name="テキスト ボックス 155"/>
        <xdr:cNvSpPr txBox="1"/>
      </xdr:nvSpPr>
      <xdr:spPr>
        <a:xfrm>
          <a:off x="1955800" y="1112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135890</xdr:rowOff>
    </xdr:from>
    <xdr:to>
      <xdr:col>7</xdr:col>
      <xdr:colOff>31750</xdr:colOff>
      <xdr:row>64</xdr:row>
      <xdr:rowOff>66040</xdr:rowOff>
    </xdr:to>
    <xdr:sp macro="" textlink="">
      <xdr:nvSpPr>
        <xdr:cNvPr id="157" name="楕円 156"/>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50817</xdr:rowOff>
    </xdr:from>
    <xdr:ext cx="762000" cy="259045"/>
    <xdr:sp macro="" textlink="">
      <xdr:nvSpPr>
        <xdr:cNvPr id="158" name="テキスト ボックス 157"/>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[192,494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年度は前年度と比較し、人口一人当たりの決算額が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、類似団体平均と県平均を上回っている。主な要因として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公会計化に伴う学校給食運営事業費の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前年度比減であるが、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ふるさと納税促進事業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等が挙げられる。引き続き、事務事業の見直しや公共施設等総合管理計画に基づく施設の適正配置を行い、経費節減に努める。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152400</xdr:rowOff>
    </xdr:from>
    <xdr:to>
      <xdr:col>23</xdr:col>
      <xdr:colOff>133350</xdr:colOff>
      <xdr:row>88</xdr:row>
      <xdr:rowOff>112864</xdr:rowOff>
    </xdr:to>
    <xdr:cxnSp macro="">
      <xdr:nvCxnSpPr>
        <xdr:cNvPr id="188" name="直線コネクタ 187"/>
        <xdr:cNvCxnSpPr/>
      </xdr:nvCxnSpPr>
      <xdr:spPr>
        <a:xfrm flipV="1">
          <a:off x="4953000" y="13868400"/>
          <a:ext cx="0" cy="1332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84941</xdr:rowOff>
    </xdr:from>
    <xdr:ext cx="762000" cy="259045"/>
    <xdr:sp macro="" textlink="">
      <xdr:nvSpPr>
        <xdr:cNvPr id="189" name="人件費・物件費等の状況最小値テキスト"/>
        <xdr:cNvSpPr txBox="1"/>
      </xdr:nvSpPr>
      <xdr:spPr>
        <a:xfrm>
          <a:off x="5041900" y="151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112864</xdr:rowOff>
    </xdr:from>
    <xdr:to>
      <xdr:col>24</xdr:col>
      <xdr:colOff>12700</xdr:colOff>
      <xdr:row>88</xdr:row>
      <xdr:rowOff>112864</xdr:rowOff>
    </xdr:to>
    <xdr:cxnSp macro="">
      <xdr:nvCxnSpPr>
        <xdr:cNvPr id="190" name="直線コネクタ 189"/>
        <xdr:cNvCxnSpPr/>
      </xdr:nvCxnSpPr>
      <xdr:spPr>
        <a:xfrm>
          <a:off x="4864100" y="1520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67327</xdr:rowOff>
    </xdr:from>
    <xdr:ext cx="762000" cy="259045"/>
    <xdr:sp macro="" textlink="">
      <xdr:nvSpPr>
        <xdr:cNvPr id="191" name="人件費・物件費等の状況最大値テキスト"/>
        <xdr:cNvSpPr txBox="1"/>
      </xdr:nvSpPr>
      <xdr:spPr>
        <a:xfrm>
          <a:off x="5041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152400</xdr:rowOff>
    </xdr:from>
    <xdr:to>
      <xdr:col>24</xdr:col>
      <xdr:colOff>12700</xdr:colOff>
      <xdr:row>80</xdr:row>
      <xdr:rowOff>152400</xdr:rowOff>
    </xdr:to>
    <xdr:cxnSp macro="">
      <xdr:nvCxnSpPr>
        <xdr:cNvPr id="192" name="直線コネクタ 191"/>
        <xdr:cNvCxnSpPr/>
      </xdr:nvCxnSpPr>
      <xdr:spPr>
        <a:xfrm>
          <a:off x="4864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142827</xdr:rowOff>
    </xdr:from>
    <xdr:to>
      <xdr:col>23</xdr:col>
      <xdr:colOff>133350</xdr:colOff>
      <xdr:row>84</xdr:row>
      <xdr:rowOff>163264</xdr:rowOff>
    </xdr:to>
    <xdr:cxnSp macro="">
      <xdr:nvCxnSpPr>
        <xdr:cNvPr id="193" name="直線コネクタ 192"/>
        <xdr:cNvCxnSpPr/>
      </xdr:nvCxnSpPr>
      <xdr:spPr>
        <a:xfrm flipV="1">
          <a:off x="4114800" y="14544627"/>
          <a:ext cx="838200" cy="2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110515</xdr:rowOff>
    </xdr:from>
    <xdr:ext cx="762000" cy="259045"/>
    <xdr:sp macro="" textlink="">
      <xdr:nvSpPr>
        <xdr:cNvPr id="194" name="人件費・物件費等の状況平均値テキスト"/>
        <xdr:cNvSpPr txBox="1"/>
      </xdr:nvSpPr>
      <xdr:spPr>
        <a:xfrm>
          <a:off x="5041900" y="14169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93988</xdr:rowOff>
    </xdr:from>
    <xdr:to>
      <xdr:col>23</xdr:col>
      <xdr:colOff>184150</xdr:colOff>
      <xdr:row>84</xdr:row>
      <xdr:rowOff>24138</xdr:rowOff>
    </xdr:to>
    <xdr:sp macro="" textlink="">
      <xdr:nvSpPr>
        <xdr:cNvPr id="195" name="フローチャート: 判断 194"/>
        <xdr:cNvSpPr/>
      </xdr:nvSpPr>
      <xdr:spPr>
        <a:xfrm>
          <a:off x="49022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822</xdr:rowOff>
    </xdr:from>
    <xdr:to>
      <xdr:col>19</xdr:col>
      <xdr:colOff>133350</xdr:colOff>
      <xdr:row>84</xdr:row>
      <xdr:rowOff>163264</xdr:rowOff>
    </xdr:to>
    <xdr:cxnSp macro="">
      <xdr:nvCxnSpPr>
        <xdr:cNvPr id="196" name="直線コネクタ 195"/>
        <xdr:cNvCxnSpPr/>
      </xdr:nvCxnSpPr>
      <xdr:spPr>
        <a:xfrm>
          <a:off x="3225800" y="14402622"/>
          <a:ext cx="889000" cy="16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140984</xdr:rowOff>
    </xdr:from>
    <xdr:to>
      <xdr:col>19</xdr:col>
      <xdr:colOff>184150</xdr:colOff>
      <xdr:row>83</xdr:row>
      <xdr:rowOff>71134</xdr:rowOff>
    </xdr:to>
    <xdr:sp macro="" textlink="">
      <xdr:nvSpPr>
        <xdr:cNvPr id="197" name="フローチャート: 判断 196"/>
        <xdr:cNvSpPr/>
      </xdr:nvSpPr>
      <xdr:spPr>
        <a:xfrm>
          <a:off x="4064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81311</xdr:rowOff>
    </xdr:from>
    <xdr:ext cx="736600" cy="259045"/>
    <xdr:sp macro="" textlink="">
      <xdr:nvSpPr>
        <xdr:cNvPr id="198" name="テキスト ボックス 197"/>
        <xdr:cNvSpPr txBox="1"/>
      </xdr:nvSpPr>
      <xdr:spPr>
        <a:xfrm>
          <a:off x="3733800" y="13968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115332</xdr:rowOff>
    </xdr:from>
    <xdr:to>
      <xdr:col>15</xdr:col>
      <xdr:colOff>82550</xdr:colOff>
      <xdr:row>84</xdr:row>
      <xdr:rowOff>822</xdr:rowOff>
    </xdr:to>
    <xdr:cxnSp macro="">
      <xdr:nvCxnSpPr>
        <xdr:cNvPr id="199" name="直線コネクタ 198"/>
        <xdr:cNvCxnSpPr/>
      </xdr:nvCxnSpPr>
      <xdr:spPr>
        <a:xfrm>
          <a:off x="2336800" y="14345682"/>
          <a:ext cx="889000" cy="5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35647</xdr:rowOff>
    </xdr:from>
    <xdr:to>
      <xdr:col>15</xdr:col>
      <xdr:colOff>133350</xdr:colOff>
      <xdr:row>82</xdr:row>
      <xdr:rowOff>137247</xdr:rowOff>
    </xdr:to>
    <xdr:sp macro="" textlink="">
      <xdr:nvSpPr>
        <xdr:cNvPr id="200" name="フローチャート: 判断 199"/>
        <xdr:cNvSpPr/>
      </xdr:nvSpPr>
      <xdr:spPr>
        <a:xfrm>
          <a:off x="3175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147424</xdr:rowOff>
    </xdr:from>
    <xdr:ext cx="762000" cy="259045"/>
    <xdr:sp macro="" textlink="">
      <xdr:nvSpPr>
        <xdr:cNvPr id="201" name="テキスト ボックス 200"/>
        <xdr:cNvSpPr txBox="1"/>
      </xdr:nvSpPr>
      <xdr:spPr>
        <a:xfrm>
          <a:off x="2844800" y="138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115332</xdr:rowOff>
    </xdr:from>
    <xdr:to>
      <xdr:col>11</xdr:col>
      <xdr:colOff>31750</xdr:colOff>
      <xdr:row>84</xdr:row>
      <xdr:rowOff>10658</xdr:rowOff>
    </xdr:to>
    <xdr:cxnSp macro="">
      <xdr:nvCxnSpPr>
        <xdr:cNvPr id="202" name="直線コネクタ 201"/>
        <xdr:cNvCxnSpPr/>
      </xdr:nvCxnSpPr>
      <xdr:spPr>
        <a:xfrm flipV="1">
          <a:off x="1447800" y="14345682"/>
          <a:ext cx="889000" cy="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1504</xdr:rowOff>
    </xdr:from>
    <xdr:to>
      <xdr:col>11</xdr:col>
      <xdr:colOff>82550</xdr:colOff>
      <xdr:row>82</xdr:row>
      <xdr:rowOff>103104</xdr:rowOff>
    </xdr:to>
    <xdr:sp macro="" textlink="">
      <xdr:nvSpPr>
        <xdr:cNvPr id="203" name="フローチャート: 判断 202"/>
        <xdr:cNvSpPr/>
      </xdr:nvSpPr>
      <xdr:spPr>
        <a:xfrm>
          <a:off x="2286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113281</xdr:rowOff>
    </xdr:from>
    <xdr:ext cx="762000" cy="259045"/>
    <xdr:sp macro="" textlink="">
      <xdr:nvSpPr>
        <xdr:cNvPr id="204" name="テキスト ボックス 203"/>
        <xdr:cNvSpPr txBox="1"/>
      </xdr:nvSpPr>
      <xdr:spPr>
        <a:xfrm>
          <a:off x="1955800" y="138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168047</xdr:rowOff>
    </xdr:from>
    <xdr:to>
      <xdr:col>7</xdr:col>
      <xdr:colOff>31750</xdr:colOff>
      <xdr:row>82</xdr:row>
      <xdr:rowOff>98197</xdr:rowOff>
    </xdr:to>
    <xdr:sp macro="" textlink="">
      <xdr:nvSpPr>
        <xdr:cNvPr id="205" name="フローチャート: 判断 204"/>
        <xdr:cNvSpPr/>
      </xdr:nvSpPr>
      <xdr:spPr>
        <a:xfrm>
          <a:off x="1397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108374</xdr:rowOff>
    </xdr:from>
    <xdr:ext cx="762000" cy="259045"/>
    <xdr:sp macro="" textlink="">
      <xdr:nvSpPr>
        <xdr:cNvPr id="206" name="テキスト ボックス 205"/>
        <xdr:cNvSpPr txBox="1"/>
      </xdr:nvSpPr>
      <xdr:spPr>
        <a:xfrm>
          <a:off x="1066800" y="138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92027</xdr:rowOff>
    </xdr:from>
    <xdr:to>
      <xdr:col>23</xdr:col>
      <xdr:colOff>184150</xdr:colOff>
      <xdr:row>85</xdr:row>
      <xdr:rowOff>22177</xdr:rowOff>
    </xdr:to>
    <xdr:sp macro="" textlink="">
      <xdr:nvSpPr>
        <xdr:cNvPr id="212" name="楕円 211"/>
        <xdr:cNvSpPr/>
      </xdr:nvSpPr>
      <xdr:spPr>
        <a:xfrm>
          <a:off x="4902200" y="1449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64104</xdr:rowOff>
    </xdr:from>
    <xdr:ext cx="762000" cy="259045"/>
    <xdr:sp macro="" textlink="">
      <xdr:nvSpPr>
        <xdr:cNvPr id="213" name="人件費・物件費等の状況該当値テキスト"/>
        <xdr:cNvSpPr txBox="1"/>
      </xdr:nvSpPr>
      <xdr:spPr>
        <a:xfrm>
          <a:off x="5041900" y="14465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112464</xdr:rowOff>
    </xdr:from>
    <xdr:to>
      <xdr:col>19</xdr:col>
      <xdr:colOff>184150</xdr:colOff>
      <xdr:row>85</xdr:row>
      <xdr:rowOff>42614</xdr:rowOff>
    </xdr:to>
    <xdr:sp macro="" textlink="">
      <xdr:nvSpPr>
        <xdr:cNvPr id="214" name="楕円 213"/>
        <xdr:cNvSpPr/>
      </xdr:nvSpPr>
      <xdr:spPr>
        <a:xfrm>
          <a:off x="4064000" y="1451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27391</xdr:rowOff>
    </xdr:from>
    <xdr:ext cx="736600" cy="259045"/>
    <xdr:sp macro="" textlink="">
      <xdr:nvSpPr>
        <xdr:cNvPr id="215" name="テキスト ボックス 214"/>
        <xdr:cNvSpPr txBox="1"/>
      </xdr:nvSpPr>
      <xdr:spPr>
        <a:xfrm>
          <a:off x="3733800" y="1460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121472</xdr:rowOff>
    </xdr:from>
    <xdr:to>
      <xdr:col>15</xdr:col>
      <xdr:colOff>133350</xdr:colOff>
      <xdr:row>84</xdr:row>
      <xdr:rowOff>51622</xdr:rowOff>
    </xdr:to>
    <xdr:sp macro="" textlink="">
      <xdr:nvSpPr>
        <xdr:cNvPr id="216" name="楕円 215"/>
        <xdr:cNvSpPr/>
      </xdr:nvSpPr>
      <xdr:spPr>
        <a:xfrm>
          <a:off x="3175000" y="1435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36399</xdr:rowOff>
    </xdr:from>
    <xdr:ext cx="762000" cy="259045"/>
    <xdr:sp macro="" textlink="">
      <xdr:nvSpPr>
        <xdr:cNvPr id="217" name="テキスト ボックス 216"/>
        <xdr:cNvSpPr txBox="1"/>
      </xdr:nvSpPr>
      <xdr:spPr>
        <a:xfrm>
          <a:off x="2844800" y="1443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64532</xdr:rowOff>
    </xdr:from>
    <xdr:to>
      <xdr:col>11</xdr:col>
      <xdr:colOff>82550</xdr:colOff>
      <xdr:row>83</xdr:row>
      <xdr:rowOff>166132</xdr:rowOff>
    </xdr:to>
    <xdr:sp macro="" textlink="">
      <xdr:nvSpPr>
        <xdr:cNvPr id="218" name="楕円 217"/>
        <xdr:cNvSpPr/>
      </xdr:nvSpPr>
      <xdr:spPr>
        <a:xfrm>
          <a:off x="2286000" y="1429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150909</xdr:rowOff>
    </xdr:from>
    <xdr:ext cx="762000" cy="259045"/>
    <xdr:sp macro="" textlink="">
      <xdr:nvSpPr>
        <xdr:cNvPr id="219" name="テキスト ボックス 218"/>
        <xdr:cNvSpPr txBox="1"/>
      </xdr:nvSpPr>
      <xdr:spPr>
        <a:xfrm>
          <a:off x="1955800" y="14381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131308</xdr:rowOff>
    </xdr:from>
    <xdr:to>
      <xdr:col>7</xdr:col>
      <xdr:colOff>31750</xdr:colOff>
      <xdr:row>84</xdr:row>
      <xdr:rowOff>61458</xdr:rowOff>
    </xdr:to>
    <xdr:sp macro="" textlink="">
      <xdr:nvSpPr>
        <xdr:cNvPr id="220" name="楕円 219"/>
        <xdr:cNvSpPr/>
      </xdr:nvSpPr>
      <xdr:spPr>
        <a:xfrm>
          <a:off x="1397000" y="143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46235</xdr:rowOff>
    </xdr:from>
    <xdr:ext cx="762000" cy="259045"/>
    <xdr:sp macro="" textlink="">
      <xdr:nvSpPr>
        <xdr:cNvPr id="221" name="テキスト ボックス 220"/>
        <xdr:cNvSpPr txBox="1"/>
      </xdr:nvSpPr>
      <xdr:spPr>
        <a:xfrm>
          <a:off x="1066800" y="1444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月より、職員給の見直しと給与制度の総合的見直しを行い、現給保障を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とせず上限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、期間も国の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年間に対し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年間とし、平成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年度末で現給保障を終了した。さらには、平成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年度より、行政職給料表等級別基準職務表を８級制から７級制へと見直しを行っている。今後もラスパイレス指数の動向を注視しながら見直しを行うなど、定員管理と併せ給与制度の適正化に努めていく。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35379</xdr:rowOff>
    </xdr:to>
    <xdr:cxnSp macro="">
      <xdr:nvCxnSpPr>
        <xdr:cNvPr id="252" name="直線コネクタ 251"/>
        <xdr:cNvCxnSpPr/>
      </xdr:nvCxnSpPr>
      <xdr:spPr>
        <a:xfrm flipV="1">
          <a:off x="17018000" y="1372597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3"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4" name="直線コネクタ 253"/>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5" name="給与水準   （国との比較）最大値テキスト"/>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56" name="直線コネクタ 255"/>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51707</xdr:rowOff>
    </xdr:from>
    <xdr:to>
      <xdr:col>81</xdr:col>
      <xdr:colOff>44450</xdr:colOff>
      <xdr:row>88</xdr:row>
      <xdr:rowOff>51707</xdr:rowOff>
    </xdr:to>
    <xdr:cxnSp macro="">
      <xdr:nvCxnSpPr>
        <xdr:cNvPr id="257" name="直線コネクタ 256"/>
        <xdr:cNvCxnSpPr/>
      </xdr:nvCxnSpPr>
      <xdr:spPr>
        <a:xfrm>
          <a:off x="16179800" y="151393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51707</xdr:rowOff>
    </xdr:from>
    <xdr:to>
      <xdr:col>77</xdr:col>
      <xdr:colOff>44450</xdr:colOff>
      <xdr:row>88</xdr:row>
      <xdr:rowOff>68943</xdr:rowOff>
    </xdr:to>
    <xdr:cxnSp macro="">
      <xdr:nvCxnSpPr>
        <xdr:cNvPr id="260" name="直線コネクタ 259"/>
        <xdr:cNvCxnSpPr/>
      </xdr:nvCxnSpPr>
      <xdr:spPr>
        <a:xfrm flipV="1">
          <a:off x="15290800" y="1513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61" name="フローチャート: 判断 260"/>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93634</xdr:rowOff>
    </xdr:from>
    <xdr:ext cx="736600" cy="259045"/>
    <xdr:sp macro="" textlink="">
      <xdr:nvSpPr>
        <xdr:cNvPr id="262" name="テキスト ボックス 261"/>
        <xdr:cNvSpPr txBox="1"/>
      </xdr:nvSpPr>
      <xdr:spPr>
        <a:xfrm>
          <a:off x="15798800" y="1449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68943</xdr:rowOff>
    </xdr:from>
    <xdr:to>
      <xdr:col>72</xdr:col>
      <xdr:colOff>203200</xdr:colOff>
      <xdr:row>88</xdr:row>
      <xdr:rowOff>120650</xdr:rowOff>
    </xdr:to>
    <xdr:cxnSp macro="">
      <xdr:nvCxnSpPr>
        <xdr:cNvPr id="263" name="直線コネクタ 262"/>
        <xdr:cNvCxnSpPr/>
      </xdr:nvCxnSpPr>
      <xdr:spPr>
        <a:xfrm flipV="1">
          <a:off x="14401800" y="151565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4" name="フローチャート: 判断 263"/>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5" name="テキスト ボックス 264"/>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89</xdr:row>
      <xdr:rowOff>35379</xdr:rowOff>
    </xdr:to>
    <xdr:cxnSp macro="">
      <xdr:nvCxnSpPr>
        <xdr:cNvPr id="266" name="直線コネクタ 265"/>
        <xdr:cNvCxnSpPr/>
      </xdr:nvCxnSpPr>
      <xdr:spPr>
        <a:xfrm flipV="1">
          <a:off x="13512800" y="152082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7" name="フローチャート: 判断 266"/>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68" name="テキスト ボックス 267"/>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9" name="フローチャート: 判断 268"/>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0" name="テキスト ボックス 269"/>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907</xdr:rowOff>
    </xdr:from>
    <xdr:to>
      <xdr:col>81</xdr:col>
      <xdr:colOff>95250</xdr:colOff>
      <xdr:row>88</xdr:row>
      <xdr:rowOff>102507</xdr:rowOff>
    </xdr:to>
    <xdr:sp macro="" textlink="">
      <xdr:nvSpPr>
        <xdr:cNvPr id="276" name="楕円 275"/>
        <xdr:cNvSpPr/>
      </xdr:nvSpPr>
      <xdr:spPr>
        <a:xfrm>
          <a:off x="169672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144434</xdr:rowOff>
    </xdr:from>
    <xdr:ext cx="762000" cy="259045"/>
    <xdr:sp macro="" textlink="">
      <xdr:nvSpPr>
        <xdr:cNvPr id="277" name="給与水準   （国との比較）該当値テキスト"/>
        <xdr:cNvSpPr txBox="1"/>
      </xdr:nvSpPr>
      <xdr:spPr>
        <a:xfrm>
          <a:off x="17106900" y="1506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907</xdr:rowOff>
    </xdr:from>
    <xdr:to>
      <xdr:col>77</xdr:col>
      <xdr:colOff>95250</xdr:colOff>
      <xdr:row>88</xdr:row>
      <xdr:rowOff>102507</xdr:rowOff>
    </xdr:to>
    <xdr:sp macro="" textlink="">
      <xdr:nvSpPr>
        <xdr:cNvPr id="278" name="楕円 277"/>
        <xdr:cNvSpPr/>
      </xdr:nvSpPr>
      <xdr:spPr>
        <a:xfrm>
          <a:off x="16129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87284</xdr:rowOff>
    </xdr:from>
    <xdr:ext cx="736600" cy="259045"/>
    <xdr:sp macro="" textlink="">
      <xdr:nvSpPr>
        <xdr:cNvPr id="279" name="テキスト ボックス 278"/>
        <xdr:cNvSpPr txBox="1"/>
      </xdr:nvSpPr>
      <xdr:spPr>
        <a:xfrm>
          <a:off x="15798800" y="1517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18143</xdr:rowOff>
    </xdr:from>
    <xdr:to>
      <xdr:col>73</xdr:col>
      <xdr:colOff>44450</xdr:colOff>
      <xdr:row>88</xdr:row>
      <xdr:rowOff>119743</xdr:rowOff>
    </xdr:to>
    <xdr:sp macro="" textlink="">
      <xdr:nvSpPr>
        <xdr:cNvPr id="280" name="楕円 279"/>
        <xdr:cNvSpPr/>
      </xdr:nvSpPr>
      <xdr:spPr>
        <a:xfrm>
          <a:off x="15240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104520</xdr:rowOff>
    </xdr:from>
    <xdr:ext cx="762000" cy="259045"/>
    <xdr:sp macro="" textlink="">
      <xdr:nvSpPr>
        <xdr:cNvPr id="281" name="テキスト ボックス 280"/>
        <xdr:cNvSpPr txBox="1"/>
      </xdr:nvSpPr>
      <xdr:spPr>
        <a:xfrm>
          <a:off x="14909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2" name="楕円 281"/>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3" name="テキスト ボックス 282"/>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156029</xdr:rowOff>
    </xdr:from>
    <xdr:to>
      <xdr:col>64</xdr:col>
      <xdr:colOff>152400</xdr:colOff>
      <xdr:row>89</xdr:row>
      <xdr:rowOff>86179</xdr:rowOff>
    </xdr:to>
    <xdr:sp macro="" textlink="">
      <xdr:nvSpPr>
        <xdr:cNvPr id="284" name="楕円 283"/>
        <xdr:cNvSpPr/>
      </xdr:nvSpPr>
      <xdr:spPr>
        <a:xfrm>
          <a:off x="13462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70956</xdr:rowOff>
    </xdr:from>
    <xdr:ext cx="762000" cy="259045"/>
    <xdr:sp macro="" textlink="">
      <xdr:nvSpPr>
        <xdr:cNvPr id="285" name="テキスト ボックス 284"/>
        <xdr:cNvSpPr txBox="1"/>
      </xdr:nvSpPr>
      <xdr:spPr>
        <a:xfrm>
          <a:off x="13131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分権に伴う権限移譲など、事務事業の増加が見込まれるが、最小の人数で最大の成果を挙げるため、組織や事務事業の見直し、民間活力の導入や市民との協働を積極的に進め、今後の行政需要に対応できる効率的な組織運営に向け、定員管理方針による職員数の適正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169514</xdr:rowOff>
    </xdr:from>
    <xdr:to>
      <xdr:col>81</xdr:col>
      <xdr:colOff>44450</xdr:colOff>
      <xdr:row>67</xdr:row>
      <xdr:rowOff>15663</xdr:rowOff>
    </xdr:to>
    <xdr:cxnSp macro="">
      <xdr:nvCxnSpPr>
        <xdr:cNvPr id="317" name="直線コネクタ 316"/>
        <xdr:cNvCxnSpPr/>
      </xdr:nvCxnSpPr>
      <xdr:spPr>
        <a:xfrm flipV="1">
          <a:off x="17018000" y="10113614"/>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84441</xdr:rowOff>
    </xdr:from>
    <xdr:ext cx="762000" cy="259045"/>
    <xdr:sp macro="" textlink="">
      <xdr:nvSpPr>
        <xdr:cNvPr id="320" name="定員管理の状況最大値テキスト"/>
        <xdr:cNvSpPr txBox="1"/>
      </xdr:nvSpPr>
      <xdr:spPr>
        <a:xfrm>
          <a:off x="17106900" y="985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169514</xdr:rowOff>
    </xdr:from>
    <xdr:to>
      <xdr:col>81</xdr:col>
      <xdr:colOff>133350</xdr:colOff>
      <xdr:row>58</xdr:row>
      <xdr:rowOff>169514</xdr:rowOff>
    </xdr:to>
    <xdr:cxnSp macro="">
      <xdr:nvCxnSpPr>
        <xdr:cNvPr id="321" name="直線コネクタ 320"/>
        <xdr:cNvCxnSpPr/>
      </xdr:nvCxnSpPr>
      <xdr:spPr>
        <a:xfrm>
          <a:off x="16929100" y="10113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128572</xdr:rowOff>
    </xdr:from>
    <xdr:to>
      <xdr:col>81</xdr:col>
      <xdr:colOff>44450</xdr:colOff>
      <xdr:row>61</xdr:row>
      <xdr:rowOff>144659</xdr:rowOff>
    </xdr:to>
    <xdr:cxnSp macro="">
      <xdr:nvCxnSpPr>
        <xdr:cNvPr id="322" name="直線コネクタ 321"/>
        <xdr:cNvCxnSpPr/>
      </xdr:nvCxnSpPr>
      <xdr:spPr>
        <a:xfrm>
          <a:off x="16179800" y="10587022"/>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81660</xdr:rowOff>
    </xdr:from>
    <xdr:ext cx="762000" cy="259045"/>
    <xdr:sp macro="" textlink="">
      <xdr:nvSpPr>
        <xdr:cNvPr id="323" name="定員管理の状況平均値テキスト"/>
        <xdr:cNvSpPr txBox="1"/>
      </xdr:nvSpPr>
      <xdr:spPr>
        <a:xfrm>
          <a:off x="17106900" y="1036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24" name="フローチャート: 判断 323"/>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111337</xdr:rowOff>
    </xdr:from>
    <xdr:to>
      <xdr:col>77</xdr:col>
      <xdr:colOff>44450</xdr:colOff>
      <xdr:row>61</xdr:row>
      <xdr:rowOff>128572</xdr:rowOff>
    </xdr:to>
    <xdr:cxnSp macro="">
      <xdr:nvCxnSpPr>
        <xdr:cNvPr id="325" name="直線コネクタ 324"/>
        <xdr:cNvCxnSpPr/>
      </xdr:nvCxnSpPr>
      <xdr:spPr>
        <a:xfrm>
          <a:off x="15290800" y="10569787"/>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6" name="フローチャート: 判断 325"/>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133246</xdr:rowOff>
    </xdr:from>
    <xdr:ext cx="736600" cy="259045"/>
    <xdr:sp macro="" textlink="">
      <xdr:nvSpPr>
        <xdr:cNvPr id="327" name="テキスト ボックス 326"/>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102144</xdr:rowOff>
    </xdr:from>
    <xdr:to>
      <xdr:col>72</xdr:col>
      <xdr:colOff>203200</xdr:colOff>
      <xdr:row>61</xdr:row>
      <xdr:rowOff>111337</xdr:rowOff>
    </xdr:to>
    <xdr:cxnSp macro="">
      <xdr:nvCxnSpPr>
        <xdr:cNvPr id="328" name="直線コネクタ 327"/>
        <xdr:cNvCxnSpPr/>
      </xdr:nvCxnSpPr>
      <xdr:spPr>
        <a:xfrm>
          <a:off x="14401800" y="10560594"/>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26065</xdr:rowOff>
    </xdr:from>
    <xdr:to>
      <xdr:col>73</xdr:col>
      <xdr:colOff>44450</xdr:colOff>
      <xdr:row>61</xdr:row>
      <xdr:rowOff>127665</xdr:rowOff>
    </xdr:to>
    <xdr:sp macro="" textlink="">
      <xdr:nvSpPr>
        <xdr:cNvPr id="329" name="フローチャート: 判断 328"/>
        <xdr:cNvSpPr/>
      </xdr:nvSpPr>
      <xdr:spPr>
        <a:xfrm>
          <a:off x="15240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137842</xdr:rowOff>
    </xdr:from>
    <xdr:ext cx="762000" cy="259045"/>
    <xdr:sp macro="" textlink="">
      <xdr:nvSpPr>
        <xdr:cNvPr id="330" name="テキスト ボックス 329"/>
        <xdr:cNvSpPr txBox="1"/>
      </xdr:nvSpPr>
      <xdr:spPr>
        <a:xfrm>
          <a:off x="14909800" y="102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102144</xdr:rowOff>
    </xdr:from>
    <xdr:to>
      <xdr:col>68</xdr:col>
      <xdr:colOff>152400</xdr:colOff>
      <xdr:row>61</xdr:row>
      <xdr:rowOff>105591</xdr:rowOff>
    </xdr:to>
    <xdr:cxnSp macro="">
      <xdr:nvCxnSpPr>
        <xdr:cNvPr id="331" name="直線コネクタ 330"/>
        <xdr:cNvCxnSpPr/>
      </xdr:nvCxnSpPr>
      <xdr:spPr>
        <a:xfrm flipV="1">
          <a:off x="13512800" y="1056059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21469</xdr:rowOff>
    </xdr:from>
    <xdr:to>
      <xdr:col>68</xdr:col>
      <xdr:colOff>203200</xdr:colOff>
      <xdr:row>61</xdr:row>
      <xdr:rowOff>123069</xdr:rowOff>
    </xdr:to>
    <xdr:sp macro="" textlink="">
      <xdr:nvSpPr>
        <xdr:cNvPr id="332" name="フローチャート: 判断 331"/>
        <xdr:cNvSpPr/>
      </xdr:nvSpPr>
      <xdr:spPr>
        <a:xfrm>
          <a:off x="14351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133246</xdr:rowOff>
    </xdr:from>
    <xdr:ext cx="762000" cy="259045"/>
    <xdr:sp macro="" textlink="">
      <xdr:nvSpPr>
        <xdr:cNvPr id="333" name="テキスト ボックス 332"/>
        <xdr:cNvSpPr txBox="1"/>
      </xdr:nvSpPr>
      <xdr:spPr>
        <a:xfrm>
          <a:off x="14020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28363</xdr:rowOff>
    </xdr:from>
    <xdr:to>
      <xdr:col>64</xdr:col>
      <xdr:colOff>152400</xdr:colOff>
      <xdr:row>61</xdr:row>
      <xdr:rowOff>129963</xdr:rowOff>
    </xdr:to>
    <xdr:sp macro="" textlink="">
      <xdr:nvSpPr>
        <xdr:cNvPr id="334" name="フローチャート: 判断 333"/>
        <xdr:cNvSpPr/>
      </xdr:nvSpPr>
      <xdr:spPr>
        <a:xfrm>
          <a:off x="13462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140140</xdr:rowOff>
    </xdr:from>
    <xdr:ext cx="762000" cy="259045"/>
    <xdr:sp macro="" textlink="">
      <xdr:nvSpPr>
        <xdr:cNvPr id="335" name="テキスト ボックス 334"/>
        <xdr:cNvSpPr txBox="1"/>
      </xdr:nvSpPr>
      <xdr:spPr>
        <a:xfrm>
          <a:off x="13131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93859</xdr:rowOff>
    </xdr:from>
    <xdr:to>
      <xdr:col>81</xdr:col>
      <xdr:colOff>95250</xdr:colOff>
      <xdr:row>62</xdr:row>
      <xdr:rowOff>24009</xdr:rowOff>
    </xdr:to>
    <xdr:sp macro="" textlink="">
      <xdr:nvSpPr>
        <xdr:cNvPr id="341" name="楕円 340"/>
        <xdr:cNvSpPr/>
      </xdr:nvSpPr>
      <xdr:spPr>
        <a:xfrm>
          <a:off x="16967200" y="1055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65936</xdr:rowOff>
    </xdr:from>
    <xdr:ext cx="762000" cy="259045"/>
    <xdr:sp macro="" textlink="">
      <xdr:nvSpPr>
        <xdr:cNvPr id="342" name="定員管理の状況該当値テキスト"/>
        <xdr:cNvSpPr txBox="1"/>
      </xdr:nvSpPr>
      <xdr:spPr>
        <a:xfrm>
          <a:off x="17106900" y="1052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77772</xdr:rowOff>
    </xdr:from>
    <xdr:to>
      <xdr:col>77</xdr:col>
      <xdr:colOff>95250</xdr:colOff>
      <xdr:row>62</xdr:row>
      <xdr:rowOff>7922</xdr:rowOff>
    </xdr:to>
    <xdr:sp macro="" textlink="">
      <xdr:nvSpPr>
        <xdr:cNvPr id="343" name="楕円 342"/>
        <xdr:cNvSpPr/>
      </xdr:nvSpPr>
      <xdr:spPr>
        <a:xfrm>
          <a:off x="16129000" y="1053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164149</xdr:rowOff>
    </xdr:from>
    <xdr:ext cx="736600" cy="259045"/>
    <xdr:sp macro="" textlink="">
      <xdr:nvSpPr>
        <xdr:cNvPr id="344" name="テキスト ボックス 343"/>
        <xdr:cNvSpPr txBox="1"/>
      </xdr:nvSpPr>
      <xdr:spPr>
        <a:xfrm>
          <a:off x="15798800" y="10622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60537</xdr:rowOff>
    </xdr:from>
    <xdr:to>
      <xdr:col>73</xdr:col>
      <xdr:colOff>44450</xdr:colOff>
      <xdr:row>61</xdr:row>
      <xdr:rowOff>162137</xdr:rowOff>
    </xdr:to>
    <xdr:sp macro="" textlink="">
      <xdr:nvSpPr>
        <xdr:cNvPr id="345" name="楕円 344"/>
        <xdr:cNvSpPr/>
      </xdr:nvSpPr>
      <xdr:spPr>
        <a:xfrm>
          <a:off x="15240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146914</xdr:rowOff>
    </xdr:from>
    <xdr:ext cx="762000" cy="259045"/>
    <xdr:sp macro="" textlink="">
      <xdr:nvSpPr>
        <xdr:cNvPr id="346" name="テキスト ボックス 345"/>
        <xdr:cNvSpPr txBox="1"/>
      </xdr:nvSpPr>
      <xdr:spPr>
        <a:xfrm>
          <a:off x="14909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51344</xdr:rowOff>
    </xdr:from>
    <xdr:to>
      <xdr:col>68</xdr:col>
      <xdr:colOff>203200</xdr:colOff>
      <xdr:row>61</xdr:row>
      <xdr:rowOff>152944</xdr:rowOff>
    </xdr:to>
    <xdr:sp macro="" textlink="">
      <xdr:nvSpPr>
        <xdr:cNvPr id="347" name="楕円 346"/>
        <xdr:cNvSpPr/>
      </xdr:nvSpPr>
      <xdr:spPr>
        <a:xfrm>
          <a:off x="14351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137721</xdr:rowOff>
    </xdr:from>
    <xdr:ext cx="762000" cy="259045"/>
    <xdr:sp macro="" textlink="">
      <xdr:nvSpPr>
        <xdr:cNvPr id="348" name="テキスト ボックス 347"/>
        <xdr:cNvSpPr txBox="1"/>
      </xdr:nvSpPr>
      <xdr:spPr>
        <a:xfrm>
          <a:off x="14020800" y="1059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54791</xdr:rowOff>
    </xdr:from>
    <xdr:to>
      <xdr:col>64</xdr:col>
      <xdr:colOff>152400</xdr:colOff>
      <xdr:row>61</xdr:row>
      <xdr:rowOff>156391</xdr:rowOff>
    </xdr:to>
    <xdr:sp macro="" textlink="">
      <xdr:nvSpPr>
        <xdr:cNvPr id="349" name="楕円 348"/>
        <xdr:cNvSpPr/>
      </xdr:nvSpPr>
      <xdr:spPr>
        <a:xfrm>
          <a:off x="13462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141168</xdr:rowOff>
    </xdr:from>
    <xdr:ext cx="762000" cy="259045"/>
    <xdr:sp macro="" textlink="">
      <xdr:nvSpPr>
        <xdr:cNvPr id="350" name="テキスト ボックス 349"/>
        <xdr:cNvSpPr txBox="1"/>
      </xdr:nvSpPr>
      <xdr:spPr>
        <a:xfrm>
          <a:off x="13131800" y="1059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と増減はなく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今後も地方債の借入にあたっては、交付税算入の面で有利な地方債の活用を基本とするとともに、普通建設事業の精査により借入額の抑制を行う。また、繰上償還等も検討しながら実質公債費比率の抑制に努める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35278</xdr:rowOff>
    </xdr:from>
    <xdr:to>
      <xdr:col>81</xdr:col>
      <xdr:colOff>44450</xdr:colOff>
      <xdr:row>45</xdr:row>
      <xdr:rowOff>141111</xdr:rowOff>
    </xdr:to>
    <xdr:cxnSp macro="">
      <xdr:nvCxnSpPr>
        <xdr:cNvPr id="379" name="直線コネクタ 378"/>
        <xdr:cNvCxnSpPr/>
      </xdr:nvCxnSpPr>
      <xdr:spPr>
        <a:xfrm flipV="1">
          <a:off x="17018000" y="6207478"/>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113188</xdr:rowOff>
    </xdr:from>
    <xdr:ext cx="762000" cy="259045"/>
    <xdr:sp macro="" textlink="">
      <xdr:nvSpPr>
        <xdr:cNvPr id="380" name="公債費負担の状況最小値テキスト"/>
        <xdr:cNvSpPr txBox="1"/>
      </xdr:nvSpPr>
      <xdr:spPr>
        <a:xfrm>
          <a:off x="17106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141111</xdr:rowOff>
    </xdr:from>
    <xdr:to>
      <xdr:col>81</xdr:col>
      <xdr:colOff>133350</xdr:colOff>
      <xdr:row>45</xdr:row>
      <xdr:rowOff>141111</xdr:rowOff>
    </xdr:to>
    <xdr:cxnSp macro="">
      <xdr:nvCxnSpPr>
        <xdr:cNvPr id="381" name="直線コネクタ 380"/>
        <xdr:cNvCxnSpPr/>
      </xdr:nvCxnSpPr>
      <xdr:spPr>
        <a:xfrm>
          <a:off x="16929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121655</xdr:rowOff>
    </xdr:from>
    <xdr:ext cx="762000" cy="259045"/>
    <xdr:sp macro="" textlink="">
      <xdr:nvSpPr>
        <xdr:cNvPr id="382" name="公債費負担の状況最大値テキスト"/>
        <xdr:cNvSpPr txBox="1"/>
      </xdr:nvSpPr>
      <xdr:spPr>
        <a:xfrm>
          <a:off x="17106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35278</xdr:rowOff>
    </xdr:from>
    <xdr:to>
      <xdr:col>81</xdr:col>
      <xdr:colOff>133350</xdr:colOff>
      <xdr:row>36</xdr:row>
      <xdr:rowOff>35278</xdr:rowOff>
    </xdr:to>
    <xdr:cxnSp macro="">
      <xdr:nvCxnSpPr>
        <xdr:cNvPr id="383" name="直線コネクタ 382"/>
        <xdr:cNvCxnSpPr/>
      </xdr:nvCxnSpPr>
      <xdr:spPr>
        <a:xfrm>
          <a:off x="16929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43745</xdr:rowOff>
    </xdr:from>
    <xdr:to>
      <xdr:col>81</xdr:col>
      <xdr:colOff>44450</xdr:colOff>
      <xdr:row>39</xdr:row>
      <xdr:rowOff>43745</xdr:rowOff>
    </xdr:to>
    <xdr:cxnSp macro="">
      <xdr:nvCxnSpPr>
        <xdr:cNvPr id="384" name="直線コネクタ 383"/>
        <xdr:cNvCxnSpPr/>
      </xdr:nvCxnSpPr>
      <xdr:spPr>
        <a:xfrm>
          <a:off x="16179800" y="67302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144938</xdr:rowOff>
    </xdr:from>
    <xdr:ext cx="762000" cy="259045"/>
    <xdr:sp macro="" textlink="">
      <xdr:nvSpPr>
        <xdr:cNvPr id="385" name="公債費負担の状況平均値テキスト"/>
        <xdr:cNvSpPr txBox="1"/>
      </xdr:nvSpPr>
      <xdr:spPr>
        <a:xfrm>
          <a:off x="17106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1411</xdr:rowOff>
    </xdr:from>
    <xdr:to>
      <xdr:col>81</xdr:col>
      <xdr:colOff>95250</xdr:colOff>
      <xdr:row>42</xdr:row>
      <xdr:rowOff>103011</xdr:rowOff>
    </xdr:to>
    <xdr:sp macro="" textlink="">
      <xdr:nvSpPr>
        <xdr:cNvPr id="386" name="フローチャート: 判断 385"/>
        <xdr:cNvSpPr/>
      </xdr:nvSpPr>
      <xdr:spPr>
        <a:xfrm>
          <a:off x="16967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43745</xdr:rowOff>
    </xdr:from>
    <xdr:to>
      <xdr:col>77</xdr:col>
      <xdr:colOff>44450</xdr:colOff>
      <xdr:row>39</xdr:row>
      <xdr:rowOff>110772</xdr:rowOff>
    </xdr:to>
    <xdr:cxnSp macro="">
      <xdr:nvCxnSpPr>
        <xdr:cNvPr id="387" name="直線コネクタ 386"/>
        <xdr:cNvCxnSpPr/>
      </xdr:nvCxnSpPr>
      <xdr:spPr>
        <a:xfrm flipV="1">
          <a:off x="15290800" y="673029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8" name="フローチャート: 判断 387"/>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9" name="テキスト ボックス 388"/>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110772</xdr:rowOff>
    </xdr:from>
    <xdr:to>
      <xdr:col>72</xdr:col>
      <xdr:colOff>203200</xdr:colOff>
      <xdr:row>39</xdr:row>
      <xdr:rowOff>124178</xdr:rowOff>
    </xdr:to>
    <xdr:cxnSp macro="">
      <xdr:nvCxnSpPr>
        <xdr:cNvPr id="390" name="直線コネクタ 389"/>
        <xdr:cNvCxnSpPr/>
      </xdr:nvCxnSpPr>
      <xdr:spPr>
        <a:xfrm flipV="1">
          <a:off x="14401800" y="67973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132645</xdr:rowOff>
    </xdr:from>
    <xdr:to>
      <xdr:col>73</xdr:col>
      <xdr:colOff>44450</xdr:colOff>
      <xdr:row>42</xdr:row>
      <xdr:rowOff>62795</xdr:rowOff>
    </xdr:to>
    <xdr:sp macro="" textlink="">
      <xdr:nvSpPr>
        <xdr:cNvPr id="391" name="フローチャート: 判断 390"/>
        <xdr:cNvSpPr/>
      </xdr:nvSpPr>
      <xdr:spPr>
        <a:xfrm>
          <a:off x="15240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47572</xdr:rowOff>
    </xdr:from>
    <xdr:ext cx="762000" cy="259045"/>
    <xdr:sp macro="" textlink="">
      <xdr:nvSpPr>
        <xdr:cNvPr id="392" name="テキスト ボックス 391"/>
        <xdr:cNvSpPr txBox="1"/>
      </xdr:nvSpPr>
      <xdr:spPr>
        <a:xfrm>
          <a:off x="14909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110772</xdr:rowOff>
    </xdr:from>
    <xdr:to>
      <xdr:col>68</xdr:col>
      <xdr:colOff>152400</xdr:colOff>
      <xdr:row>39</xdr:row>
      <xdr:rowOff>124178</xdr:rowOff>
    </xdr:to>
    <xdr:cxnSp macro="">
      <xdr:nvCxnSpPr>
        <xdr:cNvPr id="393" name="直線コネクタ 392"/>
        <xdr:cNvCxnSpPr/>
      </xdr:nvCxnSpPr>
      <xdr:spPr>
        <a:xfrm>
          <a:off x="13512800" y="67973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4" name="フローチャート: 判断 393"/>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395" name="テキスト ボックス 394"/>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96" name="フローチャート: 判断 395"/>
        <xdr:cNvSpPr/>
      </xdr:nvSpPr>
      <xdr:spPr>
        <a:xfrm>
          <a:off x="13462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87788</xdr:rowOff>
    </xdr:from>
    <xdr:ext cx="762000" cy="259045"/>
    <xdr:sp macro="" textlink="">
      <xdr:nvSpPr>
        <xdr:cNvPr id="397" name="テキスト ボックス 396"/>
        <xdr:cNvSpPr txBox="1"/>
      </xdr:nvSpPr>
      <xdr:spPr>
        <a:xfrm>
          <a:off x="13131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164395</xdr:rowOff>
    </xdr:from>
    <xdr:to>
      <xdr:col>81</xdr:col>
      <xdr:colOff>95250</xdr:colOff>
      <xdr:row>39</xdr:row>
      <xdr:rowOff>94545</xdr:rowOff>
    </xdr:to>
    <xdr:sp macro="" textlink="">
      <xdr:nvSpPr>
        <xdr:cNvPr id="403" name="楕円 402"/>
        <xdr:cNvSpPr/>
      </xdr:nvSpPr>
      <xdr:spPr>
        <a:xfrm>
          <a:off x="169672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9472</xdr:rowOff>
    </xdr:from>
    <xdr:ext cx="762000" cy="259045"/>
    <xdr:sp macro="" textlink="">
      <xdr:nvSpPr>
        <xdr:cNvPr id="404" name="公債費負担の状況該当値テキスト"/>
        <xdr:cNvSpPr txBox="1"/>
      </xdr:nvSpPr>
      <xdr:spPr>
        <a:xfrm>
          <a:off x="17106900" y="652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164395</xdr:rowOff>
    </xdr:from>
    <xdr:to>
      <xdr:col>77</xdr:col>
      <xdr:colOff>95250</xdr:colOff>
      <xdr:row>39</xdr:row>
      <xdr:rowOff>94545</xdr:rowOff>
    </xdr:to>
    <xdr:sp macro="" textlink="">
      <xdr:nvSpPr>
        <xdr:cNvPr id="405" name="楕円 404"/>
        <xdr:cNvSpPr/>
      </xdr:nvSpPr>
      <xdr:spPr>
        <a:xfrm>
          <a:off x="161290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104722</xdr:rowOff>
    </xdr:from>
    <xdr:ext cx="736600" cy="259045"/>
    <xdr:sp macro="" textlink="">
      <xdr:nvSpPr>
        <xdr:cNvPr id="406" name="テキスト ボックス 405"/>
        <xdr:cNvSpPr txBox="1"/>
      </xdr:nvSpPr>
      <xdr:spPr>
        <a:xfrm>
          <a:off x="15798800" y="644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59972</xdr:rowOff>
    </xdr:from>
    <xdr:to>
      <xdr:col>73</xdr:col>
      <xdr:colOff>44450</xdr:colOff>
      <xdr:row>39</xdr:row>
      <xdr:rowOff>161572</xdr:rowOff>
    </xdr:to>
    <xdr:sp macro="" textlink="">
      <xdr:nvSpPr>
        <xdr:cNvPr id="407" name="楕円 406"/>
        <xdr:cNvSpPr/>
      </xdr:nvSpPr>
      <xdr:spPr>
        <a:xfrm>
          <a:off x="15240000" y="67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299</xdr:rowOff>
    </xdr:from>
    <xdr:ext cx="762000" cy="259045"/>
    <xdr:sp macro="" textlink="">
      <xdr:nvSpPr>
        <xdr:cNvPr id="408" name="テキスト ボックス 407"/>
        <xdr:cNvSpPr txBox="1"/>
      </xdr:nvSpPr>
      <xdr:spPr>
        <a:xfrm>
          <a:off x="14909800" y="6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73378</xdr:rowOff>
    </xdr:from>
    <xdr:to>
      <xdr:col>68</xdr:col>
      <xdr:colOff>203200</xdr:colOff>
      <xdr:row>40</xdr:row>
      <xdr:rowOff>3528</xdr:rowOff>
    </xdr:to>
    <xdr:sp macro="" textlink="">
      <xdr:nvSpPr>
        <xdr:cNvPr id="409" name="楕円 408"/>
        <xdr:cNvSpPr/>
      </xdr:nvSpPr>
      <xdr:spPr>
        <a:xfrm>
          <a:off x="14351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13705</xdr:rowOff>
    </xdr:from>
    <xdr:ext cx="762000" cy="259045"/>
    <xdr:sp macro="" textlink="">
      <xdr:nvSpPr>
        <xdr:cNvPr id="410" name="テキスト ボックス 409"/>
        <xdr:cNvSpPr txBox="1"/>
      </xdr:nvSpPr>
      <xdr:spPr>
        <a:xfrm>
          <a:off x="14020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59972</xdr:rowOff>
    </xdr:from>
    <xdr:to>
      <xdr:col>64</xdr:col>
      <xdr:colOff>152400</xdr:colOff>
      <xdr:row>39</xdr:row>
      <xdr:rowOff>161572</xdr:rowOff>
    </xdr:to>
    <xdr:sp macro="" textlink="">
      <xdr:nvSpPr>
        <xdr:cNvPr id="411" name="楕円 410"/>
        <xdr:cNvSpPr/>
      </xdr:nvSpPr>
      <xdr:spPr>
        <a:xfrm>
          <a:off x="13462000" y="67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299</xdr:rowOff>
    </xdr:from>
    <xdr:ext cx="762000" cy="259045"/>
    <xdr:sp macro="" textlink="">
      <xdr:nvSpPr>
        <xdr:cNvPr id="412" name="テキスト ボックス 411"/>
        <xdr:cNvSpPr txBox="1"/>
      </xdr:nvSpPr>
      <xdr:spPr>
        <a:xfrm>
          <a:off x="13131800" y="6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年度以降、将来負担比率は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今後も公債費等義務的経費の削減を図るとともに、より効率的な基金の運用を行い財政の健全化に努める。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35983</xdr:rowOff>
    </xdr:to>
    <xdr:cxnSp macro="">
      <xdr:nvCxnSpPr>
        <xdr:cNvPr id="441" name="直線コネクタ 440"/>
        <xdr:cNvCxnSpPr/>
      </xdr:nvCxnSpPr>
      <xdr:spPr>
        <a:xfrm flipV="1">
          <a:off x="17018000" y="237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8060</xdr:rowOff>
    </xdr:from>
    <xdr:ext cx="762000" cy="259045"/>
    <xdr:sp macro="" textlink="">
      <xdr:nvSpPr>
        <xdr:cNvPr id="442" name="将来負担の状況最小値テキスト"/>
        <xdr:cNvSpPr txBox="1"/>
      </xdr:nvSpPr>
      <xdr:spPr>
        <a:xfrm>
          <a:off x="17106900" y="395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35983</xdr:rowOff>
    </xdr:from>
    <xdr:to>
      <xdr:col>81</xdr:col>
      <xdr:colOff>133350</xdr:colOff>
      <xdr:row>23</xdr:row>
      <xdr:rowOff>35983</xdr:rowOff>
    </xdr:to>
    <xdr:cxnSp macro="">
      <xdr:nvCxnSpPr>
        <xdr:cNvPr id="443" name="直線コネクタ 442"/>
        <xdr:cNvCxnSpPr/>
      </xdr:nvCxnSpPr>
      <xdr:spPr>
        <a:xfrm>
          <a:off x="16929100" y="397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149030</xdr:rowOff>
    </xdr:from>
    <xdr:ext cx="762000" cy="259045"/>
    <xdr:sp macro="" textlink="">
      <xdr:nvSpPr>
        <xdr:cNvPr id="446" name="将来負担の状況平均値テキスト"/>
        <xdr:cNvSpPr txBox="1"/>
      </xdr:nvSpPr>
      <xdr:spPr>
        <a:xfrm>
          <a:off x="17106900" y="2549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5503</xdr:rowOff>
    </xdr:from>
    <xdr:to>
      <xdr:col>81</xdr:col>
      <xdr:colOff>95250</xdr:colOff>
      <xdr:row>15</xdr:row>
      <xdr:rowOff>107103</xdr:rowOff>
    </xdr:to>
    <xdr:sp macro="" textlink="">
      <xdr:nvSpPr>
        <xdr:cNvPr id="447" name="フローチャート: 判断 446"/>
        <xdr:cNvSpPr/>
      </xdr:nvSpPr>
      <xdr:spPr>
        <a:xfrm>
          <a:off x="169672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123472</xdr:rowOff>
    </xdr:from>
    <xdr:to>
      <xdr:col>77</xdr:col>
      <xdr:colOff>95250</xdr:colOff>
      <xdr:row>16</xdr:row>
      <xdr:rowOff>53622</xdr:rowOff>
    </xdr:to>
    <xdr:sp macro="" textlink="">
      <xdr:nvSpPr>
        <xdr:cNvPr id="448" name="フローチャート: 判断 447"/>
        <xdr:cNvSpPr/>
      </xdr:nvSpPr>
      <xdr:spPr>
        <a:xfrm>
          <a:off x="16129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63799</xdr:rowOff>
    </xdr:from>
    <xdr:ext cx="736600" cy="259045"/>
    <xdr:sp macro="" textlink="">
      <xdr:nvSpPr>
        <xdr:cNvPr id="449" name="テキスト ボックス 448"/>
        <xdr:cNvSpPr txBox="1"/>
      </xdr:nvSpPr>
      <xdr:spPr>
        <a:xfrm>
          <a:off x="15798800" y="246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56444</xdr:rowOff>
    </xdr:from>
    <xdr:to>
      <xdr:col>73</xdr:col>
      <xdr:colOff>44450</xdr:colOff>
      <xdr:row>15</xdr:row>
      <xdr:rowOff>158044</xdr:rowOff>
    </xdr:to>
    <xdr:sp macro="" textlink="">
      <xdr:nvSpPr>
        <xdr:cNvPr id="450" name="フローチャート: 判断 449"/>
        <xdr:cNvSpPr/>
      </xdr:nvSpPr>
      <xdr:spPr>
        <a:xfrm>
          <a:off x="15240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168221</xdr:rowOff>
    </xdr:from>
    <xdr:ext cx="762000" cy="259045"/>
    <xdr:sp macro="" textlink="">
      <xdr:nvSpPr>
        <xdr:cNvPr id="451" name="テキスト ボックス 450"/>
        <xdr:cNvSpPr txBox="1"/>
      </xdr:nvSpPr>
      <xdr:spPr>
        <a:xfrm>
          <a:off x="14909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88618</xdr:rowOff>
    </xdr:from>
    <xdr:to>
      <xdr:col>68</xdr:col>
      <xdr:colOff>203200</xdr:colOff>
      <xdr:row>16</xdr:row>
      <xdr:rowOff>18768</xdr:rowOff>
    </xdr:to>
    <xdr:sp macro="" textlink="">
      <xdr:nvSpPr>
        <xdr:cNvPr id="452" name="フローチャート: 判断 451"/>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28945</xdr:rowOff>
    </xdr:from>
    <xdr:ext cx="762000" cy="259045"/>
    <xdr:sp macro="" textlink="">
      <xdr:nvSpPr>
        <xdr:cNvPr id="453" name="テキスト ボックス 452"/>
        <xdr:cNvSpPr txBox="1"/>
      </xdr:nvSpPr>
      <xdr:spPr>
        <a:xfrm>
          <a:off x="14020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152965</xdr:rowOff>
    </xdr:from>
    <xdr:to>
      <xdr:col>64</xdr:col>
      <xdr:colOff>152400</xdr:colOff>
      <xdr:row>16</xdr:row>
      <xdr:rowOff>83115</xdr:rowOff>
    </xdr:to>
    <xdr:sp macro="" textlink="">
      <xdr:nvSpPr>
        <xdr:cNvPr id="454" name="フローチャート: 判断 453"/>
        <xdr:cNvSpPr/>
      </xdr:nvSpPr>
      <xdr:spPr>
        <a:xfrm>
          <a:off x="13462000" y="272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93292</xdr:rowOff>
    </xdr:from>
    <xdr:ext cx="762000" cy="259045"/>
    <xdr:sp macro="" textlink="">
      <xdr:nvSpPr>
        <xdr:cNvPr id="455" name="テキスト ボックス 454"/>
        <xdr:cNvSpPr txBox="1"/>
      </xdr:nvSpPr>
      <xdr:spPr>
        <a:xfrm>
          <a:off x="13131800" y="249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127000</xdr:colOff>
      <xdr:row>26</xdr:row>
      <xdr:rowOff>63500</xdr:rowOff>
    </xdr:from>
    <xdr:ext cx="10223500" cy="457200"/>
    <xdr:sp macro="" textlink="">
      <xdr:nvSpPr>
        <xdr:cNvPr id="461" name="テキスト ボックス 460">
          <a:extLst>
            <a:ext uri="{FF2B5EF4-FFF2-40B4-BE49-F238E27FC236}">
              <a16:creationId xmlns:a16="http://schemas.microsoft.com/office/drawing/2014/main" id="{B7833EC5-7802-49C9-93AF-5F55205E114C}"/>
            </a:ext>
          </a:extLst>
        </xdr:cNvPr>
        <xdr:cNvSpPr txBox="1"/>
      </xdr:nvSpPr>
      <xdr:spPr>
        <a:xfrm>
          <a:off x="774700" y="4686300"/>
          <a:ext cx="10223500" cy="457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62,983
62,562
666.03
44,381,226
42,472,703
1,540,844
21,660,428
35,446,504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、類似団体平均を下回っている。主な要因は、退職者数の減に伴う退職手当の減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や、新陳代謝による職員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によるものである。今後も計画的な職員採用や組織及び事務事業の見直しにより適正な定員管理に努める。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42418</xdr:rowOff>
    </xdr:from>
    <xdr:to>
      <xdr:col>24</xdr:col>
      <xdr:colOff>25400</xdr:colOff>
      <xdr:row>41</xdr:row>
      <xdr:rowOff>133858</xdr:rowOff>
    </xdr:to>
    <xdr:cxnSp macro="">
      <xdr:nvCxnSpPr>
        <xdr:cNvPr id="59" name="直線コネクタ 58"/>
        <xdr:cNvCxnSpPr/>
      </xdr:nvCxnSpPr>
      <xdr:spPr>
        <a:xfrm flipV="1">
          <a:off x="4826000" y="5700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128795</xdr:rowOff>
    </xdr:from>
    <xdr:ext cx="762000" cy="259045"/>
    <xdr:sp macro="" textlink="">
      <xdr:nvSpPr>
        <xdr:cNvPr id="62" name="人件費最大値テキスト"/>
        <xdr:cNvSpPr txBox="1"/>
      </xdr:nvSpPr>
      <xdr:spPr>
        <a:xfrm>
          <a:off x="4914900" y="544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42418</xdr:rowOff>
    </xdr:from>
    <xdr:to>
      <xdr:col>24</xdr:col>
      <xdr:colOff>114300</xdr:colOff>
      <xdr:row>33</xdr:row>
      <xdr:rowOff>42418</xdr:rowOff>
    </xdr:to>
    <xdr:cxnSp macro="">
      <xdr:nvCxnSpPr>
        <xdr:cNvPr id="63" name="直線コネクタ 62"/>
        <xdr:cNvCxnSpPr/>
      </xdr:nvCxnSpPr>
      <xdr:spPr>
        <a:xfrm>
          <a:off x="4737100" y="570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88138</xdr:rowOff>
    </xdr:from>
    <xdr:to>
      <xdr:col>24</xdr:col>
      <xdr:colOff>25400</xdr:colOff>
      <xdr:row>38</xdr:row>
      <xdr:rowOff>108712</xdr:rowOff>
    </xdr:to>
    <xdr:cxnSp macro="">
      <xdr:nvCxnSpPr>
        <xdr:cNvPr id="64" name="直線コネクタ 63"/>
        <xdr:cNvCxnSpPr/>
      </xdr:nvCxnSpPr>
      <xdr:spPr>
        <a:xfrm flipV="1">
          <a:off x="3987800" y="6431788"/>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64279</xdr:rowOff>
    </xdr:from>
    <xdr:ext cx="762000" cy="259045"/>
    <xdr:sp macro="" textlink="">
      <xdr:nvSpPr>
        <xdr:cNvPr id="65" name="人件費平均値テキスト"/>
        <xdr:cNvSpPr txBox="1"/>
      </xdr:nvSpPr>
      <xdr:spPr>
        <a:xfrm>
          <a:off x="4914900" y="6407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66" name="フローチャート: 判断 65"/>
        <xdr:cNvSpPr/>
      </xdr:nvSpPr>
      <xdr:spPr>
        <a:xfrm>
          <a:off x="47752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81280</xdr:rowOff>
    </xdr:from>
    <xdr:to>
      <xdr:col>19</xdr:col>
      <xdr:colOff>187325</xdr:colOff>
      <xdr:row>38</xdr:row>
      <xdr:rowOff>108712</xdr:rowOff>
    </xdr:to>
    <xdr:cxnSp macro="">
      <xdr:nvCxnSpPr>
        <xdr:cNvPr id="67" name="直線コネクタ 66"/>
        <xdr:cNvCxnSpPr/>
      </xdr:nvCxnSpPr>
      <xdr:spPr>
        <a:xfrm>
          <a:off x="3098800" y="65963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85344</xdr:rowOff>
    </xdr:from>
    <xdr:to>
      <xdr:col>20</xdr:col>
      <xdr:colOff>38100</xdr:colOff>
      <xdr:row>39</xdr:row>
      <xdr:rowOff>15494</xdr:rowOff>
    </xdr:to>
    <xdr:sp macro="" textlink="">
      <xdr:nvSpPr>
        <xdr:cNvPr id="68" name="フローチャート: 判断 67"/>
        <xdr:cNvSpPr/>
      </xdr:nvSpPr>
      <xdr:spPr>
        <a:xfrm>
          <a:off x="3937000" y="66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271</xdr:rowOff>
    </xdr:from>
    <xdr:ext cx="736600" cy="259045"/>
    <xdr:sp macro="" textlink="">
      <xdr:nvSpPr>
        <xdr:cNvPr id="69" name="テキスト ボックス 68"/>
        <xdr:cNvSpPr txBox="1"/>
      </xdr:nvSpPr>
      <xdr:spPr>
        <a:xfrm>
          <a:off x="3606800" y="668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44704</xdr:rowOff>
    </xdr:from>
    <xdr:to>
      <xdr:col>15</xdr:col>
      <xdr:colOff>98425</xdr:colOff>
      <xdr:row>38</xdr:row>
      <xdr:rowOff>81280</xdr:rowOff>
    </xdr:to>
    <xdr:cxnSp macro="">
      <xdr:nvCxnSpPr>
        <xdr:cNvPr id="70" name="直線コネクタ 69"/>
        <xdr:cNvCxnSpPr/>
      </xdr:nvCxnSpPr>
      <xdr:spPr>
        <a:xfrm>
          <a:off x="2209800" y="65598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92202</xdr:rowOff>
    </xdr:from>
    <xdr:to>
      <xdr:col>15</xdr:col>
      <xdr:colOff>149225</xdr:colOff>
      <xdr:row>38</xdr:row>
      <xdr:rowOff>22352</xdr:rowOff>
    </xdr:to>
    <xdr:sp macro="" textlink="">
      <xdr:nvSpPr>
        <xdr:cNvPr id="71" name="フローチャート: 判断 70"/>
        <xdr:cNvSpPr/>
      </xdr:nvSpPr>
      <xdr:spPr>
        <a:xfrm>
          <a:off x="3048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32529</xdr:rowOff>
    </xdr:from>
    <xdr:ext cx="762000" cy="259045"/>
    <xdr:sp macro="" textlink="">
      <xdr:nvSpPr>
        <xdr:cNvPr id="72" name="テキスト ボックス 71"/>
        <xdr:cNvSpPr txBox="1"/>
      </xdr:nvSpPr>
      <xdr:spPr>
        <a:xfrm>
          <a:off x="2717800" y="620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38</xdr:row>
      <xdr:rowOff>44704</xdr:rowOff>
    </xdr:to>
    <xdr:cxnSp macro="">
      <xdr:nvCxnSpPr>
        <xdr:cNvPr id="73" name="直線コネクタ 72"/>
        <xdr:cNvCxnSpPr/>
      </xdr:nvCxnSpPr>
      <xdr:spPr>
        <a:xfrm>
          <a:off x="1320800" y="65049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101346</xdr:rowOff>
    </xdr:from>
    <xdr:to>
      <xdr:col>11</xdr:col>
      <xdr:colOff>60325</xdr:colOff>
      <xdr:row>38</xdr:row>
      <xdr:rowOff>31496</xdr:rowOff>
    </xdr:to>
    <xdr:sp macro="" textlink="">
      <xdr:nvSpPr>
        <xdr:cNvPr id="74" name="フローチャート: 判断 73"/>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41673</xdr:rowOff>
    </xdr:from>
    <xdr:ext cx="762000" cy="259045"/>
    <xdr:sp macro="" textlink="">
      <xdr:nvSpPr>
        <xdr:cNvPr id="75" name="テキスト ボックス 74"/>
        <xdr:cNvSpPr txBox="1"/>
      </xdr:nvSpPr>
      <xdr:spPr>
        <a:xfrm>
          <a:off x="1828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76" name="フローチャート: 判断 75"/>
        <xdr:cNvSpPr/>
      </xdr:nvSpPr>
      <xdr:spPr>
        <a:xfrm>
          <a:off x="1270000" y="64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23385</xdr:rowOff>
    </xdr:from>
    <xdr:ext cx="762000" cy="259045"/>
    <xdr:sp macro="" textlink="">
      <xdr:nvSpPr>
        <xdr:cNvPr id="77" name="テキスト ボックス 76"/>
        <xdr:cNvSpPr txBox="1"/>
      </xdr:nvSpPr>
      <xdr:spPr>
        <a:xfrm>
          <a:off x="939800" y="619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83" name="楕円 82"/>
        <xdr:cNvSpPr/>
      </xdr:nvSpPr>
      <xdr:spPr>
        <a:xfrm>
          <a:off x="4775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53865</xdr:rowOff>
    </xdr:from>
    <xdr:ext cx="762000" cy="259045"/>
    <xdr:sp macro="" textlink="">
      <xdr:nvSpPr>
        <xdr:cNvPr id="84" name="人件費該当値テキスト"/>
        <xdr:cNvSpPr txBox="1"/>
      </xdr:nvSpPr>
      <xdr:spPr>
        <a:xfrm>
          <a:off x="4914900" y="622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57912</xdr:rowOff>
    </xdr:from>
    <xdr:to>
      <xdr:col>20</xdr:col>
      <xdr:colOff>38100</xdr:colOff>
      <xdr:row>38</xdr:row>
      <xdr:rowOff>159512</xdr:rowOff>
    </xdr:to>
    <xdr:sp macro="" textlink="">
      <xdr:nvSpPr>
        <xdr:cNvPr id="85" name="楕円 84"/>
        <xdr:cNvSpPr/>
      </xdr:nvSpPr>
      <xdr:spPr>
        <a:xfrm>
          <a:off x="3937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169689</xdr:rowOff>
    </xdr:from>
    <xdr:ext cx="736600" cy="259045"/>
    <xdr:sp macro="" textlink="">
      <xdr:nvSpPr>
        <xdr:cNvPr id="86" name="テキスト ボックス 85"/>
        <xdr:cNvSpPr txBox="1"/>
      </xdr:nvSpPr>
      <xdr:spPr>
        <a:xfrm>
          <a:off x="3606800" y="6341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30480</xdr:rowOff>
    </xdr:from>
    <xdr:to>
      <xdr:col>15</xdr:col>
      <xdr:colOff>149225</xdr:colOff>
      <xdr:row>38</xdr:row>
      <xdr:rowOff>132080</xdr:rowOff>
    </xdr:to>
    <xdr:sp macro="" textlink="">
      <xdr:nvSpPr>
        <xdr:cNvPr id="87" name="楕円 86"/>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116857</xdr:rowOff>
    </xdr:from>
    <xdr:ext cx="762000" cy="259045"/>
    <xdr:sp macro="" textlink="">
      <xdr:nvSpPr>
        <xdr:cNvPr id="88" name="テキスト ボックス 87"/>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165354</xdr:rowOff>
    </xdr:from>
    <xdr:to>
      <xdr:col>11</xdr:col>
      <xdr:colOff>60325</xdr:colOff>
      <xdr:row>38</xdr:row>
      <xdr:rowOff>95504</xdr:rowOff>
    </xdr:to>
    <xdr:sp macro="" textlink="">
      <xdr:nvSpPr>
        <xdr:cNvPr id="89" name="楕円 88"/>
        <xdr:cNvSpPr/>
      </xdr:nvSpPr>
      <xdr:spPr>
        <a:xfrm>
          <a:off x="2159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80281</xdr:rowOff>
    </xdr:from>
    <xdr:ext cx="762000" cy="259045"/>
    <xdr:sp macro="" textlink="">
      <xdr:nvSpPr>
        <xdr:cNvPr id="90" name="テキスト ボックス 89"/>
        <xdr:cNvSpPr txBox="1"/>
      </xdr:nvSpPr>
      <xdr:spPr>
        <a:xfrm>
          <a:off x="1828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1" name="楕円 90"/>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2" name="テキスト ボックス 91"/>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ポイント減となったが、依然として類似団体平均より高い。主な要因として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学校給食運営事業費や中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学校教科書改訂事業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の増等が挙げられる。今後は、公共施設等総合管理計画に基づく施設の適正配置を行い、施設の維持管理等に係る委託料などの業務内容の見直し等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経費節減に努める。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21</xdr:row>
      <xdr:rowOff>146050</xdr:rowOff>
    </xdr:to>
    <xdr:cxnSp macro="">
      <xdr:nvCxnSpPr>
        <xdr:cNvPr id="122" name="直線コネクタ 121"/>
        <xdr:cNvCxnSpPr/>
      </xdr:nvCxnSpPr>
      <xdr:spPr>
        <a:xfrm flipV="1">
          <a:off x="16510000" y="23749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64407</xdr:rowOff>
    </xdr:from>
    <xdr:to>
      <xdr:col>82</xdr:col>
      <xdr:colOff>107950</xdr:colOff>
      <xdr:row>19</xdr:row>
      <xdr:rowOff>97064</xdr:rowOff>
    </xdr:to>
    <xdr:cxnSp macro="">
      <xdr:nvCxnSpPr>
        <xdr:cNvPr id="127" name="直線コネクタ 126"/>
        <xdr:cNvCxnSpPr/>
      </xdr:nvCxnSpPr>
      <xdr:spPr>
        <a:xfrm flipV="1">
          <a:off x="15671800" y="33219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163484</xdr:rowOff>
    </xdr:from>
    <xdr:ext cx="762000" cy="259045"/>
    <xdr:sp macro="" textlink="">
      <xdr:nvSpPr>
        <xdr:cNvPr id="128" name="物件費平均値テキスト"/>
        <xdr:cNvSpPr txBox="1"/>
      </xdr:nvSpPr>
      <xdr:spPr>
        <a:xfrm>
          <a:off x="16598900" y="2735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29" name="フローチャート: 判断 128"/>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97064</xdr:rowOff>
    </xdr:from>
    <xdr:to>
      <xdr:col>78</xdr:col>
      <xdr:colOff>69850</xdr:colOff>
      <xdr:row>19</xdr:row>
      <xdr:rowOff>162378</xdr:rowOff>
    </xdr:to>
    <xdr:cxnSp macro="">
      <xdr:nvCxnSpPr>
        <xdr:cNvPr id="130" name="直線コネクタ 129"/>
        <xdr:cNvCxnSpPr/>
      </xdr:nvCxnSpPr>
      <xdr:spPr>
        <a:xfrm flipV="1">
          <a:off x="14782800" y="33546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1" name="フローチャート: 判断 130"/>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2" name="テキスト ボックス 131"/>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118836</xdr:rowOff>
    </xdr:from>
    <xdr:to>
      <xdr:col>73</xdr:col>
      <xdr:colOff>180975</xdr:colOff>
      <xdr:row>19</xdr:row>
      <xdr:rowOff>162378</xdr:rowOff>
    </xdr:to>
    <xdr:cxnSp macro="">
      <xdr:nvCxnSpPr>
        <xdr:cNvPr id="133" name="直線コネクタ 132"/>
        <xdr:cNvCxnSpPr/>
      </xdr:nvCxnSpPr>
      <xdr:spPr>
        <a:xfrm>
          <a:off x="13893800" y="3376386"/>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100891</xdr:rowOff>
    </xdr:from>
    <xdr:ext cx="762000" cy="259045"/>
    <xdr:sp macro="" textlink="">
      <xdr:nvSpPr>
        <xdr:cNvPr id="135" name="テキスト ボックス 134"/>
        <xdr:cNvSpPr txBox="1"/>
      </xdr:nvSpPr>
      <xdr:spPr>
        <a:xfrm>
          <a:off x="14401800" y="28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86178</xdr:rowOff>
    </xdr:from>
    <xdr:to>
      <xdr:col>69</xdr:col>
      <xdr:colOff>92075</xdr:colOff>
      <xdr:row>19</xdr:row>
      <xdr:rowOff>118836</xdr:rowOff>
    </xdr:to>
    <xdr:cxnSp macro="">
      <xdr:nvCxnSpPr>
        <xdr:cNvPr id="136" name="直線コネクタ 135"/>
        <xdr:cNvCxnSpPr/>
      </xdr:nvCxnSpPr>
      <xdr:spPr>
        <a:xfrm>
          <a:off x="13004800" y="33437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127907</xdr:rowOff>
    </xdr:from>
    <xdr:to>
      <xdr:col>69</xdr:col>
      <xdr:colOff>142875</xdr:colOff>
      <xdr:row>18</xdr:row>
      <xdr:rowOff>58057</xdr:rowOff>
    </xdr:to>
    <xdr:sp macro="" textlink="">
      <xdr:nvSpPr>
        <xdr:cNvPr id="137" name="フローチャート: 判断 136"/>
        <xdr:cNvSpPr/>
      </xdr:nvSpPr>
      <xdr:spPr>
        <a:xfrm>
          <a:off x="13843000" y="30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68234</xdr:rowOff>
    </xdr:from>
    <xdr:ext cx="762000" cy="259045"/>
    <xdr:sp macro="" textlink="">
      <xdr:nvSpPr>
        <xdr:cNvPr id="138" name="テキスト ボックス 137"/>
        <xdr:cNvSpPr txBox="1"/>
      </xdr:nvSpPr>
      <xdr:spPr>
        <a:xfrm>
          <a:off x="13512800" y="281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13607</xdr:rowOff>
    </xdr:from>
    <xdr:to>
      <xdr:col>82</xdr:col>
      <xdr:colOff>158750</xdr:colOff>
      <xdr:row>19</xdr:row>
      <xdr:rowOff>115207</xdr:rowOff>
    </xdr:to>
    <xdr:sp macro="" textlink="">
      <xdr:nvSpPr>
        <xdr:cNvPr id="146" name="楕円 145"/>
        <xdr:cNvSpPr/>
      </xdr:nvSpPr>
      <xdr:spPr>
        <a:xfrm>
          <a:off x="16459200" y="32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157134</xdr:rowOff>
    </xdr:from>
    <xdr:ext cx="762000" cy="259045"/>
    <xdr:sp macro="" textlink="">
      <xdr:nvSpPr>
        <xdr:cNvPr id="147" name="物件費該当値テキスト"/>
        <xdr:cNvSpPr txBox="1"/>
      </xdr:nvSpPr>
      <xdr:spPr>
        <a:xfrm>
          <a:off x="16598900" y="324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46264</xdr:rowOff>
    </xdr:from>
    <xdr:to>
      <xdr:col>78</xdr:col>
      <xdr:colOff>120650</xdr:colOff>
      <xdr:row>19</xdr:row>
      <xdr:rowOff>147864</xdr:rowOff>
    </xdr:to>
    <xdr:sp macro="" textlink="">
      <xdr:nvSpPr>
        <xdr:cNvPr id="148" name="楕円 147"/>
        <xdr:cNvSpPr/>
      </xdr:nvSpPr>
      <xdr:spPr>
        <a:xfrm>
          <a:off x="15621000" y="330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132641</xdr:rowOff>
    </xdr:from>
    <xdr:ext cx="736600" cy="259045"/>
    <xdr:sp macro="" textlink="">
      <xdr:nvSpPr>
        <xdr:cNvPr id="149" name="テキスト ボックス 148"/>
        <xdr:cNvSpPr txBox="1"/>
      </xdr:nvSpPr>
      <xdr:spPr>
        <a:xfrm>
          <a:off x="15290800" y="3390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111578</xdr:rowOff>
    </xdr:from>
    <xdr:to>
      <xdr:col>74</xdr:col>
      <xdr:colOff>31750</xdr:colOff>
      <xdr:row>20</xdr:row>
      <xdr:rowOff>41728</xdr:rowOff>
    </xdr:to>
    <xdr:sp macro="" textlink="">
      <xdr:nvSpPr>
        <xdr:cNvPr id="150" name="楕円 149"/>
        <xdr:cNvSpPr/>
      </xdr:nvSpPr>
      <xdr:spPr>
        <a:xfrm>
          <a:off x="14732000" y="336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26505</xdr:rowOff>
    </xdr:from>
    <xdr:ext cx="762000" cy="259045"/>
    <xdr:sp macro="" textlink="">
      <xdr:nvSpPr>
        <xdr:cNvPr id="151" name="テキスト ボックス 150"/>
        <xdr:cNvSpPr txBox="1"/>
      </xdr:nvSpPr>
      <xdr:spPr>
        <a:xfrm>
          <a:off x="14401800" y="34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68036</xdr:rowOff>
    </xdr:from>
    <xdr:to>
      <xdr:col>69</xdr:col>
      <xdr:colOff>142875</xdr:colOff>
      <xdr:row>19</xdr:row>
      <xdr:rowOff>169636</xdr:rowOff>
    </xdr:to>
    <xdr:sp macro="" textlink="">
      <xdr:nvSpPr>
        <xdr:cNvPr id="152" name="楕円 151"/>
        <xdr:cNvSpPr/>
      </xdr:nvSpPr>
      <xdr:spPr>
        <a:xfrm>
          <a:off x="138430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154413</xdr:rowOff>
    </xdr:from>
    <xdr:ext cx="762000" cy="259045"/>
    <xdr:sp macro="" textlink="">
      <xdr:nvSpPr>
        <xdr:cNvPr id="153" name="テキスト ボックス 152"/>
        <xdr:cNvSpPr txBox="1"/>
      </xdr:nvSpPr>
      <xdr:spPr>
        <a:xfrm>
          <a:off x="13512800" y="34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35378</xdr:rowOff>
    </xdr:from>
    <xdr:to>
      <xdr:col>65</xdr:col>
      <xdr:colOff>53975</xdr:colOff>
      <xdr:row>19</xdr:row>
      <xdr:rowOff>136978</xdr:rowOff>
    </xdr:to>
    <xdr:sp macro="" textlink="">
      <xdr:nvSpPr>
        <xdr:cNvPr id="154" name="楕円 153"/>
        <xdr:cNvSpPr/>
      </xdr:nvSpPr>
      <xdr:spPr>
        <a:xfrm>
          <a:off x="12954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121755</xdr:rowOff>
    </xdr:from>
    <xdr:ext cx="762000" cy="259045"/>
    <xdr:sp macro="" textlink="">
      <xdr:nvSpPr>
        <xdr:cNvPr id="155" name="テキスト ボックス 154"/>
        <xdr:cNvSpPr txBox="1"/>
      </xdr:nvSpPr>
      <xdr:spPr>
        <a:xfrm>
          <a:off x="12623800" y="33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ポイント減となったが、類似団体平均を上回っている。主な要因は、子ども・子育て支援給付費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や生活保護費が減少したものの、子ども医療費助成事業費が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増額となったこと等が挙げられる。今後も障害福祉サービスの介護給付費の増が見込まれるが、児童数減少による給付費減等により、扶助費は中長期的には減少すると見込まれる。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51562</xdr:rowOff>
    </xdr:from>
    <xdr:to>
      <xdr:col>24</xdr:col>
      <xdr:colOff>25400</xdr:colOff>
      <xdr:row>61</xdr:row>
      <xdr:rowOff>60706</xdr:rowOff>
    </xdr:to>
    <xdr:cxnSp macro="">
      <xdr:nvCxnSpPr>
        <xdr:cNvPr id="181" name="直線コネクタ 180"/>
        <xdr:cNvCxnSpPr/>
      </xdr:nvCxnSpPr>
      <xdr:spPr>
        <a:xfrm flipV="1">
          <a:off x="4826000" y="91384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32783</xdr:rowOff>
    </xdr:from>
    <xdr:ext cx="762000" cy="259045"/>
    <xdr:sp macro="" textlink="">
      <xdr:nvSpPr>
        <xdr:cNvPr id="182" name="扶助費最小値テキスト"/>
        <xdr:cNvSpPr txBox="1"/>
      </xdr:nvSpPr>
      <xdr:spPr>
        <a:xfrm>
          <a:off x="4914900" y="1049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60706</xdr:rowOff>
    </xdr:from>
    <xdr:to>
      <xdr:col>24</xdr:col>
      <xdr:colOff>114300</xdr:colOff>
      <xdr:row>61</xdr:row>
      <xdr:rowOff>60706</xdr:rowOff>
    </xdr:to>
    <xdr:cxnSp macro="">
      <xdr:nvCxnSpPr>
        <xdr:cNvPr id="183" name="直線コネクタ 182"/>
        <xdr:cNvCxnSpPr/>
      </xdr:nvCxnSpPr>
      <xdr:spPr>
        <a:xfrm>
          <a:off x="4737100" y="1051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137939</xdr:rowOff>
    </xdr:from>
    <xdr:ext cx="762000" cy="259045"/>
    <xdr:sp macro="" textlink="">
      <xdr:nvSpPr>
        <xdr:cNvPr id="184" name="扶助費最大値テキスト"/>
        <xdr:cNvSpPr txBox="1"/>
      </xdr:nvSpPr>
      <xdr:spPr>
        <a:xfrm>
          <a:off x="4914900" y="888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51562</xdr:rowOff>
    </xdr:from>
    <xdr:to>
      <xdr:col>24</xdr:col>
      <xdr:colOff>114300</xdr:colOff>
      <xdr:row>53</xdr:row>
      <xdr:rowOff>51562</xdr:rowOff>
    </xdr:to>
    <xdr:cxnSp macro="">
      <xdr:nvCxnSpPr>
        <xdr:cNvPr id="185" name="直線コネクタ 184"/>
        <xdr:cNvCxnSpPr/>
      </xdr:nvCxnSpPr>
      <xdr:spPr>
        <a:xfrm>
          <a:off x="4737100" y="91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122428</xdr:rowOff>
    </xdr:from>
    <xdr:to>
      <xdr:col>24</xdr:col>
      <xdr:colOff>25400</xdr:colOff>
      <xdr:row>56</xdr:row>
      <xdr:rowOff>149860</xdr:rowOff>
    </xdr:to>
    <xdr:cxnSp macro="">
      <xdr:nvCxnSpPr>
        <xdr:cNvPr id="186" name="直線コネクタ 185"/>
        <xdr:cNvCxnSpPr/>
      </xdr:nvCxnSpPr>
      <xdr:spPr>
        <a:xfrm flipV="1">
          <a:off x="3987800" y="97236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67581</xdr:rowOff>
    </xdr:from>
    <xdr:ext cx="762000" cy="259045"/>
    <xdr:sp macro="" textlink="">
      <xdr:nvSpPr>
        <xdr:cNvPr id="187" name="扶助費平均値テキスト"/>
        <xdr:cNvSpPr txBox="1"/>
      </xdr:nvSpPr>
      <xdr:spPr>
        <a:xfrm>
          <a:off x="4914900" y="9325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51054</xdr:rowOff>
    </xdr:from>
    <xdr:to>
      <xdr:col>24</xdr:col>
      <xdr:colOff>76200</xdr:colOff>
      <xdr:row>55</xdr:row>
      <xdr:rowOff>152654</xdr:rowOff>
    </xdr:to>
    <xdr:sp macro="" textlink="">
      <xdr:nvSpPr>
        <xdr:cNvPr id="188" name="フローチャート: 判断 187"/>
        <xdr:cNvSpPr/>
      </xdr:nvSpPr>
      <xdr:spPr>
        <a:xfrm>
          <a:off x="47752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149860</xdr:rowOff>
    </xdr:from>
    <xdr:to>
      <xdr:col>19</xdr:col>
      <xdr:colOff>187325</xdr:colOff>
      <xdr:row>57</xdr:row>
      <xdr:rowOff>33274</xdr:rowOff>
    </xdr:to>
    <xdr:cxnSp macro="">
      <xdr:nvCxnSpPr>
        <xdr:cNvPr id="189" name="直線コネクタ 188"/>
        <xdr:cNvCxnSpPr/>
      </xdr:nvCxnSpPr>
      <xdr:spPr>
        <a:xfrm flipV="1">
          <a:off x="3098800" y="97510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151638</xdr:rowOff>
    </xdr:from>
    <xdr:to>
      <xdr:col>20</xdr:col>
      <xdr:colOff>38100</xdr:colOff>
      <xdr:row>56</xdr:row>
      <xdr:rowOff>81788</xdr:rowOff>
    </xdr:to>
    <xdr:sp macro="" textlink="">
      <xdr:nvSpPr>
        <xdr:cNvPr id="190" name="フローチャート: 判断 189"/>
        <xdr:cNvSpPr/>
      </xdr:nvSpPr>
      <xdr:spPr>
        <a:xfrm>
          <a:off x="3937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91965</xdr:rowOff>
    </xdr:from>
    <xdr:ext cx="736600" cy="259045"/>
    <xdr:sp macro="" textlink="">
      <xdr:nvSpPr>
        <xdr:cNvPr id="191" name="テキスト ボックス 190"/>
        <xdr:cNvSpPr txBox="1"/>
      </xdr:nvSpPr>
      <xdr:spPr>
        <a:xfrm>
          <a:off x="3606800" y="9350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168148</xdr:rowOff>
    </xdr:from>
    <xdr:to>
      <xdr:col>15</xdr:col>
      <xdr:colOff>98425</xdr:colOff>
      <xdr:row>57</xdr:row>
      <xdr:rowOff>33274</xdr:rowOff>
    </xdr:to>
    <xdr:cxnSp macro="">
      <xdr:nvCxnSpPr>
        <xdr:cNvPr id="192" name="直線コネクタ 191"/>
        <xdr:cNvCxnSpPr/>
      </xdr:nvCxnSpPr>
      <xdr:spPr>
        <a:xfrm>
          <a:off x="2209800" y="97693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62484</xdr:rowOff>
    </xdr:from>
    <xdr:to>
      <xdr:col>15</xdr:col>
      <xdr:colOff>149225</xdr:colOff>
      <xdr:row>56</xdr:row>
      <xdr:rowOff>164084</xdr:rowOff>
    </xdr:to>
    <xdr:sp macro="" textlink="">
      <xdr:nvSpPr>
        <xdr:cNvPr id="193" name="フローチャート: 判断 192"/>
        <xdr:cNvSpPr/>
      </xdr:nvSpPr>
      <xdr:spPr>
        <a:xfrm>
          <a:off x="3048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2811</xdr:rowOff>
    </xdr:from>
    <xdr:ext cx="762000" cy="259045"/>
    <xdr:sp macro="" textlink="">
      <xdr:nvSpPr>
        <xdr:cNvPr id="194" name="テキスト ボックス 193"/>
        <xdr:cNvSpPr txBox="1"/>
      </xdr:nvSpPr>
      <xdr:spPr>
        <a:xfrm>
          <a:off x="2717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168148</xdr:rowOff>
    </xdr:from>
    <xdr:to>
      <xdr:col>11</xdr:col>
      <xdr:colOff>9525</xdr:colOff>
      <xdr:row>56</xdr:row>
      <xdr:rowOff>168148</xdr:rowOff>
    </xdr:to>
    <xdr:cxnSp macro="">
      <xdr:nvCxnSpPr>
        <xdr:cNvPr id="195" name="直線コネクタ 194"/>
        <xdr:cNvCxnSpPr/>
      </xdr:nvCxnSpPr>
      <xdr:spPr>
        <a:xfrm>
          <a:off x="1320800" y="9769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16764</xdr:rowOff>
    </xdr:from>
    <xdr:to>
      <xdr:col>11</xdr:col>
      <xdr:colOff>60325</xdr:colOff>
      <xdr:row>56</xdr:row>
      <xdr:rowOff>118364</xdr:rowOff>
    </xdr:to>
    <xdr:sp macro="" textlink="">
      <xdr:nvSpPr>
        <xdr:cNvPr id="196" name="フローチャート: 判断 195"/>
        <xdr:cNvSpPr/>
      </xdr:nvSpPr>
      <xdr:spPr>
        <a:xfrm>
          <a:off x="2159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128541</xdr:rowOff>
    </xdr:from>
    <xdr:ext cx="762000" cy="259045"/>
    <xdr:sp macro="" textlink="">
      <xdr:nvSpPr>
        <xdr:cNvPr id="197" name="テキスト ボックス 196"/>
        <xdr:cNvSpPr txBox="1"/>
      </xdr:nvSpPr>
      <xdr:spPr>
        <a:xfrm>
          <a:off x="1828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8" name="フローチャート: 判断 197"/>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119397</xdr:rowOff>
    </xdr:from>
    <xdr:ext cx="762000" cy="259045"/>
    <xdr:sp macro="" textlink="">
      <xdr:nvSpPr>
        <xdr:cNvPr id="199" name="テキスト ボックス 198"/>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71628</xdr:rowOff>
    </xdr:from>
    <xdr:to>
      <xdr:col>24</xdr:col>
      <xdr:colOff>76200</xdr:colOff>
      <xdr:row>57</xdr:row>
      <xdr:rowOff>1778</xdr:rowOff>
    </xdr:to>
    <xdr:sp macro="" textlink="">
      <xdr:nvSpPr>
        <xdr:cNvPr id="205" name="楕円 204"/>
        <xdr:cNvSpPr/>
      </xdr:nvSpPr>
      <xdr:spPr>
        <a:xfrm>
          <a:off x="47752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43705</xdr:rowOff>
    </xdr:from>
    <xdr:ext cx="762000" cy="259045"/>
    <xdr:sp macro="" textlink="">
      <xdr:nvSpPr>
        <xdr:cNvPr id="206" name="扶助費該当値テキスト"/>
        <xdr:cNvSpPr txBox="1"/>
      </xdr:nvSpPr>
      <xdr:spPr>
        <a:xfrm>
          <a:off x="4914900" y="964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99060</xdr:rowOff>
    </xdr:from>
    <xdr:to>
      <xdr:col>20</xdr:col>
      <xdr:colOff>38100</xdr:colOff>
      <xdr:row>57</xdr:row>
      <xdr:rowOff>29210</xdr:rowOff>
    </xdr:to>
    <xdr:sp macro="" textlink="">
      <xdr:nvSpPr>
        <xdr:cNvPr id="207" name="楕円 206"/>
        <xdr:cNvSpPr/>
      </xdr:nvSpPr>
      <xdr:spPr>
        <a:xfrm>
          <a:off x="3937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208" name="テキスト ボックス 207"/>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153924</xdr:rowOff>
    </xdr:from>
    <xdr:to>
      <xdr:col>15</xdr:col>
      <xdr:colOff>149225</xdr:colOff>
      <xdr:row>57</xdr:row>
      <xdr:rowOff>84074</xdr:rowOff>
    </xdr:to>
    <xdr:sp macro="" textlink="">
      <xdr:nvSpPr>
        <xdr:cNvPr id="209" name="楕円 208"/>
        <xdr:cNvSpPr/>
      </xdr:nvSpPr>
      <xdr:spPr>
        <a:xfrm>
          <a:off x="3048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68851</xdr:rowOff>
    </xdr:from>
    <xdr:ext cx="762000" cy="259045"/>
    <xdr:sp macro="" textlink="">
      <xdr:nvSpPr>
        <xdr:cNvPr id="210" name="テキスト ボックス 209"/>
        <xdr:cNvSpPr txBox="1"/>
      </xdr:nvSpPr>
      <xdr:spPr>
        <a:xfrm>
          <a:off x="2717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117348</xdr:rowOff>
    </xdr:from>
    <xdr:to>
      <xdr:col>11</xdr:col>
      <xdr:colOff>60325</xdr:colOff>
      <xdr:row>57</xdr:row>
      <xdr:rowOff>47498</xdr:rowOff>
    </xdr:to>
    <xdr:sp macro="" textlink="">
      <xdr:nvSpPr>
        <xdr:cNvPr id="211" name="楕円 210"/>
        <xdr:cNvSpPr/>
      </xdr:nvSpPr>
      <xdr:spPr>
        <a:xfrm>
          <a:off x="2159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32275</xdr:rowOff>
    </xdr:from>
    <xdr:ext cx="762000" cy="259045"/>
    <xdr:sp macro="" textlink="">
      <xdr:nvSpPr>
        <xdr:cNvPr id="212" name="テキスト ボックス 211"/>
        <xdr:cNvSpPr txBox="1"/>
      </xdr:nvSpPr>
      <xdr:spPr>
        <a:xfrm>
          <a:off x="1828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117348</xdr:rowOff>
    </xdr:from>
    <xdr:to>
      <xdr:col>6</xdr:col>
      <xdr:colOff>171450</xdr:colOff>
      <xdr:row>57</xdr:row>
      <xdr:rowOff>47498</xdr:rowOff>
    </xdr:to>
    <xdr:sp macro="" textlink="">
      <xdr:nvSpPr>
        <xdr:cNvPr id="213" name="楕円 212"/>
        <xdr:cNvSpPr/>
      </xdr:nvSpPr>
      <xdr:spPr>
        <a:xfrm>
          <a:off x="1270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32275</xdr:rowOff>
    </xdr:from>
    <xdr:ext cx="762000" cy="259045"/>
    <xdr:sp macro="" textlink="">
      <xdr:nvSpPr>
        <xdr:cNvPr id="214" name="テキスト ボックス 213"/>
        <xdr:cNvSpPr txBox="1"/>
      </xdr:nvSpPr>
      <xdr:spPr>
        <a:xfrm>
          <a:off x="939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ポイント減となっており、類似団体平均より低い水準となっている。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道路維持費や住宅管理費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の減等が挙げられる。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61</xdr:row>
      <xdr:rowOff>102507</xdr:rowOff>
    </xdr:to>
    <xdr:cxnSp macro="">
      <xdr:nvCxnSpPr>
        <xdr:cNvPr id="244" name="直線コネクタ 243"/>
        <xdr:cNvCxnSpPr/>
      </xdr:nvCxnSpPr>
      <xdr:spPr>
        <a:xfrm flipV="1">
          <a:off x="16510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5"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46" name="直線コネクタ 245"/>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47" name="その他最大値テキスト"/>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48" name="直線コネクタ 247"/>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29028</xdr:rowOff>
    </xdr:from>
    <xdr:to>
      <xdr:col>82</xdr:col>
      <xdr:colOff>107950</xdr:colOff>
      <xdr:row>57</xdr:row>
      <xdr:rowOff>20865</xdr:rowOff>
    </xdr:to>
    <xdr:cxnSp macro="">
      <xdr:nvCxnSpPr>
        <xdr:cNvPr id="249" name="直線コネクタ 248"/>
        <xdr:cNvCxnSpPr/>
      </xdr:nvCxnSpPr>
      <xdr:spPr>
        <a:xfrm flipV="1">
          <a:off x="15671800" y="9630228"/>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129920</xdr:rowOff>
    </xdr:from>
    <xdr:ext cx="762000" cy="259045"/>
    <xdr:sp macro="" textlink="">
      <xdr:nvSpPr>
        <xdr:cNvPr id="250" name="その他平均値テキスト"/>
        <xdr:cNvSpPr txBox="1"/>
      </xdr:nvSpPr>
      <xdr:spPr>
        <a:xfrm>
          <a:off x="16598900" y="9731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1" name="フローチャート: 判断 250"/>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20865</xdr:rowOff>
    </xdr:from>
    <xdr:to>
      <xdr:col>78</xdr:col>
      <xdr:colOff>69850</xdr:colOff>
      <xdr:row>57</xdr:row>
      <xdr:rowOff>86178</xdr:rowOff>
    </xdr:to>
    <xdr:cxnSp macro="">
      <xdr:nvCxnSpPr>
        <xdr:cNvPr id="252" name="直線コネクタ 251"/>
        <xdr:cNvCxnSpPr/>
      </xdr:nvCxnSpPr>
      <xdr:spPr>
        <a:xfrm flipV="1">
          <a:off x="14782800" y="97935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35378</xdr:rowOff>
    </xdr:from>
    <xdr:to>
      <xdr:col>78</xdr:col>
      <xdr:colOff>120650</xdr:colOff>
      <xdr:row>57</xdr:row>
      <xdr:rowOff>136978</xdr:rowOff>
    </xdr:to>
    <xdr:sp macro="" textlink="">
      <xdr:nvSpPr>
        <xdr:cNvPr id="253" name="フローチャート: 判断 252"/>
        <xdr:cNvSpPr/>
      </xdr:nvSpPr>
      <xdr:spPr>
        <a:xfrm>
          <a:off x="15621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121755</xdr:rowOff>
    </xdr:from>
    <xdr:ext cx="736600" cy="259045"/>
    <xdr:sp macro="" textlink="">
      <xdr:nvSpPr>
        <xdr:cNvPr id="254" name="テキスト ボックス 253"/>
        <xdr:cNvSpPr txBox="1"/>
      </xdr:nvSpPr>
      <xdr:spPr>
        <a:xfrm>
          <a:off x="15290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86178</xdr:rowOff>
    </xdr:from>
    <xdr:to>
      <xdr:col>73</xdr:col>
      <xdr:colOff>180975</xdr:colOff>
      <xdr:row>57</xdr:row>
      <xdr:rowOff>118835</xdr:rowOff>
    </xdr:to>
    <xdr:cxnSp macro="">
      <xdr:nvCxnSpPr>
        <xdr:cNvPr id="255" name="直線コネクタ 254"/>
        <xdr:cNvCxnSpPr/>
      </xdr:nvCxnSpPr>
      <xdr:spPr>
        <a:xfrm flipV="1">
          <a:off x="13893800" y="98588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157843</xdr:rowOff>
    </xdr:from>
    <xdr:to>
      <xdr:col>74</xdr:col>
      <xdr:colOff>31750</xdr:colOff>
      <xdr:row>59</xdr:row>
      <xdr:rowOff>87993</xdr:rowOff>
    </xdr:to>
    <xdr:sp macro="" textlink="">
      <xdr:nvSpPr>
        <xdr:cNvPr id="256" name="フローチャート: 判断 255"/>
        <xdr:cNvSpPr/>
      </xdr:nvSpPr>
      <xdr:spPr>
        <a:xfrm>
          <a:off x="14732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72770</xdr:rowOff>
    </xdr:from>
    <xdr:ext cx="762000" cy="259045"/>
    <xdr:sp macro="" textlink="">
      <xdr:nvSpPr>
        <xdr:cNvPr id="257" name="テキスト ボックス 256"/>
        <xdr:cNvSpPr txBox="1"/>
      </xdr:nvSpPr>
      <xdr:spPr>
        <a:xfrm>
          <a:off x="14401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37193</xdr:rowOff>
    </xdr:from>
    <xdr:to>
      <xdr:col>69</xdr:col>
      <xdr:colOff>92075</xdr:colOff>
      <xdr:row>57</xdr:row>
      <xdr:rowOff>118835</xdr:rowOff>
    </xdr:to>
    <xdr:cxnSp macro="">
      <xdr:nvCxnSpPr>
        <xdr:cNvPr id="258" name="直線コネクタ 257"/>
        <xdr:cNvCxnSpPr/>
      </xdr:nvCxnSpPr>
      <xdr:spPr>
        <a:xfrm>
          <a:off x="13004800" y="98098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51707</xdr:rowOff>
    </xdr:from>
    <xdr:to>
      <xdr:col>69</xdr:col>
      <xdr:colOff>142875</xdr:colOff>
      <xdr:row>59</xdr:row>
      <xdr:rowOff>153307</xdr:rowOff>
    </xdr:to>
    <xdr:sp macro="" textlink="">
      <xdr:nvSpPr>
        <xdr:cNvPr id="259" name="フローチャート: 判断 258"/>
        <xdr:cNvSpPr/>
      </xdr:nvSpPr>
      <xdr:spPr>
        <a:xfrm>
          <a:off x="13843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138084</xdr:rowOff>
    </xdr:from>
    <xdr:ext cx="762000" cy="259045"/>
    <xdr:sp macro="" textlink="">
      <xdr:nvSpPr>
        <xdr:cNvPr id="260" name="テキスト ボックス 259"/>
        <xdr:cNvSpPr txBox="1"/>
      </xdr:nvSpPr>
      <xdr:spPr>
        <a:xfrm>
          <a:off x="13512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138084</xdr:rowOff>
    </xdr:from>
    <xdr:ext cx="762000" cy="259045"/>
    <xdr:sp macro="" textlink="">
      <xdr:nvSpPr>
        <xdr:cNvPr id="262" name="テキスト ボックス 261"/>
        <xdr:cNvSpPr txBox="1"/>
      </xdr:nvSpPr>
      <xdr:spPr>
        <a:xfrm>
          <a:off x="12623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149678</xdr:rowOff>
    </xdr:from>
    <xdr:to>
      <xdr:col>82</xdr:col>
      <xdr:colOff>158750</xdr:colOff>
      <xdr:row>56</xdr:row>
      <xdr:rowOff>79828</xdr:rowOff>
    </xdr:to>
    <xdr:sp macro="" textlink="">
      <xdr:nvSpPr>
        <xdr:cNvPr id="268" name="楕円 267"/>
        <xdr:cNvSpPr/>
      </xdr:nvSpPr>
      <xdr:spPr>
        <a:xfrm>
          <a:off x="16459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166205</xdr:rowOff>
    </xdr:from>
    <xdr:ext cx="762000" cy="259045"/>
    <xdr:sp macro="" textlink="">
      <xdr:nvSpPr>
        <xdr:cNvPr id="269" name="その他該当値テキスト"/>
        <xdr:cNvSpPr txBox="1"/>
      </xdr:nvSpPr>
      <xdr:spPr>
        <a:xfrm>
          <a:off x="16598900" y="942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141515</xdr:rowOff>
    </xdr:from>
    <xdr:to>
      <xdr:col>78</xdr:col>
      <xdr:colOff>120650</xdr:colOff>
      <xdr:row>57</xdr:row>
      <xdr:rowOff>71665</xdr:rowOff>
    </xdr:to>
    <xdr:sp macro="" textlink="">
      <xdr:nvSpPr>
        <xdr:cNvPr id="270" name="楕円 269"/>
        <xdr:cNvSpPr/>
      </xdr:nvSpPr>
      <xdr:spPr>
        <a:xfrm>
          <a:off x="15621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81842</xdr:rowOff>
    </xdr:from>
    <xdr:ext cx="736600" cy="259045"/>
    <xdr:sp macro="" textlink="">
      <xdr:nvSpPr>
        <xdr:cNvPr id="271" name="テキスト ボックス 270"/>
        <xdr:cNvSpPr txBox="1"/>
      </xdr:nvSpPr>
      <xdr:spPr>
        <a:xfrm>
          <a:off x="15290800" y="951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35378</xdr:rowOff>
    </xdr:from>
    <xdr:to>
      <xdr:col>74</xdr:col>
      <xdr:colOff>31750</xdr:colOff>
      <xdr:row>57</xdr:row>
      <xdr:rowOff>136978</xdr:rowOff>
    </xdr:to>
    <xdr:sp macro="" textlink="">
      <xdr:nvSpPr>
        <xdr:cNvPr id="272" name="楕円 271"/>
        <xdr:cNvSpPr/>
      </xdr:nvSpPr>
      <xdr:spPr>
        <a:xfrm>
          <a:off x="14732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147155</xdr:rowOff>
    </xdr:from>
    <xdr:ext cx="762000" cy="259045"/>
    <xdr:sp macro="" textlink="">
      <xdr:nvSpPr>
        <xdr:cNvPr id="273" name="テキスト ボックス 272"/>
        <xdr:cNvSpPr txBox="1"/>
      </xdr:nvSpPr>
      <xdr:spPr>
        <a:xfrm>
          <a:off x="14401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68035</xdr:rowOff>
    </xdr:from>
    <xdr:to>
      <xdr:col>69</xdr:col>
      <xdr:colOff>142875</xdr:colOff>
      <xdr:row>57</xdr:row>
      <xdr:rowOff>169635</xdr:rowOff>
    </xdr:to>
    <xdr:sp macro="" textlink="">
      <xdr:nvSpPr>
        <xdr:cNvPr id="274" name="楕円 273"/>
        <xdr:cNvSpPr/>
      </xdr:nvSpPr>
      <xdr:spPr>
        <a:xfrm>
          <a:off x="13843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8362</xdr:rowOff>
    </xdr:from>
    <xdr:ext cx="762000" cy="259045"/>
    <xdr:sp macro="" textlink="">
      <xdr:nvSpPr>
        <xdr:cNvPr id="275" name="テキスト ボックス 274"/>
        <xdr:cNvSpPr txBox="1"/>
      </xdr:nvSpPr>
      <xdr:spPr>
        <a:xfrm>
          <a:off x="13512800" y="960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157843</xdr:rowOff>
    </xdr:from>
    <xdr:to>
      <xdr:col>65</xdr:col>
      <xdr:colOff>53975</xdr:colOff>
      <xdr:row>57</xdr:row>
      <xdr:rowOff>87993</xdr:rowOff>
    </xdr:to>
    <xdr:sp macro="" textlink="">
      <xdr:nvSpPr>
        <xdr:cNvPr id="276" name="楕円 275"/>
        <xdr:cNvSpPr/>
      </xdr:nvSpPr>
      <xdr:spPr>
        <a:xfrm>
          <a:off x="12954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98170</xdr:rowOff>
    </xdr:from>
    <xdr:ext cx="762000" cy="259045"/>
    <xdr:sp macro="" textlink="">
      <xdr:nvSpPr>
        <xdr:cNvPr id="277" name="テキスト ボックス 276"/>
        <xdr:cNvSpPr txBox="1"/>
      </xdr:nvSpPr>
      <xdr:spPr>
        <a:xfrm>
          <a:off x="12623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類似団体平均より低い水準を維持している。主な要因として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企業立地を促進するための企業誘致事業の補助金の減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等が挙げられる。今後も補助金交付事業を精査し、補助金の適正化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の取組み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75565</xdr:rowOff>
    </xdr:to>
    <xdr:cxnSp macro="">
      <xdr:nvCxnSpPr>
        <xdr:cNvPr id="300" name="直線コネクタ 299"/>
        <xdr:cNvCxnSpPr/>
      </xdr:nvCxnSpPr>
      <xdr:spPr>
        <a:xfrm flipV="1">
          <a:off x="16510000" y="591058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64135</xdr:rowOff>
    </xdr:from>
    <xdr:to>
      <xdr:col>82</xdr:col>
      <xdr:colOff>107950</xdr:colOff>
      <xdr:row>36</xdr:row>
      <xdr:rowOff>86995</xdr:rowOff>
    </xdr:to>
    <xdr:cxnSp macro="">
      <xdr:nvCxnSpPr>
        <xdr:cNvPr id="305" name="直線コネクタ 304"/>
        <xdr:cNvCxnSpPr/>
      </xdr:nvCxnSpPr>
      <xdr:spPr>
        <a:xfrm flipV="1">
          <a:off x="15671800" y="623633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105427</xdr:rowOff>
    </xdr:from>
    <xdr:ext cx="762000" cy="259045"/>
    <xdr:sp macro="" textlink="">
      <xdr:nvSpPr>
        <xdr:cNvPr id="306" name="補助費等平均値テキスト"/>
        <xdr:cNvSpPr txBox="1"/>
      </xdr:nvSpPr>
      <xdr:spPr>
        <a:xfrm>
          <a:off x="16598900" y="644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07" name="フローチャート: 判断 306"/>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75565</xdr:rowOff>
    </xdr:from>
    <xdr:to>
      <xdr:col>78</xdr:col>
      <xdr:colOff>69850</xdr:colOff>
      <xdr:row>36</xdr:row>
      <xdr:rowOff>86995</xdr:rowOff>
    </xdr:to>
    <xdr:cxnSp macro="">
      <xdr:nvCxnSpPr>
        <xdr:cNvPr id="308" name="直線コネクタ 307"/>
        <xdr:cNvCxnSpPr/>
      </xdr:nvCxnSpPr>
      <xdr:spPr>
        <a:xfrm>
          <a:off x="14782800" y="62477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127635</xdr:rowOff>
    </xdr:from>
    <xdr:to>
      <xdr:col>78</xdr:col>
      <xdr:colOff>120650</xdr:colOff>
      <xdr:row>38</xdr:row>
      <xdr:rowOff>57785</xdr:rowOff>
    </xdr:to>
    <xdr:sp macro="" textlink="">
      <xdr:nvSpPr>
        <xdr:cNvPr id="309" name="フローチャート: 判断 308"/>
        <xdr:cNvSpPr/>
      </xdr:nvSpPr>
      <xdr:spPr>
        <a:xfrm>
          <a:off x="15621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42562</xdr:rowOff>
    </xdr:from>
    <xdr:ext cx="736600" cy="259045"/>
    <xdr:sp macro="" textlink="">
      <xdr:nvSpPr>
        <xdr:cNvPr id="310" name="テキスト ボックス 309"/>
        <xdr:cNvSpPr txBox="1"/>
      </xdr:nvSpPr>
      <xdr:spPr>
        <a:xfrm>
          <a:off x="15290800" y="655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46990</xdr:rowOff>
    </xdr:from>
    <xdr:to>
      <xdr:col>73</xdr:col>
      <xdr:colOff>180975</xdr:colOff>
      <xdr:row>36</xdr:row>
      <xdr:rowOff>75565</xdr:rowOff>
    </xdr:to>
    <xdr:cxnSp macro="">
      <xdr:nvCxnSpPr>
        <xdr:cNvPr id="311" name="直線コネクタ 310"/>
        <xdr:cNvCxnSpPr/>
      </xdr:nvCxnSpPr>
      <xdr:spPr>
        <a:xfrm>
          <a:off x="13893800" y="62191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47625</xdr:rowOff>
    </xdr:from>
    <xdr:to>
      <xdr:col>74</xdr:col>
      <xdr:colOff>31750</xdr:colOff>
      <xdr:row>37</xdr:row>
      <xdr:rowOff>149225</xdr:rowOff>
    </xdr:to>
    <xdr:sp macro="" textlink="">
      <xdr:nvSpPr>
        <xdr:cNvPr id="312" name="フローチャート: 判断 311"/>
        <xdr:cNvSpPr/>
      </xdr:nvSpPr>
      <xdr:spPr>
        <a:xfrm>
          <a:off x="14732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134002</xdr:rowOff>
    </xdr:from>
    <xdr:ext cx="762000" cy="259045"/>
    <xdr:sp macro="" textlink="">
      <xdr:nvSpPr>
        <xdr:cNvPr id="313" name="テキスト ボックス 312"/>
        <xdr:cNvSpPr txBox="1"/>
      </xdr:nvSpPr>
      <xdr:spPr>
        <a:xfrm>
          <a:off x="14401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41275</xdr:rowOff>
    </xdr:from>
    <xdr:to>
      <xdr:col>69</xdr:col>
      <xdr:colOff>92075</xdr:colOff>
      <xdr:row>36</xdr:row>
      <xdr:rowOff>46990</xdr:rowOff>
    </xdr:to>
    <xdr:cxnSp macro="">
      <xdr:nvCxnSpPr>
        <xdr:cNvPr id="314" name="直線コネクタ 313"/>
        <xdr:cNvCxnSpPr/>
      </xdr:nvCxnSpPr>
      <xdr:spPr>
        <a:xfrm>
          <a:off x="13004800" y="62134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24765</xdr:rowOff>
    </xdr:from>
    <xdr:to>
      <xdr:col>69</xdr:col>
      <xdr:colOff>142875</xdr:colOff>
      <xdr:row>37</xdr:row>
      <xdr:rowOff>126365</xdr:rowOff>
    </xdr:to>
    <xdr:sp macro="" textlink="">
      <xdr:nvSpPr>
        <xdr:cNvPr id="315" name="フローチャート: 判断 314"/>
        <xdr:cNvSpPr/>
      </xdr:nvSpPr>
      <xdr:spPr>
        <a:xfrm>
          <a:off x="13843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111142</xdr:rowOff>
    </xdr:from>
    <xdr:ext cx="762000" cy="259045"/>
    <xdr:sp macro="" textlink="">
      <xdr:nvSpPr>
        <xdr:cNvPr id="316" name="テキスト ボックス 315"/>
        <xdr:cNvSpPr txBox="1"/>
      </xdr:nvSpPr>
      <xdr:spPr>
        <a:xfrm>
          <a:off x="13512800" y="645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xdr:rowOff>
    </xdr:from>
    <xdr:to>
      <xdr:col>65</xdr:col>
      <xdr:colOff>53975</xdr:colOff>
      <xdr:row>37</xdr:row>
      <xdr:rowOff>114935</xdr:rowOff>
    </xdr:to>
    <xdr:sp macro="" textlink="">
      <xdr:nvSpPr>
        <xdr:cNvPr id="317" name="フローチャート: 判断 316"/>
        <xdr:cNvSpPr/>
      </xdr:nvSpPr>
      <xdr:spPr>
        <a:xfrm>
          <a:off x="12954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99712</xdr:rowOff>
    </xdr:from>
    <xdr:ext cx="762000" cy="259045"/>
    <xdr:sp macro="" textlink="">
      <xdr:nvSpPr>
        <xdr:cNvPr id="318" name="テキスト ボックス 317"/>
        <xdr:cNvSpPr txBox="1"/>
      </xdr:nvSpPr>
      <xdr:spPr>
        <a:xfrm>
          <a:off x="12623800" y="644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13335</xdr:rowOff>
    </xdr:from>
    <xdr:to>
      <xdr:col>82</xdr:col>
      <xdr:colOff>158750</xdr:colOff>
      <xdr:row>36</xdr:row>
      <xdr:rowOff>114935</xdr:rowOff>
    </xdr:to>
    <xdr:sp macro="" textlink="">
      <xdr:nvSpPr>
        <xdr:cNvPr id="324" name="楕円 323"/>
        <xdr:cNvSpPr/>
      </xdr:nvSpPr>
      <xdr:spPr>
        <a:xfrm>
          <a:off x="16459200" y="61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29862</xdr:rowOff>
    </xdr:from>
    <xdr:ext cx="762000" cy="259045"/>
    <xdr:sp macro="" textlink="">
      <xdr:nvSpPr>
        <xdr:cNvPr id="325" name="補助費等該当値テキスト"/>
        <xdr:cNvSpPr txBox="1"/>
      </xdr:nvSpPr>
      <xdr:spPr>
        <a:xfrm>
          <a:off x="16598900" y="6030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36195</xdr:rowOff>
    </xdr:from>
    <xdr:to>
      <xdr:col>78</xdr:col>
      <xdr:colOff>120650</xdr:colOff>
      <xdr:row>36</xdr:row>
      <xdr:rowOff>137795</xdr:rowOff>
    </xdr:to>
    <xdr:sp macro="" textlink="">
      <xdr:nvSpPr>
        <xdr:cNvPr id="326" name="楕円 325"/>
        <xdr:cNvSpPr/>
      </xdr:nvSpPr>
      <xdr:spPr>
        <a:xfrm>
          <a:off x="15621000" y="62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147972</xdr:rowOff>
    </xdr:from>
    <xdr:ext cx="736600" cy="259045"/>
    <xdr:sp macro="" textlink="">
      <xdr:nvSpPr>
        <xdr:cNvPr id="327" name="テキスト ボックス 326"/>
        <xdr:cNvSpPr txBox="1"/>
      </xdr:nvSpPr>
      <xdr:spPr>
        <a:xfrm>
          <a:off x="15290800" y="5977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24765</xdr:rowOff>
    </xdr:from>
    <xdr:to>
      <xdr:col>74</xdr:col>
      <xdr:colOff>31750</xdr:colOff>
      <xdr:row>36</xdr:row>
      <xdr:rowOff>126365</xdr:rowOff>
    </xdr:to>
    <xdr:sp macro="" textlink="">
      <xdr:nvSpPr>
        <xdr:cNvPr id="328" name="楕円 327"/>
        <xdr:cNvSpPr/>
      </xdr:nvSpPr>
      <xdr:spPr>
        <a:xfrm>
          <a:off x="14732000" y="61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136542</xdr:rowOff>
    </xdr:from>
    <xdr:ext cx="762000" cy="259045"/>
    <xdr:sp macro="" textlink="">
      <xdr:nvSpPr>
        <xdr:cNvPr id="329" name="テキスト ボックス 328"/>
        <xdr:cNvSpPr txBox="1"/>
      </xdr:nvSpPr>
      <xdr:spPr>
        <a:xfrm>
          <a:off x="14401800" y="596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167640</xdr:rowOff>
    </xdr:from>
    <xdr:to>
      <xdr:col>69</xdr:col>
      <xdr:colOff>142875</xdr:colOff>
      <xdr:row>36</xdr:row>
      <xdr:rowOff>97790</xdr:rowOff>
    </xdr:to>
    <xdr:sp macro="" textlink="">
      <xdr:nvSpPr>
        <xdr:cNvPr id="330" name="楕円 329"/>
        <xdr:cNvSpPr/>
      </xdr:nvSpPr>
      <xdr:spPr>
        <a:xfrm>
          <a:off x="138430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107967</xdr:rowOff>
    </xdr:from>
    <xdr:ext cx="762000" cy="259045"/>
    <xdr:sp macro="" textlink="">
      <xdr:nvSpPr>
        <xdr:cNvPr id="331" name="テキスト ボックス 330"/>
        <xdr:cNvSpPr txBox="1"/>
      </xdr:nvSpPr>
      <xdr:spPr>
        <a:xfrm>
          <a:off x="13512800" y="593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161925</xdr:rowOff>
    </xdr:from>
    <xdr:to>
      <xdr:col>65</xdr:col>
      <xdr:colOff>53975</xdr:colOff>
      <xdr:row>36</xdr:row>
      <xdr:rowOff>92075</xdr:rowOff>
    </xdr:to>
    <xdr:sp macro="" textlink="">
      <xdr:nvSpPr>
        <xdr:cNvPr id="332" name="楕円 331"/>
        <xdr:cNvSpPr/>
      </xdr:nvSpPr>
      <xdr:spPr>
        <a:xfrm>
          <a:off x="129540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102252</xdr:rowOff>
    </xdr:from>
    <xdr:ext cx="762000" cy="259045"/>
    <xdr:sp macro="" textlink="">
      <xdr:nvSpPr>
        <xdr:cNvPr id="333" name="テキスト ボックス 332"/>
        <xdr:cNvSpPr txBox="1"/>
      </xdr:nvSpPr>
      <xdr:spPr>
        <a:xfrm>
          <a:off x="12623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ポイント減となったが、類似団体平均を上回っ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旧合併特例事業債等の償還終了に伴う減があるものの、臨時財政対策債の償還額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となったことによるもので、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依然として経常一般財源に占める割合は高い。今後も交付税算入の面で有利な地方債の活用を基本とし、普通建設事業の精査、繰上償還等の検討により借入額の抑制に努める。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80</xdr:row>
      <xdr:rowOff>132443</xdr:rowOff>
    </xdr:to>
    <xdr:cxnSp macro="">
      <xdr:nvCxnSpPr>
        <xdr:cNvPr id="363" name="直線コネクタ 362"/>
        <xdr:cNvCxnSpPr/>
      </xdr:nvCxnSpPr>
      <xdr:spPr>
        <a:xfrm flipV="1">
          <a:off x="4826000" y="12487728"/>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104520</xdr:rowOff>
    </xdr:from>
    <xdr:ext cx="762000" cy="259045"/>
    <xdr:sp macro="" textlink="">
      <xdr:nvSpPr>
        <xdr:cNvPr id="364" name="公債費最小値テキスト"/>
        <xdr:cNvSpPr txBox="1"/>
      </xdr:nvSpPr>
      <xdr:spPr>
        <a:xfrm>
          <a:off x="4914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132443</xdr:rowOff>
    </xdr:from>
    <xdr:to>
      <xdr:col>24</xdr:col>
      <xdr:colOff>114300</xdr:colOff>
      <xdr:row>80</xdr:row>
      <xdr:rowOff>132443</xdr:rowOff>
    </xdr:to>
    <xdr:cxnSp macro="">
      <xdr:nvCxnSpPr>
        <xdr:cNvPr id="365" name="直線コネクタ 364"/>
        <xdr:cNvCxnSpPr/>
      </xdr:nvCxnSpPr>
      <xdr:spPr>
        <a:xfrm>
          <a:off x="4737100" y="1384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66" name="公債費最大値テキスト"/>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67" name="直線コネクタ 366"/>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58964</xdr:rowOff>
    </xdr:from>
    <xdr:to>
      <xdr:col>24</xdr:col>
      <xdr:colOff>25400</xdr:colOff>
      <xdr:row>77</xdr:row>
      <xdr:rowOff>113393</xdr:rowOff>
    </xdr:to>
    <xdr:cxnSp macro="">
      <xdr:nvCxnSpPr>
        <xdr:cNvPr id="368" name="直線コネクタ 367"/>
        <xdr:cNvCxnSpPr/>
      </xdr:nvCxnSpPr>
      <xdr:spPr>
        <a:xfrm flipV="1">
          <a:off x="3987800" y="13260614"/>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76399</xdr:rowOff>
    </xdr:from>
    <xdr:ext cx="762000" cy="259045"/>
    <xdr:sp macro="" textlink="">
      <xdr:nvSpPr>
        <xdr:cNvPr id="369" name="公債費平均値テキスト"/>
        <xdr:cNvSpPr txBox="1"/>
      </xdr:nvSpPr>
      <xdr:spPr>
        <a:xfrm>
          <a:off x="4914900" y="12935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70" name="フローチャート: 判断 369"/>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113393</xdr:rowOff>
    </xdr:from>
    <xdr:to>
      <xdr:col>19</xdr:col>
      <xdr:colOff>187325</xdr:colOff>
      <xdr:row>78</xdr:row>
      <xdr:rowOff>61686</xdr:rowOff>
    </xdr:to>
    <xdr:cxnSp macro="">
      <xdr:nvCxnSpPr>
        <xdr:cNvPr id="371" name="直線コネクタ 370"/>
        <xdr:cNvCxnSpPr/>
      </xdr:nvCxnSpPr>
      <xdr:spPr>
        <a:xfrm flipV="1">
          <a:off x="3098800" y="133150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48986</xdr:rowOff>
    </xdr:from>
    <xdr:to>
      <xdr:col>20</xdr:col>
      <xdr:colOff>38100</xdr:colOff>
      <xdr:row>76</xdr:row>
      <xdr:rowOff>150586</xdr:rowOff>
    </xdr:to>
    <xdr:sp macro="" textlink="">
      <xdr:nvSpPr>
        <xdr:cNvPr id="372" name="フローチャート: 判断 371"/>
        <xdr:cNvSpPr/>
      </xdr:nvSpPr>
      <xdr:spPr>
        <a:xfrm>
          <a:off x="3937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160762</xdr:rowOff>
    </xdr:from>
    <xdr:ext cx="736600" cy="259045"/>
    <xdr:sp macro="" textlink="">
      <xdr:nvSpPr>
        <xdr:cNvPr id="373" name="テキスト ボックス 372"/>
        <xdr:cNvSpPr txBox="1"/>
      </xdr:nvSpPr>
      <xdr:spPr>
        <a:xfrm>
          <a:off x="3606800" y="1284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61686</xdr:rowOff>
    </xdr:from>
    <xdr:to>
      <xdr:col>15</xdr:col>
      <xdr:colOff>98425</xdr:colOff>
      <xdr:row>79</xdr:row>
      <xdr:rowOff>9979</xdr:rowOff>
    </xdr:to>
    <xdr:cxnSp macro="">
      <xdr:nvCxnSpPr>
        <xdr:cNvPr id="374" name="直線コネクタ 373"/>
        <xdr:cNvCxnSpPr/>
      </xdr:nvCxnSpPr>
      <xdr:spPr>
        <a:xfrm flipV="1">
          <a:off x="2209800" y="13434786"/>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160762</xdr:rowOff>
    </xdr:from>
    <xdr:ext cx="762000" cy="259045"/>
    <xdr:sp macro="" textlink="">
      <xdr:nvSpPr>
        <xdr:cNvPr id="376" name="テキスト ボックス 375"/>
        <xdr:cNvSpPr txBox="1"/>
      </xdr:nvSpPr>
      <xdr:spPr>
        <a:xfrm>
          <a:off x="2717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159657</xdr:rowOff>
    </xdr:from>
    <xdr:to>
      <xdr:col>11</xdr:col>
      <xdr:colOff>9525</xdr:colOff>
      <xdr:row>79</xdr:row>
      <xdr:rowOff>9979</xdr:rowOff>
    </xdr:to>
    <xdr:cxnSp macro="">
      <xdr:nvCxnSpPr>
        <xdr:cNvPr id="377" name="直線コネクタ 376"/>
        <xdr:cNvCxnSpPr/>
      </xdr:nvCxnSpPr>
      <xdr:spPr>
        <a:xfrm>
          <a:off x="1320800" y="135327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59871</xdr:rowOff>
    </xdr:from>
    <xdr:to>
      <xdr:col>11</xdr:col>
      <xdr:colOff>60325</xdr:colOff>
      <xdr:row>76</xdr:row>
      <xdr:rowOff>161471</xdr:rowOff>
    </xdr:to>
    <xdr:sp macro="" textlink="">
      <xdr:nvSpPr>
        <xdr:cNvPr id="378" name="フローチャート: 判断 377"/>
        <xdr:cNvSpPr/>
      </xdr:nvSpPr>
      <xdr:spPr>
        <a:xfrm>
          <a:off x="2159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199</xdr:rowOff>
    </xdr:from>
    <xdr:ext cx="762000" cy="259045"/>
    <xdr:sp macro="" textlink="">
      <xdr:nvSpPr>
        <xdr:cNvPr id="379" name="テキスト ボックス 378"/>
        <xdr:cNvSpPr txBox="1"/>
      </xdr:nvSpPr>
      <xdr:spPr>
        <a:xfrm>
          <a:off x="1828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80" name="フローチャート: 判断 379"/>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11084</xdr:rowOff>
    </xdr:from>
    <xdr:ext cx="762000" cy="259045"/>
    <xdr:sp macro="" textlink="">
      <xdr:nvSpPr>
        <xdr:cNvPr id="381" name="テキスト ボックス 380"/>
        <xdr:cNvSpPr txBox="1"/>
      </xdr:nvSpPr>
      <xdr:spPr>
        <a:xfrm>
          <a:off x="939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8164</xdr:rowOff>
    </xdr:from>
    <xdr:to>
      <xdr:col>24</xdr:col>
      <xdr:colOff>76200</xdr:colOff>
      <xdr:row>77</xdr:row>
      <xdr:rowOff>109764</xdr:rowOff>
    </xdr:to>
    <xdr:sp macro="" textlink="">
      <xdr:nvSpPr>
        <xdr:cNvPr id="387" name="楕円 386"/>
        <xdr:cNvSpPr/>
      </xdr:nvSpPr>
      <xdr:spPr>
        <a:xfrm>
          <a:off x="4775200" y="132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151691</xdr:rowOff>
    </xdr:from>
    <xdr:ext cx="762000" cy="259045"/>
    <xdr:sp macro="" textlink="">
      <xdr:nvSpPr>
        <xdr:cNvPr id="388" name="公債費該当値テキスト"/>
        <xdr:cNvSpPr txBox="1"/>
      </xdr:nvSpPr>
      <xdr:spPr>
        <a:xfrm>
          <a:off x="4914900" y="13181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62593</xdr:rowOff>
    </xdr:from>
    <xdr:to>
      <xdr:col>20</xdr:col>
      <xdr:colOff>38100</xdr:colOff>
      <xdr:row>77</xdr:row>
      <xdr:rowOff>164193</xdr:rowOff>
    </xdr:to>
    <xdr:sp macro="" textlink="">
      <xdr:nvSpPr>
        <xdr:cNvPr id="389" name="楕円 388"/>
        <xdr:cNvSpPr/>
      </xdr:nvSpPr>
      <xdr:spPr>
        <a:xfrm>
          <a:off x="39370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148970</xdr:rowOff>
    </xdr:from>
    <xdr:ext cx="736600" cy="259045"/>
    <xdr:sp macro="" textlink="">
      <xdr:nvSpPr>
        <xdr:cNvPr id="390" name="テキスト ボックス 389"/>
        <xdr:cNvSpPr txBox="1"/>
      </xdr:nvSpPr>
      <xdr:spPr>
        <a:xfrm>
          <a:off x="3606800" y="1335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10886</xdr:rowOff>
    </xdr:from>
    <xdr:to>
      <xdr:col>15</xdr:col>
      <xdr:colOff>149225</xdr:colOff>
      <xdr:row>78</xdr:row>
      <xdr:rowOff>112486</xdr:rowOff>
    </xdr:to>
    <xdr:sp macro="" textlink="">
      <xdr:nvSpPr>
        <xdr:cNvPr id="391" name="楕円 390"/>
        <xdr:cNvSpPr/>
      </xdr:nvSpPr>
      <xdr:spPr>
        <a:xfrm>
          <a:off x="3048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97263</xdr:rowOff>
    </xdr:from>
    <xdr:ext cx="762000" cy="259045"/>
    <xdr:sp macro="" textlink="">
      <xdr:nvSpPr>
        <xdr:cNvPr id="392" name="テキスト ボックス 391"/>
        <xdr:cNvSpPr txBox="1"/>
      </xdr:nvSpPr>
      <xdr:spPr>
        <a:xfrm>
          <a:off x="2717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130629</xdr:rowOff>
    </xdr:from>
    <xdr:to>
      <xdr:col>11</xdr:col>
      <xdr:colOff>60325</xdr:colOff>
      <xdr:row>79</xdr:row>
      <xdr:rowOff>60779</xdr:rowOff>
    </xdr:to>
    <xdr:sp macro="" textlink="">
      <xdr:nvSpPr>
        <xdr:cNvPr id="393" name="楕円 392"/>
        <xdr:cNvSpPr/>
      </xdr:nvSpPr>
      <xdr:spPr>
        <a:xfrm>
          <a:off x="2159000" y="1350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45556</xdr:rowOff>
    </xdr:from>
    <xdr:ext cx="762000" cy="259045"/>
    <xdr:sp macro="" textlink="">
      <xdr:nvSpPr>
        <xdr:cNvPr id="394" name="テキスト ボックス 393"/>
        <xdr:cNvSpPr txBox="1"/>
      </xdr:nvSpPr>
      <xdr:spPr>
        <a:xfrm>
          <a:off x="18288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108857</xdr:rowOff>
    </xdr:from>
    <xdr:to>
      <xdr:col>6</xdr:col>
      <xdr:colOff>171450</xdr:colOff>
      <xdr:row>79</xdr:row>
      <xdr:rowOff>39007</xdr:rowOff>
    </xdr:to>
    <xdr:sp macro="" textlink="">
      <xdr:nvSpPr>
        <xdr:cNvPr id="395" name="楕円 394"/>
        <xdr:cNvSpPr/>
      </xdr:nvSpPr>
      <xdr:spPr>
        <a:xfrm>
          <a:off x="1270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23784</xdr:rowOff>
    </xdr:from>
    <xdr:ext cx="762000" cy="259045"/>
    <xdr:sp macro="" textlink="">
      <xdr:nvSpPr>
        <xdr:cNvPr id="396" name="テキスト ボックス 395"/>
        <xdr:cNvSpPr txBox="1"/>
      </xdr:nvSpPr>
      <xdr:spPr>
        <a:xfrm>
          <a:off x="939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ポイント減となっており、類似団体平均より低い水準となっている。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子ども・子育て支援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給付費等の扶助費や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退職手当等の人件費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が減少したこと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今後も、事務事業の見直しによる経常的経費の抑制に努める。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82</xdr:row>
      <xdr:rowOff>43180</xdr:rowOff>
    </xdr:to>
    <xdr:cxnSp macro="">
      <xdr:nvCxnSpPr>
        <xdr:cNvPr id="424" name="直線コネクタ 423"/>
        <xdr:cNvCxnSpPr/>
      </xdr:nvCxnSpPr>
      <xdr:spPr>
        <a:xfrm flipV="1">
          <a:off x="16510000" y="12700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15257</xdr:rowOff>
    </xdr:from>
    <xdr:ext cx="762000" cy="259045"/>
    <xdr:sp macro="" textlink="">
      <xdr:nvSpPr>
        <xdr:cNvPr id="425" name="公債費以外最小値テキスト"/>
        <xdr:cNvSpPr txBox="1"/>
      </xdr:nvSpPr>
      <xdr:spPr>
        <a:xfrm>
          <a:off x="16598900" y="1407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43180</xdr:rowOff>
    </xdr:from>
    <xdr:to>
      <xdr:col>82</xdr:col>
      <xdr:colOff>196850</xdr:colOff>
      <xdr:row>82</xdr:row>
      <xdr:rowOff>43180</xdr:rowOff>
    </xdr:to>
    <xdr:cxnSp macro="">
      <xdr:nvCxnSpPr>
        <xdr:cNvPr id="426" name="直線コネクタ 425"/>
        <xdr:cNvCxnSpPr/>
      </xdr:nvCxnSpPr>
      <xdr:spPr>
        <a:xfrm>
          <a:off x="16421100" y="1410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7"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8" name="直線コネクタ 427"/>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78</xdr:row>
      <xdr:rowOff>142239</xdr:rowOff>
    </xdr:to>
    <xdr:cxnSp macro="">
      <xdr:nvCxnSpPr>
        <xdr:cNvPr id="429" name="直線コネクタ 428"/>
        <xdr:cNvCxnSpPr/>
      </xdr:nvCxnSpPr>
      <xdr:spPr>
        <a:xfrm flipV="1">
          <a:off x="15671800" y="13202920"/>
          <a:ext cx="838200" cy="31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13988</xdr:rowOff>
    </xdr:from>
    <xdr:ext cx="762000" cy="259045"/>
    <xdr:sp macro="" textlink="">
      <xdr:nvSpPr>
        <xdr:cNvPr id="430" name="公債費以外平均値テキスト"/>
        <xdr:cNvSpPr txBox="1"/>
      </xdr:nvSpPr>
      <xdr:spPr>
        <a:xfrm>
          <a:off x="16598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31" name="フローチャート: 判断 430"/>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142239</xdr:rowOff>
    </xdr:from>
    <xdr:to>
      <xdr:col>78</xdr:col>
      <xdr:colOff>69850</xdr:colOff>
      <xdr:row>79</xdr:row>
      <xdr:rowOff>54611</xdr:rowOff>
    </xdr:to>
    <xdr:cxnSp macro="">
      <xdr:nvCxnSpPr>
        <xdr:cNvPr id="432" name="直線コネクタ 431"/>
        <xdr:cNvCxnSpPr/>
      </xdr:nvCxnSpPr>
      <xdr:spPr>
        <a:xfrm flipV="1">
          <a:off x="14782800" y="135153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144780</xdr:rowOff>
    </xdr:from>
    <xdr:to>
      <xdr:col>78</xdr:col>
      <xdr:colOff>120650</xdr:colOff>
      <xdr:row>79</xdr:row>
      <xdr:rowOff>74930</xdr:rowOff>
    </xdr:to>
    <xdr:sp macro="" textlink="">
      <xdr:nvSpPr>
        <xdr:cNvPr id="433" name="フローチャート: 判断 432"/>
        <xdr:cNvSpPr/>
      </xdr:nvSpPr>
      <xdr:spPr>
        <a:xfrm>
          <a:off x="15621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59707</xdr:rowOff>
    </xdr:from>
    <xdr:ext cx="736600" cy="259045"/>
    <xdr:sp macro="" textlink="">
      <xdr:nvSpPr>
        <xdr:cNvPr id="434" name="テキスト ボックス 433"/>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111761</xdr:rowOff>
    </xdr:from>
    <xdr:to>
      <xdr:col>73</xdr:col>
      <xdr:colOff>180975</xdr:colOff>
      <xdr:row>79</xdr:row>
      <xdr:rowOff>54611</xdr:rowOff>
    </xdr:to>
    <xdr:cxnSp macro="">
      <xdr:nvCxnSpPr>
        <xdr:cNvPr id="435" name="直線コネクタ 434"/>
        <xdr:cNvCxnSpPr/>
      </xdr:nvCxnSpPr>
      <xdr:spPr>
        <a:xfrm>
          <a:off x="13893800" y="134848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26670</xdr:rowOff>
    </xdr:from>
    <xdr:to>
      <xdr:col>74</xdr:col>
      <xdr:colOff>31750</xdr:colOff>
      <xdr:row>79</xdr:row>
      <xdr:rowOff>128270</xdr:rowOff>
    </xdr:to>
    <xdr:sp macro="" textlink="">
      <xdr:nvSpPr>
        <xdr:cNvPr id="436" name="フローチャート: 判断 435"/>
        <xdr:cNvSpPr/>
      </xdr:nvSpPr>
      <xdr:spPr>
        <a:xfrm>
          <a:off x="14732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113047</xdr:rowOff>
    </xdr:from>
    <xdr:ext cx="762000" cy="259045"/>
    <xdr:sp macro="" textlink="">
      <xdr:nvSpPr>
        <xdr:cNvPr id="437" name="テキスト ボックス 436"/>
        <xdr:cNvSpPr txBox="1"/>
      </xdr:nvSpPr>
      <xdr:spPr>
        <a:xfrm>
          <a:off x="14401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168911</xdr:rowOff>
    </xdr:from>
    <xdr:to>
      <xdr:col>69</xdr:col>
      <xdr:colOff>92075</xdr:colOff>
      <xdr:row>78</xdr:row>
      <xdr:rowOff>111761</xdr:rowOff>
    </xdr:to>
    <xdr:cxnSp macro="">
      <xdr:nvCxnSpPr>
        <xdr:cNvPr id="438" name="直線コネクタ 437"/>
        <xdr:cNvCxnSpPr/>
      </xdr:nvCxnSpPr>
      <xdr:spPr>
        <a:xfrm>
          <a:off x="13004800" y="133705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144780</xdr:rowOff>
    </xdr:from>
    <xdr:to>
      <xdr:col>69</xdr:col>
      <xdr:colOff>142875</xdr:colOff>
      <xdr:row>79</xdr:row>
      <xdr:rowOff>74930</xdr:rowOff>
    </xdr:to>
    <xdr:sp macro="" textlink="">
      <xdr:nvSpPr>
        <xdr:cNvPr id="439" name="フローチャート: 判断 438"/>
        <xdr:cNvSpPr/>
      </xdr:nvSpPr>
      <xdr:spPr>
        <a:xfrm>
          <a:off x="13843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59707</xdr:rowOff>
    </xdr:from>
    <xdr:ext cx="762000" cy="259045"/>
    <xdr:sp macro="" textlink="">
      <xdr:nvSpPr>
        <xdr:cNvPr id="440" name="テキスト ボックス 439"/>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41" name="フローチャート: 判断 440"/>
        <xdr:cNvSpPr/>
      </xdr:nvSpPr>
      <xdr:spPr>
        <a:xfrm>
          <a:off x="12954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170197</xdr:rowOff>
    </xdr:from>
    <xdr:ext cx="762000" cy="259045"/>
    <xdr:sp macro="" textlink="">
      <xdr:nvSpPr>
        <xdr:cNvPr id="442" name="テキスト ボックス 441"/>
        <xdr:cNvSpPr txBox="1"/>
      </xdr:nvSpPr>
      <xdr:spPr>
        <a:xfrm>
          <a:off x="12623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48" name="楕円 447"/>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138447</xdr:rowOff>
    </xdr:from>
    <xdr:ext cx="762000" cy="259045"/>
    <xdr:sp macro="" textlink="">
      <xdr:nvSpPr>
        <xdr:cNvPr id="449" name="公債費以外該当値テキスト"/>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91439</xdr:rowOff>
    </xdr:from>
    <xdr:to>
      <xdr:col>78</xdr:col>
      <xdr:colOff>120650</xdr:colOff>
      <xdr:row>79</xdr:row>
      <xdr:rowOff>21589</xdr:rowOff>
    </xdr:to>
    <xdr:sp macro="" textlink="">
      <xdr:nvSpPr>
        <xdr:cNvPr id="450" name="楕円 449"/>
        <xdr:cNvSpPr/>
      </xdr:nvSpPr>
      <xdr:spPr>
        <a:xfrm>
          <a:off x="15621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31766</xdr:rowOff>
    </xdr:from>
    <xdr:ext cx="736600" cy="259045"/>
    <xdr:sp macro="" textlink="">
      <xdr:nvSpPr>
        <xdr:cNvPr id="451" name="テキスト ボックス 450"/>
        <xdr:cNvSpPr txBox="1"/>
      </xdr:nvSpPr>
      <xdr:spPr>
        <a:xfrm>
          <a:off x="15290800" y="13233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3811</xdr:rowOff>
    </xdr:from>
    <xdr:to>
      <xdr:col>74</xdr:col>
      <xdr:colOff>31750</xdr:colOff>
      <xdr:row>79</xdr:row>
      <xdr:rowOff>105411</xdr:rowOff>
    </xdr:to>
    <xdr:sp macro="" textlink="">
      <xdr:nvSpPr>
        <xdr:cNvPr id="452" name="楕円 451"/>
        <xdr:cNvSpPr/>
      </xdr:nvSpPr>
      <xdr:spPr>
        <a:xfrm>
          <a:off x="14732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115588</xdr:rowOff>
    </xdr:from>
    <xdr:ext cx="762000" cy="259045"/>
    <xdr:sp macro="" textlink="">
      <xdr:nvSpPr>
        <xdr:cNvPr id="453" name="テキスト ボックス 452"/>
        <xdr:cNvSpPr txBox="1"/>
      </xdr:nvSpPr>
      <xdr:spPr>
        <a:xfrm>
          <a:off x="14401800" y="13317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60961</xdr:rowOff>
    </xdr:from>
    <xdr:to>
      <xdr:col>69</xdr:col>
      <xdr:colOff>142875</xdr:colOff>
      <xdr:row>78</xdr:row>
      <xdr:rowOff>162561</xdr:rowOff>
    </xdr:to>
    <xdr:sp macro="" textlink="">
      <xdr:nvSpPr>
        <xdr:cNvPr id="454" name="楕円 453"/>
        <xdr:cNvSpPr/>
      </xdr:nvSpPr>
      <xdr:spPr>
        <a:xfrm>
          <a:off x="13843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1288</xdr:rowOff>
    </xdr:from>
    <xdr:ext cx="762000" cy="259045"/>
    <xdr:sp macro="" textlink="">
      <xdr:nvSpPr>
        <xdr:cNvPr id="455" name="テキスト ボックス 454"/>
        <xdr:cNvSpPr txBox="1"/>
      </xdr:nvSpPr>
      <xdr:spPr>
        <a:xfrm>
          <a:off x="13512800" y="1320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118111</xdr:rowOff>
    </xdr:from>
    <xdr:to>
      <xdr:col>65</xdr:col>
      <xdr:colOff>53975</xdr:colOff>
      <xdr:row>78</xdr:row>
      <xdr:rowOff>48261</xdr:rowOff>
    </xdr:to>
    <xdr:sp macro="" textlink="">
      <xdr:nvSpPr>
        <xdr:cNvPr id="456" name="楕円 455"/>
        <xdr:cNvSpPr/>
      </xdr:nvSpPr>
      <xdr:spPr>
        <a:xfrm>
          <a:off x="12954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58438</xdr:rowOff>
    </xdr:from>
    <xdr:ext cx="762000" cy="259045"/>
    <xdr:sp macro="" textlink="">
      <xdr:nvSpPr>
        <xdr:cNvPr id="457" name="テキスト ボックス 456"/>
        <xdr:cNvSpPr txBox="1"/>
      </xdr:nvSpPr>
      <xdr:spPr>
        <a:xfrm>
          <a:off x="12623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121976</xdr:rowOff>
    </xdr:from>
    <xdr:to>
      <xdr:col>29</xdr:col>
      <xdr:colOff>127000</xdr:colOff>
      <xdr:row>19</xdr:row>
      <xdr:rowOff>168353</xdr:rowOff>
    </xdr:to>
    <xdr:cxnSp macro="">
      <xdr:nvCxnSpPr>
        <xdr:cNvPr id="49" name="直線コネクタ 48"/>
        <xdr:cNvCxnSpPr/>
      </xdr:nvCxnSpPr>
      <xdr:spPr bwMode="auto">
        <a:xfrm flipV="1">
          <a:off x="5651500" y="2055551"/>
          <a:ext cx="0" cy="14179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140430</xdr:rowOff>
    </xdr:from>
    <xdr:ext cx="762000" cy="259045"/>
    <xdr:sp macro="" textlink="">
      <xdr:nvSpPr>
        <xdr:cNvPr id="50" name="人口1人当たり決算額の推移最小値テキスト130"/>
        <xdr:cNvSpPr txBox="1"/>
      </xdr:nvSpPr>
      <xdr:spPr>
        <a:xfrm>
          <a:off x="5740400" y="34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168353</xdr:rowOff>
    </xdr:from>
    <xdr:to>
      <xdr:col>30</xdr:col>
      <xdr:colOff>25400</xdr:colOff>
      <xdr:row>19</xdr:row>
      <xdr:rowOff>168353</xdr:rowOff>
    </xdr:to>
    <xdr:cxnSp macro="">
      <xdr:nvCxnSpPr>
        <xdr:cNvPr id="51" name="直線コネクタ 50"/>
        <xdr:cNvCxnSpPr/>
      </xdr:nvCxnSpPr>
      <xdr:spPr bwMode="auto">
        <a:xfrm>
          <a:off x="5562600" y="34735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36903</xdr:rowOff>
    </xdr:from>
    <xdr:ext cx="762000" cy="259045"/>
    <xdr:sp macro="" textlink="">
      <xdr:nvSpPr>
        <xdr:cNvPr id="52" name="人口1人当たり決算額の推移最大値テキスト130"/>
        <xdr:cNvSpPr txBox="1"/>
      </xdr:nvSpPr>
      <xdr:spPr>
        <a:xfrm>
          <a:off x="5740400" y="179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121976</xdr:rowOff>
    </xdr:from>
    <xdr:to>
      <xdr:col>30</xdr:col>
      <xdr:colOff>25400</xdr:colOff>
      <xdr:row>11</xdr:row>
      <xdr:rowOff>121976</xdr:rowOff>
    </xdr:to>
    <xdr:cxnSp macro="">
      <xdr:nvCxnSpPr>
        <xdr:cNvPr id="53" name="直線コネクタ 52"/>
        <xdr:cNvCxnSpPr/>
      </xdr:nvCxnSpPr>
      <xdr:spPr bwMode="auto">
        <a:xfrm>
          <a:off x="5562600" y="20555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58153</xdr:rowOff>
    </xdr:from>
    <xdr:to>
      <xdr:col>29</xdr:col>
      <xdr:colOff>127000</xdr:colOff>
      <xdr:row>16</xdr:row>
      <xdr:rowOff>76298</xdr:rowOff>
    </xdr:to>
    <xdr:cxnSp macro="">
      <xdr:nvCxnSpPr>
        <xdr:cNvPr id="54" name="直線コネクタ 53"/>
        <xdr:cNvCxnSpPr/>
      </xdr:nvCxnSpPr>
      <xdr:spPr bwMode="auto">
        <a:xfrm>
          <a:off x="5003800" y="2848978"/>
          <a:ext cx="647700" cy="18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61076</xdr:rowOff>
    </xdr:from>
    <xdr:ext cx="762000" cy="259045"/>
    <xdr:sp macro="" textlink="">
      <xdr:nvSpPr>
        <xdr:cNvPr id="55" name="人口1人当たり決算額の推移平均値テキスト130"/>
        <xdr:cNvSpPr txBox="1"/>
      </xdr:nvSpPr>
      <xdr:spPr>
        <a:xfrm>
          <a:off x="5740400" y="2851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50802</xdr:rowOff>
    </xdr:from>
    <xdr:to>
      <xdr:col>29</xdr:col>
      <xdr:colOff>177800</xdr:colOff>
      <xdr:row>16</xdr:row>
      <xdr:rowOff>152402</xdr:rowOff>
    </xdr:to>
    <xdr:sp macro="" textlink="">
      <xdr:nvSpPr>
        <xdr:cNvPr id="56" name="フローチャート: 判断 55"/>
        <xdr:cNvSpPr/>
      </xdr:nvSpPr>
      <xdr:spPr bwMode="auto">
        <a:xfrm>
          <a:off x="5600700" y="2841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58153</xdr:rowOff>
    </xdr:from>
    <xdr:to>
      <xdr:col>26</xdr:col>
      <xdr:colOff>50800</xdr:colOff>
      <xdr:row>16</xdr:row>
      <xdr:rowOff>116232</xdr:rowOff>
    </xdr:to>
    <xdr:cxnSp macro="">
      <xdr:nvCxnSpPr>
        <xdr:cNvPr id="57" name="直線コネクタ 56"/>
        <xdr:cNvCxnSpPr/>
      </xdr:nvCxnSpPr>
      <xdr:spPr bwMode="auto">
        <a:xfrm flipV="1">
          <a:off x="4305300" y="2848978"/>
          <a:ext cx="698500" cy="58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147299</xdr:rowOff>
    </xdr:from>
    <xdr:to>
      <xdr:col>26</xdr:col>
      <xdr:colOff>101600</xdr:colOff>
      <xdr:row>17</xdr:row>
      <xdr:rowOff>77449</xdr:rowOff>
    </xdr:to>
    <xdr:sp macro="" textlink="">
      <xdr:nvSpPr>
        <xdr:cNvPr id="58" name="フローチャート: 判断 57"/>
        <xdr:cNvSpPr/>
      </xdr:nvSpPr>
      <xdr:spPr bwMode="auto">
        <a:xfrm>
          <a:off x="49530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62226</xdr:rowOff>
    </xdr:from>
    <xdr:ext cx="736600" cy="259045"/>
    <xdr:sp macro="" textlink="">
      <xdr:nvSpPr>
        <xdr:cNvPr id="59" name="テキスト ボックス 58"/>
        <xdr:cNvSpPr txBox="1"/>
      </xdr:nvSpPr>
      <xdr:spPr>
        <a:xfrm>
          <a:off x="4622800" y="3024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116232</xdr:rowOff>
    </xdr:from>
    <xdr:to>
      <xdr:col>22</xdr:col>
      <xdr:colOff>114300</xdr:colOff>
      <xdr:row>16</xdr:row>
      <xdr:rowOff>129977</xdr:rowOff>
    </xdr:to>
    <xdr:cxnSp macro="">
      <xdr:nvCxnSpPr>
        <xdr:cNvPr id="60" name="直線コネクタ 59"/>
        <xdr:cNvCxnSpPr/>
      </xdr:nvCxnSpPr>
      <xdr:spPr bwMode="auto">
        <a:xfrm flipV="1">
          <a:off x="3606800" y="2907057"/>
          <a:ext cx="698500" cy="13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9725</xdr:rowOff>
    </xdr:from>
    <xdr:to>
      <xdr:col>22</xdr:col>
      <xdr:colOff>165100</xdr:colOff>
      <xdr:row>17</xdr:row>
      <xdr:rowOff>111325</xdr:rowOff>
    </xdr:to>
    <xdr:sp macro="" textlink="">
      <xdr:nvSpPr>
        <xdr:cNvPr id="61" name="フローチャート: 判断 60"/>
        <xdr:cNvSpPr/>
      </xdr:nvSpPr>
      <xdr:spPr bwMode="auto">
        <a:xfrm>
          <a:off x="42545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96102</xdr:rowOff>
    </xdr:from>
    <xdr:ext cx="762000" cy="259045"/>
    <xdr:sp macro="" textlink="">
      <xdr:nvSpPr>
        <xdr:cNvPr id="62" name="テキスト ボックス 61"/>
        <xdr:cNvSpPr txBox="1"/>
      </xdr:nvSpPr>
      <xdr:spPr>
        <a:xfrm>
          <a:off x="3924300" y="305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94572</xdr:rowOff>
    </xdr:from>
    <xdr:to>
      <xdr:col>18</xdr:col>
      <xdr:colOff>177800</xdr:colOff>
      <xdr:row>16</xdr:row>
      <xdr:rowOff>129977</xdr:rowOff>
    </xdr:to>
    <xdr:cxnSp macro="">
      <xdr:nvCxnSpPr>
        <xdr:cNvPr id="63" name="直線コネクタ 62"/>
        <xdr:cNvCxnSpPr/>
      </xdr:nvCxnSpPr>
      <xdr:spPr bwMode="auto">
        <a:xfrm>
          <a:off x="2908300" y="2885397"/>
          <a:ext cx="698500" cy="35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25956</xdr:rowOff>
    </xdr:from>
    <xdr:to>
      <xdr:col>19</xdr:col>
      <xdr:colOff>38100</xdr:colOff>
      <xdr:row>17</xdr:row>
      <xdr:rowOff>127556</xdr:rowOff>
    </xdr:to>
    <xdr:sp macro="" textlink="">
      <xdr:nvSpPr>
        <xdr:cNvPr id="64" name="フローチャート: 判断 63"/>
        <xdr:cNvSpPr/>
      </xdr:nvSpPr>
      <xdr:spPr bwMode="auto">
        <a:xfrm>
          <a:off x="35560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112333</xdr:rowOff>
    </xdr:from>
    <xdr:ext cx="762000" cy="259045"/>
    <xdr:sp macro="" textlink="">
      <xdr:nvSpPr>
        <xdr:cNvPr id="65" name="テキスト ボックス 64"/>
        <xdr:cNvSpPr txBox="1"/>
      </xdr:nvSpPr>
      <xdr:spPr>
        <a:xfrm>
          <a:off x="3225800" y="307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25298</xdr:rowOff>
    </xdr:from>
    <xdr:to>
      <xdr:col>15</xdr:col>
      <xdr:colOff>101600</xdr:colOff>
      <xdr:row>17</xdr:row>
      <xdr:rowOff>126898</xdr:rowOff>
    </xdr:to>
    <xdr:sp macro="" textlink="">
      <xdr:nvSpPr>
        <xdr:cNvPr id="66" name="フローチャート: 判断 65"/>
        <xdr:cNvSpPr/>
      </xdr:nvSpPr>
      <xdr:spPr bwMode="auto">
        <a:xfrm>
          <a:off x="28575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111675</xdr:rowOff>
    </xdr:from>
    <xdr:ext cx="762000" cy="259045"/>
    <xdr:sp macro="" textlink="">
      <xdr:nvSpPr>
        <xdr:cNvPr id="67" name="テキスト ボックス 66"/>
        <xdr:cNvSpPr txBox="1"/>
      </xdr:nvSpPr>
      <xdr:spPr>
        <a:xfrm>
          <a:off x="2527300" y="307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25498</xdr:rowOff>
    </xdr:from>
    <xdr:to>
      <xdr:col>29</xdr:col>
      <xdr:colOff>177800</xdr:colOff>
      <xdr:row>16</xdr:row>
      <xdr:rowOff>127098</xdr:rowOff>
    </xdr:to>
    <xdr:sp macro="" textlink="">
      <xdr:nvSpPr>
        <xdr:cNvPr id="73" name="楕円 72"/>
        <xdr:cNvSpPr/>
      </xdr:nvSpPr>
      <xdr:spPr bwMode="auto">
        <a:xfrm>
          <a:off x="5600700" y="2816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42025</xdr:rowOff>
    </xdr:from>
    <xdr:ext cx="762000" cy="259045"/>
    <xdr:sp macro="" textlink="">
      <xdr:nvSpPr>
        <xdr:cNvPr id="74" name="人口1人当たり決算額の推移該当値テキスト130"/>
        <xdr:cNvSpPr txBox="1"/>
      </xdr:nvSpPr>
      <xdr:spPr>
        <a:xfrm>
          <a:off x="5740400" y="2661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7353</xdr:rowOff>
    </xdr:from>
    <xdr:to>
      <xdr:col>26</xdr:col>
      <xdr:colOff>101600</xdr:colOff>
      <xdr:row>16</xdr:row>
      <xdr:rowOff>108953</xdr:rowOff>
    </xdr:to>
    <xdr:sp macro="" textlink="">
      <xdr:nvSpPr>
        <xdr:cNvPr id="75" name="楕円 74"/>
        <xdr:cNvSpPr/>
      </xdr:nvSpPr>
      <xdr:spPr bwMode="auto">
        <a:xfrm>
          <a:off x="4953000" y="2798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119130</xdr:rowOff>
    </xdr:from>
    <xdr:ext cx="736600" cy="259045"/>
    <xdr:sp macro="" textlink="">
      <xdr:nvSpPr>
        <xdr:cNvPr id="76" name="テキスト ボックス 75"/>
        <xdr:cNvSpPr txBox="1"/>
      </xdr:nvSpPr>
      <xdr:spPr>
        <a:xfrm>
          <a:off x="4622800" y="2567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65432</xdr:rowOff>
    </xdr:from>
    <xdr:to>
      <xdr:col>22</xdr:col>
      <xdr:colOff>165100</xdr:colOff>
      <xdr:row>16</xdr:row>
      <xdr:rowOff>167032</xdr:rowOff>
    </xdr:to>
    <xdr:sp macro="" textlink="">
      <xdr:nvSpPr>
        <xdr:cNvPr id="77" name="楕円 76"/>
        <xdr:cNvSpPr/>
      </xdr:nvSpPr>
      <xdr:spPr bwMode="auto">
        <a:xfrm>
          <a:off x="4254500" y="2856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5759</xdr:rowOff>
    </xdr:from>
    <xdr:ext cx="762000" cy="259045"/>
    <xdr:sp macro="" textlink="">
      <xdr:nvSpPr>
        <xdr:cNvPr id="78" name="テキスト ボックス 77"/>
        <xdr:cNvSpPr txBox="1"/>
      </xdr:nvSpPr>
      <xdr:spPr>
        <a:xfrm>
          <a:off x="3924300" y="26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79177</xdr:rowOff>
    </xdr:from>
    <xdr:to>
      <xdr:col>19</xdr:col>
      <xdr:colOff>38100</xdr:colOff>
      <xdr:row>17</xdr:row>
      <xdr:rowOff>9327</xdr:rowOff>
    </xdr:to>
    <xdr:sp macro="" textlink="">
      <xdr:nvSpPr>
        <xdr:cNvPr id="79" name="楕円 78"/>
        <xdr:cNvSpPr/>
      </xdr:nvSpPr>
      <xdr:spPr bwMode="auto">
        <a:xfrm>
          <a:off x="3556000" y="2870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19504</xdr:rowOff>
    </xdr:from>
    <xdr:ext cx="762000" cy="259045"/>
    <xdr:sp macro="" textlink="">
      <xdr:nvSpPr>
        <xdr:cNvPr id="80" name="テキスト ボックス 79"/>
        <xdr:cNvSpPr txBox="1"/>
      </xdr:nvSpPr>
      <xdr:spPr>
        <a:xfrm>
          <a:off x="3225800" y="263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43772</xdr:rowOff>
    </xdr:from>
    <xdr:to>
      <xdr:col>15</xdr:col>
      <xdr:colOff>101600</xdr:colOff>
      <xdr:row>16</xdr:row>
      <xdr:rowOff>145372</xdr:rowOff>
    </xdr:to>
    <xdr:sp macro="" textlink="">
      <xdr:nvSpPr>
        <xdr:cNvPr id="81" name="楕円 80"/>
        <xdr:cNvSpPr/>
      </xdr:nvSpPr>
      <xdr:spPr bwMode="auto">
        <a:xfrm>
          <a:off x="2857500" y="2834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155549</xdr:rowOff>
    </xdr:from>
    <xdr:ext cx="762000" cy="259045"/>
    <xdr:sp macro="" textlink="">
      <xdr:nvSpPr>
        <xdr:cNvPr id="82" name="テキスト ボックス 81"/>
        <xdr:cNvSpPr txBox="1"/>
      </xdr:nvSpPr>
      <xdr:spPr>
        <a:xfrm>
          <a:off x="2527300" y="260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146202</xdr:rowOff>
    </xdr:from>
    <xdr:to>
      <xdr:col>29</xdr:col>
      <xdr:colOff>127000</xdr:colOff>
      <xdr:row>38</xdr:row>
      <xdr:rowOff>100581</xdr:rowOff>
    </xdr:to>
    <xdr:cxnSp macro="">
      <xdr:nvCxnSpPr>
        <xdr:cNvPr id="113" name="直線コネクタ 112"/>
        <xdr:cNvCxnSpPr/>
      </xdr:nvCxnSpPr>
      <xdr:spPr bwMode="auto">
        <a:xfrm flipV="1">
          <a:off x="5651500" y="6070752"/>
          <a:ext cx="0" cy="1497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72658</xdr:rowOff>
    </xdr:from>
    <xdr:ext cx="762000" cy="259045"/>
    <xdr:sp macro="" textlink="">
      <xdr:nvSpPr>
        <xdr:cNvPr id="114" name="人口1人当たり決算額の推移最小値テキスト445"/>
        <xdr:cNvSpPr txBox="1"/>
      </xdr:nvSpPr>
      <xdr:spPr>
        <a:xfrm>
          <a:off x="5740400" y="754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100581</xdr:rowOff>
    </xdr:from>
    <xdr:to>
      <xdr:col>30</xdr:col>
      <xdr:colOff>25400</xdr:colOff>
      <xdr:row>38</xdr:row>
      <xdr:rowOff>100581</xdr:rowOff>
    </xdr:to>
    <xdr:cxnSp macro="">
      <xdr:nvCxnSpPr>
        <xdr:cNvPr id="115" name="直線コネクタ 114"/>
        <xdr:cNvCxnSpPr/>
      </xdr:nvCxnSpPr>
      <xdr:spPr bwMode="auto">
        <a:xfrm>
          <a:off x="5562600" y="7568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61129</xdr:rowOff>
    </xdr:from>
    <xdr:ext cx="762000" cy="259045"/>
    <xdr:sp macro="" textlink="">
      <xdr:nvSpPr>
        <xdr:cNvPr id="116" name="人口1人当たり決算額の推移最大値テキスト445"/>
        <xdr:cNvSpPr txBox="1"/>
      </xdr:nvSpPr>
      <xdr:spPr>
        <a:xfrm>
          <a:off x="5740400" y="581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146202</xdr:rowOff>
    </xdr:from>
    <xdr:to>
      <xdr:col>30</xdr:col>
      <xdr:colOff>25400</xdr:colOff>
      <xdr:row>33</xdr:row>
      <xdr:rowOff>146202</xdr:rowOff>
    </xdr:to>
    <xdr:cxnSp macro="">
      <xdr:nvCxnSpPr>
        <xdr:cNvPr id="117" name="直線コネクタ 116"/>
        <xdr:cNvCxnSpPr/>
      </xdr:nvCxnSpPr>
      <xdr:spPr bwMode="auto">
        <a:xfrm>
          <a:off x="5562600" y="6070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34580</xdr:rowOff>
    </xdr:from>
    <xdr:to>
      <xdr:col>29</xdr:col>
      <xdr:colOff>127000</xdr:colOff>
      <xdr:row>37</xdr:row>
      <xdr:rowOff>142806</xdr:rowOff>
    </xdr:to>
    <xdr:cxnSp macro="">
      <xdr:nvCxnSpPr>
        <xdr:cNvPr id="118" name="直線コネクタ 117"/>
        <xdr:cNvCxnSpPr/>
      </xdr:nvCxnSpPr>
      <xdr:spPr bwMode="auto">
        <a:xfrm flipV="1">
          <a:off x="5003800" y="7159280"/>
          <a:ext cx="647700" cy="108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110133</xdr:rowOff>
    </xdr:from>
    <xdr:ext cx="762000" cy="259045"/>
    <xdr:sp macro="" textlink="">
      <xdr:nvSpPr>
        <xdr:cNvPr id="119" name="人口1人当たり決算額の推移平均値テキスト445"/>
        <xdr:cNvSpPr txBox="1"/>
      </xdr:nvSpPr>
      <xdr:spPr>
        <a:xfrm>
          <a:off x="5740400" y="6720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265056</xdr:rowOff>
    </xdr:from>
    <xdr:to>
      <xdr:col>29</xdr:col>
      <xdr:colOff>177800</xdr:colOff>
      <xdr:row>36</xdr:row>
      <xdr:rowOff>23756</xdr:rowOff>
    </xdr:to>
    <xdr:sp macro="" textlink="">
      <xdr:nvSpPr>
        <xdr:cNvPr id="120" name="フローチャート: 判断 119"/>
        <xdr:cNvSpPr/>
      </xdr:nvSpPr>
      <xdr:spPr bwMode="auto">
        <a:xfrm>
          <a:off x="56007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142806</xdr:rowOff>
    </xdr:from>
    <xdr:to>
      <xdr:col>26</xdr:col>
      <xdr:colOff>50800</xdr:colOff>
      <xdr:row>37</xdr:row>
      <xdr:rowOff>170695</xdr:rowOff>
    </xdr:to>
    <xdr:cxnSp macro="">
      <xdr:nvCxnSpPr>
        <xdr:cNvPr id="121" name="直線コネクタ 120"/>
        <xdr:cNvCxnSpPr/>
      </xdr:nvCxnSpPr>
      <xdr:spPr bwMode="auto">
        <a:xfrm flipV="1">
          <a:off x="4305300" y="7267506"/>
          <a:ext cx="698500" cy="27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35085</xdr:rowOff>
    </xdr:from>
    <xdr:to>
      <xdr:col>26</xdr:col>
      <xdr:colOff>101600</xdr:colOff>
      <xdr:row>36</xdr:row>
      <xdr:rowOff>136685</xdr:rowOff>
    </xdr:to>
    <xdr:sp macro="" textlink="">
      <xdr:nvSpPr>
        <xdr:cNvPr id="122" name="フローチャート: 判断 121"/>
        <xdr:cNvSpPr/>
      </xdr:nvSpPr>
      <xdr:spPr bwMode="auto">
        <a:xfrm>
          <a:off x="49530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146862</xdr:rowOff>
    </xdr:from>
    <xdr:ext cx="736600" cy="259045"/>
    <xdr:sp macro="" textlink="">
      <xdr:nvSpPr>
        <xdr:cNvPr id="123" name="テキスト ボックス 122"/>
        <xdr:cNvSpPr txBox="1"/>
      </xdr:nvSpPr>
      <xdr:spPr>
        <a:xfrm>
          <a:off x="4622800" y="675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84937</xdr:rowOff>
    </xdr:from>
    <xdr:to>
      <xdr:col>22</xdr:col>
      <xdr:colOff>114300</xdr:colOff>
      <xdr:row>37</xdr:row>
      <xdr:rowOff>170695</xdr:rowOff>
    </xdr:to>
    <xdr:cxnSp macro="">
      <xdr:nvCxnSpPr>
        <xdr:cNvPr id="124" name="直線コネクタ 123"/>
        <xdr:cNvCxnSpPr/>
      </xdr:nvCxnSpPr>
      <xdr:spPr bwMode="auto">
        <a:xfrm>
          <a:off x="3606800" y="7209637"/>
          <a:ext cx="698500" cy="85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29794</xdr:rowOff>
    </xdr:from>
    <xdr:to>
      <xdr:col>22</xdr:col>
      <xdr:colOff>165100</xdr:colOff>
      <xdr:row>36</xdr:row>
      <xdr:rowOff>131394</xdr:rowOff>
    </xdr:to>
    <xdr:sp macro="" textlink="">
      <xdr:nvSpPr>
        <xdr:cNvPr id="125" name="フローチャート: 判断 124"/>
        <xdr:cNvSpPr/>
      </xdr:nvSpPr>
      <xdr:spPr bwMode="auto">
        <a:xfrm>
          <a:off x="42545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141571</xdr:rowOff>
    </xdr:from>
    <xdr:ext cx="762000" cy="259045"/>
    <xdr:sp macro="" textlink="">
      <xdr:nvSpPr>
        <xdr:cNvPr id="126" name="テキスト ボックス 125"/>
        <xdr:cNvSpPr txBox="1"/>
      </xdr:nvSpPr>
      <xdr:spPr>
        <a:xfrm>
          <a:off x="3924300" y="67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45913</xdr:rowOff>
    </xdr:from>
    <xdr:to>
      <xdr:col>18</xdr:col>
      <xdr:colOff>177800</xdr:colOff>
      <xdr:row>37</xdr:row>
      <xdr:rowOff>84937</xdr:rowOff>
    </xdr:to>
    <xdr:cxnSp macro="">
      <xdr:nvCxnSpPr>
        <xdr:cNvPr id="127" name="直線コネクタ 126"/>
        <xdr:cNvCxnSpPr/>
      </xdr:nvCxnSpPr>
      <xdr:spPr bwMode="auto">
        <a:xfrm>
          <a:off x="2908300" y="7170613"/>
          <a:ext cx="698500" cy="39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44033</xdr:rowOff>
    </xdr:from>
    <xdr:to>
      <xdr:col>19</xdr:col>
      <xdr:colOff>38100</xdr:colOff>
      <xdr:row>36</xdr:row>
      <xdr:rowOff>145633</xdr:rowOff>
    </xdr:to>
    <xdr:sp macro="" textlink="">
      <xdr:nvSpPr>
        <xdr:cNvPr id="128" name="フローチャート: 判断 127"/>
        <xdr:cNvSpPr/>
      </xdr:nvSpPr>
      <xdr:spPr bwMode="auto">
        <a:xfrm>
          <a:off x="35560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155810</xdr:rowOff>
    </xdr:from>
    <xdr:ext cx="762000" cy="259045"/>
    <xdr:sp macro="" textlink="">
      <xdr:nvSpPr>
        <xdr:cNvPr id="129" name="テキスト ボックス 128"/>
        <xdr:cNvSpPr txBox="1"/>
      </xdr:nvSpPr>
      <xdr:spPr>
        <a:xfrm>
          <a:off x="3225800" y="67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9743</xdr:rowOff>
    </xdr:from>
    <xdr:to>
      <xdr:col>15</xdr:col>
      <xdr:colOff>101600</xdr:colOff>
      <xdr:row>36</xdr:row>
      <xdr:rowOff>111343</xdr:rowOff>
    </xdr:to>
    <xdr:sp macro="" textlink="">
      <xdr:nvSpPr>
        <xdr:cNvPr id="130" name="フローチャート: 判断 129"/>
        <xdr:cNvSpPr/>
      </xdr:nvSpPr>
      <xdr:spPr bwMode="auto">
        <a:xfrm>
          <a:off x="28575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121520</xdr:rowOff>
    </xdr:from>
    <xdr:ext cx="762000" cy="259045"/>
    <xdr:sp macro="" textlink="">
      <xdr:nvSpPr>
        <xdr:cNvPr id="131" name="テキスト ボックス 130"/>
        <xdr:cNvSpPr txBox="1"/>
      </xdr:nvSpPr>
      <xdr:spPr>
        <a:xfrm>
          <a:off x="2527300" y="673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155230</xdr:rowOff>
    </xdr:from>
    <xdr:to>
      <xdr:col>29</xdr:col>
      <xdr:colOff>177800</xdr:colOff>
      <xdr:row>37</xdr:row>
      <xdr:rowOff>85380</xdr:rowOff>
    </xdr:to>
    <xdr:sp macro="" textlink="">
      <xdr:nvSpPr>
        <xdr:cNvPr id="137" name="楕円 136"/>
        <xdr:cNvSpPr/>
      </xdr:nvSpPr>
      <xdr:spPr bwMode="auto">
        <a:xfrm>
          <a:off x="5600700" y="7108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127307</xdr:rowOff>
    </xdr:from>
    <xdr:ext cx="762000" cy="259045"/>
    <xdr:sp macro="" textlink="">
      <xdr:nvSpPr>
        <xdr:cNvPr id="138" name="人口1人当たり決算額の推移該当値テキスト445"/>
        <xdr:cNvSpPr txBox="1"/>
      </xdr:nvSpPr>
      <xdr:spPr>
        <a:xfrm>
          <a:off x="5740400" y="708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92006</xdr:rowOff>
    </xdr:from>
    <xdr:to>
      <xdr:col>26</xdr:col>
      <xdr:colOff>101600</xdr:colOff>
      <xdr:row>37</xdr:row>
      <xdr:rowOff>193606</xdr:rowOff>
    </xdr:to>
    <xdr:sp macro="" textlink="">
      <xdr:nvSpPr>
        <xdr:cNvPr id="139" name="楕円 138"/>
        <xdr:cNvSpPr/>
      </xdr:nvSpPr>
      <xdr:spPr bwMode="auto">
        <a:xfrm>
          <a:off x="4953000" y="7216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178383</xdr:rowOff>
    </xdr:from>
    <xdr:ext cx="736600" cy="259045"/>
    <xdr:sp macro="" textlink="">
      <xdr:nvSpPr>
        <xdr:cNvPr id="140" name="テキスト ボックス 139"/>
        <xdr:cNvSpPr txBox="1"/>
      </xdr:nvSpPr>
      <xdr:spPr>
        <a:xfrm>
          <a:off x="4622800" y="7303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119895</xdr:rowOff>
    </xdr:from>
    <xdr:to>
      <xdr:col>22</xdr:col>
      <xdr:colOff>165100</xdr:colOff>
      <xdr:row>37</xdr:row>
      <xdr:rowOff>221495</xdr:rowOff>
    </xdr:to>
    <xdr:sp macro="" textlink="">
      <xdr:nvSpPr>
        <xdr:cNvPr id="141" name="楕円 140"/>
        <xdr:cNvSpPr/>
      </xdr:nvSpPr>
      <xdr:spPr bwMode="auto">
        <a:xfrm>
          <a:off x="4254500" y="7244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206272</xdr:rowOff>
    </xdr:from>
    <xdr:ext cx="762000" cy="259045"/>
    <xdr:sp macro="" textlink="">
      <xdr:nvSpPr>
        <xdr:cNvPr id="142" name="テキスト ボックス 141"/>
        <xdr:cNvSpPr txBox="1"/>
      </xdr:nvSpPr>
      <xdr:spPr>
        <a:xfrm>
          <a:off x="3924300" y="73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34137</xdr:rowOff>
    </xdr:from>
    <xdr:to>
      <xdr:col>19</xdr:col>
      <xdr:colOff>38100</xdr:colOff>
      <xdr:row>37</xdr:row>
      <xdr:rowOff>135737</xdr:rowOff>
    </xdr:to>
    <xdr:sp macro="" textlink="">
      <xdr:nvSpPr>
        <xdr:cNvPr id="143" name="楕円 142"/>
        <xdr:cNvSpPr/>
      </xdr:nvSpPr>
      <xdr:spPr bwMode="auto">
        <a:xfrm>
          <a:off x="3556000" y="7158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120514</xdr:rowOff>
    </xdr:from>
    <xdr:ext cx="762000" cy="259045"/>
    <xdr:sp macro="" textlink="">
      <xdr:nvSpPr>
        <xdr:cNvPr id="144" name="テキスト ボックス 143"/>
        <xdr:cNvSpPr txBox="1"/>
      </xdr:nvSpPr>
      <xdr:spPr>
        <a:xfrm>
          <a:off x="3225800" y="7245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166563</xdr:rowOff>
    </xdr:from>
    <xdr:to>
      <xdr:col>15</xdr:col>
      <xdr:colOff>101600</xdr:colOff>
      <xdr:row>37</xdr:row>
      <xdr:rowOff>96713</xdr:rowOff>
    </xdr:to>
    <xdr:sp macro="" textlink="">
      <xdr:nvSpPr>
        <xdr:cNvPr id="145" name="楕円 144"/>
        <xdr:cNvSpPr/>
      </xdr:nvSpPr>
      <xdr:spPr bwMode="auto">
        <a:xfrm>
          <a:off x="2857500" y="7119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81490</xdr:rowOff>
    </xdr:from>
    <xdr:ext cx="762000" cy="259045"/>
    <xdr:sp macro="" textlink="">
      <xdr:nvSpPr>
        <xdr:cNvPr id="146" name="テキスト ボックス 145"/>
        <xdr:cNvSpPr txBox="1"/>
      </xdr:nvSpPr>
      <xdr:spPr>
        <a:xfrm>
          <a:off x="2527300" y="720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62,983
62,562
666.03
44,381,226
42,472,703
1,540,844
21,660,428
35,446,504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52222</xdr:rowOff>
    </xdr:from>
    <xdr:to>
      <xdr:col>24</xdr:col>
      <xdr:colOff>62865</xdr:colOff>
      <xdr:row>37</xdr:row>
      <xdr:rowOff>125692</xdr:rowOff>
    </xdr:to>
    <xdr:cxnSp macro="">
      <xdr:nvCxnSpPr>
        <xdr:cNvPr id="56" name="直線コネクタ 55"/>
        <xdr:cNvCxnSpPr/>
      </xdr:nvCxnSpPr>
      <xdr:spPr>
        <a:xfrm flipV="1">
          <a:off x="4633595" y="5195722"/>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129519</xdr:rowOff>
    </xdr:from>
    <xdr:ext cx="534377" cy="259045"/>
    <xdr:sp macro="" textlink="">
      <xdr:nvSpPr>
        <xdr:cNvPr id="57" name="人件費最小値テキスト"/>
        <xdr:cNvSpPr txBox="1"/>
      </xdr:nvSpPr>
      <xdr:spPr>
        <a:xfrm>
          <a:off x="4686300" y="64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125692</xdr:rowOff>
    </xdr:from>
    <xdr:to>
      <xdr:col>24</xdr:col>
      <xdr:colOff>152400</xdr:colOff>
      <xdr:row>37</xdr:row>
      <xdr:rowOff>125692</xdr:rowOff>
    </xdr:to>
    <xdr:cxnSp macro="">
      <xdr:nvCxnSpPr>
        <xdr:cNvPr id="58" name="直線コネクタ 57"/>
        <xdr:cNvCxnSpPr/>
      </xdr:nvCxnSpPr>
      <xdr:spPr>
        <a:xfrm>
          <a:off x="4546600" y="6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170349</xdr:rowOff>
    </xdr:from>
    <xdr:ext cx="599010" cy="259045"/>
    <xdr:sp macro="" textlink="">
      <xdr:nvSpPr>
        <xdr:cNvPr id="59" name="人件費最大値テキスト"/>
        <xdr:cNvSpPr txBox="1"/>
      </xdr:nvSpPr>
      <xdr:spPr>
        <a:xfrm>
          <a:off x="4686300" y="497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52222</xdr:rowOff>
    </xdr:from>
    <xdr:to>
      <xdr:col>24</xdr:col>
      <xdr:colOff>152400</xdr:colOff>
      <xdr:row>30</xdr:row>
      <xdr:rowOff>52222</xdr:rowOff>
    </xdr:to>
    <xdr:cxnSp macro="">
      <xdr:nvCxnSpPr>
        <xdr:cNvPr id="60" name="直線コネクタ 59"/>
        <xdr:cNvCxnSpPr/>
      </xdr:nvCxnSpPr>
      <xdr:spPr>
        <a:xfrm>
          <a:off x="4546600" y="519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121806</xdr:rowOff>
    </xdr:from>
    <xdr:to>
      <xdr:col>24</xdr:col>
      <xdr:colOff>63500</xdr:colOff>
      <xdr:row>34</xdr:row>
      <xdr:rowOff>155702</xdr:rowOff>
    </xdr:to>
    <xdr:cxnSp macro="">
      <xdr:nvCxnSpPr>
        <xdr:cNvPr id="61" name="直線コネクタ 60"/>
        <xdr:cNvCxnSpPr/>
      </xdr:nvCxnSpPr>
      <xdr:spPr>
        <a:xfrm>
          <a:off x="3797300" y="5951106"/>
          <a:ext cx="838200" cy="3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人件費平均値テキスト"/>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143510</xdr:rowOff>
    </xdr:from>
    <xdr:to>
      <xdr:col>24</xdr:col>
      <xdr:colOff>114300</xdr:colOff>
      <xdr:row>35</xdr:row>
      <xdr:rowOff>73660</xdr:rowOff>
    </xdr:to>
    <xdr:sp macro="" textlink="">
      <xdr:nvSpPr>
        <xdr:cNvPr id="63" name="フローチャート: 判断 62"/>
        <xdr:cNvSpPr/>
      </xdr:nvSpPr>
      <xdr:spPr>
        <a:xfrm>
          <a:off x="4584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121806</xdr:rowOff>
    </xdr:from>
    <xdr:to>
      <xdr:col>19</xdr:col>
      <xdr:colOff>177800</xdr:colOff>
      <xdr:row>35</xdr:row>
      <xdr:rowOff>13322</xdr:rowOff>
    </xdr:to>
    <xdr:cxnSp macro="">
      <xdr:nvCxnSpPr>
        <xdr:cNvPr id="64" name="直線コネクタ 63"/>
        <xdr:cNvCxnSpPr/>
      </xdr:nvCxnSpPr>
      <xdr:spPr>
        <a:xfrm flipV="1">
          <a:off x="2908300" y="5951106"/>
          <a:ext cx="889000" cy="6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29235</xdr:rowOff>
    </xdr:from>
    <xdr:to>
      <xdr:col>20</xdr:col>
      <xdr:colOff>38100</xdr:colOff>
      <xdr:row>35</xdr:row>
      <xdr:rowOff>130835</xdr:rowOff>
    </xdr:to>
    <xdr:sp macro="" textlink="">
      <xdr:nvSpPr>
        <xdr:cNvPr id="65" name="フローチャート: 判断 64"/>
        <xdr:cNvSpPr/>
      </xdr:nvSpPr>
      <xdr:spPr>
        <a:xfrm>
          <a:off x="3746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121962</xdr:rowOff>
    </xdr:from>
    <xdr:ext cx="534377" cy="259045"/>
    <xdr:sp macro="" textlink="">
      <xdr:nvSpPr>
        <xdr:cNvPr id="66" name="テキスト ボックス 65"/>
        <xdr:cNvSpPr txBox="1"/>
      </xdr:nvSpPr>
      <xdr:spPr>
        <a:xfrm>
          <a:off x="3530111" y="61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13322</xdr:rowOff>
    </xdr:from>
    <xdr:to>
      <xdr:col>15</xdr:col>
      <xdr:colOff>50800</xdr:colOff>
      <xdr:row>35</xdr:row>
      <xdr:rowOff>27153</xdr:rowOff>
    </xdr:to>
    <xdr:cxnSp macro="">
      <xdr:nvCxnSpPr>
        <xdr:cNvPr id="67" name="直線コネクタ 66"/>
        <xdr:cNvCxnSpPr/>
      </xdr:nvCxnSpPr>
      <xdr:spPr>
        <a:xfrm flipV="1">
          <a:off x="2019300" y="6014072"/>
          <a:ext cx="8890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131864</xdr:rowOff>
    </xdr:from>
    <xdr:to>
      <xdr:col>15</xdr:col>
      <xdr:colOff>101600</xdr:colOff>
      <xdr:row>36</xdr:row>
      <xdr:rowOff>62014</xdr:rowOff>
    </xdr:to>
    <xdr:sp macro="" textlink="">
      <xdr:nvSpPr>
        <xdr:cNvPr id="68" name="フローチャート: 判断 67"/>
        <xdr:cNvSpPr/>
      </xdr:nvSpPr>
      <xdr:spPr>
        <a:xfrm>
          <a:off x="2857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53141</xdr:rowOff>
    </xdr:from>
    <xdr:ext cx="534377" cy="259045"/>
    <xdr:sp macro="" textlink="">
      <xdr:nvSpPr>
        <xdr:cNvPr id="69" name="テキスト ボックス 68"/>
        <xdr:cNvSpPr txBox="1"/>
      </xdr:nvSpPr>
      <xdr:spPr>
        <a:xfrm>
          <a:off x="2641111"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19926</xdr:rowOff>
    </xdr:from>
    <xdr:to>
      <xdr:col>10</xdr:col>
      <xdr:colOff>114300</xdr:colOff>
      <xdr:row>35</xdr:row>
      <xdr:rowOff>27153</xdr:rowOff>
    </xdr:to>
    <xdr:cxnSp macro="">
      <xdr:nvCxnSpPr>
        <xdr:cNvPr id="70" name="直線コネクタ 69"/>
        <xdr:cNvCxnSpPr/>
      </xdr:nvCxnSpPr>
      <xdr:spPr>
        <a:xfrm>
          <a:off x="1130300" y="6020676"/>
          <a:ext cx="889000" cy="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135230</xdr:rowOff>
    </xdr:from>
    <xdr:to>
      <xdr:col>10</xdr:col>
      <xdr:colOff>165100</xdr:colOff>
      <xdr:row>36</xdr:row>
      <xdr:rowOff>65380</xdr:rowOff>
    </xdr:to>
    <xdr:sp macro="" textlink="">
      <xdr:nvSpPr>
        <xdr:cNvPr id="71" name="フローチャート: 判断 70"/>
        <xdr:cNvSpPr/>
      </xdr:nvSpPr>
      <xdr:spPr>
        <a:xfrm>
          <a:off x="1968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56507</xdr:rowOff>
    </xdr:from>
    <xdr:ext cx="534377" cy="259045"/>
    <xdr:sp macro="" textlink="">
      <xdr:nvSpPr>
        <xdr:cNvPr id="72" name="テキスト ボックス 71"/>
        <xdr:cNvSpPr txBox="1"/>
      </xdr:nvSpPr>
      <xdr:spPr>
        <a:xfrm>
          <a:off x="1752111" y="62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135534</xdr:rowOff>
    </xdr:from>
    <xdr:to>
      <xdr:col>6</xdr:col>
      <xdr:colOff>38100</xdr:colOff>
      <xdr:row>36</xdr:row>
      <xdr:rowOff>65684</xdr:rowOff>
    </xdr:to>
    <xdr:sp macro="" textlink="">
      <xdr:nvSpPr>
        <xdr:cNvPr id="73" name="フローチャート: 判断 72"/>
        <xdr:cNvSpPr/>
      </xdr:nvSpPr>
      <xdr:spPr>
        <a:xfrm>
          <a:off x="1079500" y="613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56811</xdr:rowOff>
    </xdr:from>
    <xdr:ext cx="534377" cy="259045"/>
    <xdr:sp macro="" textlink="">
      <xdr:nvSpPr>
        <xdr:cNvPr id="74" name="テキスト ボックス 73"/>
        <xdr:cNvSpPr txBox="1"/>
      </xdr:nvSpPr>
      <xdr:spPr>
        <a:xfrm>
          <a:off x="863111" y="622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104902</xdr:rowOff>
    </xdr:from>
    <xdr:to>
      <xdr:col>24</xdr:col>
      <xdr:colOff>114300</xdr:colOff>
      <xdr:row>35</xdr:row>
      <xdr:rowOff>35052</xdr:rowOff>
    </xdr:to>
    <xdr:sp macro="" textlink="">
      <xdr:nvSpPr>
        <xdr:cNvPr id="80" name="楕円 79"/>
        <xdr:cNvSpPr/>
      </xdr:nvSpPr>
      <xdr:spPr>
        <a:xfrm>
          <a:off x="4584700" y="59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127779</xdr:rowOff>
    </xdr:from>
    <xdr:ext cx="534377" cy="259045"/>
    <xdr:sp macro="" textlink="">
      <xdr:nvSpPr>
        <xdr:cNvPr id="81" name="人件費該当値テキスト"/>
        <xdr:cNvSpPr txBox="1"/>
      </xdr:nvSpPr>
      <xdr:spPr>
        <a:xfrm>
          <a:off x="4686300" y="578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71006</xdr:rowOff>
    </xdr:from>
    <xdr:to>
      <xdr:col>20</xdr:col>
      <xdr:colOff>38100</xdr:colOff>
      <xdr:row>35</xdr:row>
      <xdr:rowOff>1156</xdr:rowOff>
    </xdr:to>
    <xdr:sp macro="" textlink="">
      <xdr:nvSpPr>
        <xdr:cNvPr id="82" name="楕円 81"/>
        <xdr:cNvSpPr/>
      </xdr:nvSpPr>
      <xdr:spPr>
        <a:xfrm>
          <a:off x="3746500" y="590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17683</xdr:rowOff>
    </xdr:from>
    <xdr:ext cx="534377" cy="259045"/>
    <xdr:sp macro="" textlink="">
      <xdr:nvSpPr>
        <xdr:cNvPr id="83" name="テキスト ボックス 82"/>
        <xdr:cNvSpPr txBox="1"/>
      </xdr:nvSpPr>
      <xdr:spPr>
        <a:xfrm>
          <a:off x="3530111" y="567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133972</xdr:rowOff>
    </xdr:from>
    <xdr:to>
      <xdr:col>15</xdr:col>
      <xdr:colOff>101600</xdr:colOff>
      <xdr:row>35</xdr:row>
      <xdr:rowOff>64122</xdr:rowOff>
    </xdr:to>
    <xdr:sp macro="" textlink="">
      <xdr:nvSpPr>
        <xdr:cNvPr id="84" name="楕円 83"/>
        <xdr:cNvSpPr/>
      </xdr:nvSpPr>
      <xdr:spPr>
        <a:xfrm>
          <a:off x="2857500" y="59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80649</xdr:rowOff>
    </xdr:from>
    <xdr:ext cx="534377" cy="259045"/>
    <xdr:sp macro="" textlink="">
      <xdr:nvSpPr>
        <xdr:cNvPr id="85" name="テキスト ボックス 84"/>
        <xdr:cNvSpPr txBox="1"/>
      </xdr:nvSpPr>
      <xdr:spPr>
        <a:xfrm>
          <a:off x="2641111" y="57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147803</xdr:rowOff>
    </xdr:from>
    <xdr:to>
      <xdr:col>10</xdr:col>
      <xdr:colOff>165100</xdr:colOff>
      <xdr:row>35</xdr:row>
      <xdr:rowOff>77953</xdr:rowOff>
    </xdr:to>
    <xdr:sp macro="" textlink="">
      <xdr:nvSpPr>
        <xdr:cNvPr id="86" name="楕円 85"/>
        <xdr:cNvSpPr/>
      </xdr:nvSpPr>
      <xdr:spPr>
        <a:xfrm>
          <a:off x="1968500" y="597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94480</xdr:rowOff>
    </xdr:from>
    <xdr:ext cx="534377" cy="259045"/>
    <xdr:sp macro="" textlink="">
      <xdr:nvSpPr>
        <xdr:cNvPr id="87" name="テキスト ボックス 86"/>
        <xdr:cNvSpPr txBox="1"/>
      </xdr:nvSpPr>
      <xdr:spPr>
        <a:xfrm>
          <a:off x="1752111" y="575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140576</xdr:rowOff>
    </xdr:from>
    <xdr:to>
      <xdr:col>6</xdr:col>
      <xdr:colOff>38100</xdr:colOff>
      <xdr:row>35</xdr:row>
      <xdr:rowOff>70726</xdr:rowOff>
    </xdr:to>
    <xdr:sp macro="" textlink="">
      <xdr:nvSpPr>
        <xdr:cNvPr id="88" name="楕円 87"/>
        <xdr:cNvSpPr/>
      </xdr:nvSpPr>
      <xdr:spPr>
        <a:xfrm>
          <a:off x="1079500" y="596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87253</xdr:rowOff>
    </xdr:from>
    <xdr:ext cx="534377" cy="259045"/>
    <xdr:sp macro="" textlink="">
      <xdr:nvSpPr>
        <xdr:cNvPr id="89" name="テキスト ボックス 88"/>
        <xdr:cNvSpPr txBox="1"/>
      </xdr:nvSpPr>
      <xdr:spPr>
        <a:xfrm>
          <a:off x="863111" y="574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56637</xdr:rowOff>
    </xdr:from>
    <xdr:to>
      <xdr:col>24</xdr:col>
      <xdr:colOff>62865</xdr:colOff>
      <xdr:row>58</xdr:row>
      <xdr:rowOff>67332</xdr:rowOff>
    </xdr:to>
    <xdr:cxnSp macro="">
      <xdr:nvCxnSpPr>
        <xdr:cNvPr id="116" name="直線コネクタ 115"/>
        <xdr:cNvCxnSpPr/>
      </xdr:nvCxnSpPr>
      <xdr:spPr>
        <a:xfrm flipV="1">
          <a:off x="4633595" y="8800587"/>
          <a:ext cx="1270" cy="1210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71159</xdr:rowOff>
    </xdr:from>
    <xdr:ext cx="534377" cy="259045"/>
    <xdr:sp macro="" textlink="">
      <xdr:nvSpPr>
        <xdr:cNvPr id="117" name="物件費最小値テキスト"/>
        <xdr:cNvSpPr txBox="1"/>
      </xdr:nvSpPr>
      <xdr:spPr>
        <a:xfrm>
          <a:off x="4686300" y="1001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67332</xdr:rowOff>
    </xdr:from>
    <xdr:to>
      <xdr:col>24</xdr:col>
      <xdr:colOff>152400</xdr:colOff>
      <xdr:row>58</xdr:row>
      <xdr:rowOff>67332</xdr:rowOff>
    </xdr:to>
    <xdr:cxnSp macro="">
      <xdr:nvCxnSpPr>
        <xdr:cNvPr id="118" name="直線コネクタ 117"/>
        <xdr:cNvCxnSpPr/>
      </xdr:nvCxnSpPr>
      <xdr:spPr>
        <a:xfrm>
          <a:off x="4546600" y="1001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3314</xdr:rowOff>
    </xdr:from>
    <xdr:ext cx="599010" cy="259045"/>
    <xdr:sp macro="" textlink="">
      <xdr:nvSpPr>
        <xdr:cNvPr id="119" name="物件費最大値テキスト"/>
        <xdr:cNvSpPr txBox="1"/>
      </xdr:nvSpPr>
      <xdr:spPr>
        <a:xfrm>
          <a:off x="4686300" y="85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56637</xdr:rowOff>
    </xdr:from>
    <xdr:to>
      <xdr:col>24</xdr:col>
      <xdr:colOff>152400</xdr:colOff>
      <xdr:row>51</xdr:row>
      <xdr:rowOff>56637</xdr:rowOff>
    </xdr:to>
    <xdr:cxnSp macro="">
      <xdr:nvCxnSpPr>
        <xdr:cNvPr id="120" name="直線コネクタ 119"/>
        <xdr:cNvCxnSpPr/>
      </xdr:nvCxnSpPr>
      <xdr:spPr>
        <a:xfrm>
          <a:off x="4546600" y="880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70091</xdr:rowOff>
    </xdr:from>
    <xdr:to>
      <xdr:col>24</xdr:col>
      <xdr:colOff>63500</xdr:colOff>
      <xdr:row>53</xdr:row>
      <xdr:rowOff>81848</xdr:rowOff>
    </xdr:to>
    <xdr:cxnSp macro="">
      <xdr:nvCxnSpPr>
        <xdr:cNvPr id="121" name="直線コネクタ 120"/>
        <xdr:cNvCxnSpPr/>
      </xdr:nvCxnSpPr>
      <xdr:spPr>
        <a:xfrm>
          <a:off x="3797300" y="9156941"/>
          <a:ext cx="8382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38311</xdr:rowOff>
    </xdr:from>
    <xdr:ext cx="534377" cy="259045"/>
    <xdr:sp macro="" textlink="">
      <xdr:nvSpPr>
        <xdr:cNvPr id="122" name="物件費平均値テキスト"/>
        <xdr:cNvSpPr txBox="1"/>
      </xdr:nvSpPr>
      <xdr:spPr>
        <a:xfrm>
          <a:off x="4686300" y="946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59884</xdr:rowOff>
    </xdr:from>
    <xdr:to>
      <xdr:col>24</xdr:col>
      <xdr:colOff>114300</xdr:colOff>
      <xdr:row>55</xdr:row>
      <xdr:rowOff>161484</xdr:rowOff>
    </xdr:to>
    <xdr:sp macro="" textlink="">
      <xdr:nvSpPr>
        <xdr:cNvPr id="123" name="フローチャート: 判断 122"/>
        <xdr:cNvSpPr/>
      </xdr:nvSpPr>
      <xdr:spPr>
        <a:xfrm>
          <a:off x="45847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70091</xdr:rowOff>
    </xdr:from>
    <xdr:to>
      <xdr:col>19</xdr:col>
      <xdr:colOff>177800</xdr:colOff>
      <xdr:row>54</xdr:row>
      <xdr:rowOff>73406</xdr:rowOff>
    </xdr:to>
    <xdr:cxnSp macro="">
      <xdr:nvCxnSpPr>
        <xdr:cNvPr id="124" name="直線コネクタ 123"/>
        <xdr:cNvCxnSpPr/>
      </xdr:nvCxnSpPr>
      <xdr:spPr>
        <a:xfrm flipV="1">
          <a:off x="2908300" y="9156941"/>
          <a:ext cx="889000" cy="17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49450</xdr:rowOff>
    </xdr:from>
    <xdr:to>
      <xdr:col>20</xdr:col>
      <xdr:colOff>38100</xdr:colOff>
      <xdr:row>56</xdr:row>
      <xdr:rowOff>151050</xdr:rowOff>
    </xdr:to>
    <xdr:sp macro="" textlink="">
      <xdr:nvSpPr>
        <xdr:cNvPr id="125" name="フローチャート: 判断 124"/>
        <xdr:cNvSpPr/>
      </xdr:nvSpPr>
      <xdr:spPr>
        <a:xfrm>
          <a:off x="3746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142177</xdr:rowOff>
    </xdr:from>
    <xdr:ext cx="534377" cy="259045"/>
    <xdr:sp macro="" textlink="">
      <xdr:nvSpPr>
        <xdr:cNvPr id="126" name="テキスト ボックス 125"/>
        <xdr:cNvSpPr txBox="1"/>
      </xdr:nvSpPr>
      <xdr:spPr>
        <a:xfrm>
          <a:off x="3530111" y="974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73406</xdr:rowOff>
    </xdr:from>
    <xdr:to>
      <xdr:col>15</xdr:col>
      <xdr:colOff>50800</xdr:colOff>
      <xdr:row>55</xdr:row>
      <xdr:rowOff>6328</xdr:rowOff>
    </xdr:to>
    <xdr:cxnSp macro="">
      <xdr:nvCxnSpPr>
        <xdr:cNvPr id="127" name="直線コネクタ 126"/>
        <xdr:cNvCxnSpPr/>
      </xdr:nvCxnSpPr>
      <xdr:spPr>
        <a:xfrm flipV="1">
          <a:off x="2019300" y="9331706"/>
          <a:ext cx="889000" cy="10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96901</xdr:rowOff>
    </xdr:from>
    <xdr:to>
      <xdr:col>15</xdr:col>
      <xdr:colOff>101600</xdr:colOff>
      <xdr:row>57</xdr:row>
      <xdr:rowOff>27051</xdr:rowOff>
    </xdr:to>
    <xdr:sp macro="" textlink="">
      <xdr:nvSpPr>
        <xdr:cNvPr id="128" name="フローチャート: 判断 127"/>
        <xdr:cNvSpPr/>
      </xdr:nvSpPr>
      <xdr:spPr>
        <a:xfrm>
          <a:off x="2857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18178</xdr:rowOff>
    </xdr:from>
    <xdr:ext cx="534377" cy="259045"/>
    <xdr:sp macro="" textlink="">
      <xdr:nvSpPr>
        <xdr:cNvPr id="129" name="テキスト ボックス 128"/>
        <xdr:cNvSpPr txBox="1"/>
      </xdr:nvSpPr>
      <xdr:spPr>
        <a:xfrm>
          <a:off x="2641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83089</xdr:rowOff>
    </xdr:from>
    <xdr:to>
      <xdr:col>10</xdr:col>
      <xdr:colOff>114300</xdr:colOff>
      <xdr:row>55</xdr:row>
      <xdr:rowOff>6328</xdr:rowOff>
    </xdr:to>
    <xdr:cxnSp macro="">
      <xdr:nvCxnSpPr>
        <xdr:cNvPr id="130" name="直線コネクタ 129"/>
        <xdr:cNvCxnSpPr/>
      </xdr:nvCxnSpPr>
      <xdr:spPr>
        <a:xfrm>
          <a:off x="1130300" y="9341389"/>
          <a:ext cx="889000" cy="9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171310</xdr:rowOff>
    </xdr:from>
    <xdr:to>
      <xdr:col>10</xdr:col>
      <xdr:colOff>165100</xdr:colOff>
      <xdr:row>57</xdr:row>
      <xdr:rowOff>101460</xdr:rowOff>
    </xdr:to>
    <xdr:sp macro="" textlink="">
      <xdr:nvSpPr>
        <xdr:cNvPr id="131" name="フローチャート: 判断 130"/>
        <xdr:cNvSpPr/>
      </xdr:nvSpPr>
      <xdr:spPr>
        <a:xfrm>
          <a:off x="1968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92587</xdr:rowOff>
    </xdr:from>
    <xdr:ext cx="534377" cy="259045"/>
    <xdr:sp macro="" textlink="">
      <xdr:nvSpPr>
        <xdr:cNvPr id="132" name="テキスト ボックス 131"/>
        <xdr:cNvSpPr txBox="1"/>
      </xdr:nvSpPr>
      <xdr:spPr>
        <a:xfrm>
          <a:off x="1752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25349</xdr:rowOff>
    </xdr:from>
    <xdr:to>
      <xdr:col>6</xdr:col>
      <xdr:colOff>38100</xdr:colOff>
      <xdr:row>57</xdr:row>
      <xdr:rowOff>126949</xdr:rowOff>
    </xdr:to>
    <xdr:sp macro="" textlink="">
      <xdr:nvSpPr>
        <xdr:cNvPr id="133" name="フローチャート: 判断 132"/>
        <xdr:cNvSpPr/>
      </xdr:nvSpPr>
      <xdr:spPr>
        <a:xfrm>
          <a:off x="1079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118076</xdr:rowOff>
    </xdr:from>
    <xdr:ext cx="534377" cy="259045"/>
    <xdr:sp macro="" textlink="">
      <xdr:nvSpPr>
        <xdr:cNvPr id="134" name="テキスト ボックス 133"/>
        <xdr:cNvSpPr txBox="1"/>
      </xdr:nvSpPr>
      <xdr:spPr>
        <a:xfrm>
          <a:off x="863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31048</xdr:rowOff>
    </xdr:from>
    <xdr:to>
      <xdr:col>24</xdr:col>
      <xdr:colOff>114300</xdr:colOff>
      <xdr:row>53</xdr:row>
      <xdr:rowOff>132648</xdr:rowOff>
    </xdr:to>
    <xdr:sp macro="" textlink="">
      <xdr:nvSpPr>
        <xdr:cNvPr id="140" name="楕円 139"/>
        <xdr:cNvSpPr/>
      </xdr:nvSpPr>
      <xdr:spPr>
        <a:xfrm>
          <a:off x="4584700" y="911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53925</xdr:rowOff>
    </xdr:from>
    <xdr:ext cx="599010" cy="259045"/>
    <xdr:sp macro="" textlink="">
      <xdr:nvSpPr>
        <xdr:cNvPr id="141" name="物件費該当値テキスト"/>
        <xdr:cNvSpPr txBox="1"/>
      </xdr:nvSpPr>
      <xdr:spPr>
        <a:xfrm>
          <a:off x="4686300" y="89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19291</xdr:rowOff>
    </xdr:from>
    <xdr:to>
      <xdr:col>20</xdr:col>
      <xdr:colOff>38100</xdr:colOff>
      <xdr:row>53</xdr:row>
      <xdr:rowOff>120891</xdr:rowOff>
    </xdr:to>
    <xdr:sp macro="" textlink="">
      <xdr:nvSpPr>
        <xdr:cNvPr id="142" name="楕円 141"/>
        <xdr:cNvSpPr/>
      </xdr:nvSpPr>
      <xdr:spPr>
        <a:xfrm>
          <a:off x="3746500" y="910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137418</xdr:rowOff>
    </xdr:from>
    <xdr:ext cx="599010" cy="259045"/>
    <xdr:sp macro="" textlink="">
      <xdr:nvSpPr>
        <xdr:cNvPr id="143" name="テキスト ボックス 142"/>
        <xdr:cNvSpPr txBox="1"/>
      </xdr:nvSpPr>
      <xdr:spPr>
        <a:xfrm>
          <a:off x="3497795" y="8881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22606</xdr:rowOff>
    </xdr:from>
    <xdr:to>
      <xdr:col>15</xdr:col>
      <xdr:colOff>101600</xdr:colOff>
      <xdr:row>54</xdr:row>
      <xdr:rowOff>124206</xdr:rowOff>
    </xdr:to>
    <xdr:sp macro="" textlink="">
      <xdr:nvSpPr>
        <xdr:cNvPr id="144" name="楕円 143"/>
        <xdr:cNvSpPr/>
      </xdr:nvSpPr>
      <xdr:spPr>
        <a:xfrm>
          <a:off x="2857500" y="928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140733</xdr:rowOff>
    </xdr:from>
    <xdr:ext cx="534377" cy="259045"/>
    <xdr:sp macro="" textlink="">
      <xdr:nvSpPr>
        <xdr:cNvPr id="145" name="テキスト ボックス 144"/>
        <xdr:cNvSpPr txBox="1"/>
      </xdr:nvSpPr>
      <xdr:spPr>
        <a:xfrm>
          <a:off x="2641111" y="905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126978</xdr:rowOff>
    </xdr:from>
    <xdr:to>
      <xdr:col>10</xdr:col>
      <xdr:colOff>165100</xdr:colOff>
      <xdr:row>55</xdr:row>
      <xdr:rowOff>57128</xdr:rowOff>
    </xdr:to>
    <xdr:sp macro="" textlink="">
      <xdr:nvSpPr>
        <xdr:cNvPr id="146" name="楕円 145"/>
        <xdr:cNvSpPr/>
      </xdr:nvSpPr>
      <xdr:spPr>
        <a:xfrm>
          <a:off x="1968500" y="938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73655</xdr:rowOff>
    </xdr:from>
    <xdr:ext cx="534377" cy="259045"/>
    <xdr:sp macro="" textlink="">
      <xdr:nvSpPr>
        <xdr:cNvPr id="147" name="テキスト ボックス 146"/>
        <xdr:cNvSpPr txBox="1"/>
      </xdr:nvSpPr>
      <xdr:spPr>
        <a:xfrm>
          <a:off x="1752111" y="916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32289</xdr:rowOff>
    </xdr:from>
    <xdr:to>
      <xdr:col>6</xdr:col>
      <xdr:colOff>38100</xdr:colOff>
      <xdr:row>54</xdr:row>
      <xdr:rowOff>133889</xdr:rowOff>
    </xdr:to>
    <xdr:sp macro="" textlink="">
      <xdr:nvSpPr>
        <xdr:cNvPr id="148" name="楕円 147"/>
        <xdr:cNvSpPr/>
      </xdr:nvSpPr>
      <xdr:spPr>
        <a:xfrm>
          <a:off x="1079500" y="929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150416</xdr:rowOff>
    </xdr:from>
    <xdr:ext cx="534377" cy="259045"/>
    <xdr:sp macro="" textlink="">
      <xdr:nvSpPr>
        <xdr:cNvPr id="149" name="テキスト ボックス 148"/>
        <xdr:cNvSpPr txBox="1"/>
      </xdr:nvSpPr>
      <xdr:spPr>
        <a:xfrm>
          <a:off x="863111" y="906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36220</xdr:rowOff>
    </xdr:from>
    <xdr:to>
      <xdr:col>24</xdr:col>
      <xdr:colOff>62865</xdr:colOff>
      <xdr:row>79</xdr:row>
      <xdr:rowOff>4941</xdr:rowOff>
    </xdr:to>
    <xdr:cxnSp macro="">
      <xdr:nvCxnSpPr>
        <xdr:cNvPr id="173" name="直線コネクタ 172"/>
        <xdr:cNvCxnSpPr/>
      </xdr:nvCxnSpPr>
      <xdr:spPr>
        <a:xfrm flipV="1">
          <a:off x="4633595" y="12209170"/>
          <a:ext cx="1270" cy="134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8768</xdr:rowOff>
    </xdr:from>
    <xdr:ext cx="469744" cy="259045"/>
    <xdr:sp macro="" textlink="">
      <xdr:nvSpPr>
        <xdr:cNvPr id="174" name="維持補修費最小値テキスト"/>
        <xdr:cNvSpPr txBox="1"/>
      </xdr:nvSpPr>
      <xdr:spPr>
        <a:xfrm>
          <a:off x="4686300" y="1355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4941</xdr:rowOff>
    </xdr:from>
    <xdr:to>
      <xdr:col>24</xdr:col>
      <xdr:colOff>152400</xdr:colOff>
      <xdr:row>79</xdr:row>
      <xdr:rowOff>4941</xdr:rowOff>
    </xdr:to>
    <xdr:cxnSp macro="">
      <xdr:nvCxnSpPr>
        <xdr:cNvPr id="175" name="直線コネクタ 174"/>
        <xdr:cNvCxnSpPr/>
      </xdr:nvCxnSpPr>
      <xdr:spPr>
        <a:xfrm>
          <a:off x="4546600" y="1354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154347</xdr:rowOff>
    </xdr:from>
    <xdr:ext cx="534377" cy="259045"/>
    <xdr:sp macro="" textlink="">
      <xdr:nvSpPr>
        <xdr:cNvPr id="176" name="維持補修費最大値テキスト"/>
        <xdr:cNvSpPr txBox="1"/>
      </xdr:nvSpPr>
      <xdr:spPr>
        <a:xfrm>
          <a:off x="4686300" y="119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36220</xdr:rowOff>
    </xdr:from>
    <xdr:to>
      <xdr:col>24</xdr:col>
      <xdr:colOff>152400</xdr:colOff>
      <xdr:row>71</xdr:row>
      <xdr:rowOff>36220</xdr:rowOff>
    </xdr:to>
    <xdr:cxnSp macro="">
      <xdr:nvCxnSpPr>
        <xdr:cNvPr id="177" name="直線コネクタ 176"/>
        <xdr:cNvCxnSpPr/>
      </xdr:nvCxnSpPr>
      <xdr:spPr>
        <a:xfrm>
          <a:off x="4546600" y="1220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21971</xdr:rowOff>
    </xdr:from>
    <xdr:to>
      <xdr:col>24</xdr:col>
      <xdr:colOff>63500</xdr:colOff>
      <xdr:row>78</xdr:row>
      <xdr:rowOff>49098</xdr:rowOff>
    </xdr:to>
    <xdr:cxnSp macro="">
      <xdr:nvCxnSpPr>
        <xdr:cNvPr id="178" name="直線コネクタ 177"/>
        <xdr:cNvCxnSpPr/>
      </xdr:nvCxnSpPr>
      <xdr:spPr>
        <a:xfrm>
          <a:off x="3797300" y="13395071"/>
          <a:ext cx="8382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7535</xdr:rowOff>
    </xdr:from>
    <xdr:ext cx="469744" cy="259045"/>
    <xdr:sp macro="" textlink="">
      <xdr:nvSpPr>
        <xdr:cNvPr id="179" name="維持補修費平均値テキスト"/>
        <xdr:cNvSpPr txBox="1"/>
      </xdr:nvSpPr>
      <xdr:spPr>
        <a:xfrm>
          <a:off x="4686300" y="13037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156108</xdr:rowOff>
    </xdr:from>
    <xdr:to>
      <xdr:col>24</xdr:col>
      <xdr:colOff>114300</xdr:colOff>
      <xdr:row>77</xdr:row>
      <xdr:rowOff>86258</xdr:rowOff>
    </xdr:to>
    <xdr:sp macro="" textlink="">
      <xdr:nvSpPr>
        <xdr:cNvPr id="180" name="フローチャート: 判断 179"/>
        <xdr:cNvSpPr/>
      </xdr:nvSpPr>
      <xdr:spPr>
        <a:xfrm>
          <a:off x="4584700" y="1318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21971</xdr:rowOff>
    </xdr:from>
    <xdr:to>
      <xdr:col>19</xdr:col>
      <xdr:colOff>177800</xdr:colOff>
      <xdr:row>78</xdr:row>
      <xdr:rowOff>62585</xdr:rowOff>
    </xdr:to>
    <xdr:cxnSp macro="">
      <xdr:nvCxnSpPr>
        <xdr:cNvPr id="181" name="直線コネクタ 180"/>
        <xdr:cNvCxnSpPr/>
      </xdr:nvCxnSpPr>
      <xdr:spPr>
        <a:xfrm flipV="1">
          <a:off x="2908300" y="13395071"/>
          <a:ext cx="889000" cy="4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33007</xdr:rowOff>
    </xdr:from>
    <xdr:to>
      <xdr:col>20</xdr:col>
      <xdr:colOff>38100</xdr:colOff>
      <xdr:row>77</xdr:row>
      <xdr:rowOff>134607</xdr:rowOff>
    </xdr:to>
    <xdr:sp macro="" textlink="">
      <xdr:nvSpPr>
        <xdr:cNvPr id="182" name="フローチャート: 判断 181"/>
        <xdr:cNvSpPr/>
      </xdr:nvSpPr>
      <xdr:spPr>
        <a:xfrm>
          <a:off x="3746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151134</xdr:rowOff>
    </xdr:from>
    <xdr:ext cx="469744" cy="259045"/>
    <xdr:sp macro="" textlink="">
      <xdr:nvSpPr>
        <xdr:cNvPr id="183" name="テキスト ボックス 182"/>
        <xdr:cNvSpPr txBox="1"/>
      </xdr:nvSpPr>
      <xdr:spPr>
        <a:xfrm>
          <a:off x="3562428" y="1300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54851</xdr:rowOff>
    </xdr:from>
    <xdr:to>
      <xdr:col>15</xdr:col>
      <xdr:colOff>50800</xdr:colOff>
      <xdr:row>78</xdr:row>
      <xdr:rowOff>62585</xdr:rowOff>
    </xdr:to>
    <xdr:cxnSp macro="">
      <xdr:nvCxnSpPr>
        <xdr:cNvPr id="184" name="直線コネクタ 183"/>
        <xdr:cNvCxnSpPr/>
      </xdr:nvCxnSpPr>
      <xdr:spPr>
        <a:xfrm>
          <a:off x="2019300" y="13427951"/>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107798</xdr:rowOff>
    </xdr:from>
    <xdr:to>
      <xdr:col>15</xdr:col>
      <xdr:colOff>101600</xdr:colOff>
      <xdr:row>78</xdr:row>
      <xdr:rowOff>37948</xdr:rowOff>
    </xdr:to>
    <xdr:sp macro="" textlink="">
      <xdr:nvSpPr>
        <xdr:cNvPr id="185" name="フローチャート: 判断 184"/>
        <xdr:cNvSpPr/>
      </xdr:nvSpPr>
      <xdr:spPr>
        <a:xfrm>
          <a:off x="2857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54475</xdr:rowOff>
    </xdr:from>
    <xdr:ext cx="469744" cy="259045"/>
    <xdr:sp macro="" textlink="">
      <xdr:nvSpPr>
        <xdr:cNvPr id="186" name="テキスト ボックス 185"/>
        <xdr:cNvSpPr txBox="1"/>
      </xdr:nvSpPr>
      <xdr:spPr>
        <a:xfrm>
          <a:off x="2673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54851</xdr:rowOff>
    </xdr:from>
    <xdr:to>
      <xdr:col>10</xdr:col>
      <xdr:colOff>114300</xdr:colOff>
      <xdr:row>78</xdr:row>
      <xdr:rowOff>54890</xdr:rowOff>
    </xdr:to>
    <xdr:cxnSp macro="">
      <xdr:nvCxnSpPr>
        <xdr:cNvPr id="187" name="直線コネクタ 186"/>
        <xdr:cNvCxnSpPr/>
      </xdr:nvCxnSpPr>
      <xdr:spPr>
        <a:xfrm flipV="1">
          <a:off x="1130300" y="13427951"/>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70459</xdr:rowOff>
    </xdr:from>
    <xdr:to>
      <xdr:col>10</xdr:col>
      <xdr:colOff>165100</xdr:colOff>
      <xdr:row>78</xdr:row>
      <xdr:rowOff>609</xdr:rowOff>
    </xdr:to>
    <xdr:sp macro="" textlink="">
      <xdr:nvSpPr>
        <xdr:cNvPr id="188" name="フローチャート: 判断 187"/>
        <xdr:cNvSpPr/>
      </xdr:nvSpPr>
      <xdr:spPr>
        <a:xfrm>
          <a:off x="1968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17136</xdr:rowOff>
    </xdr:from>
    <xdr:ext cx="469744" cy="259045"/>
    <xdr:sp macro="" textlink="">
      <xdr:nvSpPr>
        <xdr:cNvPr id="189" name="テキスト ボックス 188"/>
        <xdr:cNvSpPr txBox="1"/>
      </xdr:nvSpPr>
      <xdr:spPr>
        <a:xfrm>
          <a:off x="1784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31674</xdr:rowOff>
    </xdr:from>
    <xdr:to>
      <xdr:col>6</xdr:col>
      <xdr:colOff>38100</xdr:colOff>
      <xdr:row>77</xdr:row>
      <xdr:rowOff>133274</xdr:rowOff>
    </xdr:to>
    <xdr:sp macro="" textlink="">
      <xdr:nvSpPr>
        <xdr:cNvPr id="190" name="フローチャート: 判断 189"/>
        <xdr:cNvSpPr/>
      </xdr:nvSpPr>
      <xdr:spPr>
        <a:xfrm>
          <a:off x="1079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149801</xdr:rowOff>
    </xdr:from>
    <xdr:ext cx="469744" cy="259045"/>
    <xdr:sp macro="" textlink="">
      <xdr:nvSpPr>
        <xdr:cNvPr id="191" name="テキスト ボックス 190"/>
        <xdr:cNvSpPr txBox="1"/>
      </xdr:nvSpPr>
      <xdr:spPr>
        <a:xfrm>
          <a:off x="895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169748</xdr:rowOff>
    </xdr:from>
    <xdr:to>
      <xdr:col>24</xdr:col>
      <xdr:colOff>114300</xdr:colOff>
      <xdr:row>78</xdr:row>
      <xdr:rowOff>99898</xdr:rowOff>
    </xdr:to>
    <xdr:sp macro="" textlink="">
      <xdr:nvSpPr>
        <xdr:cNvPr id="197" name="楕円 196"/>
        <xdr:cNvSpPr/>
      </xdr:nvSpPr>
      <xdr:spPr>
        <a:xfrm>
          <a:off x="4584700" y="1337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148175</xdr:rowOff>
    </xdr:from>
    <xdr:ext cx="469744" cy="259045"/>
    <xdr:sp macro="" textlink="">
      <xdr:nvSpPr>
        <xdr:cNvPr id="198" name="維持補修費該当値テキスト"/>
        <xdr:cNvSpPr txBox="1"/>
      </xdr:nvSpPr>
      <xdr:spPr>
        <a:xfrm>
          <a:off x="4686300" y="1334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142621</xdr:rowOff>
    </xdr:from>
    <xdr:to>
      <xdr:col>20</xdr:col>
      <xdr:colOff>38100</xdr:colOff>
      <xdr:row>78</xdr:row>
      <xdr:rowOff>72771</xdr:rowOff>
    </xdr:to>
    <xdr:sp macro="" textlink="">
      <xdr:nvSpPr>
        <xdr:cNvPr id="199" name="楕円 198"/>
        <xdr:cNvSpPr/>
      </xdr:nvSpPr>
      <xdr:spPr>
        <a:xfrm>
          <a:off x="3746500" y="1334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63898</xdr:rowOff>
    </xdr:from>
    <xdr:ext cx="469744" cy="259045"/>
    <xdr:sp macro="" textlink="">
      <xdr:nvSpPr>
        <xdr:cNvPr id="200" name="テキスト ボックス 199"/>
        <xdr:cNvSpPr txBox="1"/>
      </xdr:nvSpPr>
      <xdr:spPr>
        <a:xfrm>
          <a:off x="3562428" y="1343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11785</xdr:rowOff>
    </xdr:from>
    <xdr:to>
      <xdr:col>15</xdr:col>
      <xdr:colOff>101600</xdr:colOff>
      <xdr:row>78</xdr:row>
      <xdr:rowOff>113385</xdr:rowOff>
    </xdr:to>
    <xdr:sp macro="" textlink="">
      <xdr:nvSpPr>
        <xdr:cNvPr id="201" name="楕円 200"/>
        <xdr:cNvSpPr/>
      </xdr:nvSpPr>
      <xdr:spPr>
        <a:xfrm>
          <a:off x="2857500" y="1338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104512</xdr:rowOff>
    </xdr:from>
    <xdr:ext cx="469744" cy="259045"/>
    <xdr:sp macro="" textlink="">
      <xdr:nvSpPr>
        <xdr:cNvPr id="202" name="テキスト ボックス 201"/>
        <xdr:cNvSpPr txBox="1"/>
      </xdr:nvSpPr>
      <xdr:spPr>
        <a:xfrm>
          <a:off x="2673428" y="134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4051</xdr:rowOff>
    </xdr:from>
    <xdr:to>
      <xdr:col>10</xdr:col>
      <xdr:colOff>165100</xdr:colOff>
      <xdr:row>78</xdr:row>
      <xdr:rowOff>105651</xdr:rowOff>
    </xdr:to>
    <xdr:sp macro="" textlink="">
      <xdr:nvSpPr>
        <xdr:cNvPr id="203" name="楕円 202"/>
        <xdr:cNvSpPr/>
      </xdr:nvSpPr>
      <xdr:spPr>
        <a:xfrm>
          <a:off x="1968500" y="1337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96778</xdr:rowOff>
    </xdr:from>
    <xdr:ext cx="469744" cy="259045"/>
    <xdr:sp macro="" textlink="">
      <xdr:nvSpPr>
        <xdr:cNvPr id="204" name="テキスト ボックス 203"/>
        <xdr:cNvSpPr txBox="1"/>
      </xdr:nvSpPr>
      <xdr:spPr>
        <a:xfrm>
          <a:off x="1784428" y="1346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4090</xdr:rowOff>
    </xdr:from>
    <xdr:to>
      <xdr:col>6</xdr:col>
      <xdr:colOff>38100</xdr:colOff>
      <xdr:row>78</xdr:row>
      <xdr:rowOff>105690</xdr:rowOff>
    </xdr:to>
    <xdr:sp macro="" textlink="">
      <xdr:nvSpPr>
        <xdr:cNvPr id="205" name="楕円 204"/>
        <xdr:cNvSpPr/>
      </xdr:nvSpPr>
      <xdr:spPr>
        <a:xfrm>
          <a:off x="1079500" y="133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96817</xdr:rowOff>
    </xdr:from>
    <xdr:ext cx="469744" cy="259045"/>
    <xdr:sp macro="" textlink="">
      <xdr:nvSpPr>
        <xdr:cNvPr id="206" name="テキスト ボックス 205"/>
        <xdr:cNvSpPr txBox="1"/>
      </xdr:nvSpPr>
      <xdr:spPr>
        <a:xfrm>
          <a:off x="895428" y="134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72797</xdr:rowOff>
    </xdr:from>
    <xdr:to>
      <xdr:col>24</xdr:col>
      <xdr:colOff>62865</xdr:colOff>
      <xdr:row>98</xdr:row>
      <xdr:rowOff>85544</xdr:rowOff>
    </xdr:to>
    <xdr:cxnSp macro="">
      <xdr:nvCxnSpPr>
        <xdr:cNvPr id="233" name="直線コネクタ 232"/>
        <xdr:cNvCxnSpPr/>
      </xdr:nvCxnSpPr>
      <xdr:spPr>
        <a:xfrm flipV="1">
          <a:off x="4633595" y="15503297"/>
          <a:ext cx="1270" cy="138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89371</xdr:rowOff>
    </xdr:from>
    <xdr:ext cx="534377" cy="259045"/>
    <xdr:sp macro="" textlink="">
      <xdr:nvSpPr>
        <xdr:cNvPr id="234" name="扶助費最小値テキスト"/>
        <xdr:cNvSpPr txBox="1"/>
      </xdr:nvSpPr>
      <xdr:spPr>
        <a:xfrm>
          <a:off x="4686300" y="168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85544</xdr:rowOff>
    </xdr:from>
    <xdr:to>
      <xdr:col>24</xdr:col>
      <xdr:colOff>152400</xdr:colOff>
      <xdr:row>98</xdr:row>
      <xdr:rowOff>85544</xdr:rowOff>
    </xdr:to>
    <xdr:cxnSp macro="">
      <xdr:nvCxnSpPr>
        <xdr:cNvPr id="235" name="直線コネクタ 234"/>
        <xdr:cNvCxnSpPr/>
      </xdr:nvCxnSpPr>
      <xdr:spPr>
        <a:xfrm>
          <a:off x="4546600" y="168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19474</xdr:rowOff>
    </xdr:from>
    <xdr:ext cx="599010" cy="259045"/>
    <xdr:sp macro="" textlink="">
      <xdr:nvSpPr>
        <xdr:cNvPr id="236" name="扶助費最大値テキスト"/>
        <xdr:cNvSpPr txBox="1"/>
      </xdr:nvSpPr>
      <xdr:spPr>
        <a:xfrm>
          <a:off x="4686300" y="1527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72797</xdr:rowOff>
    </xdr:from>
    <xdr:to>
      <xdr:col>24</xdr:col>
      <xdr:colOff>152400</xdr:colOff>
      <xdr:row>90</xdr:row>
      <xdr:rowOff>72797</xdr:rowOff>
    </xdr:to>
    <xdr:cxnSp macro="">
      <xdr:nvCxnSpPr>
        <xdr:cNvPr id="237" name="直線コネクタ 236"/>
        <xdr:cNvCxnSpPr/>
      </xdr:nvCxnSpPr>
      <xdr:spPr>
        <a:xfrm>
          <a:off x="4546600" y="15503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92129</xdr:rowOff>
    </xdr:from>
    <xdr:to>
      <xdr:col>24</xdr:col>
      <xdr:colOff>63500</xdr:colOff>
      <xdr:row>95</xdr:row>
      <xdr:rowOff>12305</xdr:rowOff>
    </xdr:to>
    <xdr:cxnSp macro="">
      <xdr:nvCxnSpPr>
        <xdr:cNvPr id="238" name="直線コネクタ 237"/>
        <xdr:cNvCxnSpPr/>
      </xdr:nvCxnSpPr>
      <xdr:spPr>
        <a:xfrm flipV="1">
          <a:off x="3797300" y="16036979"/>
          <a:ext cx="838200" cy="26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17994</xdr:rowOff>
    </xdr:from>
    <xdr:ext cx="599010" cy="259045"/>
    <xdr:sp macro="" textlink="">
      <xdr:nvSpPr>
        <xdr:cNvPr id="239" name="扶助費平均値テキスト"/>
        <xdr:cNvSpPr txBox="1"/>
      </xdr:nvSpPr>
      <xdr:spPr>
        <a:xfrm>
          <a:off x="4686300" y="163057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39567</xdr:rowOff>
    </xdr:from>
    <xdr:to>
      <xdr:col>24</xdr:col>
      <xdr:colOff>114300</xdr:colOff>
      <xdr:row>95</xdr:row>
      <xdr:rowOff>141167</xdr:rowOff>
    </xdr:to>
    <xdr:sp macro="" textlink="">
      <xdr:nvSpPr>
        <xdr:cNvPr id="240" name="フローチャート: 判断 239"/>
        <xdr:cNvSpPr/>
      </xdr:nvSpPr>
      <xdr:spPr>
        <a:xfrm>
          <a:off x="45847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12305</xdr:rowOff>
    </xdr:from>
    <xdr:to>
      <xdr:col>19</xdr:col>
      <xdr:colOff>177800</xdr:colOff>
      <xdr:row>95</xdr:row>
      <xdr:rowOff>71185</xdr:rowOff>
    </xdr:to>
    <xdr:cxnSp macro="">
      <xdr:nvCxnSpPr>
        <xdr:cNvPr id="241" name="直線コネクタ 240"/>
        <xdr:cNvCxnSpPr/>
      </xdr:nvCxnSpPr>
      <xdr:spPr>
        <a:xfrm flipV="1">
          <a:off x="2908300" y="16300055"/>
          <a:ext cx="889000" cy="5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87354</xdr:rowOff>
    </xdr:from>
    <xdr:to>
      <xdr:col>20</xdr:col>
      <xdr:colOff>38100</xdr:colOff>
      <xdr:row>97</xdr:row>
      <xdr:rowOff>17504</xdr:rowOff>
    </xdr:to>
    <xdr:sp macro="" textlink="">
      <xdr:nvSpPr>
        <xdr:cNvPr id="242" name="フローチャート: 判断 241"/>
        <xdr:cNvSpPr/>
      </xdr:nvSpPr>
      <xdr:spPr>
        <a:xfrm>
          <a:off x="3746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8631</xdr:rowOff>
    </xdr:from>
    <xdr:ext cx="599010" cy="259045"/>
    <xdr:sp macro="" textlink="">
      <xdr:nvSpPr>
        <xdr:cNvPr id="243" name="テキスト ボックス 242"/>
        <xdr:cNvSpPr txBox="1"/>
      </xdr:nvSpPr>
      <xdr:spPr>
        <a:xfrm>
          <a:off x="3497795" y="1663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71185</xdr:rowOff>
    </xdr:from>
    <xdr:to>
      <xdr:col>15</xdr:col>
      <xdr:colOff>50800</xdr:colOff>
      <xdr:row>95</xdr:row>
      <xdr:rowOff>125265</xdr:rowOff>
    </xdr:to>
    <xdr:cxnSp macro="">
      <xdr:nvCxnSpPr>
        <xdr:cNvPr id="244" name="直線コネクタ 243"/>
        <xdr:cNvCxnSpPr/>
      </xdr:nvCxnSpPr>
      <xdr:spPr>
        <a:xfrm flipV="1">
          <a:off x="2019300" y="16358935"/>
          <a:ext cx="889000" cy="5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119543</xdr:rowOff>
    </xdr:from>
    <xdr:to>
      <xdr:col>15</xdr:col>
      <xdr:colOff>101600</xdr:colOff>
      <xdr:row>97</xdr:row>
      <xdr:rowOff>49693</xdr:rowOff>
    </xdr:to>
    <xdr:sp macro="" textlink="">
      <xdr:nvSpPr>
        <xdr:cNvPr id="245" name="フローチャート: 判断 244"/>
        <xdr:cNvSpPr/>
      </xdr:nvSpPr>
      <xdr:spPr>
        <a:xfrm>
          <a:off x="2857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40820</xdr:rowOff>
    </xdr:from>
    <xdr:ext cx="599010" cy="259045"/>
    <xdr:sp macro="" textlink="">
      <xdr:nvSpPr>
        <xdr:cNvPr id="246" name="テキスト ボックス 245"/>
        <xdr:cNvSpPr txBox="1"/>
      </xdr:nvSpPr>
      <xdr:spPr>
        <a:xfrm>
          <a:off x="2608795" y="1667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109644</xdr:rowOff>
    </xdr:from>
    <xdr:to>
      <xdr:col>10</xdr:col>
      <xdr:colOff>114300</xdr:colOff>
      <xdr:row>95</xdr:row>
      <xdr:rowOff>125265</xdr:rowOff>
    </xdr:to>
    <xdr:cxnSp macro="">
      <xdr:nvCxnSpPr>
        <xdr:cNvPr id="247" name="直線コネクタ 246"/>
        <xdr:cNvCxnSpPr/>
      </xdr:nvCxnSpPr>
      <xdr:spPr>
        <a:xfrm>
          <a:off x="1130300" y="16397394"/>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162913</xdr:rowOff>
    </xdr:from>
    <xdr:to>
      <xdr:col>10</xdr:col>
      <xdr:colOff>165100</xdr:colOff>
      <xdr:row>97</xdr:row>
      <xdr:rowOff>93063</xdr:rowOff>
    </xdr:to>
    <xdr:sp macro="" textlink="">
      <xdr:nvSpPr>
        <xdr:cNvPr id="248" name="フローチャート: 判断 247"/>
        <xdr:cNvSpPr/>
      </xdr:nvSpPr>
      <xdr:spPr>
        <a:xfrm>
          <a:off x="1968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84190</xdr:rowOff>
    </xdr:from>
    <xdr:ext cx="534377" cy="259045"/>
    <xdr:sp macro="" textlink="">
      <xdr:nvSpPr>
        <xdr:cNvPr id="249" name="テキスト ボックス 248"/>
        <xdr:cNvSpPr txBox="1"/>
      </xdr:nvSpPr>
      <xdr:spPr>
        <a:xfrm>
          <a:off x="1752111" y="1671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164773</xdr:rowOff>
    </xdr:from>
    <xdr:to>
      <xdr:col>6</xdr:col>
      <xdr:colOff>38100</xdr:colOff>
      <xdr:row>97</xdr:row>
      <xdr:rowOff>94923</xdr:rowOff>
    </xdr:to>
    <xdr:sp macro="" textlink="">
      <xdr:nvSpPr>
        <xdr:cNvPr id="250" name="フローチャート: 判断 249"/>
        <xdr:cNvSpPr/>
      </xdr:nvSpPr>
      <xdr:spPr>
        <a:xfrm>
          <a:off x="1079500" y="1662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86050</xdr:rowOff>
    </xdr:from>
    <xdr:ext cx="534377" cy="259045"/>
    <xdr:sp macro="" textlink="">
      <xdr:nvSpPr>
        <xdr:cNvPr id="251" name="テキスト ボックス 250"/>
        <xdr:cNvSpPr txBox="1"/>
      </xdr:nvSpPr>
      <xdr:spPr>
        <a:xfrm>
          <a:off x="863111" y="1671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41329</xdr:rowOff>
    </xdr:from>
    <xdr:to>
      <xdr:col>24</xdr:col>
      <xdr:colOff>114300</xdr:colOff>
      <xdr:row>93</xdr:row>
      <xdr:rowOff>142929</xdr:rowOff>
    </xdr:to>
    <xdr:sp macro="" textlink="">
      <xdr:nvSpPr>
        <xdr:cNvPr id="257" name="楕円 256"/>
        <xdr:cNvSpPr/>
      </xdr:nvSpPr>
      <xdr:spPr>
        <a:xfrm>
          <a:off x="4584700" y="1598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64206</xdr:rowOff>
    </xdr:from>
    <xdr:ext cx="599010" cy="259045"/>
    <xdr:sp macro="" textlink="">
      <xdr:nvSpPr>
        <xdr:cNvPr id="258" name="扶助費該当値テキスト"/>
        <xdr:cNvSpPr txBox="1"/>
      </xdr:nvSpPr>
      <xdr:spPr>
        <a:xfrm>
          <a:off x="4686300" y="15837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132955</xdr:rowOff>
    </xdr:from>
    <xdr:to>
      <xdr:col>20</xdr:col>
      <xdr:colOff>38100</xdr:colOff>
      <xdr:row>95</xdr:row>
      <xdr:rowOff>63105</xdr:rowOff>
    </xdr:to>
    <xdr:sp macro="" textlink="">
      <xdr:nvSpPr>
        <xdr:cNvPr id="259" name="楕円 258"/>
        <xdr:cNvSpPr/>
      </xdr:nvSpPr>
      <xdr:spPr>
        <a:xfrm>
          <a:off x="3746500" y="1624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79632</xdr:rowOff>
    </xdr:from>
    <xdr:ext cx="599010" cy="259045"/>
    <xdr:sp macro="" textlink="">
      <xdr:nvSpPr>
        <xdr:cNvPr id="260" name="テキスト ボックス 259"/>
        <xdr:cNvSpPr txBox="1"/>
      </xdr:nvSpPr>
      <xdr:spPr>
        <a:xfrm>
          <a:off x="3497795" y="1602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20385</xdr:rowOff>
    </xdr:from>
    <xdr:to>
      <xdr:col>15</xdr:col>
      <xdr:colOff>101600</xdr:colOff>
      <xdr:row>95</xdr:row>
      <xdr:rowOff>121985</xdr:rowOff>
    </xdr:to>
    <xdr:sp macro="" textlink="">
      <xdr:nvSpPr>
        <xdr:cNvPr id="261" name="楕円 260"/>
        <xdr:cNvSpPr/>
      </xdr:nvSpPr>
      <xdr:spPr>
        <a:xfrm>
          <a:off x="2857500" y="1630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138512</xdr:rowOff>
    </xdr:from>
    <xdr:ext cx="599010" cy="259045"/>
    <xdr:sp macro="" textlink="">
      <xdr:nvSpPr>
        <xdr:cNvPr id="262" name="テキスト ボックス 261"/>
        <xdr:cNvSpPr txBox="1"/>
      </xdr:nvSpPr>
      <xdr:spPr>
        <a:xfrm>
          <a:off x="2608795" y="1608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74465</xdr:rowOff>
    </xdr:from>
    <xdr:to>
      <xdr:col>10</xdr:col>
      <xdr:colOff>165100</xdr:colOff>
      <xdr:row>96</xdr:row>
      <xdr:rowOff>4615</xdr:rowOff>
    </xdr:to>
    <xdr:sp macro="" textlink="">
      <xdr:nvSpPr>
        <xdr:cNvPr id="263" name="楕円 262"/>
        <xdr:cNvSpPr/>
      </xdr:nvSpPr>
      <xdr:spPr>
        <a:xfrm>
          <a:off x="1968500" y="1636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21142</xdr:rowOff>
    </xdr:from>
    <xdr:ext cx="599010" cy="259045"/>
    <xdr:sp macro="" textlink="">
      <xdr:nvSpPr>
        <xdr:cNvPr id="264" name="テキスト ボックス 263"/>
        <xdr:cNvSpPr txBox="1"/>
      </xdr:nvSpPr>
      <xdr:spPr>
        <a:xfrm>
          <a:off x="1719795" y="16137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58844</xdr:rowOff>
    </xdr:from>
    <xdr:to>
      <xdr:col>6</xdr:col>
      <xdr:colOff>38100</xdr:colOff>
      <xdr:row>95</xdr:row>
      <xdr:rowOff>160444</xdr:rowOff>
    </xdr:to>
    <xdr:sp macro="" textlink="">
      <xdr:nvSpPr>
        <xdr:cNvPr id="265" name="楕円 264"/>
        <xdr:cNvSpPr/>
      </xdr:nvSpPr>
      <xdr:spPr>
        <a:xfrm>
          <a:off x="1079500" y="1634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5521</xdr:rowOff>
    </xdr:from>
    <xdr:ext cx="599010" cy="259045"/>
    <xdr:sp macro="" textlink="">
      <xdr:nvSpPr>
        <xdr:cNvPr id="266" name="テキスト ボックス 265"/>
        <xdr:cNvSpPr txBox="1"/>
      </xdr:nvSpPr>
      <xdr:spPr>
        <a:xfrm>
          <a:off x="830795" y="1612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143728</xdr:rowOff>
    </xdr:from>
    <xdr:to>
      <xdr:col>54</xdr:col>
      <xdr:colOff>189865</xdr:colOff>
      <xdr:row>39</xdr:row>
      <xdr:rowOff>124917</xdr:rowOff>
    </xdr:to>
    <xdr:cxnSp macro="">
      <xdr:nvCxnSpPr>
        <xdr:cNvPr id="293" name="直線コネクタ 292"/>
        <xdr:cNvCxnSpPr/>
      </xdr:nvCxnSpPr>
      <xdr:spPr>
        <a:xfrm flipV="1">
          <a:off x="10475595" y="5458678"/>
          <a:ext cx="1270" cy="1352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128744</xdr:rowOff>
    </xdr:from>
    <xdr:ext cx="534377" cy="259045"/>
    <xdr:sp macro="" textlink="">
      <xdr:nvSpPr>
        <xdr:cNvPr id="294" name="補助費等最小値テキスト"/>
        <xdr:cNvSpPr txBox="1"/>
      </xdr:nvSpPr>
      <xdr:spPr>
        <a:xfrm>
          <a:off x="10528300" y="68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124917</xdr:rowOff>
    </xdr:from>
    <xdr:to>
      <xdr:col>55</xdr:col>
      <xdr:colOff>88900</xdr:colOff>
      <xdr:row>39</xdr:row>
      <xdr:rowOff>124917</xdr:rowOff>
    </xdr:to>
    <xdr:cxnSp macro="">
      <xdr:nvCxnSpPr>
        <xdr:cNvPr id="295" name="直線コネクタ 294"/>
        <xdr:cNvCxnSpPr/>
      </xdr:nvCxnSpPr>
      <xdr:spPr>
        <a:xfrm>
          <a:off x="10388600" y="681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90405</xdr:rowOff>
    </xdr:from>
    <xdr:ext cx="599010" cy="259045"/>
    <xdr:sp macro="" textlink="">
      <xdr:nvSpPr>
        <xdr:cNvPr id="296" name="補助費等最大値テキスト"/>
        <xdr:cNvSpPr txBox="1"/>
      </xdr:nvSpPr>
      <xdr:spPr>
        <a:xfrm>
          <a:off x="10528300" y="523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143728</xdr:rowOff>
    </xdr:from>
    <xdr:to>
      <xdr:col>55</xdr:col>
      <xdr:colOff>88900</xdr:colOff>
      <xdr:row>31</xdr:row>
      <xdr:rowOff>143728</xdr:rowOff>
    </xdr:to>
    <xdr:cxnSp macro="">
      <xdr:nvCxnSpPr>
        <xdr:cNvPr id="297" name="直線コネクタ 296"/>
        <xdr:cNvCxnSpPr/>
      </xdr:nvCxnSpPr>
      <xdr:spPr>
        <a:xfrm>
          <a:off x="10388600" y="545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99924</xdr:rowOff>
    </xdr:from>
    <xdr:to>
      <xdr:col>55</xdr:col>
      <xdr:colOff>0</xdr:colOff>
      <xdr:row>37</xdr:row>
      <xdr:rowOff>157847</xdr:rowOff>
    </xdr:to>
    <xdr:cxnSp macro="">
      <xdr:nvCxnSpPr>
        <xdr:cNvPr id="298" name="直線コネクタ 297"/>
        <xdr:cNvCxnSpPr/>
      </xdr:nvCxnSpPr>
      <xdr:spPr>
        <a:xfrm>
          <a:off x="9639300" y="5414874"/>
          <a:ext cx="838200" cy="108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65360</xdr:rowOff>
    </xdr:from>
    <xdr:ext cx="534377" cy="259045"/>
    <xdr:sp macro="" textlink="">
      <xdr:nvSpPr>
        <xdr:cNvPr id="299" name="補助費等平均値テキスト"/>
        <xdr:cNvSpPr txBox="1"/>
      </xdr:nvSpPr>
      <xdr:spPr>
        <a:xfrm>
          <a:off x="10528300" y="6066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42483</xdr:rowOff>
    </xdr:from>
    <xdr:to>
      <xdr:col>55</xdr:col>
      <xdr:colOff>50800</xdr:colOff>
      <xdr:row>36</xdr:row>
      <xdr:rowOff>144083</xdr:rowOff>
    </xdr:to>
    <xdr:sp macro="" textlink="">
      <xdr:nvSpPr>
        <xdr:cNvPr id="300" name="フローチャート: 判断 299"/>
        <xdr:cNvSpPr/>
      </xdr:nvSpPr>
      <xdr:spPr>
        <a:xfrm>
          <a:off x="10426700" y="6214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99924</xdr:rowOff>
    </xdr:from>
    <xdr:to>
      <xdr:col>50</xdr:col>
      <xdr:colOff>114300</xdr:colOff>
      <xdr:row>38</xdr:row>
      <xdr:rowOff>168046</xdr:rowOff>
    </xdr:to>
    <xdr:cxnSp macro="">
      <xdr:nvCxnSpPr>
        <xdr:cNvPr id="301" name="直線コネクタ 300"/>
        <xdr:cNvCxnSpPr/>
      </xdr:nvCxnSpPr>
      <xdr:spPr>
        <a:xfrm flipV="1">
          <a:off x="8750300" y="5414874"/>
          <a:ext cx="889000" cy="126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17152</xdr:rowOff>
    </xdr:from>
    <xdr:to>
      <xdr:col>50</xdr:col>
      <xdr:colOff>165100</xdr:colOff>
      <xdr:row>30</xdr:row>
      <xdr:rowOff>118752</xdr:rowOff>
    </xdr:to>
    <xdr:sp macro="" textlink="">
      <xdr:nvSpPr>
        <xdr:cNvPr id="302" name="フローチャート: 判断 301"/>
        <xdr:cNvSpPr/>
      </xdr:nvSpPr>
      <xdr:spPr>
        <a:xfrm>
          <a:off x="9588500" y="516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135279</xdr:rowOff>
    </xdr:from>
    <xdr:ext cx="599010" cy="259045"/>
    <xdr:sp macro="" textlink="">
      <xdr:nvSpPr>
        <xdr:cNvPr id="303" name="テキスト ボックス 302"/>
        <xdr:cNvSpPr txBox="1"/>
      </xdr:nvSpPr>
      <xdr:spPr>
        <a:xfrm>
          <a:off x="9339795" y="493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156355</xdr:rowOff>
    </xdr:from>
    <xdr:to>
      <xdr:col>45</xdr:col>
      <xdr:colOff>177800</xdr:colOff>
      <xdr:row>38</xdr:row>
      <xdr:rowOff>168046</xdr:rowOff>
    </xdr:to>
    <xdr:cxnSp macro="">
      <xdr:nvCxnSpPr>
        <xdr:cNvPr id="304" name="直線コネクタ 303"/>
        <xdr:cNvCxnSpPr/>
      </xdr:nvCxnSpPr>
      <xdr:spPr>
        <a:xfrm>
          <a:off x="7861300" y="6671455"/>
          <a:ext cx="889000" cy="1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123310</xdr:rowOff>
    </xdr:from>
    <xdr:to>
      <xdr:col>46</xdr:col>
      <xdr:colOff>38100</xdr:colOff>
      <xdr:row>38</xdr:row>
      <xdr:rowOff>53460</xdr:rowOff>
    </xdr:to>
    <xdr:sp macro="" textlink="">
      <xdr:nvSpPr>
        <xdr:cNvPr id="305" name="フローチャート: 判断 304"/>
        <xdr:cNvSpPr/>
      </xdr:nvSpPr>
      <xdr:spPr>
        <a:xfrm>
          <a:off x="8699500" y="64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69987</xdr:rowOff>
    </xdr:from>
    <xdr:ext cx="534377" cy="259045"/>
    <xdr:sp macro="" textlink="">
      <xdr:nvSpPr>
        <xdr:cNvPr id="306" name="テキスト ボックス 305"/>
        <xdr:cNvSpPr txBox="1"/>
      </xdr:nvSpPr>
      <xdr:spPr>
        <a:xfrm>
          <a:off x="8483111" y="624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98171</xdr:rowOff>
    </xdr:from>
    <xdr:to>
      <xdr:col>41</xdr:col>
      <xdr:colOff>50800</xdr:colOff>
      <xdr:row>38</xdr:row>
      <xdr:rowOff>156355</xdr:rowOff>
    </xdr:to>
    <xdr:cxnSp macro="">
      <xdr:nvCxnSpPr>
        <xdr:cNvPr id="307" name="直線コネクタ 306"/>
        <xdr:cNvCxnSpPr/>
      </xdr:nvCxnSpPr>
      <xdr:spPr>
        <a:xfrm>
          <a:off x="6972300" y="6613271"/>
          <a:ext cx="889000" cy="5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164556</xdr:rowOff>
    </xdr:from>
    <xdr:to>
      <xdr:col>41</xdr:col>
      <xdr:colOff>101600</xdr:colOff>
      <xdr:row>38</xdr:row>
      <xdr:rowOff>94706</xdr:rowOff>
    </xdr:to>
    <xdr:sp macro="" textlink="">
      <xdr:nvSpPr>
        <xdr:cNvPr id="308" name="フローチャート: 判断 307"/>
        <xdr:cNvSpPr/>
      </xdr:nvSpPr>
      <xdr:spPr>
        <a:xfrm>
          <a:off x="7810500" y="650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111233</xdr:rowOff>
    </xdr:from>
    <xdr:ext cx="534377" cy="259045"/>
    <xdr:sp macro="" textlink="">
      <xdr:nvSpPr>
        <xdr:cNvPr id="309" name="テキスト ボックス 308"/>
        <xdr:cNvSpPr txBox="1"/>
      </xdr:nvSpPr>
      <xdr:spPr>
        <a:xfrm>
          <a:off x="7594111" y="628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2739</xdr:rowOff>
    </xdr:from>
    <xdr:to>
      <xdr:col>36</xdr:col>
      <xdr:colOff>165100</xdr:colOff>
      <xdr:row>38</xdr:row>
      <xdr:rowOff>104339</xdr:rowOff>
    </xdr:to>
    <xdr:sp macro="" textlink="">
      <xdr:nvSpPr>
        <xdr:cNvPr id="310" name="フローチャート: 判断 309"/>
        <xdr:cNvSpPr/>
      </xdr:nvSpPr>
      <xdr:spPr>
        <a:xfrm>
          <a:off x="6921500" y="651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120867</xdr:rowOff>
    </xdr:from>
    <xdr:ext cx="534377" cy="259045"/>
    <xdr:sp macro="" textlink="">
      <xdr:nvSpPr>
        <xdr:cNvPr id="311" name="テキスト ボックス 310"/>
        <xdr:cNvSpPr txBox="1"/>
      </xdr:nvSpPr>
      <xdr:spPr>
        <a:xfrm>
          <a:off x="6705111" y="629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107047</xdr:rowOff>
    </xdr:from>
    <xdr:to>
      <xdr:col>55</xdr:col>
      <xdr:colOff>50800</xdr:colOff>
      <xdr:row>38</xdr:row>
      <xdr:rowOff>37196</xdr:rowOff>
    </xdr:to>
    <xdr:sp macro="" textlink="">
      <xdr:nvSpPr>
        <xdr:cNvPr id="317" name="楕円 316"/>
        <xdr:cNvSpPr/>
      </xdr:nvSpPr>
      <xdr:spPr>
        <a:xfrm>
          <a:off x="10426700" y="64506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85474</xdr:rowOff>
    </xdr:from>
    <xdr:ext cx="534377" cy="259045"/>
    <xdr:sp macro="" textlink="">
      <xdr:nvSpPr>
        <xdr:cNvPr id="318" name="補助費等該当値テキスト"/>
        <xdr:cNvSpPr txBox="1"/>
      </xdr:nvSpPr>
      <xdr:spPr>
        <a:xfrm>
          <a:off x="10528300" y="642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49124</xdr:rowOff>
    </xdr:from>
    <xdr:to>
      <xdr:col>50</xdr:col>
      <xdr:colOff>165100</xdr:colOff>
      <xdr:row>31</xdr:row>
      <xdr:rowOff>150724</xdr:rowOff>
    </xdr:to>
    <xdr:sp macro="" textlink="">
      <xdr:nvSpPr>
        <xdr:cNvPr id="319" name="楕円 318"/>
        <xdr:cNvSpPr/>
      </xdr:nvSpPr>
      <xdr:spPr>
        <a:xfrm>
          <a:off x="9588500" y="536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141851</xdr:rowOff>
    </xdr:from>
    <xdr:ext cx="599010" cy="259045"/>
    <xdr:sp macro="" textlink="">
      <xdr:nvSpPr>
        <xdr:cNvPr id="320" name="テキスト ボックス 319"/>
        <xdr:cNvSpPr txBox="1"/>
      </xdr:nvSpPr>
      <xdr:spPr>
        <a:xfrm>
          <a:off x="9339795" y="5456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117246</xdr:rowOff>
    </xdr:from>
    <xdr:to>
      <xdr:col>46</xdr:col>
      <xdr:colOff>38100</xdr:colOff>
      <xdr:row>39</xdr:row>
      <xdr:rowOff>47396</xdr:rowOff>
    </xdr:to>
    <xdr:sp macro="" textlink="">
      <xdr:nvSpPr>
        <xdr:cNvPr id="321" name="楕円 320"/>
        <xdr:cNvSpPr/>
      </xdr:nvSpPr>
      <xdr:spPr>
        <a:xfrm>
          <a:off x="8699500" y="663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38523</xdr:rowOff>
    </xdr:from>
    <xdr:ext cx="534377" cy="259045"/>
    <xdr:sp macro="" textlink="">
      <xdr:nvSpPr>
        <xdr:cNvPr id="322" name="テキスト ボックス 321"/>
        <xdr:cNvSpPr txBox="1"/>
      </xdr:nvSpPr>
      <xdr:spPr>
        <a:xfrm>
          <a:off x="8483111" y="672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105555</xdr:rowOff>
    </xdr:from>
    <xdr:to>
      <xdr:col>41</xdr:col>
      <xdr:colOff>101600</xdr:colOff>
      <xdr:row>39</xdr:row>
      <xdr:rowOff>35705</xdr:rowOff>
    </xdr:to>
    <xdr:sp macro="" textlink="">
      <xdr:nvSpPr>
        <xdr:cNvPr id="323" name="楕円 322"/>
        <xdr:cNvSpPr/>
      </xdr:nvSpPr>
      <xdr:spPr>
        <a:xfrm>
          <a:off x="7810500" y="662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26832</xdr:rowOff>
    </xdr:from>
    <xdr:ext cx="534377" cy="259045"/>
    <xdr:sp macro="" textlink="">
      <xdr:nvSpPr>
        <xdr:cNvPr id="324" name="テキスト ボックス 323"/>
        <xdr:cNvSpPr txBox="1"/>
      </xdr:nvSpPr>
      <xdr:spPr>
        <a:xfrm>
          <a:off x="7594111" y="671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47371</xdr:rowOff>
    </xdr:from>
    <xdr:to>
      <xdr:col>36</xdr:col>
      <xdr:colOff>165100</xdr:colOff>
      <xdr:row>38</xdr:row>
      <xdr:rowOff>148971</xdr:rowOff>
    </xdr:to>
    <xdr:sp macro="" textlink="">
      <xdr:nvSpPr>
        <xdr:cNvPr id="325" name="楕円 324"/>
        <xdr:cNvSpPr/>
      </xdr:nvSpPr>
      <xdr:spPr>
        <a:xfrm>
          <a:off x="6921500" y="656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140098</xdr:rowOff>
    </xdr:from>
    <xdr:ext cx="534377" cy="259045"/>
    <xdr:sp macro="" textlink="">
      <xdr:nvSpPr>
        <xdr:cNvPr id="326" name="テキスト ボックス 325"/>
        <xdr:cNvSpPr txBox="1"/>
      </xdr:nvSpPr>
      <xdr:spPr>
        <a:xfrm>
          <a:off x="6705111" y="665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0" name="テキスト ボックス 33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2" name="テキスト ボックス 34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4" name="テキスト ボックス 34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27174</xdr:rowOff>
    </xdr:from>
    <xdr:to>
      <xdr:col>54</xdr:col>
      <xdr:colOff>189865</xdr:colOff>
      <xdr:row>58</xdr:row>
      <xdr:rowOff>13874</xdr:rowOff>
    </xdr:to>
    <xdr:cxnSp macro="">
      <xdr:nvCxnSpPr>
        <xdr:cNvPr id="348" name="直線コネクタ 347"/>
        <xdr:cNvCxnSpPr/>
      </xdr:nvCxnSpPr>
      <xdr:spPr>
        <a:xfrm flipV="1">
          <a:off x="10475595" y="8771124"/>
          <a:ext cx="1270" cy="118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17701</xdr:rowOff>
    </xdr:from>
    <xdr:ext cx="534377" cy="259045"/>
    <xdr:sp macro="" textlink="">
      <xdr:nvSpPr>
        <xdr:cNvPr id="349" name="普通建設事業費最小値テキスト"/>
        <xdr:cNvSpPr txBox="1"/>
      </xdr:nvSpPr>
      <xdr:spPr>
        <a:xfrm>
          <a:off x="10528300" y="996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13874</xdr:rowOff>
    </xdr:from>
    <xdr:to>
      <xdr:col>55</xdr:col>
      <xdr:colOff>88900</xdr:colOff>
      <xdr:row>58</xdr:row>
      <xdr:rowOff>13874</xdr:rowOff>
    </xdr:to>
    <xdr:cxnSp macro="">
      <xdr:nvCxnSpPr>
        <xdr:cNvPr id="350" name="直線コネクタ 349"/>
        <xdr:cNvCxnSpPr/>
      </xdr:nvCxnSpPr>
      <xdr:spPr>
        <a:xfrm>
          <a:off x="10388600" y="995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145301</xdr:rowOff>
    </xdr:from>
    <xdr:ext cx="599010" cy="259045"/>
    <xdr:sp macro="" textlink="">
      <xdr:nvSpPr>
        <xdr:cNvPr id="351" name="普通建設事業費最大値テキスト"/>
        <xdr:cNvSpPr txBox="1"/>
      </xdr:nvSpPr>
      <xdr:spPr>
        <a:xfrm>
          <a:off x="10528300" y="854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27174</xdr:rowOff>
    </xdr:from>
    <xdr:to>
      <xdr:col>55</xdr:col>
      <xdr:colOff>88900</xdr:colOff>
      <xdr:row>51</xdr:row>
      <xdr:rowOff>27174</xdr:rowOff>
    </xdr:to>
    <xdr:cxnSp macro="">
      <xdr:nvCxnSpPr>
        <xdr:cNvPr id="352" name="直線コネクタ 351"/>
        <xdr:cNvCxnSpPr/>
      </xdr:nvCxnSpPr>
      <xdr:spPr>
        <a:xfrm>
          <a:off x="10388600" y="877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107869</xdr:rowOff>
    </xdr:from>
    <xdr:to>
      <xdr:col>55</xdr:col>
      <xdr:colOff>0</xdr:colOff>
      <xdr:row>56</xdr:row>
      <xdr:rowOff>122390</xdr:rowOff>
    </xdr:to>
    <xdr:cxnSp macro="">
      <xdr:nvCxnSpPr>
        <xdr:cNvPr id="353" name="直線コネクタ 352"/>
        <xdr:cNvCxnSpPr/>
      </xdr:nvCxnSpPr>
      <xdr:spPr>
        <a:xfrm>
          <a:off x="9639300" y="9709069"/>
          <a:ext cx="838200" cy="1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81633</xdr:rowOff>
    </xdr:from>
    <xdr:ext cx="534377" cy="259045"/>
    <xdr:sp macro="" textlink="">
      <xdr:nvSpPr>
        <xdr:cNvPr id="354" name="普通建設事業費平均値テキスト"/>
        <xdr:cNvSpPr txBox="1"/>
      </xdr:nvSpPr>
      <xdr:spPr>
        <a:xfrm>
          <a:off x="10528300" y="968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103206</xdr:rowOff>
    </xdr:from>
    <xdr:to>
      <xdr:col>55</xdr:col>
      <xdr:colOff>50800</xdr:colOff>
      <xdr:row>57</xdr:row>
      <xdr:rowOff>33356</xdr:rowOff>
    </xdr:to>
    <xdr:sp macro="" textlink="">
      <xdr:nvSpPr>
        <xdr:cNvPr id="355" name="フローチャート: 判断 354"/>
        <xdr:cNvSpPr/>
      </xdr:nvSpPr>
      <xdr:spPr>
        <a:xfrm>
          <a:off x="10426700" y="97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107869</xdr:rowOff>
    </xdr:from>
    <xdr:to>
      <xdr:col>50</xdr:col>
      <xdr:colOff>114300</xdr:colOff>
      <xdr:row>56</xdr:row>
      <xdr:rowOff>142407</xdr:rowOff>
    </xdr:to>
    <xdr:cxnSp macro="">
      <xdr:nvCxnSpPr>
        <xdr:cNvPr id="356" name="直線コネクタ 355"/>
        <xdr:cNvCxnSpPr/>
      </xdr:nvCxnSpPr>
      <xdr:spPr>
        <a:xfrm flipV="1">
          <a:off x="8750300" y="9709069"/>
          <a:ext cx="889000" cy="3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110256</xdr:rowOff>
    </xdr:from>
    <xdr:to>
      <xdr:col>50</xdr:col>
      <xdr:colOff>165100</xdr:colOff>
      <xdr:row>57</xdr:row>
      <xdr:rowOff>40406</xdr:rowOff>
    </xdr:to>
    <xdr:sp macro="" textlink="">
      <xdr:nvSpPr>
        <xdr:cNvPr id="357" name="フローチャート: 判断 356"/>
        <xdr:cNvSpPr/>
      </xdr:nvSpPr>
      <xdr:spPr>
        <a:xfrm>
          <a:off x="95885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31533</xdr:rowOff>
    </xdr:from>
    <xdr:ext cx="534377" cy="259045"/>
    <xdr:sp macro="" textlink="">
      <xdr:nvSpPr>
        <xdr:cNvPr id="358" name="テキスト ボックス 357"/>
        <xdr:cNvSpPr txBox="1"/>
      </xdr:nvSpPr>
      <xdr:spPr>
        <a:xfrm>
          <a:off x="9372111" y="980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142407</xdr:rowOff>
    </xdr:from>
    <xdr:to>
      <xdr:col>45</xdr:col>
      <xdr:colOff>177800</xdr:colOff>
      <xdr:row>57</xdr:row>
      <xdr:rowOff>69831</xdr:rowOff>
    </xdr:to>
    <xdr:cxnSp macro="">
      <xdr:nvCxnSpPr>
        <xdr:cNvPr id="359" name="直線コネクタ 358"/>
        <xdr:cNvCxnSpPr/>
      </xdr:nvCxnSpPr>
      <xdr:spPr>
        <a:xfrm flipV="1">
          <a:off x="7861300" y="9743607"/>
          <a:ext cx="889000" cy="9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111001</xdr:rowOff>
    </xdr:from>
    <xdr:to>
      <xdr:col>46</xdr:col>
      <xdr:colOff>38100</xdr:colOff>
      <xdr:row>57</xdr:row>
      <xdr:rowOff>41151</xdr:rowOff>
    </xdr:to>
    <xdr:sp macro="" textlink="">
      <xdr:nvSpPr>
        <xdr:cNvPr id="360" name="フローチャート: 判断 359"/>
        <xdr:cNvSpPr/>
      </xdr:nvSpPr>
      <xdr:spPr>
        <a:xfrm>
          <a:off x="8699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32278</xdr:rowOff>
    </xdr:from>
    <xdr:ext cx="534377" cy="259045"/>
    <xdr:sp macro="" textlink="">
      <xdr:nvSpPr>
        <xdr:cNvPr id="361" name="テキスト ボックス 360"/>
        <xdr:cNvSpPr txBox="1"/>
      </xdr:nvSpPr>
      <xdr:spPr>
        <a:xfrm>
          <a:off x="8483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169930</xdr:rowOff>
    </xdr:from>
    <xdr:to>
      <xdr:col>41</xdr:col>
      <xdr:colOff>50800</xdr:colOff>
      <xdr:row>57</xdr:row>
      <xdr:rowOff>69831</xdr:rowOff>
    </xdr:to>
    <xdr:cxnSp macro="">
      <xdr:nvCxnSpPr>
        <xdr:cNvPr id="362" name="直線コネクタ 361"/>
        <xdr:cNvCxnSpPr/>
      </xdr:nvCxnSpPr>
      <xdr:spPr>
        <a:xfrm>
          <a:off x="6972300" y="9771130"/>
          <a:ext cx="889000" cy="7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115486</xdr:rowOff>
    </xdr:from>
    <xdr:to>
      <xdr:col>41</xdr:col>
      <xdr:colOff>101600</xdr:colOff>
      <xdr:row>57</xdr:row>
      <xdr:rowOff>45636</xdr:rowOff>
    </xdr:to>
    <xdr:sp macro="" textlink="">
      <xdr:nvSpPr>
        <xdr:cNvPr id="363" name="フローチャート: 判断 362"/>
        <xdr:cNvSpPr/>
      </xdr:nvSpPr>
      <xdr:spPr>
        <a:xfrm>
          <a:off x="7810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62163</xdr:rowOff>
    </xdr:from>
    <xdr:ext cx="534377" cy="259045"/>
    <xdr:sp macro="" textlink="">
      <xdr:nvSpPr>
        <xdr:cNvPr id="364" name="テキスト ボックス 363"/>
        <xdr:cNvSpPr txBox="1"/>
      </xdr:nvSpPr>
      <xdr:spPr>
        <a:xfrm>
          <a:off x="7594111" y="94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108948</xdr:rowOff>
    </xdr:from>
    <xdr:to>
      <xdr:col>36</xdr:col>
      <xdr:colOff>165100</xdr:colOff>
      <xdr:row>57</xdr:row>
      <xdr:rowOff>39098</xdr:rowOff>
    </xdr:to>
    <xdr:sp macro="" textlink="">
      <xdr:nvSpPr>
        <xdr:cNvPr id="365" name="フローチャート: 判断 364"/>
        <xdr:cNvSpPr/>
      </xdr:nvSpPr>
      <xdr:spPr>
        <a:xfrm>
          <a:off x="6921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55625</xdr:rowOff>
    </xdr:from>
    <xdr:ext cx="534377" cy="259045"/>
    <xdr:sp macro="" textlink="">
      <xdr:nvSpPr>
        <xdr:cNvPr id="366" name="テキスト ボックス 365"/>
        <xdr:cNvSpPr txBox="1"/>
      </xdr:nvSpPr>
      <xdr:spPr>
        <a:xfrm>
          <a:off x="6705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71590</xdr:rowOff>
    </xdr:from>
    <xdr:to>
      <xdr:col>55</xdr:col>
      <xdr:colOff>50800</xdr:colOff>
      <xdr:row>57</xdr:row>
      <xdr:rowOff>1740</xdr:rowOff>
    </xdr:to>
    <xdr:sp macro="" textlink="">
      <xdr:nvSpPr>
        <xdr:cNvPr id="372" name="楕円 371"/>
        <xdr:cNvSpPr/>
      </xdr:nvSpPr>
      <xdr:spPr>
        <a:xfrm>
          <a:off x="10426700" y="967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94467</xdr:rowOff>
    </xdr:from>
    <xdr:ext cx="534377" cy="259045"/>
    <xdr:sp macro="" textlink="">
      <xdr:nvSpPr>
        <xdr:cNvPr id="373" name="普通建設事業費該当値テキスト"/>
        <xdr:cNvSpPr txBox="1"/>
      </xdr:nvSpPr>
      <xdr:spPr>
        <a:xfrm>
          <a:off x="10528300" y="952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57069</xdr:rowOff>
    </xdr:from>
    <xdr:to>
      <xdr:col>50</xdr:col>
      <xdr:colOff>165100</xdr:colOff>
      <xdr:row>56</xdr:row>
      <xdr:rowOff>158669</xdr:rowOff>
    </xdr:to>
    <xdr:sp macro="" textlink="">
      <xdr:nvSpPr>
        <xdr:cNvPr id="374" name="楕円 373"/>
        <xdr:cNvSpPr/>
      </xdr:nvSpPr>
      <xdr:spPr>
        <a:xfrm>
          <a:off x="9588500" y="96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3746</xdr:rowOff>
    </xdr:from>
    <xdr:ext cx="534377" cy="259045"/>
    <xdr:sp macro="" textlink="">
      <xdr:nvSpPr>
        <xdr:cNvPr id="375" name="テキスト ボックス 374"/>
        <xdr:cNvSpPr txBox="1"/>
      </xdr:nvSpPr>
      <xdr:spPr>
        <a:xfrm>
          <a:off x="9372111" y="943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91607</xdr:rowOff>
    </xdr:from>
    <xdr:to>
      <xdr:col>46</xdr:col>
      <xdr:colOff>38100</xdr:colOff>
      <xdr:row>57</xdr:row>
      <xdr:rowOff>21757</xdr:rowOff>
    </xdr:to>
    <xdr:sp macro="" textlink="">
      <xdr:nvSpPr>
        <xdr:cNvPr id="376" name="楕円 375"/>
        <xdr:cNvSpPr/>
      </xdr:nvSpPr>
      <xdr:spPr>
        <a:xfrm>
          <a:off x="8699500" y="969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38284</xdr:rowOff>
    </xdr:from>
    <xdr:ext cx="534377" cy="259045"/>
    <xdr:sp macro="" textlink="">
      <xdr:nvSpPr>
        <xdr:cNvPr id="377" name="テキスト ボックス 376"/>
        <xdr:cNvSpPr txBox="1"/>
      </xdr:nvSpPr>
      <xdr:spPr>
        <a:xfrm>
          <a:off x="8483111" y="946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19031</xdr:rowOff>
    </xdr:from>
    <xdr:to>
      <xdr:col>41</xdr:col>
      <xdr:colOff>101600</xdr:colOff>
      <xdr:row>57</xdr:row>
      <xdr:rowOff>120631</xdr:rowOff>
    </xdr:to>
    <xdr:sp macro="" textlink="">
      <xdr:nvSpPr>
        <xdr:cNvPr id="378" name="楕円 377"/>
        <xdr:cNvSpPr/>
      </xdr:nvSpPr>
      <xdr:spPr>
        <a:xfrm>
          <a:off x="7810500" y="979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111758</xdr:rowOff>
    </xdr:from>
    <xdr:ext cx="534377" cy="259045"/>
    <xdr:sp macro="" textlink="">
      <xdr:nvSpPr>
        <xdr:cNvPr id="379" name="テキスト ボックス 378"/>
        <xdr:cNvSpPr txBox="1"/>
      </xdr:nvSpPr>
      <xdr:spPr>
        <a:xfrm>
          <a:off x="7594111" y="98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119130</xdr:rowOff>
    </xdr:from>
    <xdr:to>
      <xdr:col>36</xdr:col>
      <xdr:colOff>165100</xdr:colOff>
      <xdr:row>57</xdr:row>
      <xdr:rowOff>49280</xdr:rowOff>
    </xdr:to>
    <xdr:sp macro="" textlink="">
      <xdr:nvSpPr>
        <xdr:cNvPr id="380" name="楕円 379"/>
        <xdr:cNvSpPr/>
      </xdr:nvSpPr>
      <xdr:spPr>
        <a:xfrm>
          <a:off x="6921500" y="972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40407</xdr:rowOff>
    </xdr:from>
    <xdr:ext cx="534377" cy="259045"/>
    <xdr:sp macro="" textlink="">
      <xdr:nvSpPr>
        <xdr:cNvPr id="381" name="テキスト ボックス 380"/>
        <xdr:cNvSpPr txBox="1"/>
      </xdr:nvSpPr>
      <xdr:spPr>
        <a:xfrm>
          <a:off x="6705111" y="981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3" name="テキスト ボックス 392"/>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6" name="直線コネクタ 395"/>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7" name="テキスト ボックス 396"/>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103084</xdr:rowOff>
    </xdr:from>
    <xdr:to>
      <xdr:col>54</xdr:col>
      <xdr:colOff>189865</xdr:colOff>
      <xdr:row>78</xdr:row>
      <xdr:rowOff>25400</xdr:rowOff>
    </xdr:to>
    <xdr:cxnSp macro="">
      <xdr:nvCxnSpPr>
        <xdr:cNvPr id="401" name="直線コネクタ 400"/>
        <xdr:cNvCxnSpPr/>
      </xdr:nvCxnSpPr>
      <xdr:spPr>
        <a:xfrm flipV="1">
          <a:off x="10475595" y="12104584"/>
          <a:ext cx="1270" cy="1293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402"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3" name="直線コネクタ 402"/>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49761</xdr:rowOff>
    </xdr:from>
    <xdr:ext cx="599010" cy="259045"/>
    <xdr:sp macro="" textlink="">
      <xdr:nvSpPr>
        <xdr:cNvPr id="404" name="普通建設事業費 （ うち新規整備　）最大値テキスト"/>
        <xdr:cNvSpPr txBox="1"/>
      </xdr:nvSpPr>
      <xdr:spPr>
        <a:xfrm>
          <a:off x="10528300" y="1187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103084</xdr:rowOff>
    </xdr:from>
    <xdr:to>
      <xdr:col>55</xdr:col>
      <xdr:colOff>88900</xdr:colOff>
      <xdr:row>70</xdr:row>
      <xdr:rowOff>103084</xdr:rowOff>
    </xdr:to>
    <xdr:cxnSp macro="">
      <xdr:nvCxnSpPr>
        <xdr:cNvPr id="405" name="直線コネクタ 404"/>
        <xdr:cNvCxnSpPr/>
      </xdr:nvCxnSpPr>
      <xdr:spPr>
        <a:xfrm>
          <a:off x="10388600" y="1210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86379</xdr:rowOff>
    </xdr:from>
    <xdr:to>
      <xdr:col>55</xdr:col>
      <xdr:colOff>0</xdr:colOff>
      <xdr:row>77</xdr:row>
      <xdr:rowOff>118080</xdr:rowOff>
    </xdr:to>
    <xdr:cxnSp macro="">
      <xdr:nvCxnSpPr>
        <xdr:cNvPr id="406" name="直線コネクタ 405"/>
        <xdr:cNvCxnSpPr/>
      </xdr:nvCxnSpPr>
      <xdr:spPr>
        <a:xfrm>
          <a:off x="9639300" y="13288029"/>
          <a:ext cx="838200" cy="3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74178</xdr:rowOff>
    </xdr:from>
    <xdr:ext cx="534377" cy="259045"/>
    <xdr:sp macro="" textlink="">
      <xdr:nvSpPr>
        <xdr:cNvPr id="407" name="普通建設事業費 （ うち新規整備　）平均値テキスト"/>
        <xdr:cNvSpPr txBox="1"/>
      </xdr:nvSpPr>
      <xdr:spPr>
        <a:xfrm>
          <a:off x="10528300" y="131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8" name="フローチャート: 判断 407"/>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77910</xdr:rowOff>
    </xdr:from>
    <xdr:to>
      <xdr:col>50</xdr:col>
      <xdr:colOff>114300</xdr:colOff>
      <xdr:row>77</xdr:row>
      <xdr:rowOff>86379</xdr:rowOff>
    </xdr:to>
    <xdr:cxnSp macro="">
      <xdr:nvCxnSpPr>
        <xdr:cNvPr id="409" name="直線コネクタ 408"/>
        <xdr:cNvCxnSpPr/>
      </xdr:nvCxnSpPr>
      <xdr:spPr>
        <a:xfrm>
          <a:off x="8750300" y="13279560"/>
          <a:ext cx="889000" cy="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42900</xdr:rowOff>
    </xdr:from>
    <xdr:to>
      <xdr:col>50</xdr:col>
      <xdr:colOff>165100</xdr:colOff>
      <xdr:row>77</xdr:row>
      <xdr:rowOff>144500</xdr:rowOff>
    </xdr:to>
    <xdr:sp macro="" textlink="">
      <xdr:nvSpPr>
        <xdr:cNvPr id="410" name="フローチャート: 判断 409"/>
        <xdr:cNvSpPr/>
      </xdr:nvSpPr>
      <xdr:spPr>
        <a:xfrm>
          <a:off x="9588500" y="132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135627</xdr:rowOff>
    </xdr:from>
    <xdr:ext cx="534377" cy="259045"/>
    <xdr:sp macro="" textlink="">
      <xdr:nvSpPr>
        <xdr:cNvPr id="411" name="テキスト ボックス 410"/>
        <xdr:cNvSpPr txBox="1"/>
      </xdr:nvSpPr>
      <xdr:spPr>
        <a:xfrm>
          <a:off x="9372111" y="1333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77910</xdr:rowOff>
    </xdr:from>
    <xdr:to>
      <xdr:col>45</xdr:col>
      <xdr:colOff>177800</xdr:colOff>
      <xdr:row>77</xdr:row>
      <xdr:rowOff>148748</xdr:rowOff>
    </xdr:to>
    <xdr:cxnSp macro="">
      <xdr:nvCxnSpPr>
        <xdr:cNvPr id="412" name="直線コネクタ 411"/>
        <xdr:cNvCxnSpPr/>
      </xdr:nvCxnSpPr>
      <xdr:spPr>
        <a:xfrm flipV="1">
          <a:off x="7861300" y="13279560"/>
          <a:ext cx="889000" cy="7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49478</xdr:rowOff>
    </xdr:from>
    <xdr:to>
      <xdr:col>46</xdr:col>
      <xdr:colOff>38100</xdr:colOff>
      <xdr:row>77</xdr:row>
      <xdr:rowOff>151078</xdr:rowOff>
    </xdr:to>
    <xdr:sp macro="" textlink="">
      <xdr:nvSpPr>
        <xdr:cNvPr id="413" name="フローチャート: 判断 412"/>
        <xdr:cNvSpPr/>
      </xdr:nvSpPr>
      <xdr:spPr>
        <a:xfrm>
          <a:off x="8699500" y="1325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142205</xdr:rowOff>
    </xdr:from>
    <xdr:ext cx="534377" cy="259045"/>
    <xdr:sp macro="" textlink="">
      <xdr:nvSpPr>
        <xdr:cNvPr id="414" name="テキスト ボックス 413"/>
        <xdr:cNvSpPr txBox="1"/>
      </xdr:nvSpPr>
      <xdr:spPr>
        <a:xfrm>
          <a:off x="8483111" y="1334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126087</xdr:rowOff>
    </xdr:from>
    <xdr:to>
      <xdr:col>41</xdr:col>
      <xdr:colOff>50800</xdr:colOff>
      <xdr:row>77</xdr:row>
      <xdr:rowOff>148748</xdr:rowOff>
    </xdr:to>
    <xdr:cxnSp macro="">
      <xdr:nvCxnSpPr>
        <xdr:cNvPr id="415" name="直線コネクタ 414"/>
        <xdr:cNvCxnSpPr/>
      </xdr:nvCxnSpPr>
      <xdr:spPr>
        <a:xfrm>
          <a:off x="6972300" y="13327737"/>
          <a:ext cx="889000" cy="2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28853</xdr:rowOff>
    </xdr:from>
    <xdr:to>
      <xdr:col>41</xdr:col>
      <xdr:colOff>101600</xdr:colOff>
      <xdr:row>77</xdr:row>
      <xdr:rowOff>130453</xdr:rowOff>
    </xdr:to>
    <xdr:sp macro="" textlink="">
      <xdr:nvSpPr>
        <xdr:cNvPr id="416" name="フローチャート: 判断 415"/>
        <xdr:cNvSpPr/>
      </xdr:nvSpPr>
      <xdr:spPr>
        <a:xfrm>
          <a:off x="7810500" y="132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146980</xdr:rowOff>
    </xdr:from>
    <xdr:ext cx="534377" cy="259045"/>
    <xdr:sp macro="" textlink="">
      <xdr:nvSpPr>
        <xdr:cNvPr id="417" name="テキスト ボックス 416"/>
        <xdr:cNvSpPr txBox="1"/>
      </xdr:nvSpPr>
      <xdr:spPr>
        <a:xfrm>
          <a:off x="7594111" y="1300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43476</xdr:rowOff>
    </xdr:from>
    <xdr:to>
      <xdr:col>36</xdr:col>
      <xdr:colOff>165100</xdr:colOff>
      <xdr:row>77</xdr:row>
      <xdr:rowOff>145076</xdr:rowOff>
    </xdr:to>
    <xdr:sp macro="" textlink="">
      <xdr:nvSpPr>
        <xdr:cNvPr id="418" name="フローチャート: 判断 417"/>
        <xdr:cNvSpPr/>
      </xdr:nvSpPr>
      <xdr:spPr>
        <a:xfrm>
          <a:off x="6921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161603</xdr:rowOff>
    </xdr:from>
    <xdr:ext cx="534377" cy="259045"/>
    <xdr:sp macro="" textlink="">
      <xdr:nvSpPr>
        <xdr:cNvPr id="419" name="テキスト ボックス 418"/>
        <xdr:cNvSpPr txBox="1"/>
      </xdr:nvSpPr>
      <xdr:spPr>
        <a:xfrm>
          <a:off x="6705111" y="1302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67280</xdr:rowOff>
    </xdr:from>
    <xdr:to>
      <xdr:col>55</xdr:col>
      <xdr:colOff>50800</xdr:colOff>
      <xdr:row>77</xdr:row>
      <xdr:rowOff>168880</xdr:rowOff>
    </xdr:to>
    <xdr:sp macro="" textlink="">
      <xdr:nvSpPr>
        <xdr:cNvPr id="425" name="楕円 424"/>
        <xdr:cNvSpPr/>
      </xdr:nvSpPr>
      <xdr:spPr>
        <a:xfrm>
          <a:off x="10426700" y="1326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29728</xdr:rowOff>
    </xdr:from>
    <xdr:ext cx="534377" cy="259045"/>
    <xdr:sp macro="" textlink="">
      <xdr:nvSpPr>
        <xdr:cNvPr id="426" name="普通建設事業費 （ うち新規整備　）該当値テキスト"/>
        <xdr:cNvSpPr txBox="1"/>
      </xdr:nvSpPr>
      <xdr:spPr>
        <a:xfrm>
          <a:off x="10528300" y="1323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35579</xdr:rowOff>
    </xdr:from>
    <xdr:to>
      <xdr:col>50</xdr:col>
      <xdr:colOff>165100</xdr:colOff>
      <xdr:row>77</xdr:row>
      <xdr:rowOff>137179</xdr:rowOff>
    </xdr:to>
    <xdr:sp macro="" textlink="">
      <xdr:nvSpPr>
        <xdr:cNvPr id="427" name="楕円 426"/>
        <xdr:cNvSpPr/>
      </xdr:nvSpPr>
      <xdr:spPr>
        <a:xfrm>
          <a:off x="9588500" y="1323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153706</xdr:rowOff>
    </xdr:from>
    <xdr:ext cx="534377" cy="259045"/>
    <xdr:sp macro="" textlink="">
      <xdr:nvSpPr>
        <xdr:cNvPr id="428" name="テキスト ボックス 427"/>
        <xdr:cNvSpPr txBox="1"/>
      </xdr:nvSpPr>
      <xdr:spPr>
        <a:xfrm>
          <a:off x="9372111" y="1301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27110</xdr:rowOff>
    </xdr:from>
    <xdr:to>
      <xdr:col>46</xdr:col>
      <xdr:colOff>38100</xdr:colOff>
      <xdr:row>77</xdr:row>
      <xdr:rowOff>128710</xdr:rowOff>
    </xdr:to>
    <xdr:sp macro="" textlink="">
      <xdr:nvSpPr>
        <xdr:cNvPr id="429" name="楕円 428"/>
        <xdr:cNvSpPr/>
      </xdr:nvSpPr>
      <xdr:spPr>
        <a:xfrm>
          <a:off x="8699500" y="132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145237</xdr:rowOff>
    </xdr:from>
    <xdr:ext cx="534377" cy="259045"/>
    <xdr:sp macro="" textlink="">
      <xdr:nvSpPr>
        <xdr:cNvPr id="430" name="テキスト ボックス 429"/>
        <xdr:cNvSpPr txBox="1"/>
      </xdr:nvSpPr>
      <xdr:spPr>
        <a:xfrm>
          <a:off x="8483111" y="1300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97948</xdr:rowOff>
    </xdr:from>
    <xdr:to>
      <xdr:col>41</xdr:col>
      <xdr:colOff>101600</xdr:colOff>
      <xdr:row>78</xdr:row>
      <xdr:rowOff>28098</xdr:rowOff>
    </xdr:to>
    <xdr:sp macro="" textlink="">
      <xdr:nvSpPr>
        <xdr:cNvPr id="431" name="楕円 430"/>
        <xdr:cNvSpPr/>
      </xdr:nvSpPr>
      <xdr:spPr>
        <a:xfrm>
          <a:off x="7810500" y="1329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19225</xdr:rowOff>
    </xdr:from>
    <xdr:ext cx="469744" cy="259045"/>
    <xdr:sp macro="" textlink="">
      <xdr:nvSpPr>
        <xdr:cNvPr id="432" name="テキスト ボックス 431"/>
        <xdr:cNvSpPr txBox="1"/>
      </xdr:nvSpPr>
      <xdr:spPr>
        <a:xfrm>
          <a:off x="7626428" y="13392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75287</xdr:rowOff>
    </xdr:from>
    <xdr:to>
      <xdr:col>36</xdr:col>
      <xdr:colOff>165100</xdr:colOff>
      <xdr:row>78</xdr:row>
      <xdr:rowOff>5437</xdr:rowOff>
    </xdr:to>
    <xdr:sp macro="" textlink="">
      <xdr:nvSpPr>
        <xdr:cNvPr id="433" name="楕円 432"/>
        <xdr:cNvSpPr/>
      </xdr:nvSpPr>
      <xdr:spPr>
        <a:xfrm>
          <a:off x="6921500" y="1327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168014</xdr:rowOff>
    </xdr:from>
    <xdr:ext cx="534377" cy="259045"/>
    <xdr:sp macro="" textlink="">
      <xdr:nvSpPr>
        <xdr:cNvPr id="434" name="テキスト ボックス 433"/>
        <xdr:cNvSpPr txBox="1"/>
      </xdr:nvSpPr>
      <xdr:spPr>
        <a:xfrm>
          <a:off x="6705111" y="133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139636</xdr:rowOff>
    </xdr:from>
    <xdr:to>
      <xdr:col>54</xdr:col>
      <xdr:colOff>189865</xdr:colOff>
      <xdr:row>98</xdr:row>
      <xdr:rowOff>40920</xdr:rowOff>
    </xdr:to>
    <xdr:cxnSp macro="">
      <xdr:nvCxnSpPr>
        <xdr:cNvPr id="458" name="直線コネクタ 457"/>
        <xdr:cNvCxnSpPr/>
      </xdr:nvCxnSpPr>
      <xdr:spPr>
        <a:xfrm flipV="1">
          <a:off x="10475595" y="15570136"/>
          <a:ext cx="1270" cy="1272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44747</xdr:rowOff>
    </xdr:from>
    <xdr:ext cx="534377" cy="259045"/>
    <xdr:sp macro="" textlink="">
      <xdr:nvSpPr>
        <xdr:cNvPr id="459" name="普通建設事業費 （ うち更新整備　）最小値テキスト"/>
        <xdr:cNvSpPr txBox="1"/>
      </xdr:nvSpPr>
      <xdr:spPr>
        <a:xfrm>
          <a:off x="10528300" y="168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40920</xdr:rowOff>
    </xdr:from>
    <xdr:to>
      <xdr:col>55</xdr:col>
      <xdr:colOff>88900</xdr:colOff>
      <xdr:row>98</xdr:row>
      <xdr:rowOff>40920</xdr:rowOff>
    </xdr:to>
    <xdr:cxnSp macro="">
      <xdr:nvCxnSpPr>
        <xdr:cNvPr id="460" name="直線コネクタ 459"/>
        <xdr:cNvCxnSpPr/>
      </xdr:nvCxnSpPr>
      <xdr:spPr>
        <a:xfrm>
          <a:off x="10388600" y="1684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86313</xdr:rowOff>
    </xdr:from>
    <xdr:ext cx="599010" cy="259045"/>
    <xdr:sp macro="" textlink="">
      <xdr:nvSpPr>
        <xdr:cNvPr id="461" name="普通建設事業費 （ うち更新整備　）最大値テキスト"/>
        <xdr:cNvSpPr txBox="1"/>
      </xdr:nvSpPr>
      <xdr:spPr>
        <a:xfrm>
          <a:off x="10528300" y="1534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139636</xdr:rowOff>
    </xdr:from>
    <xdr:to>
      <xdr:col>55</xdr:col>
      <xdr:colOff>88900</xdr:colOff>
      <xdr:row>90</xdr:row>
      <xdr:rowOff>139636</xdr:rowOff>
    </xdr:to>
    <xdr:cxnSp macro="">
      <xdr:nvCxnSpPr>
        <xdr:cNvPr id="462" name="直線コネクタ 461"/>
        <xdr:cNvCxnSpPr/>
      </xdr:nvCxnSpPr>
      <xdr:spPr>
        <a:xfrm>
          <a:off x="10388600" y="155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122834</xdr:rowOff>
    </xdr:from>
    <xdr:to>
      <xdr:col>55</xdr:col>
      <xdr:colOff>0</xdr:colOff>
      <xdr:row>96</xdr:row>
      <xdr:rowOff>56935</xdr:rowOff>
    </xdr:to>
    <xdr:cxnSp macro="">
      <xdr:nvCxnSpPr>
        <xdr:cNvPr id="463" name="直線コネクタ 462"/>
        <xdr:cNvCxnSpPr/>
      </xdr:nvCxnSpPr>
      <xdr:spPr>
        <a:xfrm flipV="1">
          <a:off x="9639300" y="16410584"/>
          <a:ext cx="838200" cy="10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114444</xdr:rowOff>
    </xdr:from>
    <xdr:ext cx="534377" cy="259045"/>
    <xdr:sp macro="" textlink="">
      <xdr:nvSpPr>
        <xdr:cNvPr id="464" name="普通建設事業費 （ うち更新整備　）平均値テキスト"/>
        <xdr:cNvSpPr txBox="1"/>
      </xdr:nvSpPr>
      <xdr:spPr>
        <a:xfrm>
          <a:off x="10528300" y="16402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136017</xdr:rowOff>
    </xdr:from>
    <xdr:to>
      <xdr:col>55</xdr:col>
      <xdr:colOff>50800</xdr:colOff>
      <xdr:row>96</xdr:row>
      <xdr:rowOff>66167</xdr:rowOff>
    </xdr:to>
    <xdr:sp macro="" textlink="">
      <xdr:nvSpPr>
        <xdr:cNvPr id="465" name="フローチャート: 判断 464"/>
        <xdr:cNvSpPr/>
      </xdr:nvSpPr>
      <xdr:spPr>
        <a:xfrm>
          <a:off x="10426700" y="1642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56935</xdr:rowOff>
    </xdr:from>
    <xdr:to>
      <xdr:col>50</xdr:col>
      <xdr:colOff>114300</xdr:colOff>
      <xdr:row>96</xdr:row>
      <xdr:rowOff>141288</xdr:rowOff>
    </xdr:to>
    <xdr:cxnSp macro="">
      <xdr:nvCxnSpPr>
        <xdr:cNvPr id="466" name="直線コネクタ 465"/>
        <xdr:cNvCxnSpPr/>
      </xdr:nvCxnSpPr>
      <xdr:spPr>
        <a:xfrm flipV="1">
          <a:off x="8750300" y="16516135"/>
          <a:ext cx="889000" cy="8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161886</xdr:rowOff>
    </xdr:from>
    <xdr:to>
      <xdr:col>50</xdr:col>
      <xdr:colOff>165100</xdr:colOff>
      <xdr:row>96</xdr:row>
      <xdr:rowOff>92036</xdr:rowOff>
    </xdr:to>
    <xdr:sp macro="" textlink="">
      <xdr:nvSpPr>
        <xdr:cNvPr id="467" name="フローチャート: 判断 466"/>
        <xdr:cNvSpPr/>
      </xdr:nvSpPr>
      <xdr:spPr>
        <a:xfrm>
          <a:off x="9588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108563</xdr:rowOff>
    </xdr:from>
    <xdr:ext cx="534377" cy="259045"/>
    <xdr:sp macro="" textlink="">
      <xdr:nvSpPr>
        <xdr:cNvPr id="468" name="テキスト ボックス 467"/>
        <xdr:cNvSpPr txBox="1"/>
      </xdr:nvSpPr>
      <xdr:spPr>
        <a:xfrm>
          <a:off x="9372111" y="1622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141288</xdr:rowOff>
    </xdr:from>
    <xdr:to>
      <xdr:col>45</xdr:col>
      <xdr:colOff>177800</xdr:colOff>
      <xdr:row>97</xdr:row>
      <xdr:rowOff>21031</xdr:rowOff>
    </xdr:to>
    <xdr:cxnSp macro="">
      <xdr:nvCxnSpPr>
        <xdr:cNvPr id="469" name="直線コネクタ 468"/>
        <xdr:cNvCxnSpPr/>
      </xdr:nvCxnSpPr>
      <xdr:spPr>
        <a:xfrm flipV="1">
          <a:off x="7861300" y="16600488"/>
          <a:ext cx="889000" cy="5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168263</xdr:rowOff>
    </xdr:from>
    <xdr:to>
      <xdr:col>46</xdr:col>
      <xdr:colOff>38100</xdr:colOff>
      <xdr:row>96</xdr:row>
      <xdr:rowOff>98413</xdr:rowOff>
    </xdr:to>
    <xdr:sp macro="" textlink="">
      <xdr:nvSpPr>
        <xdr:cNvPr id="470" name="フローチャート: 判断 469"/>
        <xdr:cNvSpPr/>
      </xdr:nvSpPr>
      <xdr:spPr>
        <a:xfrm>
          <a:off x="8699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114940</xdr:rowOff>
    </xdr:from>
    <xdr:ext cx="534377" cy="259045"/>
    <xdr:sp macro="" textlink="">
      <xdr:nvSpPr>
        <xdr:cNvPr id="471" name="テキスト ボックス 470"/>
        <xdr:cNvSpPr txBox="1"/>
      </xdr:nvSpPr>
      <xdr:spPr>
        <a:xfrm>
          <a:off x="8483111" y="1623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11188</xdr:rowOff>
    </xdr:from>
    <xdr:to>
      <xdr:col>41</xdr:col>
      <xdr:colOff>50800</xdr:colOff>
      <xdr:row>97</xdr:row>
      <xdr:rowOff>21031</xdr:rowOff>
    </xdr:to>
    <xdr:cxnSp macro="">
      <xdr:nvCxnSpPr>
        <xdr:cNvPr id="472" name="直線コネクタ 471"/>
        <xdr:cNvCxnSpPr/>
      </xdr:nvCxnSpPr>
      <xdr:spPr>
        <a:xfrm>
          <a:off x="6972300" y="16470388"/>
          <a:ext cx="889000" cy="18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40081</xdr:rowOff>
    </xdr:from>
    <xdr:to>
      <xdr:col>41</xdr:col>
      <xdr:colOff>101600</xdr:colOff>
      <xdr:row>96</xdr:row>
      <xdr:rowOff>141681</xdr:rowOff>
    </xdr:to>
    <xdr:sp macro="" textlink="">
      <xdr:nvSpPr>
        <xdr:cNvPr id="473" name="フローチャート: 判断 472"/>
        <xdr:cNvSpPr/>
      </xdr:nvSpPr>
      <xdr:spPr>
        <a:xfrm>
          <a:off x="7810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158208</xdr:rowOff>
    </xdr:from>
    <xdr:ext cx="534377" cy="259045"/>
    <xdr:sp macro="" textlink="">
      <xdr:nvSpPr>
        <xdr:cNvPr id="474" name="テキスト ボックス 473"/>
        <xdr:cNvSpPr txBox="1"/>
      </xdr:nvSpPr>
      <xdr:spPr>
        <a:xfrm>
          <a:off x="7594111" y="162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13666</xdr:rowOff>
    </xdr:from>
    <xdr:to>
      <xdr:col>36</xdr:col>
      <xdr:colOff>165100</xdr:colOff>
      <xdr:row>96</xdr:row>
      <xdr:rowOff>115266</xdr:rowOff>
    </xdr:to>
    <xdr:sp macro="" textlink="">
      <xdr:nvSpPr>
        <xdr:cNvPr id="475" name="フローチャート: 判断 474"/>
        <xdr:cNvSpPr/>
      </xdr:nvSpPr>
      <xdr:spPr>
        <a:xfrm>
          <a:off x="69215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106393</xdr:rowOff>
    </xdr:from>
    <xdr:ext cx="534377" cy="259045"/>
    <xdr:sp macro="" textlink="">
      <xdr:nvSpPr>
        <xdr:cNvPr id="476" name="テキスト ボックス 475"/>
        <xdr:cNvSpPr txBox="1"/>
      </xdr:nvSpPr>
      <xdr:spPr>
        <a:xfrm>
          <a:off x="6705111" y="1656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72034</xdr:rowOff>
    </xdr:from>
    <xdr:to>
      <xdr:col>55</xdr:col>
      <xdr:colOff>50800</xdr:colOff>
      <xdr:row>96</xdr:row>
      <xdr:rowOff>2184</xdr:rowOff>
    </xdr:to>
    <xdr:sp macro="" textlink="">
      <xdr:nvSpPr>
        <xdr:cNvPr id="482" name="楕円 481"/>
        <xdr:cNvSpPr/>
      </xdr:nvSpPr>
      <xdr:spPr>
        <a:xfrm>
          <a:off x="10426700" y="1635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94911</xdr:rowOff>
    </xdr:from>
    <xdr:ext cx="534377" cy="259045"/>
    <xdr:sp macro="" textlink="">
      <xdr:nvSpPr>
        <xdr:cNvPr id="483" name="普通建設事業費 （ うち更新整備　）該当値テキスト"/>
        <xdr:cNvSpPr txBox="1"/>
      </xdr:nvSpPr>
      <xdr:spPr>
        <a:xfrm>
          <a:off x="10528300" y="1621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6135</xdr:rowOff>
    </xdr:from>
    <xdr:to>
      <xdr:col>50</xdr:col>
      <xdr:colOff>165100</xdr:colOff>
      <xdr:row>96</xdr:row>
      <xdr:rowOff>107735</xdr:rowOff>
    </xdr:to>
    <xdr:sp macro="" textlink="">
      <xdr:nvSpPr>
        <xdr:cNvPr id="484" name="楕円 483"/>
        <xdr:cNvSpPr/>
      </xdr:nvSpPr>
      <xdr:spPr>
        <a:xfrm>
          <a:off x="9588500" y="1646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98862</xdr:rowOff>
    </xdr:from>
    <xdr:ext cx="534377" cy="259045"/>
    <xdr:sp macro="" textlink="">
      <xdr:nvSpPr>
        <xdr:cNvPr id="485" name="テキスト ボックス 484"/>
        <xdr:cNvSpPr txBox="1"/>
      </xdr:nvSpPr>
      <xdr:spPr>
        <a:xfrm>
          <a:off x="9372111" y="1655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90488</xdr:rowOff>
    </xdr:from>
    <xdr:to>
      <xdr:col>46</xdr:col>
      <xdr:colOff>38100</xdr:colOff>
      <xdr:row>97</xdr:row>
      <xdr:rowOff>20638</xdr:rowOff>
    </xdr:to>
    <xdr:sp macro="" textlink="">
      <xdr:nvSpPr>
        <xdr:cNvPr id="486" name="楕円 485"/>
        <xdr:cNvSpPr/>
      </xdr:nvSpPr>
      <xdr:spPr>
        <a:xfrm>
          <a:off x="8699500" y="1654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11765</xdr:rowOff>
    </xdr:from>
    <xdr:ext cx="534377" cy="259045"/>
    <xdr:sp macro="" textlink="">
      <xdr:nvSpPr>
        <xdr:cNvPr id="487" name="テキスト ボックス 486"/>
        <xdr:cNvSpPr txBox="1"/>
      </xdr:nvSpPr>
      <xdr:spPr>
        <a:xfrm>
          <a:off x="8483111" y="1664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141681</xdr:rowOff>
    </xdr:from>
    <xdr:to>
      <xdr:col>41</xdr:col>
      <xdr:colOff>101600</xdr:colOff>
      <xdr:row>97</xdr:row>
      <xdr:rowOff>71831</xdr:rowOff>
    </xdr:to>
    <xdr:sp macro="" textlink="">
      <xdr:nvSpPr>
        <xdr:cNvPr id="488" name="楕円 487"/>
        <xdr:cNvSpPr/>
      </xdr:nvSpPr>
      <xdr:spPr>
        <a:xfrm>
          <a:off x="7810500" y="1660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62958</xdr:rowOff>
    </xdr:from>
    <xdr:ext cx="534377" cy="259045"/>
    <xdr:sp macro="" textlink="">
      <xdr:nvSpPr>
        <xdr:cNvPr id="489" name="テキスト ボックス 488"/>
        <xdr:cNvSpPr txBox="1"/>
      </xdr:nvSpPr>
      <xdr:spPr>
        <a:xfrm>
          <a:off x="7594111" y="1669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131838</xdr:rowOff>
    </xdr:from>
    <xdr:to>
      <xdr:col>36</xdr:col>
      <xdr:colOff>165100</xdr:colOff>
      <xdr:row>96</xdr:row>
      <xdr:rowOff>61988</xdr:rowOff>
    </xdr:to>
    <xdr:sp macro="" textlink="">
      <xdr:nvSpPr>
        <xdr:cNvPr id="490" name="楕円 489"/>
        <xdr:cNvSpPr/>
      </xdr:nvSpPr>
      <xdr:spPr>
        <a:xfrm>
          <a:off x="6921500" y="1641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78515</xdr:rowOff>
    </xdr:from>
    <xdr:ext cx="534377" cy="259045"/>
    <xdr:sp macro="" textlink="">
      <xdr:nvSpPr>
        <xdr:cNvPr id="491" name="テキスト ボックス 490"/>
        <xdr:cNvSpPr txBox="1"/>
      </xdr:nvSpPr>
      <xdr:spPr>
        <a:xfrm>
          <a:off x="6705111" y="1619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20003</xdr:rowOff>
    </xdr:from>
    <xdr:to>
      <xdr:col>85</xdr:col>
      <xdr:colOff>126364</xdr:colOff>
      <xdr:row>39</xdr:row>
      <xdr:rowOff>44450</xdr:rowOff>
    </xdr:to>
    <xdr:cxnSp macro="">
      <xdr:nvCxnSpPr>
        <xdr:cNvPr id="515" name="直線コネクタ 514"/>
        <xdr:cNvCxnSpPr/>
      </xdr:nvCxnSpPr>
      <xdr:spPr>
        <a:xfrm flipV="1">
          <a:off x="16317595" y="5163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138130</xdr:rowOff>
    </xdr:from>
    <xdr:ext cx="599010" cy="259045"/>
    <xdr:sp macro="" textlink="">
      <xdr:nvSpPr>
        <xdr:cNvPr id="518" name="災害復旧事業費最大値テキスト"/>
        <xdr:cNvSpPr txBox="1"/>
      </xdr:nvSpPr>
      <xdr:spPr>
        <a:xfrm>
          <a:off x="16370300" y="493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20003</xdr:rowOff>
    </xdr:from>
    <xdr:to>
      <xdr:col>86</xdr:col>
      <xdr:colOff>25400</xdr:colOff>
      <xdr:row>30</xdr:row>
      <xdr:rowOff>20003</xdr:rowOff>
    </xdr:to>
    <xdr:cxnSp macro="">
      <xdr:nvCxnSpPr>
        <xdr:cNvPr id="519" name="直線コネクタ 518"/>
        <xdr:cNvCxnSpPr/>
      </xdr:nvCxnSpPr>
      <xdr:spPr>
        <a:xfrm>
          <a:off x="16230600" y="516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26086</xdr:rowOff>
    </xdr:from>
    <xdr:to>
      <xdr:col>85</xdr:col>
      <xdr:colOff>127000</xdr:colOff>
      <xdr:row>36</xdr:row>
      <xdr:rowOff>92418</xdr:rowOff>
    </xdr:to>
    <xdr:cxnSp macro="">
      <xdr:nvCxnSpPr>
        <xdr:cNvPr id="520" name="直線コネクタ 519"/>
        <xdr:cNvCxnSpPr/>
      </xdr:nvCxnSpPr>
      <xdr:spPr>
        <a:xfrm flipV="1">
          <a:off x="15481300" y="6198286"/>
          <a:ext cx="838200" cy="6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16921</xdr:rowOff>
    </xdr:from>
    <xdr:ext cx="469744" cy="259045"/>
    <xdr:sp macro="" textlink="">
      <xdr:nvSpPr>
        <xdr:cNvPr id="521" name="災害復旧事業費平均値テキスト"/>
        <xdr:cNvSpPr txBox="1"/>
      </xdr:nvSpPr>
      <xdr:spPr>
        <a:xfrm>
          <a:off x="16370300" y="6532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38494</xdr:rowOff>
    </xdr:from>
    <xdr:to>
      <xdr:col>85</xdr:col>
      <xdr:colOff>177800</xdr:colOff>
      <xdr:row>38</xdr:row>
      <xdr:rowOff>140094</xdr:rowOff>
    </xdr:to>
    <xdr:sp macro="" textlink="">
      <xdr:nvSpPr>
        <xdr:cNvPr id="522" name="フローチャート: 判断 521"/>
        <xdr:cNvSpPr/>
      </xdr:nvSpPr>
      <xdr:spPr>
        <a:xfrm>
          <a:off x="16268700" y="655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140907</xdr:rowOff>
    </xdr:from>
    <xdr:to>
      <xdr:col>81</xdr:col>
      <xdr:colOff>50800</xdr:colOff>
      <xdr:row>36</xdr:row>
      <xdr:rowOff>92418</xdr:rowOff>
    </xdr:to>
    <xdr:cxnSp macro="">
      <xdr:nvCxnSpPr>
        <xdr:cNvPr id="523" name="直線コネクタ 522"/>
        <xdr:cNvCxnSpPr/>
      </xdr:nvCxnSpPr>
      <xdr:spPr>
        <a:xfrm>
          <a:off x="14592300" y="6141657"/>
          <a:ext cx="889000" cy="12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66154</xdr:rowOff>
    </xdr:from>
    <xdr:to>
      <xdr:col>81</xdr:col>
      <xdr:colOff>101600</xdr:colOff>
      <xdr:row>38</xdr:row>
      <xdr:rowOff>167754</xdr:rowOff>
    </xdr:to>
    <xdr:sp macro="" textlink="">
      <xdr:nvSpPr>
        <xdr:cNvPr id="524" name="フローチャート: 判断 523"/>
        <xdr:cNvSpPr/>
      </xdr:nvSpPr>
      <xdr:spPr>
        <a:xfrm>
          <a:off x="154305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158881</xdr:rowOff>
    </xdr:from>
    <xdr:ext cx="469744" cy="259045"/>
    <xdr:sp macro="" textlink="">
      <xdr:nvSpPr>
        <xdr:cNvPr id="525" name="テキスト ボックス 524"/>
        <xdr:cNvSpPr txBox="1"/>
      </xdr:nvSpPr>
      <xdr:spPr>
        <a:xfrm>
          <a:off x="15246428" y="667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109626</xdr:rowOff>
    </xdr:from>
    <xdr:to>
      <xdr:col>76</xdr:col>
      <xdr:colOff>114300</xdr:colOff>
      <xdr:row>35</xdr:row>
      <xdr:rowOff>140907</xdr:rowOff>
    </xdr:to>
    <xdr:cxnSp macro="">
      <xdr:nvCxnSpPr>
        <xdr:cNvPr id="526" name="直線コネクタ 525"/>
        <xdr:cNvCxnSpPr/>
      </xdr:nvCxnSpPr>
      <xdr:spPr>
        <a:xfrm>
          <a:off x="13703300" y="6110376"/>
          <a:ext cx="889000" cy="3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66561</xdr:rowOff>
    </xdr:from>
    <xdr:to>
      <xdr:col>76</xdr:col>
      <xdr:colOff>165100</xdr:colOff>
      <xdr:row>38</xdr:row>
      <xdr:rowOff>168161</xdr:rowOff>
    </xdr:to>
    <xdr:sp macro="" textlink="">
      <xdr:nvSpPr>
        <xdr:cNvPr id="527" name="フローチャート: 判断 526"/>
        <xdr:cNvSpPr/>
      </xdr:nvSpPr>
      <xdr:spPr>
        <a:xfrm>
          <a:off x="14541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159288</xdr:rowOff>
    </xdr:from>
    <xdr:ext cx="469744" cy="259045"/>
    <xdr:sp macro="" textlink="">
      <xdr:nvSpPr>
        <xdr:cNvPr id="528" name="テキスト ボックス 527"/>
        <xdr:cNvSpPr txBox="1"/>
      </xdr:nvSpPr>
      <xdr:spPr>
        <a:xfrm>
          <a:off x="14357428" y="667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109626</xdr:rowOff>
    </xdr:from>
    <xdr:to>
      <xdr:col>71</xdr:col>
      <xdr:colOff>177800</xdr:colOff>
      <xdr:row>37</xdr:row>
      <xdr:rowOff>48539</xdr:rowOff>
    </xdr:to>
    <xdr:cxnSp macro="">
      <xdr:nvCxnSpPr>
        <xdr:cNvPr id="529" name="直線コネクタ 528"/>
        <xdr:cNvCxnSpPr/>
      </xdr:nvCxnSpPr>
      <xdr:spPr>
        <a:xfrm flipV="1">
          <a:off x="12814300" y="6110376"/>
          <a:ext cx="889000" cy="28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90322</xdr:rowOff>
    </xdr:from>
    <xdr:to>
      <xdr:col>72</xdr:col>
      <xdr:colOff>38100</xdr:colOff>
      <xdr:row>39</xdr:row>
      <xdr:rowOff>20472</xdr:rowOff>
    </xdr:to>
    <xdr:sp macro="" textlink="">
      <xdr:nvSpPr>
        <xdr:cNvPr id="530" name="フローチャート: 判断 529"/>
        <xdr:cNvSpPr/>
      </xdr:nvSpPr>
      <xdr:spPr>
        <a:xfrm>
          <a:off x="13652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11599</xdr:rowOff>
    </xdr:from>
    <xdr:ext cx="469744" cy="259045"/>
    <xdr:sp macro="" textlink="">
      <xdr:nvSpPr>
        <xdr:cNvPr id="531" name="テキスト ボックス 530"/>
        <xdr:cNvSpPr txBox="1"/>
      </xdr:nvSpPr>
      <xdr:spPr>
        <a:xfrm>
          <a:off x="13468428" y="669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118249</xdr:rowOff>
    </xdr:from>
    <xdr:to>
      <xdr:col>67</xdr:col>
      <xdr:colOff>101600</xdr:colOff>
      <xdr:row>39</xdr:row>
      <xdr:rowOff>48399</xdr:rowOff>
    </xdr:to>
    <xdr:sp macro="" textlink="">
      <xdr:nvSpPr>
        <xdr:cNvPr id="532" name="フローチャート: 判断 531"/>
        <xdr:cNvSpPr/>
      </xdr:nvSpPr>
      <xdr:spPr>
        <a:xfrm>
          <a:off x="12763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39526</xdr:rowOff>
    </xdr:from>
    <xdr:ext cx="469744" cy="259045"/>
    <xdr:sp macro="" textlink="">
      <xdr:nvSpPr>
        <xdr:cNvPr id="533" name="テキスト ボックス 532"/>
        <xdr:cNvSpPr txBox="1"/>
      </xdr:nvSpPr>
      <xdr:spPr>
        <a:xfrm>
          <a:off x="12579428" y="67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146736</xdr:rowOff>
    </xdr:from>
    <xdr:to>
      <xdr:col>85</xdr:col>
      <xdr:colOff>177800</xdr:colOff>
      <xdr:row>36</xdr:row>
      <xdr:rowOff>76886</xdr:rowOff>
    </xdr:to>
    <xdr:sp macro="" textlink="">
      <xdr:nvSpPr>
        <xdr:cNvPr id="539" name="楕円 538"/>
        <xdr:cNvSpPr/>
      </xdr:nvSpPr>
      <xdr:spPr>
        <a:xfrm>
          <a:off x="16268700" y="614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169613</xdr:rowOff>
    </xdr:from>
    <xdr:ext cx="534377" cy="259045"/>
    <xdr:sp macro="" textlink="">
      <xdr:nvSpPr>
        <xdr:cNvPr id="540" name="災害復旧事業費該当値テキスト"/>
        <xdr:cNvSpPr txBox="1"/>
      </xdr:nvSpPr>
      <xdr:spPr>
        <a:xfrm>
          <a:off x="16370300" y="599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41618</xdr:rowOff>
    </xdr:from>
    <xdr:to>
      <xdr:col>81</xdr:col>
      <xdr:colOff>101600</xdr:colOff>
      <xdr:row>36</xdr:row>
      <xdr:rowOff>143218</xdr:rowOff>
    </xdr:to>
    <xdr:sp macro="" textlink="">
      <xdr:nvSpPr>
        <xdr:cNvPr id="541" name="楕円 540"/>
        <xdr:cNvSpPr/>
      </xdr:nvSpPr>
      <xdr:spPr>
        <a:xfrm>
          <a:off x="15430500" y="62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159745</xdr:rowOff>
    </xdr:from>
    <xdr:ext cx="534377" cy="259045"/>
    <xdr:sp macro="" textlink="">
      <xdr:nvSpPr>
        <xdr:cNvPr id="542" name="テキスト ボックス 541"/>
        <xdr:cNvSpPr txBox="1"/>
      </xdr:nvSpPr>
      <xdr:spPr>
        <a:xfrm>
          <a:off x="15214111" y="598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90107</xdr:rowOff>
    </xdr:from>
    <xdr:to>
      <xdr:col>76</xdr:col>
      <xdr:colOff>165100</xdr:colOff>
      <xdr:row>36</xdr:row>
      <xdr:rowOff>20257</xdr:rowOff>
    </xdr:to>
    <xdr:sp macro="" textlink="">
      <xdr:nvSpPr>
        <xdr:cNvPr id="543" name="楕円 542"/>
        <xdr:cNvSpPr/>
      </xdr:nvSpPr>
      <xdr:spPr>
        <a:xfrm>
          <a:off x="14541500" y="609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36784</xdr:rowOff>
    </xdr:from>
    <xdr:ext cx="534377" cy="259045"/>
    <xdr:sp macro="" textlink="">
      <xdr:nvSpPr>
        <xdr:cNvPr id="544" name="テキスト ボックス 543"/>
        <xdr:cNvSpPr txBox="1"/>
      </xdr:nvSpPr>
      <xdr:spPr>
        <a:xfrm>
          <a:off x="14325111" y="586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58826</xdr:rowOff>
    </xdr:from>
    <xdr:to>
      <xdr:col>72</xdr:col>
      <xdr:colOff>38100</xdr:colOff>
      <xdr:row>35</xdr:row>
      <xdr:rowOff>160426</xdr:rowOff>
    </xdr:to>
    <xdr:sp macro="" textlink="">
      <xdr:nvSpPr>
        <xdr:cNvPr id="545" name="楕円 544"/>
        <xdr:cNvSpPr/>
      </xdr:nvSpPr>
      <xdr:spPr>
        <a:xfrm>
          <a:off x="13652500" y="605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5503</xdr:rowOff>
    </xdr:from>
    <xdr:ext cx="534377" cy="259045"/>
    <xdr:sp macro="" textlink="">
      <xdr:nvSpPr>
        <xdr:cNvPr id="546" name="テキスト ボックス 545"/>
        <xdr:cNvSpPr txBox="1"/>
      </xdr:nvSpPr>
      <xdr:spPr>
        <a:xfrm>
          <a:off x="13436111" y="583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169189</xdr:rowOff>
    </xdr:from>
    <xdr:to>
      <xdr:col>67</xdr:col>
      <xdr:colOff>101600</xdr:colOff>
      <xdr:row>37</xdr:row>
      <xdr:rowOff>99339</xdr:rowOff>
    </xdr:to>
    <xdr:sp macro="" textlink="">
      <xdr:nvSpPr>
        <xdr:cNvPr id="547" name="楕円 546"/>
        <xdr:cNvSpPr/>
      </xdr:nvSpPr>
      <xdr:spPr>
        <a:xfrm>
          <a:off x="12763500" y="634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115866</xdr:rowOff>
    </xdr:from>
    <xdr:ext cx="534377" cy="259045"/>
    <xdr:sp macro="" textlink="">
      <xdr:nvSpPr>
        <xdr:cNvPr id="548" name="テキスト ボックス 547"/>
        <xdr:cNvSpPr txBox="1"/>
      </xdr:nvSpPr>
      <xdr:spPr>
        <a:xfrm>
          <a:off x="12547111" y="611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109082</xdr:rowOff>
    </xdr:from>
    <xdr:to>
      <xdr:col>85</xdr:col>
      <xdr:colOff>126364</xdr:colOff>
      <xdr:row>78</xdr:row>
      <xdr:rowOff>1969</xdr:rowOff>
    </xdr:to>
    <xdr:cxnSp macro="">
      <xdr:nvCxnSpPr>
        <xdr:cNvPr id="621" name="直線コネクタ 620"/>
        <xdr:cNvCxnSpPr/>
      </xdr:nvCxnSpPr>
      <xdr:spPr>
        <a:xfrm flipV="1">
          <a:off x="16317595" y="12110582"/>
          <a:ext cx="1269" cy="126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5796</xdr:rowOff>
    </xdr:from>
    <xdr:ext cx="534377" cy="259045"/>
    <xdr:sp macro="" textlink="">
      <xdr:nvSpPr>
        <xdr:cNvPr id="622" name="公債費最小値テキスト"/>
        <xdr:cNvSpPr txBox="1"/>
      </xdr:nvSpPr>
      <xdr:spPr>
        <a:xfrm>
          <a:off x="16370300" y="133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1969</xdr:rowOff>
    </xdr:from>
    <xdr:to>
      <xdr:col>86</xdr:col>
      <xdr:colOff>25400</xdr:colOff>
      <xdr:row>78</xdr:row>
      <xdr:rowOff>1969</xdr:rowOff>
    </xdr:to>
    <xdr:cxnSp macro="">
      <xdr:nvCxnSpPr>
        <xdr:cNvPr id="623" name="直線コネクタ 622"/>
        <xdr:cNvCxnSpPr/>
      </xdr:nvCxnSpPr>
      <xdr:spPr>
        <a:xfrm>
          <a:off x="16230600" y="1337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55759</xdr:rowOff>
    </xdr:from>
    <xdr:ext cx="599010" cy="259045"/>
    <xdr:sp macro="" textlink="">
      <xdr:nvSpPr>
        <xdr:cNvPr id="624" name="公債費最大値テキスト"/>
        <xdr:cNvSpPr txBox="1"/>
      </xdr:nvSpPr>
      <xdr:spPr>
        <a:xfrm>
          <a:off x="16370300" y="1188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109082</xdr:rowOff>
    </xdr:from>
    <xdr:to>
      <xdr:col>86</xdr:col>
      <xdr:colOff>25400</xdr:colOff>
      <xdr:row>70</xdr:row>
      <xdr:rowOff>109082</xdr:rowOff>
    </xdr:to>
    <xdr:cxnSp macro="">
      <xdr:nvCxnSpPr>
        <xdr:cNvPr id="625" name="直線コネクタ 624"/>
        <xdr:cNvCxnSpPr/>
      </xdr:nvCxnSpPr>
      <xdr:spPr>
        <a:xfrm>
          <a:off x="16230600" y="1211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30581</xdr:rowOff>
    </xdr:from>
    <xdr:to>
      <xdr:col>85</xdr:col>
      <xdr:colOff>127000</xdr:colOff>
      <xdr:row>76</xdr:row>
      <xdr:rowOff>48740</xdr:rowOff>
    </xdr:to>
    <xdr:cxnSp macro="">
      <xdr:nvCxnSpPr>
        <xdr:cNvPr id="626" name="直線コネクタ 625"/>
        <xdr:cNvCxnSpPr/>
      </xdr:nvCxnSpPr>
      <xdr:spPr>
        <a:xfrm flipV="1">
          <a:off x="15481300" y="13060781"/>
          <a:ext cx="838200" cy="1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7799</xdr:rowOff>
    </xdr:from>
    <xdr:ext cx="534377" cy="259045"/>
    <xdr:sp macro="" textlink="">
      <xdr:nvSpPr>
        <xdr:cNvPr id="627" name="公債費平均値テキスト"/>
        <xdr:cNvSpPr txBox="1"/>
      </xdr:nvSpPr>
      <xdr:spPr>
        <a:xfrm>
          <a:off x="16370300" y="1303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29372</xdr:rowOff>
    </xdr:from>
    <xdr:to>
      <xdr:col>85</xdr:col>
      <xdr:colOff>177800</xdr:colOff>
      <xdr:row>76</xdr:row>
      <xdr:rowOff>130972</xdr:rowOff>
    </xdr:to>
    <xdr:sp macro="" textlink="">
      <xdr:nvSpPr>
        <xdr:cNvPr id="628" name="フローチャート: 判断 627"/>
        <xdr:cNvSpPr/>
      </xdr:nvSpPr>
      <xdr:spPr>
        <a:xfrm>
          <a:off x="16268700" y="1305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159947</xdr:rowOff>
    </xdr:from>
    <xdr:to>
      <xdr:col>81</xdr:col>
      <xdr:colOff>50800</xdr:colOff>
      <xdr:row>76</xdr:row>
      <xdr:rowOff>48740</xdr:rowOff>
    </xdr:to>
    <xdr:cxnSp macro="">
      <xdr:nvCxnSpPr>
        <xdr:cNvPr id="629" name="直線コネクタ 628"/>
        <xdr:cNvCxnSpPr/>
      </xdr:nvCxnSpPr>
      <xdr:spPr>
        <a:xfrm>
          <a:off x="14592300" y="13018697"/>
          <a:ext cx="889000" cy="6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90027</xdr:rowOff>
    </xdr:from>
    <xdr:to>
      <xdr:col>81</xdr:col>
      <xdr:colOff>101600</xdr:colOff>
      <xdr:row>77</xdr:row>
      <xdr:rowOff>20177</xdr:rowOff>
    </xdr:to>
    <xdr:sp macro="" textlink="">
      <xdr:nvSpPr>
        <xdr:cNvPr id="630" name="フローチャート: 判断 629"/>
        <xdr:cNvSpPr/>
      </xdr:nvSpPr>
      <xdr:spPr>
        <a:xfrm>
          <a:off x="15430500" y="13120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11304</xdr:rowOff>
    </xdr:from>
    <xdr:ext cx="534377" cy="259045"/>
    <xdr:sp macro="" textlink="">
      <xdr:nvSpPr>
        <xdr:cNvPr id="631" name="テキスト ボックス 630"/>
        <xdr:cNvSpPr txBox="1"/>
      </xdr:nvSpPr>
      <xdr:spPr>
        <a:xfrm>
          <a:off x="15214111" y="1321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101760</xdr:rowOff>
    </xdr:from>
    <xdr:to>
      <xdr:col>76</xdr:col>
      <xdr:colOff>114300</xdr:colOff>
      <xdr:row>75</xdr:row>
      <xdr:rowOff>159947</xdr:rowOff>
    </xdr:to>
    <xdr:cxnSp macro="">
      <xdr:nvCxnSpPr>
        <xdr:cNvPr id="632" name="直線コネクタ 631"/>
        <xdr:cNvCxnSpPr/>
      </xdr:nvCxnSpPr>
      <xdr:spPr>
        <a:xfrm>
          <a:off x="13703300" y="12960510"/>
          <a:ext cx="889000" cy="5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92314</xdr:rowOff>
    </xdr:from>
    <xdr:to>
      <xdr:col>76</xdr:col>
      <xdr:colOff>165100</xdr:colOff>
      <xdr:row>77</xdr:row>
      <xdr:rowOff>22464</xdr:rowOff>
    </xdr:to>
    <xdr:sp macro="" textlink="">
      <xdr:nvSpPr>
        <xdr:cNvPr id="633" name="フローチャート: 判断 632"/>
        <xdr:cNvSpPr/>
      </xdr:nvSpPr>
      <xdr:spPr>
        <a:xfrm>
          <a:off x="14541500" y="1312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13591</xdr:rowOff>
    </xdr:from>
    <xdr:ext cx="534377" cy="259045"/>
    <xdr:sp macro="" textlink="">
      <xdr:nvSpPr>
        <xdr:cNvPr id="634" name="テキスト ボックス 633"/>
        <xdr:cNvSpPr txBox="1"/>
      </xdr:nvSpPr>
      <xdr:spPr>
        <a:xfrm>
          <a:off x="14325111" y="1321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101760</xdr:rowOff>
    </xdr:from>
    <xdr:to>
      <xdr:col>71</xdr:col>
      <xdr:colOff>177800</xdr:colOff>
      <xdr:row>75</xdr:row>
      <xdr:rowOff>165554</xdr:rowOff>
    </xdr:to>
    <xdr:cxnSp macro="">
      <xdr:nvCxnSpPr>
        <xdr:cNvPr id="635" name="直線コネクタ 634"/>
        <xdr:cNvCxnSpPr/>
      </xdr:nvCxnSpPr>
      <xdr:spPr>
        <a:xfrm flipV="1">
          <a:off x="12814300" y="12960510"/>
          <a:ext cx="889000" cy="6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94867</xdr:rowOff>
    </xdr:from>
    <xdr:to>
      <xdr:col>72</xdr:col>
      <xdr:colOff>38100</xdr:colOff>
      <xdr:row>77</xdr:row>
      <xdr:rowOff>25017</xdr:rowOff>
    </xdr:to>
    <xdr:sp macro="" textlink="">
      <xdr:nvSpPr>
        <xdr:cNvPr id="636" name="フローチャート: 判断 635"/>
        <xdr:cNvSpPr/>
      </xdr:nvSpPr>
      <xdr:spPr>
        <a:xfrm>
          <a:off x="13652500" y="1312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16144</xdr:rowOff>
    </xdr:from>
    <xdr:ext cx="534377" cy="259045"/>
    <xdr:sp macro="" textlink="">
      <xdr:nvSpPr>
        <xdr:cNvPr id="637" name="テキスト ボックス 636"/>
        <xdr:cNvSpPr txBox="1"/>
      </xdr:nvSpPr>
      <xdr:spPr>
        <a:xfrm>
          <a:off x="13436111" y="1321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87376</xdr:rowOff>
    </xdr:from>
    <xdr:to>
      <xdr:col>67</xdr:col>
      <xdr:colOff>101600</xdr:colOff>
      <xdr:row>77</xdr:row>
      <xdr:rowOff>17526</xdr:rowOff>
    </xdr:to>
    <xdr:sp macro="" textlink="">
      <xdr:nvSpPr>
        <xdr:cNvPr id="638" name="フローチャート: 判断 637"/>
        <xdr:cNvSpPr/>
      </xdr:nvSpPr>
      <xdr:spPr>
        <a:xfrm>
          <a:off x="12763500" y="1311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8653</xdr:rowOff>
    </xdr:from>
    <xdr:ext cx="534377" cy="259045"/>
    <xdr:sp macro="" textlink="">
      <xdr:nvSpPr>
        <xdr:cNvPr id="639" name="テキスト ボックス 638"/>
        <xdr:cNvSpPr txBox="1"/>
      </xdr:nvSpPr>
      <xdr:spPr>
        <a:xfrm>
          <a:off x="12547111" y="132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151231</xdr:rowOff>
    </xdr:from>
    <xdr:to>
      <xdr:col>85</xdr:col>
      <xdr:colOff>177800</xdr:colOff>
      <xdr:row>76</xdr:row>
      <xdr:rowOff>81381</xdr:rowOff>
    </xdr:to>
    <xdr:sp macro="" textlink="">
      <xdr:nvSpPr>
        <xdr:cNvPr id="645" name="楕円 644"/>
        <xdr:cNvSpPr/>
      </xdr:nvSpPr>
      <xdr:spPr>
        <a:xfrm>
          <a:off x="16268700" y="1300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2659</xdr:rowOff>
    </xdr:from>
    <xdr:ext cx="534377" cy="259045"/>
    <xdr:sp macro="" textlink="">
      <xdr:nvSpPr>
        <xdr:cNvPr id="646" name="公債費該当値テキスト"/>
        <xdr:cNvSpPr txBox="1"/>
      </xdr:nvSpPr>
      <xdr:spPr>
        <a:xfrm>
          <a:off x="16370300" y="1286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169390</xdr:rowOff>
    </xdr:from>
    <xdr:to>
      <xdr:col>81</xdr:col>
      <xdr:colOff>101600</xdr:colOff>
      <xdr:row>76</xdr:row>
      <xdr:rowOff>99540</xdr:rowOff>
    </xdr:to>
    <xdr:sp macro="" textlink="">
      <xdr:nvSpPr>
        <xdr:cNvPr id="647" name="楕円 646"/>
        <xdr:cNvSpPr/>
      </xdr:nvSpPr>
      <xdr:spPr>
        <a:xfrm>
          <a:off x="15430500" y="1302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116067</xdr:rowOff>
    </xdr:from>
    <xdr:ext cx="534377" cy="259045"/>
    <xdr:sp macro="" textlink="">
      <xdr:nvSpPr>
        <xdr:cNvPr id="648" name="テキスト ボックス 647"/>
        <xdr:cNvSpPr txBox="1"/>
      </xdr:nvSpPr>
      <xdr:spPr>
        <a:xfrm>
          <a:off x="15214111" y="1280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109146</xdr:rowOff>
    </xdr:from>
    <xdr:to>
      <xdr:col>76</xdr:col>
      <xdr:colOff>165100</xdr:colOff>
      <xdr:row>76</xdr:row>
      <xdr:rowOff>39297</xdr:rowOff>
    </xdr:to>
    <xdr:sp macro="" textlink="">
      <xdr:nvSpPr>
        <xdr:cNvPr id="649" name="楕円 648"/>
        <xdr:cNvSpPr/>
      </xdr:nvSpPr>
      <xdr:spPr>
        <a:xfrm>
          <a:off x="14541500" y="1296789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55823</xdr:rowOff>
    </xdr:from>
    <xdr:ext cx="534377" cy="259045"/>
    <xdr:sp macro="" textlink="">
      <xdr:nvSpPr>
        <xdr:cNvPr id="650" name="テキスト ボックス 649"/>
        <xdr:cNvSpPr txBox="1"/>
      </xdr:nvSpPr>
      <xdr:spPr>
        <a:xfrm>
          <a:off x="14325111" y="1274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50960</xdr:rowOff>
    </xdr:from>
    <xdr:to>
      <xdr:col>72</xdr:col>
      <xdr:colOff>38100</xdr:colOff>
      <xdr:row>75</xdr:row>
      <xdr:rowOff>152560</xdr:rowOff>
    </xdr:to>
    <xdr:sp macro="" textlink="">
      <xdr:nvSpPr>
        <xdr:cNvPr id="651" name="楕円 650"/>
        <xdr:cNvSpPr/>
      </xdr:nvSpPr>
      <xdr:spPr>
        <a:xfrm>
          <a:off x="13652500" y="1290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169087</xdr:rowOff>
    </xdr:from>
    <xdr:ext cx="534377" cy="259045"/>
    <xdr:sp macro="" textlink="">
      <xdr:nvSpPr>
        <xdr:cNvPr id="652" name="テキスト ボックス 651"/>
        <xdr:cNvSpPr txBox="1"/>
      </xdr:nvSpPr>
      <xdr:spPr>
        <a:xfrm>
          <a:off x="13436111" y="1268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114755</xdr:rowOff>
    </xdr:from>
    <xdr:to>
      <xdr:col>67</xdr:col>
      <xdr:colOff>101600</xdr:colOff>
      <xdr:row>76</xdr:row>
      <xdr:rowOff>44906</xdr:rowOff>
    </xdr:to>
    <xdr:sp macro="" textlink="">
      <xdr:nvSpPr>
        <xdr:cNvPr id="653" name="楕円 652"/>
        <xdr:cNvSpPr/>
      </xdr:nvSpPr>
      <xdr:spPr>
        <a:xfrm>
          <a:off x="12763500" y="129735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61432</xdr:rowOff>
    </xdr:from>
    <xdr:ext cx="534377" cy="259045"/>
    <xdr:sp macro="" textlink="">
      <xdr:nvSpPr>
        <xdr:cNvPr id="654" name="テキスト ボックス 653"/>
        <xdr:cNvSpPr txBox="1"/>
      </xdr:nvSpPr>
      <xdr:spPr>
        <a:xfrm>
          <a:off x="12547111" y="1274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22631</xdr:rowOff>
    </xdr:from>
    <xdr:to>
      <xdr:col>85</xdr:col>
      <xdr:colOff>126364</xdr:colOff>
      <xdr:row>99</xdr:row>
      <xdr:rowOff>18111</xdr:rowOff>
    </xdr:to>
    <xdr:cxnSp macro="">
      <xdr:nvCxnSpPr>
        <xdr:cNvPr id="678" name="直線コネクタ 677"/>
        <xdr:cNvCxnSpPr/>
      </xdr:nvCxnSpPr>
      <xdr:spPr>
        <a:xfrm flipV="1">
          <a:off x="16317595" y="15624581"/>
          <a:ext cx="1269" cy="136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21938</xdr:rowOff>
    </xdr:from>
    <xdr:ext cx="469744" cy="259045"/>
    <xdr:sp macro="" textlink="">
      <xdr:nvSpPr>
        <xdr:cNvPr id="679" name="積立金最小値テキスト"/>
        <xdr:cNvSpPr txBox="1"/>
      </xdr:nvSpPr>
      <xdr:spPr>
        <a:xfrm>
          <a:off x="16370300" y="1699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18111</xdr:rowOff>
    </xdr:from>
    <xdr:to>
      <xdr:col>86</xdr:col>
      <xdr:colOff>25400</xdr:colOff>
      <xdr:row>99</xdr:row>
      <xdr:rowOff>18111</xdr:rowOff>
    </xdr:to>
    <xdr:cxnSp macro="">
      <xdr:nvCxnSpPr>
        <xdr:cNvPr id="680" name="直線コネクタ 679"/>
        <xdr:cNvCxnSpPr/>
      </xdr:nvCxnSpPr>
      <xdr:spPr>
        <a:xfrm>
          <a:off x="16230600" y="16991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140758</xdr:rowOff>
    </xdr:from>
    <xdr:ext cx="599010" cy="259045"/>
    <xdr:sp macro="" textlink="">
      <xdr:nvSpPr>
        <xdr:cNvPr id="681" name="積立金最大値テキスト"/>
        <xdr:cNvSpPr txBox="1"/>
      </xdr:nvSpPr>
      <xdr:spPr>
        <a:xfrm>
          <a:off x="16370300" y="1539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22631</xdr:rowOff>
    </xdr:from>
    <xdr:to>
      <xdr:col>86</xdr:col>
      <xdr:colOff>25400</xdr:colOff>
      <xdr:row>91</xdr:row>
      <xdr:rowOff>22631</xdr:rowOff>
    </xdr:to>
    <xdr:cxnSp macro="">
      <xdr:nvCxnSpPr>
        <xdr:cNvPr id="682" name="直線コネクタ 681"/>
        <xdr:cNvCxnSpPr/>
      </xdr:nvCxnSpPr>
      <xdr:spPr>
        <a:xfrm>
          <a:off x="16230600" y="1562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149340</xdr:rowOff>
    </xdr:from>
    <xdr:to>
      <xdr:col>85</xdr:col>
      <xdr:colOff>127000</xdr:colOff>
      <xdr:row>98</xdr:row>
      <xdr:rowOff>60058</xdr:rowOff>
    </xdr:to>
    <xdr:cxnSp macro="">
      <xdr:nvCxnSpPr>
        <xdr:cNvPr id="683" name="直線コネクタ 682"/>
        <xdr:cNvCxnSpPr/>
      </xdr:nvCxnSpPr>
      <xdr:spPr>
        <a:xfrm flipV="1">
          <a:off x="15481300" y="16779990"/>
          <a:ext cx="838200" cy="8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133202</xdr:rowOff>
    </xdr:from>
    <xdr:ext cx="534377" cy="259045"/>
    <xdr:sp macro="" textlink="">
      <xdr:nvSpPr>
        <xdr:cNvPr id="684" name="積立金平均値テキスト"/>
        <xdr:cNvSpPr txBox="1"/>
      </xdr:nvSpPr>
      <xdr:spPr>
        <a:xfrm>
          <a:off x="16370300" y="16420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110325</xdr:rowOff>
    </xdr:from>
    <xdr:to>
      <xdr:col>85</xdr:col>
      <xdr:colOff>177800</xdr:colOff>
      <xdr:row>97</xdr:row>
      <xdr:rowOff>40475</xdr:rowOff>
    </xdr:to>
    <xdr:sp macro="" textlink="">
      <xdr:nvSpPr>
        <xdr:cNvPr id="685" name="フローチャート: 判断 684"/>
        <xdr:cNvSpPr/>
      </xdr:nvSpPr>
      <xdr:spPr>
        <a:xfrm>
          <a:off x="16268700" y="165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60058</xdr:rowOff>
    </xdr:from>
    <xdr:to>
      <xdr:col>81</xdr:col>
      <xdr:colOff>50800</xdr:colOff>
      <xdr:row>98</xdr:row>
      <xdr:rowOff>87934</xdr:rowOff>
    </xdr:to>
    <xdr:cxnSp macro="">
      <xdr:nvCxnSpPr>
        <xdr:cNvPr id="686" name="直線コネクタ 685"/>
        <xdr:cNvCxnSpPr/>
      </xdr:nvCxnSpPr>
      <xdr:spPr>
        <a:xfrm flipV="1">
          <a:off x="14592300" y="16862158"/>
          <a:ext cx="889000" cy="2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135573</xdr:rowOff>
    </xdr:from>
    <xdr:to>
      <xdr:col>81</xdr:col>
      <xdr:colOff>101600</xdr:colOff>
      <xdr:row>98</xdr:row>
      <xdr:rowOff>65723</xdr:rowOff>
    </xdr:to>
    <xdr:sp macro="" textlink="">
      <xdr:nvSpPr>
        <xdr:cNvPr id="687" name="フローチャート: 判断 686"/>
        <xdr:cNvSpPr/>
      </xdr:nvSpPr>
      <xdr:spPr>
        <a:xfrm>
          <a:off x="15430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82250</xdr:rowOff>
    </xdr:from>
    <xdr:ext cx="534377" cy="259045"/>
    <xdr:sp macro="" textlink="">
      <xdr:nvSpPr>
        <xdr:cNvPr id="688" name="テキスト ボックス 687"/>
        <xdr:cNvSpPr txBox="1"/>
      </xdr:nvSpPr>
      <xdr:spPr>
        <a:xfrm>
          <a:off x="15214111" y="1654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87934</xdr:rowOff>
    </xdr:from>
    <xdr:to>
      <xdr:col>76</xdr:col>
      <xdr:colOff>114300</xdr:colOff>
      <xdr:row>98</xdr:row>
      <xdr:rowOff>113055</xdr:rowOff>
    </xdr:to>
    <xdr:cxnSp macro="">
      <xdr:nvCxnSpPr>
        <xdr:cNvPr id="689" name="直線コネクタ 688"/>
        <xdr:cNvCxnSpPr/>
      </xdr:nvCxnSpPr>
      <xdr:spPr>
        <a:xfrm flipV="1">
          <a:off x="13703300" y="16890034"/>
          <a:ext cx="889000" cy="2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151905</xdr:rowOff>
    </xdr:from>
    <xdr:to>
      <xdr:col>76</xdr:col>
      <xdr:colOff>165100</xdr:colOff>
      <xdr:row>98</xdr:row>
      <xdr:rowOff>82055</xdr:rowOff>
    </xdr:to>
    <xdr:sp macro="" textlink="">
      <xdr:nvSpPr>
        <xdr:cNvPr id="690" name="フローチャート: 判断 689"/>
        <xdr:cNvSpPr/>
      </xdr:nvSpPr>
      <xdr:spPr>
        <a:xfrm>
          <a:off x="14541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98582</xdr:rowOff>
    </xdr:from>
    <xdr:ext cx="534377" cy="259045"/>
    <xdr:sp macro="" textlink="">
      <xdr:nvSpPr>
        <xdr:cNvPr id="691" name="テキスト ボックス 690"/>
        <xdr:cNvSpPr txBox="1"/>
      </xdr:nvSpPr>
      <xdr:spPr>
        <a:xfrm>
          <a:off x="14325111" y="1655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96228</xdr:rowOff>
    </xdr:from>
    <xdr:to>
      <xdr:col>71</xdr:col>
      <xdr:colOff>177800</xdr:colOff>
      <xdr:row>98</xdr:row>
      <xdr:rowOff>113055</xdr:rowOff>
    </xdr:to>
    <xdr:cxnSp macro="">
      <xdr:nvCxnSpPr>
        <xdr:cNvPr id="692" name="直線コネクタ 691"/>
        <xdr:cNvCxnSpPr/>
      </xdr:nvCxnSpPr>
      <xdr:spPr>
        <a:xfrm>
          <a:off x="12814300" y="16898328"/>
          <a:ext cx="889000" cy="1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147841</xdr:rowOff>
    </xdr:from>
    <xdr:to>
      <xdr:col>72</xdr:col>
      <xdr:colOff>38100</xdr:colOff>
      <xdr:row>98</xdr:row>
      <xdr:rowOff>77991</xdr:rowOff>
    </xdr:to>
    <xdr:sp macro="" textlink="">
      <xdr:nvSpPr>
        <xdr:cNvPr id="693" name="フローチャート: 判断 692"/>
        <xdr:cNvSpPr/>
      </xdr:nvSpPr>
      <xdr:spPr>
        <a:xfrm>
          <a:off x="13652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94518</xdr:rowOff>
    </xdr:from>
    <xdr:ext cx="534377" cy="259045"/>
    <xdr:sp macro="" textlink="">
      <xdr:nvSpPr>
        <xdr:cNvPr id="694" name="テキスト ボックス 693"/>
        <xdr:cNvSpPr txBox="1"/>
      </xdr:nvSpPr>
      <xdr:spPr>
        <a:xfrm>
          <a:off x="13436111" y="1655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128042</xdr:rowOff>
    </xdr:from>
    <xdr:to>
      <xdr:col>67</xdr:col>
      <xdr:colOff>101600</xdr:colOff>
      <xdr:row>98</xdr:row>
      <xdr:rowOff>58192</xdr:rowOff>
    </xdr:to>
    <xdr:sp macro="" textlink="">
      <xdr:nvSpPr>
        <xdr:cNvPr id="695" name="フローチャート: 判断 694"/>
        <xdr:cNvSpPr/>
      </xdr:nvSpPr>
      <xdr:spPr>
        <a:xfrm>
          <a:off x="12763500" y="1675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74719</xdr:rowOff>
    </xdr:from>
    <xdr:ext cx="534377" cy="259045"/>
    <xdr:sp macro="" textlink="">
      <xdr:nvSpPr>
        <xdr:cNvPr id="696" name="テキスト ボックス 695"/>
        <xdr:cNvSpPr txBox="1"/>
      </xdr:nvSpPr>
      <xdr:spPr>
        <a:xfrm>
          <a:off x="12547111" y="1653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98540</xdr:rowOff>
    </xdr:from>
    <xdr:to>
      <xdr:col>85</xdr:col>
      <xdr:colOff>177800</xdr:colOff>
      <xdr:row>98</xdr:row>
      <xdr:rowOff>28690</xdr:rowOff>
    </xdr:to>
    <xdr:sp macro="" textlink="">
      <xdr:nvSpPr>
        <xdr:cNvPr id="702" name="楕円 701"/>
        <xdr:cNvSpPr/>
      </xdr:nvSpPr>
      <xdr:spPr>
        <a:xfrm>
          <a:off x="16268700" y="1672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76967</xdr:rowOff>
    </xdr:from>
    <xdr:ext cx="534377" cy="259045"/>
    <xdr:sp macro="" textlink="">
      <xdr:nvSpPr>
        <xdr:cNvPr id="703" name="積立金該当値テキスト"/>
        <xdr:cNvSpPr txBox="1"/>
      </xdr:nvSpPr>
      <xdr:spPr>
        <a:xfrm>
          <a:off x="16370300" y="1670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9258</xdr:rowOff>
    </xdr:from>
    <xdr:to>
      <xdr:col>81</xdr:col>
      <xdr:colOff>101600</xdr:colOff>
      <xdr:row>98</xdr:row>
      <xdr:rowOff>110858</xdr:rowOff>
    </xdr:to>
    <xdr:sp macro="" textlink="">
      <xdr:nvSpPr>
        <xdr:cNvPr id="704" name="楕円 703"/>
        <xdr:cNvSpPr/>
      </xdr:nvSpPr>
      <xdr:spPr>
        <a:xfrm>
          <a:off x="15430500" y="1681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101985</xdr:rowOff>
    </xdr:from>
    <xdr:ext cx="534377" cy="259045"/>
    <xdr:sp macro="" textlink="">
      <xdr:nvSpPr>
        <xdr:cNvPr id="705" name="テキスト ボックス 704"/>
        <xdr:cNvSpPr txBox="1"/>
      </xdr:nvSpPr>
      <xdr:spPr>
        <a:xfrm>
          <a:off x="15214111" y="1690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37134</xdr:rowOff>
    </xdr:from>
    <xdr:to>
      <xdr:col>76</xdr:col>
      <xdr:colOff>165100</xdr:colOff>
      <xdr:row>98</xdr:row>
      <xdr:rowOff>138734</xdr:rowOff>
    </xdr:to>
    <xdr:sp macro="" textlink="">
      <xdr:nvSpPr>
        <xdr:cNvPr id="706" name="楕円 705"/>
        <xdr:cNvSpPr/>
      </xdr:nvSpPr>
      <xdr:spPr>
        <a:xfrm>
          <a:off x="14541500" y="1683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129861</xdr:rowOff>
    </xdr:from>
    <xdr:ext cx="534377" cy="259045"/>
    <xdr:sp macro="" textlink="">
      <xdr:nvSpPr>
        <xdr:cNvPr id="707" name="テキスト ボックス 706"/>
        <xdr:cNvSpPr txBox="1"/>
      </xdr:nvSpPr>
      <xdr:spPr>
        <a:xfrm>
          <a:off x="14325111" y="1693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62255</xdr:rowOff>
    </xdr:from>
    <xdr:to>
      <xdr:col>72</xdr:col>
      <xdr:colOff>38100</xdr:colOff>
      <xdr:row>98</xdr:row>
      <xdr:rowOff>163855</xdr:rowOff>
    </xdr:to>
    <xdr:sp macro="" textlink="">
      <xdr:nvSpPr>
        <xdr:cNvPr id="708" name="楕円 707"/>
        <xdr:cNvSpPr/>
      </xdr:nvSpPr>
      <xdr:spPr>
        <a:xfrm>
          <a:off x="13652500" y="168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154982</xdr:rowOff>
    </xdr:from>
    <xdr:ext cx="469744" cy="259045"/>
    <xdr:sp macro="" textlink="">
      <xdr:nvSpPr>
        <xdr:cNvPr id="709" name="テキスト ボックス 708"/>
        <xdr:cNvSpPr txBox="1"/>
      </xdr:nvSpPr>
      <xdr:spPr>
        <a:xfrm>
          <a:off x="13468428" y="1695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45428</xdr:rowOff>
    </xdr:from>
    <xdr:to>
      <xdr:col>67</xdr:col>
      <xdr:colOff>101600</xdr:colOff>
      <xdr:row>98</xdr:row>
      <xdr:rowOff>147028</xdr:rowOff>
    </xdr:to>
    <xdr:sp macro="" textlink="">
      <xdr:nvSpPr>
        <xdr:cNvPr id="710" name="楕円 709"/>
        <xdr:cNvSpPr/>
      </xdr:nvSpPr>
      <xdr:spPr>
        <a:xfrm>
          <a:off x="12763500" y="1684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138155</xdr:rowOff>
    </xdr:from>
    <xdr:ext cx="469744" cy="259045"/>
    <xdr:sp macro="" textlink="">
      <xdr:nvSpPr>
        <xdr:cNvPr id="711" name="テキスト ボックス 710"/>
        <xdr:cNvSpPr txBox="1"/>
      </xdr:nvSpPr>
      <xdr:spPr>
        <a:xfrm>
          <a:off x="12579428" y="1694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47574</xdr:rowOff>
    </xdr:from>
    <xdr:to>
      <xdr:col>116</xdr:col>
      <xdr:colOff>62864</xdr:colOff>
      <xdr:row>38</xdr:row>
      <xdr:rowOff>139700</xdr:rowOff>
    </xdr:to>
    <xdr:cxnSp macro="">
      <xdr:nvCxnSpPr>
        <xdr:cNvPr id="733" name="直線コネクタ 732"/>
        <xdr:cNvCxnSpPr/>
      </xdr:nvCxnSpPr>
      <xdr:spPr>
        <a:xfrm flipV="1">
          <a:off x="22159595" y="5533974"/>
          <a:ext cx="1269" cy="112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165701</xdr:rowOff>
    </xdr:from>
    <xdr:ext cx="534377" cy="259045"/>
    <xdr:sp macro="" textlink="">
      <xdr:nvSpPr>
        <xdr:cNvPr id="736" name="投資及び出資金最大値テキスト"/>
        <xdr:cNvSpPr txBox="1"/>
      </xdr:nvSpPr>
      <xdr:spPr>
        <a:xfrm>
          <a:off x="22212300" y="530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47574</xdr:rowOff>
    </xdr:from>
    <xdr:to>
      <xdr:col>116</xdr:col>
      <xdr:colOff>152400</xdr:colOff>
      <xdr:row>32</xdr:row>
      <xdr:rowOff>47574</xdr:rowOff>
    </xdr:to>
    <xdr:cxnSp macro="">
      <xdr:nvCxnSpPr>
        <xdr:cNvPr id="737" name="直線コネクタ 736"/>
        <xdr:cNvCxnSpPr/>
      </xdr:nvCxnSpPr>
      <xdr:spPr>
        <a:xfrm>
          <a:off x="22072600" y="55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101295</xdr:rowOff>
    </xdr:from>
    <xdr:to>
      <xdr:col>116</xdr:col>
      <xdr:colOff>63500</xdr:colOff>
      <xdr:row>37</xdr:row>
      <xdr:rowOff>107833</xdr:rowOff>
    </xdr:to>
    <xdr:cxnSp macro="">
      <xdr:nvCxnSpPr>
        <xdr:cNvPr id="738" name="直線コネクタ 737"/>
        <xdr:cNvCxnSpPr/>
      </xdr:nvCxnSpPr>
      <xdr:spPr>
        <a:xfrm flipV="1">
          <a:off x="21323300" y="6444945"/>
          <a:ext cx="8382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41780</xdr:rowOff>
    </xdr:from>
    <xdr:ext cx="469744" cy="259045"/>
    <xdr:sp macro="" textlink="">
      <xdr:nvSpPr>
        <xdr:cNvPr id="739" name="投資及び出資金平均値テキスト"/>
        <xdr:cNvSpPr txBox="1"/>
      </xdr:nvSpPr>
      <xdr:spPr>
        <a:xfrm>
          <a:off x="22212300" y="6213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18903</xdr:rowOff>
    </xdr:from>
    <xdr:to>
      <xdr:col>116</xdr:col>
      <xdr:colOff>114300</xdr:colOff>
      <xdr:row>37</xdr:row>
      <xdr:rowOff>120503</xdr:rowOff>
    </xdr:to>
    <xdr:sp macro="" textlink="">
      <xdr:nvSpPr>
        <xdr:cNvPr id="740" name="フローチャート: 判断 739"/>
        <xdr:cNvSpPr/>
      </xdr:nvSpPr>
      <xdr:spPr>
        <a:xfrm>
          <a:off x="22110700" y="636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74549</xdr:rowOff>
    </xdr:from>
    <xdr:to>
      <xdr:col>111</xdr:col>
      <xdr:colOff>177800</xdr:colOff>
      <xdr:row>37</xdr:row>
      <xdr:rowOff>107833</xdr:rowOff>
    </xdr:to>
    <xdr:cxnSp macro="">
      <xdr:nvCxnSpPr>
        <xdr:cNvPr id="741" name="直線コネクタ 740"/>
        <xdr:cNvCxnSpPr/>
      </xdr:nvCxnSpPr>
      <xdr:spPr>
        <a:xfrm>
          <a:off x="20434300" y="6418199"/>
          <a:ext cx="889000" cy="3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76738</xdr:rowOff>
    </xdr:from>
    <xdr:to>
      <xdr:col>112</xdr:col>
      <xdr:colOff>38100</xdr:colOff>
      <xdr:row>38</xdr:row>
      <xdr:rowOff>6888</xdr:rowOff>
    </xdr:to>
    <xdr:sp macro="" textlink="">
      <xdr:nvSpPr>
        <xdr:cNvPr id="742" name="フローチャート: 判断 741"/>
        <xdr:cNvSpPr/>
      </xdr:nvSpPr>
      <xdr:spPr>
        <a:xfrm>
          <a:off x="212725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169466</xdr:rowOff>
    </xdr:from>
    <xdr:ext cx="469744" cy="259045"/>
    <xdr:sp macro="" textlink="">
      <xdr:nvSpPr>
        <xdr:cNvPr id="743" name="テキスト ボックス 742"/>
        <xdr:cNvSpPr txBox="1"/>
      </xdr:nvSpPr>
      <xdr:spPr>
        <a:xfrm>
          <a:off x="21088428" y="651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74549</xdr:rowOff>
    </xdr:from>
    <xdr:to>
      <xdr:col>107</xdr:col>
      <xdr:colOff>50800</xdr:colOff>
      <xdr:row>37</xdr:row>
      <xdr:rowOff>79624</xdr:rowOff>
    </xdr:to>
    <xdr:cxnSp macro="">
      <xdr:nvCxnSpPr>
        <xdr:cNvPr id="744" name="直線コネクタ 743"/>
        <xdr:cNvCxnSpPr/>
      </xdr:nvCxnSpPr>
      <xdr:spPr>
        <a:xfrm flipV="1">
          <a:off x="19545300" y="6418199"/>
          <a:ext cx="8890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151765</xdr:rowOff>
    </xdr:from>
    <xdr:to>
      <xdr:col>107</xdr:col>
      <xdr:colOff>101600</xdr:colOff>
      <xdr:row>38</xdr:row>
      <xdr:rowOff>81915</xdr:rowOff>
    </xdr:to>
    <xdr:sp macro="" textlink="">
      <xdr:nvSpPr>
        <xdr:cNvPr id="745" name="フローチャート: 判断 744"/>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73042</xdr:rowOff>
    </xdr:from>
    <xdr:ext cx="469744" cy="259045"/>
    <xdr:sp macro="" textlink="">
      <xdr:nvSpPr>
        <xdr:cNvPr id="746" name="テキスト ボックス 745"/>
        <xdr:cNvSpPr txBox="1"/>
      </xdr:nvSpPr>
      <xdr:spPr>
        <a:xfrm>
          <a:off x="20199428" y="658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79624</xdr:rowOff>
    </xdr:from>
    <xdr:to>
      <xdr:col>102</xdr:col>
      <xdr:colOff>114300</xdr:colOff>
      <xdr:row>37</xdr:row>
      <xdr:rowOff>85796</xdr:rowOff>
    </xdr:to>
    <xdr:cxnSp macro="">
      <xdr:nvCxnSpPr>
        <xdr:cNvPr id="747" name="直線コネクタ 746"/>
        <xdr:cNvCxnSpPr/>
      </xdr:nvCxnSpPr>
      <xdr:spPr>
        <a:xfrm flipV="1">
          <a:off x="18656300" y="6423274"/>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166212</xdr:rowOff>
    </xdr:from>
    <xdr:to>
      <xdr:col>102</xdr:col>
      <xdr:colOff>165100</xdr:colOff>
      <xdr:row>38</xdr:row>
      <xdr:rowOff>96362</xdr:rowOff>
    </xdr:to>
    <xdr:sp macro="" textlink="">
      <xdr:nvSpPr>
        <xdr:cNvPr id="748" name="フローチャート: 判断 747"/>
        <xdr:cNvSpPr/>
      </xdr:nvSpPr>
      <xdr:spPr>
        <a:xfrm>
          <a:off x="19494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87489</xdr:rowOff>
    </xdr:from>
    <xdr:ext cx="469744" cy="259045"/>
    <xdr:sp macro="" textlink="">
      <xdr:nvSpPr>
        <xdr:cNvPr id="749" name="テキスト ボックス 748"/>
        <xdr:cNvSpPr txBox="1"/>
      </xdr:nvSpPr>
      <xdr:spPr>
        <a:xfrm>
          <a:off x="19310428" y="660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6376</xdr:rowOff>
    </xdr:from>
    <xdr:to>
      <xdr:col>98</xdr:col>
      <xdr:colOff>38100</xdr:colOff>
      <xdr:row>38</xdr:row>
      <xdr:rowOff>107976</xdr:rowOff>
    </xdr:to>
    <xdr:sp macro="" textlink="">
      <xdr:nvSpPr>
        <xdr:cNvPr id="750" name="フローチャート: 判断 749"/>
        <xdr:cNvSpPr/>
      </xdr:nvSpPr>
      <xdr:spPr>
        <a:xfrm>
          <a:off x="18605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99103</xdr:rowOff>
    </xdr:from>
    <xdr:ext cx="469744" cy="259045"/>
    <xdr:sp macro="" textlink="">
      <xdr:nvSpPr>
        <xdr:cNvPr id="751" name="テキスト ボックス 750"/>
        <xdr:cNvSpPr txBox="1"/>
      </xdr:nvSpPr>
      <xdr:spPr>
        <a:xfrm>
          <a:off x="18421428" y="66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50495</xdr:rowOff>
    </xdr:from>
    <xdr:to>
      <xdr:col>116</xdr:col>
      <xdr:colOff>114300</xdr:colOff>
      <xdr:row>37</xdr:row>
      <xdr:rowOff>152095</xdr:rowOff>
    </xdr:to>
    <xdr:sp macro="" textlink="">
      <xdr:nvSpPr>
        <xdr:cNvPr id="757" name="楕円 756"/>
        <xdr:cNvSpPr/>
      </xdr:nvSpPr>
      <xdr:spPr>
        <a:xfrm>
          <a:off x="22110700" y="63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28922</xdr:rowOff>
    </xdr:from>
    <xdr:ext cx="469744" cy="259045"/>
    <xdr:sp macro="" textlink="">
      <xdr:nvSpPr>
        <xdr:cNvPr id="758" name="投資及び出資金該当値テキスト"/>
        <xdr:cNvSpPr txBox="1"/>
      </xdr:nvSpPr>
      <xdr:spPr>
        <a:xfrm>
          <a:off x="22212300" y="637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57033</xdr:rowOff>
    </xdr:from>
    <xdr:to>
      <xdr:col>112</xdr:col>
      <xdr:colOff>38100</xdr:colOff>
      <xdr:row>37</xdr:row>
      <xdr:rowOff>158633</xdr:rowOff>
    </xdr:to>
    <xdr:sp macro="" textlink="">
      <xdr:nvSpPr>
        <xdr:cNvPr id="759" name="楕円 758"/>
        <xdr:cNvSpPr/>
      </xdr:nvSpPr>
      <xdr:spPr>
        <a:xfrm>
          <a:off x="21272500" y="640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3710</xdr:rowOff>
    </xdr:from>
    <xdr:ext cx="469744" cy="259045"/>
    <xdr:sp macro="" textlink="">
      <xdr:nvSpPr>
        <xdr:cNvPr id="760" name="テキスト ボックス 759"/>
        <xdr:cNvSpPr txBox="1"/>
      </xdr:nvSpPr>
      <xdr:spPr>
        <a:xfrm>
          <a:off x="21088428" y="617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23749</xdr:rowOff>
    </xdr:from>
    <xdr:to>
      <xdr:col>107</xdr:col>
      <xdr:colOff>101600</xdr:colOff>
      <xdr:row>37</xdr:row>
      <xdr:rowOff>125349</xdr:rowOff>
    </xdr:to>
    <xdr:sp macro="" textlink="">
      <xdr:nvSpPr>
        <xdr:cNvPr id="761" name="楕円 760"/>
        <xdr:cNvSpPr/>
      </xdr:nvSpPr>
      <xdr:spPr>
        <a:xfrm>
          <a:off x="20383500" y="636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141876</xdr:rowOff>
    </xdr:from>
    <xdr:ext cx="469744" cy="259045"/>
    <xdr:sp macro="" textlink="">
      <xdr:nvSpPr>
        <xdr:cNvPr id="762" name="テキスト ボックス 761"/>
        <xdr:cNvSpPr txBox="1"/>
      </xdr:nvSpPr>
      <xdr:spPr>
        <a:xfrm>
          <a:off x="20199428" y="614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28824</xdr:rowOff>
    </xdr:from>
    <xdr:to>
      <xdr:col>102</xdr:col>
      <xdr:colOff>165100</xdr:colOff>
      <xdr:row>37</xdr:row>
      <xdr:rowOff>130424</xdr:rowOff>
    </xdr:to>
    <xdr:sp macro="" textlink="">
      <xdr:nvSpPr>
        <xdr:cNvPr id="763" name="楕円 762"/>
        <xdr:cNvSpPr/>
      </xdr:nvSpPr>
      <xdr:spPr>
        <a:xfrm>
          <a:off x="19494500" y="637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146951</xdr:rowOff>
    </xdr:from>
    <xdr:ext cx="469744" cy="259045"/>
    <xdr:sp macro="" textlink="">
      <xdr:nvSpPr>
        <xdr:cNvPr id="764" name="テキスト ボックス 763"/>
        <xdr:cNvSpPr txBox="1"/>
      </xdr:nvSpPr>
      <xdr:spPr>
        <a:xfrm>
          <a:off x="19310428" y="614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34996</xdr:rowOff>
    </xdr:from>
    <xdr:to>
      <xdr:col>98</xdr:col>
      <xdr:colOff>38100</xdr:colOff>
      <xdr:row>37</xdr:row>
      <xdr:rowOff>136596</xdr:rowOff>
    </xdr:to>
    <xdr:sp macro="" textlink="">
      <xdr:nvSpPr>
        <xdr:cNvPr id="765" name="楕円 764"/>
        <xdr:cNvSpPr/>
      </xdr:nvSpPr>
      <xdr:spPr>
        <a:xfrm>
          <a:off x="18605500" y="637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153123</xdr:rowOff>
    </xdr:from>
    <xdr:ext cx="469744" cy="259045"/>
    <xdr:sp macro="" textlink="">
      <xdr:nvSpPr>
        <xdr:cNvPr id="766" name="テキスト ボックス 765"/>
        <xdr:cNvSpPr txBox="1"/>
      </xdr:nvSpPr>
      <xdr:spPr>
        <a:xfrm>
          <a:off x="18421428" y="615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86162</xdr:rowOff>
    </xdr:from>
    <xdr:to>
      <xdr:col>116</xdr:col>
      <xdr:colOff>62864</xdr:colOff>
      <xdr:row>58</xdr:row>
      <xdr:rowOff>139700</xdr:rowOff>
    </xdr:to>
    <xdr:cxnSp macro="">
      <xdr:nvCxnSpPr>
        <xdr:cNvPr id="788" name="直線コネクタ 787"/>
        <xdr:cNvCxnSpPr/>
      </xdr:nvCxnSpPr>
      <xdr:spPr>
        <a:xfrm flipV="1">
          <a:off x="22159595" y="8658662"/>
          <a:ext cx="1269" cy="142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32839</xdr:rowOff>
    </xdr:from>
    <xdr:ext cx="534377" cy="259045"/>
    <xdr:sp macro="" textlink="">
      <xdr:nvSpPr>
        <xdr:cNvPr id="791" name="貸付金最大値テキスト"/>
        <xdr:cNvSpPr txBox="1"/>
      </xdr:nvSpPr>
      <xdr:spPr>
        <a:xfrm>
          <a:off x="22212300" y="843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86162</xdr:rowOff>
    </xdr:from>
    <xdr:to>
      <xdr:col>116</xdr:col>
      <xdr:colOff>152400</xdr:colOff>
      <xdr:row>50</xdr:row>
      <xdr:rowOff>86162</xdr:rowOff>
    </xdr:to>
    <xdr:cxnSp macro="">
      <xdr:nvCxnSpPr>
        <xdr:cNvPr id="792" name="直線コネクタ 791"/>
        <xdr:cNvCxnSpPr/>
      </xdr:nvCxnSpPr>
      <xdr:spPr>
        <a:xfrm>
          <a:off x="22072600" y="865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48351</xdr:rowOff>
    </xdr:from>
    <xdr:to>
      <xdr:col>116</xdr:col>
      <xdr:colOff>63500</xdr:colOff>
      <xdr:row>57</xdr:row>
      <xdr:rowOff>121000</xdr:rowOff>
    </xdr:to>
    <xdr:cxnSp macro="">
      <xdr:nvCxnSpPr>
        <xdr:cNvPr id="793" name="直線コネクタ 792"/>
        <xdr:cNvCxnSpPr/>
      </xdr:nvCxnSpPr>
      <xdr:spPr>
        <a:xfrm>
          <a:off x="21323300" y="9649551"/>
          <a:ext cx="838200" cy="24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130339</xdr:rowOff>
    </xdr:from>
    <xdr:ext cx="469744" cy="259045"/>
    <xdr:sp macro="" textlink="">
      <xdr:nvSpPr>
        <xdr:cNvPr id="794" name="貸付金平均値テキスト"/>
        <xdr:cNvSpPr txBox="1"/>
      </xdr:nvSpPr>
      <xdr:spPr>
        <a:xfrm>
          <a:off x="22212300" y="9560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107462</xdr:rowOff>
    </xdr:from>
    <xdr:to>
      <xdr:col>116</xdr:col>
      <xdr:colOff>114300</xdr:colOff>
      <xdr:row>57</xdr:row>
      <xdr:rowOff>37612</xdr:rowOff>
    </xdr:to>
    <xdr:sp macro="" textlink="">
      <xdr:nvSpPr>
        <xdr:cNvPr id="795" name="フローチャート: 判断 794"/>
        <xdr:cNvSpPr/>
      </xdr:nvSpPr>
      <xdr:spPr>
        <a:xfrm>
          <a:off x="221107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48351</xdr:rowOff>
    </xdr:from>
    <xdr:to>
      <xdr:col>111</xdr:col>
      <xdr:colOff>177800</xdr:colOff>
      <xdr:row>57</xdr:row>
      <xdr:rowOff>46706</xdr:rowOff>
    </xdr:to>
    <xdr:cxnSp macro="">
      <xdr:nvCxnSpPr>
        <xdr:cNvPr id="796" name="直線コネクタ 795"/>
        <xdr:cNvCxnSpPr/>
      </xdr:nvCxnSpPr>
      <xdr:spPr>
        <a:xfrm flipV="1">
          <a:off x="20434300" y="9649551"/>
          <a:ext cx="889000" cy="16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6696</xdr:rowOff>
    </xdr:from>
    <xdr:to>
      <xdr:col>112</xdr:col>
      <xdr:colOff>38100</xdr:colOff>
      <xdr:row>57</xdr:row>
      <xdr:rowOff>108296</xdr:rowOff>
    </xdr:to>
    <xdr:sp macro="" textlink="">
      <xdr:nvSpPr>
        <xdr:cNvPr id="797" name="フローチャート: 判断 796"/>
        <xdr:cNvSpPr/>
      </xdr:nvSpPr>
      <xdr:spPr>
        <a:xfrm>
          <a:off x="21272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99423</xdr:rowOff>
    </xdr:from>
    <xdr:ext cx="469744" cy="259045"/>
    <xdr:sp macro="" textlink="">
      <xdr:nvSpPr>
        <xdr:cNvPr id="798" name="テキスト ボックス 797"/>
        <xdr:cNvSpPr txBox="1"/>
      </xdr:nvSpPr>
      <xdr:spPr>
        <a:xfrm>
          <a:off x="21088428" y="987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40991</xdr:rowOff>
    </xdr:from>
    <xdr:to>
      <xdr:col>107</xdr:col>
      <xdr:colOff>50800</xdr:colOff>
      <xdr:row>57</xdr:row>
      <xdr:rowOff>46706</xdr:rowOff>
    </xdr:to>
    <xdr:cxnSp macro="">
      <xdr:nvCxnSpPr>
        <xdr:cNvPr id="799" name="直線コネクタ 798"/>
        <xdr:cNvCxnSpPr/>
      </xdr:nvCxnSpPr>
      <xdr:spPr>
        <a:xfrm>
          <a:off x="19545300" y="981364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17349</xdr:rowOff>
    </xdr:from>
    <xdr:to>
      <xdr:col>107</xdr:col>
      <xdr:colOff>101600</xdr:colOff>
      <xdr:row>57</xdr:row>
      <xdr:rowOff>118949</xdr:rowOff>
    </xdr:to>
    <xdr:sp macro="" textlink="">
      <xdr:nvSpPr>
        <xdr:cNvPr id="800" name="フローチャート: 判断 799"/>
        <xdr:cNvSpPr/>
      </xdr:nvSpPr>
      <xdr:spPr>
        <a:xfrm>
          <a:off x="20383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110076</xdr:rowOff>
    </xdr:from>
    <xdr:ext cx="469744" cy="259045"/>
    <xdr:sp macro="" textlink="">
      <xdr:nvSpPr>
        <xdr:cNvPr id="801" name="テキスト ボックス 800"/>
        <xdr:cNvSpPr txBox="1"/>
      </xdr:nvSpPr>
      <xdr:spPr>
        <a:xfrm>
          <a:off x="20199428" y="988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10358</xdr:rowOff>
    </xdr:from>
    <xdr:to>
      <xdr:col>102</xdr:col>
      <xdr:colOff>114300</xdr:colOff>
      <xdr:row>57</xdr:row>
      <xdr:rowOff>40991</xdr:rowOff>
    </xdr:to>
    <xdr:cxnSp macro="">
      <xdr:nvCxnSpPr>
        <xdr:cNvPr id="802" name="直線コネクタ 801"/>
        <xdr:cNvCxnSpPr/>
      </xdr:nvCxnSpPr>
      <xdr:spPr>
        <a:xfrm>
          <a:off x="18656300" y="9783008"/>
          <a:ext cx="8890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11222</xdr:rowOff>
    </xdr:from>
    <xdr:to>
      <xdr:col>102</xdr:col>
      <xdr:colOff>165100</xdr:colOff>
      <xdr:row>57</xdr:row>
      <xdr:rowOff>112822</xdr:rowOff>
    </xdr:to>
    <xdr:sp macro="" textlink="">
      <xdr:nvSpPr>
        <xdr:cNvPr id="803" name="フローチャート: 判断 802"/>
        <xdr:cNvSpPr/>
      </xdr:nvSpPr>
      <xdr:spPr>
        <a:xfrm>
          <a:off x="19494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103949</xdr:rowOff>
    </xdr:from>
    <xdr:ext cx="469744" cy="259045"/>
    <xdr:sp macro="" textlink="">
      <xdr:nvSpPr>
        <xdr:cNvPr id="804" name="テキスト ボックス 803"/>
        <xdr:cNvSpPr txBox="1"/>
      </xdr:nvSpPr>
      <xdr:spPr>
        <a:xfrm>
          <a:off x="19310428" y="987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1712</xdr:rowOff>
    </xdr:from>
    <xdr:to>
      <xdr:col>98</xdr:col>
      <xdr:colOff>38100</xdr:colOff>
      <xdr:row>57</xdr:row>
      <xdr:rowOff>103312</xdr:rowOff>
    </xdr:to>
    <xdr:sp macro="" textlink="">
      <xdr:nvSpPr>
        <xdr:cNvPr id="805" name="フローチャート: 判断 804"/>
        <xdr:cNvSpPr/>
      </xdr:nvSpPr>
      <xdr:spPr>
        <a:xfrm>
          <a:off x="18605500" y="977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94439</xdr:rowOff>
    </xdr:from>
    <xdr:ext cx="469744" cy="259045"/>
    <xdr:sp macro="" textlink="">
      <xdr:nvSpPr>
        <xdr:cNvPr id="806" name="テキスト ボックス 805"/>
        <xdr:cNvSpPr txBox="1"/>
      </xdr:nvSpPr>
      <xdr:spPr>
        <a:xfrm>
          <a:off x="18421428" y="986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70200</xdr:rowOff>
    </xdr:from>
    <xdr:to>
      <xdr:col>116</xdr:col>
      <xdr:colOff>114300</xdr:colOff>
      <xdr:row>58</xdr:row>
      <xdr:rowOff>350</xdr:rowOff>
    </xdr:to>
    <xdr:sp macro="" textlink="">
      <xdr:nvSpPr>
        <xdr:cNvPr id="812" name="楕円 811"/>
        <xdr:cNvSpPr/>
      </xdr:nvSpPr>
      <xdr:spPr>
        <a:xfrm>
          <a:off x="22110700" y="984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48627</xdr:rowOff>
    </xdr:from>
    <xdr:ext cx="469744" cy="259045"/>
    <xdr:sp macro="" textlink="">
      <xdr:nvSpPr>
        <xdr:cNvPr id="813" name="貸付金該当値テキスト"/>
        <xdr:cNvSpPr txBox="1"/>
      </xdr:nvSpPr>
      <xdr:spPr>
        <a:xfrm>
          <a:off x="22212300" y="982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169001</xdr:rowOff>
    </xdr:from>
    <xdr:to>
      <xdr:col>112</xdr:col>
      <xdr:colOff>38100</xdr:colOff>
      <xdr:row>56</xdr:row>
      <xdr:rowOff>99151</xdr:rowOff>
    </xdr:to>
    <xdr:sp macro="" textlink="">
      <xdr:nvSpPr>
        <xdr:cNvPr id="814" name="楕円 813"/>
        <xdr:cNvSpPr/>
      </xdr:nvSpPr>
      <xdr:spPr>
        <a:xfrm>
          <a:off x="21272500" y="959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115678</xdr:rowOff>
    </xdr:from>
    <xdr:ext cx="469744" cy="259045"/>
    <xdr:sp macro="" textlink="">
      <xdr:nvSpPr>
        <xdr:cNvPr id="815" name="テキスト ボックス 814"/>
        <xdr:cNvSpPr txBox="1"/>
      </xdr:nvSpPr>
      <xdr:spPr>
        <a:xfrm>
          <a:off x="21088428" y="937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167356</xdr:rowOff>
    </xdr:from>
    <xdr:to>
      <xdr:col>107</xdr:col>
      <xdr:colOff>101600</xdr:colOff>
      <xdr:row>57</xdr:row>
      <xdr:rowOff>97506</xdr:rowOff>
    </xdr:to>
    <xdr:sp macro="" textlink="">
      <xdr:nvSpPr>
        <xdr:cNvPr id="816" name="楕円 815"/>
        <xdr:cNvSpPr/>
      </xdr:nvSpPr>
      <xdr:spPr>
        <a:xfrm>
          <a:off x="20383500" y="976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114033</xdr:rowOff>
    </xdr:from>
    <xdr:ext cx="469744" cy="259045"/>
    <xdr:sp macro="" textlink="">
      <xdr:nvSpPr>
        <xdr:cNvPr id="817" name="テキスト ボックス 816"/>
        <xdr:cNvSpPr txBox="1"/>
      </xdr:nvSpPr>
      <xdr:spPr>
        <a:xfrm>
          <a:off x="20199428" y="954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161641</xdr:rowOff>
    </xdr:from>
    <xdr:to>
      <xdr:col>102</xdr:col>
      <xdr:colOff>165100</xdr:colOff>
      <xdr:row>57</xdr:row>
      <xdr:rowOff>91791</xdr:rowOff>
    </xdr:to>
    <xdr:sp macro="" textlink="">
      <xdr:nvSpPr>
        <xdr:cNvPr id="818" name="楕円 817"/>
        <xdr:cNvSpPr/>
      </xdr:nvSpPr>
      <xdr:spPr>
        <a:xfrm>
          <a:off x="19494500" y="976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108318</xdr:rowOff>
    </xdr:from>
    <xdr:ext cx="469744" cy="259045"/>
    <xdr:sp macro="" textlink="">
      <xdr:nvSpPr>
        <xdr:cNvPr id="819" name="テキスト ボックス 818"/>
        <xdr:cNvSpPr txBox="1"/>
      </xdr:nvSpPr>
      <xdr:spPr>
        <a:xfrm>
          <a:off x="19310428" y="953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131008</xdr:rowOff>
    </xdr:from>
    <xdr:to>
      <xdr:col>98</xdr:col>
      <xdr:colOff>38100</xdr:colOff>
      <xdr:row>57</xdr:row>
      <xdr:rowOff>61158</xdr:rowOff>
    </xdr:to>
    <xdr:sp macro="" textlink="">
      <xdr:nvSpPr>
        <xdr:cNvPr id="820" name="楕円 819"/>
        <xdr:cNvSpPr/>
      </xdr:nvSpPr>
      <xdr:spPr>
        <a:xfrm>
          <a:off x="18605500" y="973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77685</xdr:rowOff>
    </xdr:from>
    <xdr:ext cx="469744" cy="259045"/>
    <xdr:sp macro="" textlink="">
      <xdr:nvSpPr>
        <xdr:cNvPr id="821" name="テキスト ボックス 820"/>
        <xdr:cNvSpPr txBox="1"/>
      </xdr:nvSpPr>
      <xdr:spPr>
        <a:xfrm>
          <a:off x="18421428" y="950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2" name="テキスト ボックス 84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139814</xdr:rowOff>
    </xdr:from>
    <xdr:to>
      <xdr:col>116</xdr:col>
      <xdr:colOff>62864</xdr:colOff>
      <xdr:row>78</xdr:row>
      <xdr:rowOff>88112</xdr:rowOff>
    </xdr:to>
    <xdr:cxnSp macro="">
      <xdr:nvCxnSpPr>
        <xdr:cNvPr id="846" name="直線コネクタ 845"/>
        <xdr:cNvCxnSpPr/>
      </xdr:nvCxnSpPr>
      <xdr:spPr>
        <a:xfrm flipV="1">
          <a:off x="22159595" y="12312764"/>
          <a:ext cx="1269" cy="114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91939</xdr:rowOff>
    </xdr:from>
    <xdr:ext cx="534377" cy="259045"/>
    <xdr:sp macro="" textlink="">
      <xdr:nvSpPr>
        <xdr:cNvPr id="847" name="繰出金最小値テキスト"/>
        <xdr:cNvSpPr txBox="1"/>
      </xdr:nvSpPr>
      <xdr:spPr>
        <a:xfrm>
          <a:off x="22212300" y="1346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88112</xdr:rowOff>
    </xdr:from>
    <xdr:to>
      <xdr:col>116</xdr:col>
      <xdr:colOff>152400</xdr:colOff>
      <xdr:row>78</xdr:row>
      <xdr:rowOff>88112</xdr:rowOff>
    </xdr:to>
    <xdr:cxnSp macro="">
      <xdr:nvCxnSpPr>
        <xdr:cNvPr id="848" name="直線コネクタ 847"/>
        <xdr:cNvCxnSpPr/>
      </xdr:nvCxnSpPr>
      <xdr:spPr>
        <a:xfrm>
          <a:off x="22072600" y="1346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86491</xdr:rowOff>
    </xdr:from>
    <xdr:ext cx="534377" cy="259045"/>
    <xdr:sp macro="" textlink="">
      <xdr:nvSpPr>
        <xdr:cNvPr id="849" name="繰出金最大値テキスト"/>
        <xdr:cNvSpPr txBox="1"/>
      </xdr:nvSpPr>
      <xdr:spPr>
        <a:xfrm>
          <a:off x="22212300" y="1208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139814</xdr:rowOff>
    </xdr:from>
    <xdr:to>
      <xdr:col>116</xdr:col>
      <xdr:colOff>152400</xdr:colOff>
      <xdr:row>71</xdr:row>
      <xdr:rowOff>139814</xdr:rowOff>
    </xdr:to>
    <xdr:cxnSp macro="">
      <xdr:nvCxnSpPr>
        <xdr:cNvPr id="850" name="直線コネクタ 849"/>
        <xdr:cNvCxnSpPr/>
      </xdr:nvCxnSpPr>
      <xdr:spPr>
        <a:xfrm>
          <a:off x="22072600" y="1231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27419</xdr:rowOff>
    </xdr:from>
    <xdr:to>
      <xdr:col>116</xdr:col>
      <xdr:colOff>63500</xdr:colOff>
      <xdr:row>75</xdr:row>
      <xdr:rowOff>68072</xdr:rowOff>
    </xdr:to>
    <xdr:cxnSp macro="">
      <xdr:nvCxnSpPr>
        <xdr:cNvPr id="851" name="直線コネクタ 850"/>
        <xdr:cNvCxnSpPr/>
      </xdr:nvCxnSpPr>
      <xdr:spPr>
        <a:xfrm flipV="1">
          <a:off x="21323300" y="12886169"/>
          <a:ext cx="838200" cy="4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65270</xdr:rowOff>
    </xdr:from>
    <xdr:ext cx="534377" cy="259045"/>
    <xdr:sp macro="" textlink="">
      <xdr:nvSpPr>
        <xdr:cNvPr id="852" name="繰出金平均値テキスト"/>
        <xdr:cNvSpPr txBox="1"/>
      </xdr:nvSpPr>
      <xdr:spPr>
        <a:xfrm>
          <a:off x="22212300" y="12924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86843</xdr:rowOff>
    </xdr:from>
    <xdr:to>
      <xdr:col>116</xdr:col>
      <xdr:colOff>114300</xdr:colOff>
      <xdr:row>76</xdr:row>
      <xdr:rowOff>16993</xdr:rowOff>
    </xdr:to>
    <xdr:sp macro="" textlink="">
      <xdr:nvSpPr>
        <xdr:cNvPr id="853" name="フローチャート: 判断 852"/>
        <xdr:cNvSpPr/>
      </xdr:nvSpPr>
      <xdr:spPr>
        <a:xfrm>
          <a:off x="221107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37744</xdr:rowOff>
    </xdr:from>
    <xdr:to>
      <xdr:col>111</xdr:col>
      <xdr:colOff>177800</xdr:colOff>
      <xdr:row>75</xdr:row>
      <xdr:rowOff>68072</xdr:rowOff>
    </xdr:to>
    <xdr:cxnSp macro="">
      <xdr:nvCxnSpPr>
        <xdr:cNvPr id="854" name="直線コネクタ 853"/>
        <xdr:cNvCxnSpPr/>
      </xdr:nvCxnSpPr>
      <xdr:spPr>
        <a:xfrm>
          <a:off x="20434300" y="12725044"/>
          <a:ext cx="889000" cy="20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25197</xdr:rowOff>
    </xdr:from>
    <xdr:to>
      <xdr:col>112</xdr:col>
      <xdr:colOff>38100</xdr:colOff>
      <xdr:row>76</xdr:row>
      <xdr:rowOff>126797</xdr:rowOff>
    </xdr:to>
    <xdr:sp macro="" textlink="">
      <xdr:nvSpPr>
        <xdr:cNvPr id="855" name="フローチャート: 判断 854"/>
        <xdr:cNvSpPr/>
      </xdr:nvSpPr>
      <xdr:spPr>
        <a:xfrm>
          <a:off x="21272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117924</xdr:rowOff>
    </xdr:from>
    <xdr:ext cx="534377" cy="259045"/>
    <xdr:sp macro="" textlink="">
      <xdr:nvSpPr>
        <xdr:cNvPr id="856" name="テキスト ボックス 855"/>
        <xdr:cNvSpPr txBox="1"/>
      </xdr:nvSpPr>
      <xdr:spPr>
        <a:xfrm>
          <a:off x="21056111" y="131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37744</xdr:rowOff>
    </xdr:from>
    <xdr:to>
      <xdr:col>107</xdr:col>
      <xdr:colOff>50800</xdr:colOff>
      <xdr:row>74</xdr:row>
      <xdr:rowOff>39154</xdr:rowOff>
    </xdr:to>
    <xdr:cxnSp macro="">
      <xdr:nvCxnSpPr>
        <xdr:cNvPr id="857" name="直線コネクタ 856"/>
        <xdr:cNvCxnSpPr/>
      </xdr:nvCxnSpPr>
      <xdr:spPr>
        <a:xfrm flipV="1">
          <a:off x="19545300" y="12725044"/>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143764</xdr:rowOff>
    </xdr:from>
    <xdr:to>
      <xdr:col>107</xdr:col>
      <xdr:colOff>101600</xdr:colOff>
      <xdr:row>75</xdr:row>
      <xdr:rowOff>73914</xdr:rowOff>
    </xdr:to>
    <xdr:sp macro="" textlink="">
      <xdr:nvSpPr>
        <xdr:cNvPr id="858" name="フローチャート: 判断 857"/>
        <xdr:cNvSpPr/>
      </xdr:nvSpPr>
      <xdr:spPr>
        <a:xfrm>
          <a:off x="20383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65041</xdr:rowOff>
    </xdr:from>
    <xdr:ext cx="534377" cy="259045"/>
    <xdr:sp macro="" textlink="">
      <xdr:nvSpPr>
        <xdr:cNvPr id="859" name="テキスト ボックス 858"/>
        <xdr:cNvSpPr txBox="1"/>
      </xdr:nvSpPr>
      <xdr:spPr>
        <a:xfrm>
          <a:off x="20167111" y="129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4407</xdr:rowOff>
    </xdr:from>
    <xdr:to>
      <xdr:col>102</xdr:col>
      <xdr:colOff>114300</xdr:colOff>
      <xdr:row>74</xdr:row>
      <xdr:rowOff>39154</xdr:rowOff>
    </xdr:to>
    <xdr:cxnSp macro="">
      <xdr:nvCxnSpPr>
        <xdr:cNvPr id="860" name="直線コネクタ 859"/>
        <xdr:cNvCxnSpPr/>
      </xdr:nvCxnSpPr>
      <xdr:spPr>
        <a:xfrm>
          <a:off x="18656300" y="12691707"/>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138964</xdr:rowOff>
    </xdr:from>
    <xdr:to>
      <xdr:col>102</xdr:col>
      <xdr:colOff>165100</xdr:colOff>
      <xdr:row>75</xdr:row>
      <xdr:rowOff>69114</xdr:rowOff>
    </xdr:to>
    <xdr:sp macro="" textlink="">
      <xdr:nvSpPr>
        <xdr:cNvPr id="861" name="フローチャート: 判断 860"/>
        <xdr:cNvSpPr/>
      </xdr:nvSpPr>
      <xdr:spPr>
        <a:xfrm>
          <a:off x="19494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60241</xdr:rowOff>
    </xdr:from>
    <xdr:ext cx="534377" cy="259045"/>
    <xdr:sp macro="" textlink="">
      <xdr:nvSpPr>
        <xdr:cNvPr id="862" name="テキスト ボックス 861"/>
        <xdr:cNvSpPr txBox="1"/>
      </xdr:nvSpPr>
      <xdr:spPr>
        <a:xfrm>
          <a:off x="19278111" y="1291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83338</xdr:rowOff>
    </xdr:from>
    <xdr:to>
      <xdr:col>98</xdr:col>
      <xdr:colOff>38100</xdr:colOff>
      <xdr:row>75</xdr:row>
      <xdr:rowOff>13488</xdr:rowOff>
    </xdr:to>
    <xdr:sp macro="" textlink="">
      <xdr:nvSpPr>
        <xdr:cNvPr id="863" name="フローチャート: 判断 862"/>
        <xdr:cNvSpPr/>
      </xdr:nvSpPr>
      <xdr:spPr>
        <a:xfrm>
          <a:off x="18605500" y="1277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4615</xdr:rowOff>
    </xdr:from>
    <xdr:ext cx="534377" cy="259045"/>
    <xdr:sp macro="" textlink="">
      <xdr:nvSpPr>
        <xdr:cNvPr id="864" name="テキスト ボックス 863"/>
        <xdr:cNvSpPr txBox="1"/>
      </xdr:nvSpPr>
      <xdr:spPr>
        <a:xfrm>
          <a:off x="18389111" y="1286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148069</xdr:rowOff>
    </xdr:from>
    <xdr:to>
      <xdr:col>116</xdr:col>
      <xdr:colOff>114300</xdr:colOff>
      <xdr:row>75</xdr:row>
      <xdr:rowOff>78219</xdr:rowOff>
    </xdr:to>
    <xdr:sp macro="" textlink="">
      <xdr:nvSpPr>
        <xdr:cNvPr id="870" name="楕円 869"/>
        <xdr:cNvSpPr/>
      </xdr:nvSpPr>
      <xdr:spPr>
        <a:xfrm>
          <a:off x="22110700" y="128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170946</xdr:rowOff>
    </xdr:from>
    <xdr:ext cx="534377" cy="259045"/>
    <xdr:sp macro="" textlink="">
      <xdr:nvSpPr>
        <xdr:cNvPr id="871" name="繰出金該当値テキスト"/>
        <xdr:cNvSpPr txBox="1"/>
      </xdr:nvSpPr>
      <xdr:spPr>
        <a:xfrm>
          <a:off x="22212300" y="1268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17272</xdr:rowOff>
    </xdr:from>
    <xdr:to>
      <xdr:col>112</xdr:col>
      <xdr:colOff>38100</xdr:colOff>
      <xdr:row>75</xdr:row>
      <xdr:rowOff>118872</xdr:rowOff>
    </xdr:to>
    <xdr:sp macro="" textlink="">
      <xdr:nvSpPr>
        <xdr:cNvPr id="872" name="楕円 871"/>
        <xdr:cNvSpPr/>
      </xdr:nvSpPr>
      <xdr:spPr>
        <a:xfrm>
          <a:off x="21272500" y="1287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135399</xdr:rowOff>
    </xdr:from>
    <xdr:ext cx="534377" cy="259045"/>
    <xdr:sp macro="" textlink="">
      <xdr:nvSpPr>
        <xdr:cNvPr id="873" name="テキスト ボックス 872"/>
        <xdr:cNvSpPr txBox="1"/>
      </xdr:nvSpPr>
      <xdr:spPr>
        <a:xfrm>
          <a:off x="21056111" y="1265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158394</xdr:rowOff>
    </xdr:from>
    <xdr:to>
      <xdr:col>107</xdr:col>
      <xdr:colOff>101600</xdr:colOff>
      <xdr:row>74</xdr:row>
      <xdr:rowOff>88544</xdr:rowOff>
    </xdr:to>
    <xdr:sp macro="" textlink="">
      <xdr:nvSpPr>
        <xdr:cNvPr id="874" name="楕円 873"/>
        <xdr:cNvSpPr/>
      </xdr:nvSpPr>
      <xdr:spPr>
        <a:xfrm>
          <a:off x="20383500" y="1267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105071</xdr:rowOff>
    </xdr:from>
    <xdr:ext cx="534377" cy="259045"/>
    <xdr:sp macro="" textlink="">
      <xdr:nvSpPr>
        <xdr:cNvPr id="875" name="テキスト ボックス 874"/>
        <xdr:cNvSpPr txBox="1"/>
      </xdr:nvSpPr>
      <xdr:spPr>
        <a:xfrm>
          <a:off x="20167111" y="1244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159804</xdr:rowOff>
    </xdr:from>
    <xdr:to>
      <xdr:col>102</xdr:col>
      <xdr:colOff>165100</xdr:colOff>
      <xdr:row>74</xdr:row>
      <xdr:rowOff>89954</xdr:rowOff>
    </xdr:to>
    <xdr:sp macro="" textlink="">
      <xdr:nvSpPr>
        <xdr:cNvPr id="876" name="楕円 875"/>
        <xdr:cNvSpPr/>
      </xdr:nvSpPr>
      <xdr:spPr>
        <a:xfrm>
          <a:off x="19494500" y="1267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106481</xdr:rowOff>
    </xdr:from>
    <xdr:ext cx="534377" cy="259045"/>
    <xdr:sp macro="" textlink="">
      <xdr:nvSpPr>
        <xdr:cNvPr id="877" name="テキスト ボックス 876"/>
        <xdr:cNvSpPr txBox="1"/>
      </xdr:nvSpPr>
      <xdr:spPr>
        <a:xfrm>
          <a:off x="19278111" y="1245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125057</xdr:rowOff>
    </xdr:from>
    <xdr:to>
      <xdr:col>98</xdr:col>
      <xdr:colOff>38100</xdr:colOff>
      <xdr:row>74</xdr:row>
      <xdr:rowOff>55207</xdr:rowOff>
    </xdr:to>
    <xdr:sp macro="" textlink="">
      <xdr:nvSpPr>
        <xdr:cNvPr id="878" name="楕円 877"/>
        <xdr:cNvSpPr/>
      </xdr:nvSpPr>
      <xdr:spPr>
        <a:xfrm>
          <a:off x="18605500" y="1264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71734</xdr:rowOff>
    </xdr:from>
    <xdr:ext cx="534377" cy="259045"/>
    <xdr:sp macro="" textlink="">
      <xdr:nvSpPr>
        <xdr:cNvPr id="879" name="テキスト ボックス 878"/>
        <xdr:cNvSpPr txBox="1"/>
      </xdr:nvSpPr>
      <xdr:spPr>
        <a:xfrm>
          <a:off x="18389111" y="124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674,352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88,740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円となっており、依然として類似団体平均と比べて高い水準にある。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物件費および扶助費は類似団体平均と比べて高い水準で推移しており、物件費では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学校給食運営事業費の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増、扶助費については、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新型コロナウイルス感染症対策として、子育て世帯や住民税非課税世帯等に対し、経済的支援を行ったことに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より大幅に増加となっている。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280MH</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ｚ帯防災行政無線システム整備事業費や高瀬川分水路整備事業費の減額により、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78,786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円で、昨年度より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3,176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円減額となって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介護保険料率の見直しにより介護保険特別会計への繰出金が増となったこと等により、類似団体平均より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2,893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円高い、住民一人当たり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48,447</a:t>
          </a: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62,983
62,562
666.03
44,381,226
42,472,703
1,540,844
21,660,428
35,446,504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6198</xdr:rowOff>
    </xdr:from>
    <xdr:to>
      <xdr:col>24</xdr:col>
      <xdr:colOff>62865</xdr:colOff>
      <xdr:row>37</xdr:row>
      <xdr:rowOff>146558</xdr:rowOff>
    </xdr:to>
    <xdr:cxnSp macro="">
      <xdr:nvCxnSpPr>
        <xdr:cNvPr id="54" name="直線コネクタ 53"/>
        <xdr:cNvCxnSpPr/>
      </xdr:nvCxnSpPr>
      <xdr:spPr>
        <a:xfrm flipV="1">
          <a:off x="4633595" y="5149698"/>
          <a:ext cx="1270" cy="1340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150385</xdr:rowOff>
    </xdr:from>
    <xdr:ext cx="469744" cy="259045"/>
    <xdr:sp macro="" textlink="">
      <xdr:nvSpPr>
        <xdr:cNvPr id="55" name="議会費最小値テキスト"/>
        <xdr:cNvSpPr txBox="1"/>
      </xdr:nvSpPr>
      <xdr:spPr>
        <a:xfrm>
          <a:off x="4686300"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146558</xdr:rowOff>
    </xdr:from>
    <xdr:to>
      <xdr:col>24</xdr:col>
      <xdr:colOff>152400</xdr:colOff>
      <xdr:row>37</xdr:row>
      <xdr:rowOff>146558</xdr:rowOff>
    </xdr:to>
    <xdr:cxnSp macro="">
      <xdr:nvCxnSpPr>
        <xdr:cNvPr id="56" name="直線コネクタ 55"/>
        <xdr:cNvCxnSpPr/>
      </xdr:nvCxnSpPr>
      <xdr:spPr>
        <a:xfrm>
          <a:off x="4546600" y="6490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124325</xdr:rowOff>
    </xdr:from>
    <xdr:ext cx="469744" cy="259045"/>
    <xdr:sp macro="" textlink="">
      <xdr:nvSpPr>
        <xdr:cNvPr id="57" name="議会費最大値テキスト"/>
        <xdr:cNvSpPr txBox="1"/>
      </xdr:nvSpPr>
      <xdr:spPr>
        <a:xfrm>
          <a:off x="4686300" y="492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6198</xdr:rowOff>
    </xdr:from>
    <xdr:to>
      <xdr:col>24</xdr:col>
      <xdr:colOff>152400</xdr:colOff>
      <xdr:row>30</xdr:row>
      <xdr:rowOff>6198</xdr:rowOff>
    </xdr:to>
    <xdr:cxnSp macro="">
      <xdr:nvCxnSpPr>
        <xdr:cNvPr id="58" name="直線コネクタ 57"/>
        <xdr:cNvCxnSpPr/>
      </xdr:nvCxnSpPr>
      <xdr:spPr>
        <a:xfrm>
          <a:off x="4546600" y="514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166675</xdr:rowOff>
    </xdr:from>
    <xdr:to>
      <xdr:col>24</xdr:col>
      <xdr:colOff>63500</xdr:colOff>
      <xdr:row>33</xdr:row>
      <xdr:rowOff>170332</xdr:rowOff>
    </xdr:to>
    <xdr:cxnSp macro="">
      <xdr:nvCxnSpPr>
        <xdr:cNvPr id="59" name="直線コネクタ 58"/>
        <xdr:cNvCxnSpPr/>
      </xdr:nvCxnSpPr>
      <xdr:spPr>
        <a:xfrm>
          <a:off x="3797300" y="5824525"/>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139564</xdr:rowOff>
    </xdr:from>
    <xdr:ext cx="469744" cy="259045"/>
    <xdr:sp macro="" textlink="">
      <xdr:nvSpPr>
        <xdr:cNvPr id="60" name="議会費平均値テキスト"/>
        <xdr:cNvSpPr txBox="1"/>
      </xdr:nvSpPr>
      <xdr:spPr>
        <a:xfrm>
          <a:off x="4686300" y="5968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161137</xdr:rowOff>
    </xdr:from>
    <xdr:to>
      <xdr:col>24</xdr:col>
      <xdr:colOff>114300</xdr:colOff>
      <xdr:row>35</xdr:row>
      <xdr:rowOff>91287</xdr:rowOff>
    </xdr:to>
    <xdr:sp macro="" textlink="">
      <xdr:nvSpPr>
        <xdr:cNvPr id="61" name="フローチャート: 判断 60"/>
        <xdr:cNvSpPr/>
      </xdr:nvSpPr>
      <xdr:spPr>
        <a:xfrm>
          <a:off x="4584700" y="599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138786</xdr:rowOff>
    </xdr:from>
    <xdr:to>
      <xdr:col>19</xdr:col>
      <xdr:colOff>177800</xdr:colOff>
      <xdr:row>33</xdr:row>
      <xdr:rowOff>166675</xdr:rowOff>
    </xdr:to>
    <xdr:cxnSp macro="">
      <xdr:nvCxnSpPr>
        <xdr:cNvPr id="62" name="直線コネクタ 61"/>
        <xdr:cNvCxnSpPr/>
      </xdr:nvCxnSpPr>
      <xdr:spPr>
        <a:xfrm>
          <a:off x="2908300" y="5796636"/>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62755</xdr:rowOff>
    </xdr:from>
    <xdr:ext cx="469744" cy="259045"/>
    <xdr:sp macro="" textlink="">
      <xdr:nvSpPr>
        <xdr:cNvPr id="64" name="テキスト ボックス 63"/>
        <xdr:cNvSpPr txBox="1"/>
      </xdr:nvSpPr>
      <xdr:spPr>
        <a:xfrm>
          <a:off x="3562428"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138786</xdr:rowOff>
    </xdr:from>
    <xdr:to>
      <xdr:col>15</xdr:col>
      <xdr:colOff>50800</xdr:colOff>
      <xdr:row>34</xdr:row>
      <xdr:rowOff>8026</xdr:rowOff>
    </xdr:to>
    <xdr:cxnSp macro="">
      <xdr:nvCxnSpPr>
        <xdr:cNvPr id="65" name="直線コネクタ 64"/>
        <xdr:cNvCxnSpPr/>
      </xdr:nvCxnSpPr>
      <xdr:spPr>
        <a:xfrm flipV="1">
          <a:off x="2019300" y="5796636"/>
          <a:ext cx="889000" cy="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94386</xdr:rowOff>
    </xdr:from>
    <xdr:to>
      <xdr:col>15</xdr:col>
      <xdr:colOff>101600</xdr:colOff>
      <xdr:row>35</xdr:row>
      <xdr:rowOff>24536</xdr:rowOff>
    </xdr:to>
    <xdr:sp macro="" textlink="">
      <xdr:nvSpPr>
        <xdr:cNvPr id="66" name="フローチャート: 判断 65"/>
        <xdr:cNvSpPr/>
      </xdr:nvSpPr>
      <xdr:spPr>
        <a:xfrm>
          <a:off x="2857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15663</xdr:rowOff>
    </xdr:from>
    <xdr:ext cx="469744" cy="259045"/>
    <xdr:sp macro="" textlink="">
      <xdr:nvSpPr>
        <xdr:cNvPr id="67" name="テキスト ボックス 66"/>
        <xdr:cNvSpPr txBox="1"/>
      </xdr:nvSpPr>
      <xdr:spPr>
        <a:xfrm>
          <a:off x="2673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8026</xdr:rowOff>
    </xdr:from>
    <xdr:to>
      <xdr:col>10</xdr:col>
      <xdr:colOff>114300</xdr:colOff>
      <xdr:row>34</xdr:row>
      <xdr:rowOff>18542</xdr:rowOff>
    </xdr:to>
    <xdr:cxnSp macro="">
      <xdr:nvCxnSpPr>
        <xdr:cNvPr id="68" name="直線コネクタ 67"/>
        <xdr:cNvCxnSpPr/>
      </xdr:nvCxnSpPr>
      <xdr:spPr>
        <a:xfrm flipV="1">
          <a:off x="1130300" y="5837326"/>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83871</xdr:rowOff>
    </xdr:from>
    <xdr:to>
      <xdr:col>10</xdr:col>
      <xdr:colOff>165100</xdr:colOff>
      <xdr:row>35</xdr:row>
      <xdr:rowOff>14021</xdr:rowOff>
    </xdr:to>
    <xdr:sp macro="" textlink="">
      <xdr:nvSpPr>
        <xdr:cNvPr id="69" name="フローチャート: 判断 68"/>
        <xdr:cNvSpPr/>
      </xdr:nvSpPr>
      <xdr:spPr>
        <a:xfrm>
          <a:off x="1968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5148</xdr:rowOff>
    </xdr:from>
    <xdr:ext cx="469744" cy="259045"/>
    <xdr:sp macro="" textlink="">
      <xdr:nvSpPr>
        <xdr:cNvPr id="70" name="テキスト ボックス 69"/>
        <xdr:cNvSpPr txBox="1"/>
      </xdr:nvSpPr>
      <xdr:spPr>
        <a:xfrm>
          <a:off x="1784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macro="" textlink="">
      <xdr:nvSpPr>
        <xdr:cNvPr id="71" name="フローチャート: 判断 70"/>
        <xdr:cNvSpPr/>
      </xdr:nvSpPr>
      <xdr:spPr>
        <a:xfrm>
          <a:off x="1079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164711</xdr:rowOff>
    </xdr:from>
    <xdr:ext cx="469744" cy="259045"/>
    <xdr:sp macro="" textlink="">
      <xdr:nvSpPr>
        <xdr:cNvPr id="72" name="テキスト ボックス 71"/>
        <xdr:cNvSpPr txBox="1"/>
      </xdr:nvSpPr>
      <xdr:spPr>
        <a:xfrm>
          <a:off x="895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119532</xdr:rowOff>
    </xdr:from>
    <xdr:to>
      <xdr:col>24</xdr:col>
      <xdr:colOff>114300</xdr:colOff>
      <xdr:row>34</xdr:row>
      <xdr:rowOff>49682</xdr:rowOff>
    </xdr:to>
    <xdr:sp macro="" textlink="">
      <xdr:nvSpPr>
        <xdr:cNvPr id="78" name="楕円 77"/>
        <xdr:cNvSpPr/>
      </xdr:nvSpPr>
      <xdr:spPr>
        <a:xfrm>
          <a:off x="4584700" y="577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142409</xdr:rowOff>
    </xdr:from>
    <xdr:ext cx="469744" cy="259045"/>
    <xdr:sp macro="" textlink="">
      <xdr:nvSpPr>
        <xdr:cNvPr id="79" name="議会費該当値テキスト"/>
        <xdr:cNvSpPr txBox="1"/>
      </xdr:nvSpPr>
      <xdr:spPr>
        <a:xfrm>
          <a:off x="4686300" y="562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115875</xdr:rowOff>
    </xdr:from>
    <xdr:to>
      <xdr:col>20</xdr:col>
      <xdr:colOff>38100</xdr:colOff>
      <xdr:row>34</xdr:row>
      <xdr:rowOff>46025</xdr:rowOff>
    </xdr:to>
    <xdr:sp macro="" textlink="">
      <xdr:nvSpPr>
        <xdr:cNvPr id="80" name="楕円 79"/>
        <xdr:cNvSpPr/>
      </xdr:nvSpPr>
      <xdr:spPr>
        <a:xfrm>
          <a:off x="3746500" y="577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62552</xdr:rowOff>
    </xdr:from>
    <xdr:ext cx="469744" cy="259045"/>
    <xdr:sp macro="" textlink="">
      <xdr:nvSpPr>
        <xdr:cNvPr id="81" name="テキスト ボックス 80"/>
        <xdr:cNvSpPr txBox="1"/>
      </xdr:nvSpPr>
      <xdr:spPr>
        <a:xfrm>
          <a:off x="3562428" y="554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87986</xdr:rowOff>
    </xdr:from>
    <xdr:to>
      <xdr:col>15</xdr:col>
      <xdr:colOff>101600</xdr:colOff>
      <xdr:row>34</xdr:row>
      <xdr:rowOff>18136</xdr:rowOff>
    </xdr:to>
    <xdr:sp macro="" textlink="">
      <xdr:nvSpPr>
        <xdr:cNvPr id="82" name="楕円 81"/>
        <xdr:cNvSpPr/>
      </xdr:nvSpPr>
      <xdr:spPr>
        <a:xfrm>
          <a:off x="2857500" y="574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34663</xdr:rowOff>
    </xdr:from>
    <xdr:ext cx="469744" cy="259045"/>
    <xdr:sp macro="" textlink="">
      <xdr:nvSpPr>
        <xdr:cNvPr id="83" name="テキスト ボックス 82"/>
        <xdr:cNvSpPr txBox="1"/>
      </xdr:nvSpPr>
      <xdr:spPr>
        <a:xfrm>
          <a:off x="2673428" y="552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128676</xdr:rowOff>
    </xdr:from>
    <xdr:to>
      <xdr:col>10</xdr:col>
      <xdr:colOff>165100</xdr:colOff>
      <xdr:row>34</xdr:row>
      <xdr:rowOff>58826</xdr:rowOff>
    </xdr:to>
    <xdr:sp macro="" textlink="">
      <xdr:nvSpPr>
        <xdr:cNvPr id="84" name="楕円 83"/>
        <xdr:cNvSpPr/>
      </xdr:nvSpPr>
      <xdr:spPr>
        <a:xfrm>
          <a:off x="1968500" y="57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75353</xdr:rowOff>
    </xdr:from>
    <xdr:ext cx="469744" cy="259045"/>
    <xdr:sp macro="" textlink="">
      <xdr:nvSpPr>
        <xdr:cNvPr id="85" name="テキスト ボックス 84"/>
        <xdr:cNvSpPr txBox="1"/>
      </xdr:nvSpPr>
      <xdr:spPr>
        <a:xfrm>
          <a:off x="1784428" y="556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139192</xdr:rowOff>
    </xdr:from>
    <xdr:to>
      <xdr:col>6</xdr:col>
      <xdr:colOff>38100</xdr:colOff>
      <xdr:row>34</xdr:row>
      <xdr:rowOff>69342</xdr:rowOff>
    </xdr:to>
    <xdr:sp macro="" textlink="">
      <xdr:nvSpPr>
        <xdr:cNvPr id="86" name="楕円 85"/>
        <xdr:cNvSpPr/>
      </xdr:nvSpPr>
      <xdr:spPr>
        <a:xfrm>
          <a:off x="1079500" y="579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85869</xdr:rowOff>
    </xdr:from>
    <xdr:ext cx="469744" cy="259045"/>
    <xdr:sp macro="" textlink="">
      <xdr:nvSpPr>
        <xdr:cNvPr id="87" name="テキスト ボックス 86"/>
        <xdr:cNvSpPr txBox="1"/>
      </xdr:nvSpPr>
      <xdr:spPr>
        <a:xfrm>
          <a:off x="895428" y="557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7005</xdr:rowOff>
    </xdr:from>
    <xdr:to>
      <xdr:col>24</xdr:col>
      <xdr:colOff>62865</xdr:colOff>
      <xdr:row>58</xdr:row>
      <xdr:rowOff>2990</xdr:rowOff>
    </xdr:to>
    <xdr:cxnSp macro="">
      <xdr:nvCxnSpPr>
        <xdr:cNvPr id="111" name="直線コネクタ 110"/>
        <xdr:cNvCxnSpPr/>
      </xdr:nvCxnSpPr>
      <xdr:spPr>
        <a:xfrm flipV="1">
          <a:off x="4633595" y="8750955"/>
          <a:ext cx="1270" cy="1196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6817</xdr:rowOff>
    </xdr:from>
    <xdr:ext cx="534377" cy="259045"/>
    <xdr:sp macro="" textlink="">
      <xdr:nvSpPr>
        <xdr:cNvPr id="112" name="総務費最小値テキスト"/>
        <xdr:cNvSpPr txBox="1"/>
      </xdr:nvSpPr>
      <xdr:spPr>
        <a:xfrm>
          <a:off x="4686300" y="995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2990</xdr:rowOff>
    </xdr:from>
    <xdr:to>
      <xdr:col>24</xdr:col>
      <xdr:colOff>152400</xdr:colOff>
      <xdr:row>58</xdr:row>
      <xdr:rowOff>2990</xdr:rowOff>
    </xdr:to>
    <xdr:cxnSp macro="">
      <xdr:nvCxnSpPr>
        <xdr:cNvPr id="113" name="直線コネクタ 112"/>
        <xdr:cNvCxnSpPr/>
      </xdr:nvCxnSpPr>
      <xdr:spPr>
        <a:xfrm>
          <a:off x="4546600" y="994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125132</xdr:rowOff>
    </xdr:from>
    <xdr:ext cx="599010" cy="259045"/>
    <xdr:sp macro="" textlink="">
      <xdr:nvSpPr>
        <xdr:cNvPr id="114" name="総務費最大値テキスト"/>
        <xdr:cNvSpPr txBox="1"/>
      </xdr:nvSpPr>
      <xdr:spPr>
        <a:xfrm>
          <a:off x="4686300" y="852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184,914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7005</xdr:rowOff>
    </xdr:from>
    <xdr:to>
      <xdr:col>24</xdr:col>
      <xdr:colOff>152400</xdr:colOff>
      <xdr:row>51</xdr:row>
      <xdr:rowOff>7005</xdr:rowOff>
    </xdr:to>
    <xdr:cxnSp macro="">
      <xdr:nvCxnSpPr>
        <xdr:cNvPr id="115" name="直線コネクタ 114"/>
        <xdr:cNvCxnSpPr/>
      </xdr:nvCxnSpPr>
      <xdr:spPr>
        <a:xfrm>
          <a:off x="4546600" y="875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16553</xdr:rowOff>
    </xdr:from>
    <xdr:to>
      <xdr:col>24</xdr:col>
      <xdr:colOff>63500</xdr:colOff>
      <xdr:row>55</xdr:row>
      <xdr:rowOff>122524</xdr:rowOff>
    </xdr:to>
    <xdr:cxnSp macro="">
      <xdr:nvCxnSpPr>
        <xdr:cNvPr id="116" name="直線コネクタ 115"/>
        <xdr:cNvCxnSpPr/>
      </xdr:nvCxnSpPr>
      <xdr:spPr>
        <a:xfrm>
          <a:off x="3797300" y="8760503"/>
          <a:ext cx="838200" cy="79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157794</xdr:rowOff>
    </xdr:from>
    <xdr:ext cx="534377" cy="259045"/>
    <xdr:sp macro="" textlink="">
      <xdr:nvSpPr>
        <xdr:cNvPr id="117" name="総務費平均値テキスト"/>
        <xdr:cNvSpPr txBox="1"/>
      </xdr:nvSpPr>
      <xdr:spPr>
        <a:xfrm>
          <a:off x="4686300" y="9244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134917</xdr:rowOff>
    </xdr:from>
    <xdr:to>
      <xdr:col>24</xdr:col>
      <xdr:colOff>114300</xdr:colOff>
      <xdr:row>55</xdr:row>
      <xdr:rowOff>65067</xdr:rowOff>
    </xdr:to>
    <xdr:sp macro="" textlink="">
      <xdr:nvSpPr>
        <xdr:cNvPr id="118" name="フローチャート: 判断 117"/>
        <xdr:cNvSpPr/>
      </xdr:nvSpPr>
      <xdr:spPr>
        <a:xfrm>
          <a:off x="45847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16553</xdr:rowOff>
    </xdr:from>
    <xdr:to>
      <xdr:col>19</xdr:col>
      <xdr:colOff>177800</xdr:colOff>
      <xdr:row>55</xdr:row>
      <xdr:rowOff>129558</xdr:rowOff>
    </xdr:to>
    <xdr:cxnSp macro="">
      <xdr:nvCxnSpPr>
        <xdr:cNvPr id="119" name="直線コネクタ 118"/>
        <xdr:cNvCxnSpPr/>
      </xdr:nvCxnSpPr>
      <xdr:spPr>
        <a:xfrm flipV="1">
          <a:off x="2908300" y="8760503"/>
          <a:ext cx="889000" cy="79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33350</xdr:rowOff>
    </xdr:from>
    <xdr:to>
      <xdr:col>20</xdr:col>
      <xdr:colOff>38100</xdr:colOff>
      <xdr:row>51</xdr:row>
      <xdr:rowOff>134950</xdr:rowOff>
    </xdr:to>
    <xdr:sp macro="" textlink="">
      <xdr:nvSpPr>
        <xdr:cNvPr id="120" name="フローチャート: 判断 119"/>
        <xdr:cNvSpPr/>
      </xdr:nvSpPr>
      <xdr:spPr>
        <a:xfrm>
          <a:off x="3746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126077</xdr:rowOff>
    </xdr:from>
    <xdr:ext cx="599010" cy="259045"/>
    <xdr:sp macro="" textlink="">
      <xdr:nvSpPr>
        <xdr:cNvPr id="121" name="テキスト ボックス 120"/>
        <xdr:cNvSpPr txBox="1"/>
      </xdr:nvSpPr>
      <xdr:spPr>
        <a:xfrm>
          <a:off x="3497795" y="887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129558</xdr:rowOff>
    </xdr:from>
    <xdr:to>
      <xdr:col>15</xdr:col>
      <xdr:colOff>50800</xdr:colOff>
      <xdr:row>56</xdr:row>
      <xdr:rowOff>37585</xdr:rowOff>
    </xdr:to>
    <xdr:cxnSp macro="">
      <xdr:nvCxnSpPr>
        <xdr:cNvPr id="122" name="直線コネクタ 121"/>
        <xdr:cNvCxnSpPr/>
      </xdr:nvCxnSpPr>
      <xdr:spPr>
        <a:xfrm flipV="1">
          <a:off x="2019300" y="9559308"/>
          <a:ext cx="889000" cy="7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151871</xdr:rowOff>
    </xdr:from>
    <xdr:to>
      <xdr:col>15</xdr:col>
      <xdr:colOff>101600</xdr:colOff>
      <xdr:row>56</xdr:row>
      <xdr:rowOff>82021</xdr:rowOff>
    </xdr:to>
    <xdr:sp macro="" textlink="">
      <xdr:nvSpPr>
        <xdr:cNvPr id="123" name="フローチャート: 判断 122"/>
        <xdr:cNvSpPr/>
      </xdr:nvSpPr>
      <xdr:spPr>
        <a:xfrm>
          <a:off x="2857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73148</xdr:rowOff>
    </xdr:from>
    <xdr:ext cx="534377" cy="259045"/>
    <xdr:sp macro="" textlink="">
      <xdr:nvSpPr>
        <xdr:cNvPr id="124" name="テキスト ボックス 123"/>
        <xdr:cNvSpPr txBox="1"/>
      </xdr:nvSpPr>
      <xdr:spPr>
        <a:xfrm>
          <a:off x="2641111" y="967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170386</xdr:rowOff>
    </xdr:from>
    <xdr:to>
      <xdr:col>10</xdr:col>
      <xdr:colOff>114300</xdr:colOff>
      <xdr:row>56</xdr:row>
      <xdr:rowOff>37585</xdr:rowOff>
    </xdr:to>
    <xdr:cxnSp macro="">
      <xdr:nvCxnSpPr>
        <xdr:cNvPr id="125" name="直線コネクタ 124"/>
        <xdr:cNvCxnSpPr/>
      </xdr:nvCxnSpPr>
      <xdr:spPr>
        <a:xfrm>
          <a:off x="1130300" y="9600136"/>
          <a:ext cx="889000" cy="3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4882</xdr:rowOff>
    </xdr:from>
    <xdr:to>
      <xdr:col>10</xdr:col>
      <xdr:colOff>165100</xdr:colOff>
      <xdr:row>56</xdr:row>
      <xdr:rowOff>106482</xdr:rowOff>
    </xdr:to>
    <xdr:sp macro="" textlink="">
      <xdr:nvSpPr>
        <xdr:cNvPr id="126" name="フローチャート: 判断 125"/>
        <xdr:cNvSpPr/>
      </xdr:nvSpPr>
      <xdr:spPr>
        <a:xfrm>
          <a:off x="1968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97609</xdr:rowOff>
    </xdr:from>
    <xdr:ext cx="534377" cy="259045"/>
    <xdr:sp macro="" textlink="">
      <xdr:nvSpPr>
        <xdr:cNvPr id="127" name="テキスト ボックス 126"/>
        <xdr:cNvSpPr txBox="1"/>
      </xdr:nvSpPr>
      <xdr:spPr>
        <a:xfrm>
          <a:off x="1752111" y="969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3571</xdr:rowOff>
    </xdr:from>
    <xdr:to>
      <xdr:col>6</xdr:col>
      <xdr:colOff>38100</xdr:colOff>
      <xdr:row>56</xdr:row>
      <xdr:rowOff>105171</xdr:rowOff>
    </xdr:to>
    <xdr:sp macro="" textlink="">
      <xdr:nvSpPr>
        <xdr:cNvPr id="128" name="フローチャート: 判断 127"/>
        <xdr:cNvSpPr/>
      </xdr:nvSpPr>
      <xdr:spPr>
        <a:xfrm>
          <a:off x="1079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96298</xdr:rowOff>
    </xdr:from>
    <xdr:ext cx="534377" cy="259045"/>
    <xdr:sp macro="" textlink="">
      <xdr:nvSpPr>
        <xdr:cNvPr id="129" name="テキスト ボックス 128"/>
        <xdr:cNvSpPr txBox="1"/>
      </xdr:nvSpPr>
      <xdr:spPr>
        <a:xfrm>
          <a:off x="863111" y="96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71724</xdr:rowOff>
    </xdr:from>
    <xdr:to>
      <xdr:col>24</xdr:col>
      <xdr:colOff>114300</xdr:colOff>
      <xdr:row>56</xdr:row>
      <xdr:rowOff>1874</xdr:rowOff>
    </xdr:to>
    <xdr:sp macro="" textlink="">
      <xdr:nvSpPr>
        <xdr:cNvPr id="135" name="楕円 134"/>
        <xdr:cNvSpPr/>
      </xdr:nvSpPr>
      <xdr:spPr>
        <a:xfrm>
          <a:off x="4584700" y="950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50151</xdr:rowOff>
    </xdr:from>
    <xdr:ext cx="534377" cy="259045"/>
    <xdr:sp macro="" textlink="">
      <xdr:nvSpPr>
        <xdr:cNvPr id="136" name="総務費該当値テキスト"/>
        <xdr:cNvSpPr txBox="1"/>
      </xdr:nvSpPr>
      <xdr:spPr>
        <a:xfrm>
          <a:off x="4686300" y="947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137203</xdr:rowOff>
    </xdr:from>
    <xdr:to>
      <xdr:col>20</xdr:col>
      <xdr:colOff>38100</xdr:colOff>
      <xdr:row>51</xdr:row>
      <xdr:rowOff>67353</xdr:rowOff>
    </xdr:to>
    <xdr:sp macro="" textlink="">
      <xdr:nvSpPr>
        <xdr:cNvPr id="137" name="楕円 136"/>
        <xdr:cNvSpPr/>
      </xdr:nvSpPr>
      <xdr:spPr>
        <a:xfrm>
          <a:off x="3746500" y="870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83880</xdr:rowOff>
    </xdr:from>
    <xdr:ext cx="599010" cy="259045"/>
    <xdr:sp macro="" textlink="">
      <xdr:nvSpPr>
        <xdr:cNvPr id="138" name="テキスト ボックス 137"/>
        <xdr:cNvSpPr txBox="1"/>
      </xdr:nvSpPr>
      <xdr:spPr>
        <a:xfrm>
          <a:off x="3497795" y="8484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78758</xdr:rowOff>
    </xdr:from>
    <xdr:to>
      <xdr:col>15</xdr:col>
      <xdr:colOff>101600</xdr:colOff>
      <xdr:row>56</xdr:row>
      <xdr:rowOff>8908</xdr:rowOff>
    </xdr:to>
    <xdr:sp macro="" textlink="">
      <xdr:nvSpPr>
        <xdr:cNvPr id="139" name="楕円 138"/>
        <xdr:cNvSpPr/>
      </xdr:nvSpPr>
      <xdr:spPr>
        <a:xfrm>
          <a:off x="2857500" y="950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25435</xdr:rowOff>
    </xdr:from>
    <xdr:ext cx="534377" cy="259045"/>
    <xdr:sp macro="" textlink="">
      <xdr:nvSpPr>
        <xdr:cNvPr id="140" name="テキスト ボックス 139"/>
        <xdr:cNvSpPr txBox="1"/>
      </xdr:nvSpPr>
      <xdr:spPr>
        <a:xfrm>
          <a:off x="2641111" y="928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158235</xdr:rowOff>
    </xdr:from>
    <xdr:to>
      <xdr:col>10</xdr:col>
      <xdr:colOff>165100</xdr:colOff>
      <xdr:row>56</xdr:row>
      <xdr:rowOff>88385</xdr:rowOff>
    </xdr:to>
    <xdr:sp macro="" textlink="">
      <xdr:nvSpPr>
        <xdr:cNvPr id="141" name="楕円 140"/>
        <xdr:cNvSpPr/>
      </xdr:nvSpPr>
      <xdr:spPr>
        <a:xfrm>
          <a:off x="1968500" y="95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104912</xdr:rowOff>
    </xdr:from>
    <xdr:ext cx="534377" cy="259045"/>
    <xdr:sp macro="" textlink="">
      <xdr:nvSpPr>
        <xdr:cNvPr id="142" name="テキスト ボックス 141"/>
        <xdr:cNvSpPr txBox="1"/>
      </xdr:nvSpPr>
      <xdr:spPr>
        <a:xfrm>
          <a:off x="1752111" y="936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119586</xdr:rowOff>
    </xdr:from>
    <xdr:to>
      <xdr:col>6</xdr:col>
      <xdr:colOff>38100</xdr:colOff>
      <xdr:row>56</xdr:row>
      <xdr:rowOff>49736</xdr:rowOff>
    </xdr:to>
    <xdr:sp macro="" textlink="">
      <xdr:nvSpPr>
        <xdr:cNvPr id="143" name="楕円 142"/>
        <xdr:cNvSpPr/>
      </xdr:nvSpPr>
      <xdr:spPr>
        <a:xfrm>
          <a:off x="1079500" y="954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66263</xdr:rowOff>
    </xdr:from>
    <xdr:ext cx="534377" cy="259045"/>
    <xdr:sp macro="" textlink="">
      <xdr:nvSpPr>
        <xdr:cNvPr id="144" name="テキスト ボックス 143"/>
        <xdr:cNvSpPr txBox="1"/>
      </xdr:nvSpPr>
      <xdr:spPr>
        <a:xfrm>
          <a:off x="863111" y="932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24029</xdr:rowOff>
    </xdr:from>
    <xdr:to>
      <xdr:col>24</xdr:col>
      <xdr:colOff>62865</xdr:colOff>
      <xdr:row>78</xdr:row>
      <xdr:rowOff>65836</xdr:rowOff>
    </xdr:to>
    <xdr:cxnSp macro="">
      <xdr:nvCxnSpPr>
        <xdr:cNvPr id="169" name="直線コネクタ 168"/>
        <xdr:cNvCxnSpPr/>
      </xdr:nvCxnSpPr>
      <xdr:spPr>
        <a:xfrm flipV="1">
          <a:off x="4633595" y="12025529"/>
          <a:ext cx="1270" cy="141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69663</xdr:rowOff>
    </xdr:from>
    <xdr:ext cx="599010" cy="259045"/>
    <xdr:sp macro="" textlink="">
      <xdr:nvSpPr>
        <xdr:cNvPr id="170" name="民生費最小値テキスト"/>
        <xdr:cNvSpPr txBox="1"/>
      </xdr:nvSpPr>
      <xdr:spPr>
        <a:xfrm>
          <a:off x="4686300" y="1344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65836</xdr:rowOff>
    </xdr:from>
    <xdr:to>
      <xdr:col>24</xdr:col>
      <xdr:colOff>152400</xdr:colOff>
      <xdr:row>78</xdr:row>
      <xdr:rowOff>65836</xdr:rowOff>
    </xdr:to>
    <xdr:cxnSp macro="">
      <xdr:nvCxnSpPr>
        <xdr:cNvPr id="171" name="直線コネクタ 170"/>
        <xdr:cNvCxnSpPr/>
      </xdr:nvCxnSpPr>
      <xdr:spPr>
        <a:xfrm>
          <a:off x="4546600" y="13438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142156</xdr:rowOff>
    </xdr:from>
    <xdr:ext cx="599010" cy="259045"/>
    <xdr:sp macro="" textlink="">
      <xdr:nvSpPr>
        <xdr:cNvPr id="172" name="民生費最大値テキスト"/>
        <xdr:cNvSpPr txBox="1"/>
      </xdr:nvSpPr>
      <xdr:spPr>
        <a:xfrm>
          <a:off x="4686300" y="1180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24029</xdr:rowOff>
    </xdr:from>
    <xdr:to>
      <xdr:col>24</xdr:col>
      <xdr:colOff>152400</xdr:colOff>
      <xdr:row>70</xdr:row>
      <xdr:rowOff>24029</xdr:rowOff>
    </xdr:to>
    <xdr:cxnSp macro="">
      <xdr:nvCxnSpPr>
        <xdr:cNvPr id="173" name="直線コネクタ 172"/>
        <xdr:cNvCxnSpPr/>
      </xdr:nvCxnSpPr>
      <xdr:spPr>
        <a:xfrm>
          <a:off x="4546600" y="1202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64580</xdr:rowOff>
    </xdr:from>
    <xdr:to>
      <xdr:col>24</xdr:col>
      <xdr:colOff>63500</xdr:colOff>
      <xdr:row>74</xdr:row>
      <xdr:rowOff>133032</xdr:rowOff>
    </xdr:to>
    <xdr:cxnSp macro="">
      <xdr:nvCxnSpPr>
        <xdr:cNvPr id="174" name="直線コネクタ 173"/>
        <xdr:cNvCxnSpPr/>
      </xdr:nvCxnSpPr>
      <xdr:spPr>
        <a:xfrm flipV="1">
          <a:off x="3797300" y="12580430"/>
          <a:ext cx="838200" cy="23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169054</xdr:rowOff>
    </xdr:from>
    <xdr:ext cx="599010" cy="259045"/>
    <xdr:sp macro="" textlink="">
      <xdr:nvSpPr>
        <xdr:cNvPr id="175" name="民生費平均値テキスト"/>
        <xdr:cNvSpPr txBox="1"/>
      </xdr:nvSpPr>
      <xdr:spPr>
        <a:xfrm>
          <a:off x="4686300" y="12856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19177</xdr:rowOff>
    </xdr:from>
    <xdr:to>
      <xdr:col>24</xdr:col>
      <xdr:colOff>114300</xdr:colOff>
      <xdr:row>75</xdr:row>
      <xdr:rowOff>120777</xdr:rowOff>
    </xdr:to>
    <xdr:sp macro="" textlink="">
      <xdr:nvSpPr>
        <xdr:cNvPr id="176" name="フローチャート: 判断 175"/>
        <xdr:cNvSpPr/>
      </xdr:nvSpPr>
      <xdr:spPr>
        <a:xfrm>
          <a:off x="45847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133032</xdr:rowOff>
    </xdr:from>
    <xdr:to>
      <xdr:col>19</xdr:col>
      <xdr:colOff>177800</xdr:colOff>
      <xdr:row>75</xdr:row>
      <xdr:rowOff>137999</xdr:rowOff>
    </xdr:to>
    <xdr:cxnSp macro="">
      <xdr:nvCxnSpPr>
        <xdr:cNvPr id="177" name="直線コネクタ 176"/>
        <xdr:cNvCxnSpPr/>
      </xdr:nvCxnSpPr>
      <xdr:spPr>
        <a:xfrm flipV="1">
          <a:off x="2908300" y="12820332"/>
          <a:ext cx="889000" cy="17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11545</xdr:rowOff>
    </xdr:from>
    <xdr:to>
      <xdr:col>20</xdr:col>
      <xdr:colOff>38100</xdr:colOff>
      <xdr:row>77</xdr:row>
      <xdr:rowOff>113145</xdr:rowOff>
    </xdr:to>
    <xdr:sp macro="" textlink="">
      <xdr:nvSpPr>
        <xdr:cNvPr id="178" name="フローチャート: 判断 177"/>
        <xdr:cNvSpPr/>
      </xdr:nvSpPr>
      <xdr:spPr>
        <a:xfrm>
          <a:off x="3746500" y="132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104272</xdr:rowOff>
    </xdr:from>
    <xdr:ext cx="599010" cy="259045"/>
    <xdr:sp macro="" textlink="">
      <xdr:nvSpPr>
        <xdr:cNvPr id="179" name="テキスト ボックス 178"/>
        <xdr:cNvSpPr txBox="1"/>
      </xdr:nvSpPr>
      <xdr:spPr>
        <a:xfrm>
          <a:off x="3497795" y="1330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137999</xdr:rowOff>
    </xdr:from>
    <xdr:to>
      <xdr:col>15</xdr:col>
      <xdr:colOff>50800</xdr:colOff>
      <xdr:row>76</xdr:row>
      <xdr:rowOff>76963</xdr:rowOff>
    </xdr:to>
    <xdr:cxnSp macro="">
      <xdr:nvCxnSpPr>
        <xdr:cNvPr id="180" name="直線コネクタ 179"/>
        <xdr:cNvCxnSpPr/>
      </xdr:nvCxnSpPr>
      <xdr:spPr>
        <a:xfrm flipV="1">
          <a:off x="2019300" y="12996749"/>
          <a:ext cx="889000" cy="1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79336</xdr:rowOff>
    </xdr:from>
    <xdr:to>
      <xdr:col>15</xdr:col>
      <xdr:colOff>101600</xdr:colOff>
      <xdr:row>78</xdr:row>
      <xdr:rowOff>9486</xdr:rowOff>
    </xdr:to>
    <xdr:sp macro="" textlink="">
      <xdr:nvSpPr>
        <xdr:cNvPr id="181" name="フローチャート: 判断 180"/>
        <xdr:cNvSpPr/>
      </xdr:nvSpPr>
      <xdr:spPr>
        <a:xfrm>
          <a:off x="2857500" y="132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613</xdr:rowOff>
    </xdr:from>
    <xdr:ext cx="599010" cy="259045"/>
    <xdr:sp macro="" textlink="">
      <xdr:nvSpPr>
        <xdr:cNvPr id="182" name="テキスト ボックス 181"/>
        <xdr:cNvSpPr txBox="1"/>
      </xdr:nvSpPr>
      <xdr:spPr>
        <a:xfrm>
          <a:off x="2608795" y="1337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41669</xdr:rowOff>
    </xdr:from>
    <xdr:to>
      <xdr:col>10</xdr:col>
      <xdr:colOff>114300</xdr:colOff>
      <xdr:row>76</xdr:row>
      <xdr:rowOff>76963</xdr:rowOff>
    </xdr:to>
    <xdr:cxnSp macro="">
      <xdr:nvCxnSpPr>
        <xdr:cNvPr id="183" name="直線コネクタ 182"/>
        <xdr:cNvCxnSpPr/>
      </xdr:nvCxnSpPr>
      <xdr:spPr>
        <a:xfrm>
          <a:off x="1130300" y="12900419"/>
          <a:ext cx="889000" cy="20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149467</xdr:rowOff>
    </xdr:from>
    <xdr:to>
      <xdr:col>10</xdr:col>
      <xdr:colOff>165100</xdr:colOff>
      <xdr:row>78</xdr:row>
      <xdr:rowOff>79617</xdr:rowOff>
    </xdr:to>
    <xdr:sp macro="" textlink="">
      <xdr:nvSpPr>
        <xdr:cNvPr id="184" name="フローチャート: 判断 183"/>
        <xdr:cNvSpPr/>
      </xdr:nvSpPr>
      <xdr:spPr>
        <a:xfrm>
          <a:off x="1968500" y="1335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70744</xdr:rowOff>
    </xdr:from>
    <xdr:ext cx="599010" cy="259045"/>
    <xdr:sp macro="" textlink="">
      <xdr:nvSpPr>
        <xdr:cNvPr id="185" name="テキスト ボックス 184"/>
        <xdr:cNvSpPr txBox="1"/>
      </xdr:nvSpPr>
      <xdr:spPr>
        <a:xfrm>
          <a:off x="1719795" y="1344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148323</xdr:rowOff>
    </xdr:from>
    <xdr:to>
      <xdr:col>6</xdr:col>
      <xdr:colOff>38100</xdr:colOff>
      <xdr:row>78</xdr:row>
      <xdr:rowOff>78473</xdr:rowOff>
    </xdr:to>
    <xdr:sp macro="" textlink="">
      <xdr:nvSpPr>
        <xdr:cNvPr id="186" name="フローチャート: 判断 185"/>
        <xdr:cNvSpPr/>
      </xdr:nvSpPr>
      <xdr:spPr>
        <a:xfrm>
          <a:off x="1079500" y="13349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69600</xdr:rowOff>
    </xdr:from>
    <xdr:ext cx="599010" cy="259045"/>
    <xdr:sp macro="" textlink="">
      <xdr:nvSpPr>
        <xdr:cNvPr id="187" name="テキスト ボックス 186"/>
        <xdr:cNvSpPr txBox="1"/>
      </xdr:nvSpPr>
      <xdr:spPr>
        <a:xfrm>
          <a:off x="830795" y="1344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13780</xdr:rowOff>
    </xdr:from>
    <xdr:to>
      <xdr:col>24</xdr:col>
      <xdr:colOff>114300</xdr:colOff>
      <xdr:row>73</xdr:row>
      <xdr:rowOff>115380</xdr:rowOff>
    </xdr:to>
    <xdr:sp macro="" textlink="">
      <xdr:nvSpPr>
        <xdr:cNvPr id="193" name="楕円 192"/>
        <xdr:cNvSpPr/>
      </xdr:nvSpPr>
      <xdr:spPr>
        <a:xfrm>
          <a:off x="4584700" y="125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36657</xdr:rowOff>
    </xdr:from>
    <xdr:ext cx="599010" cy="259045"/>
    <xdr:sp macro="" textlink="">
      <xdr:nvSpPr>
        <xdr:cNvPr id="194" name="民生費該当値テキスト"/>
        <xdr:cNvSpPr txBox="1"/>
      </xdr:nvSpPr>
      <xdr:spPr>
        <a:xfrm>
          <a:off x="4686300" y="1238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82232</xdr:rowOff>
    </xdr:from>
    <xdr:to>
      <xdr:col>20</xdr:col>
      <xdr:colOff>38100</xdr:colOff>
      <xdr:row>75</xdr:row>
      <xdr:rowOff>12382</xdr:rowOff>
    </xdr:to>
    <xdr:sp macro="" textlink="">
      <xdr:nvSpPr>
        <xdr:cNvPr id="195" name="楕円 194"/>
        <xdr:cNvSpPr/>
      </xdr:nvSpPr>
      <xdr:spPr>
        <a:xfrm>
          <a:off x="3746500" y="127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28909</xdr:rowOff>
    </xdr:from>
    <xdr:ext cx="599010" cy="259045"/>
    <xdr:sp macro="" textlink="">
      <xdr:nvSpPr>
        <xdr:cNvPr id="196" name="テキスト ボックス 195"/>
        <xdr:cNvSpPr txBox="1"/>
      </xdr:nvSpPr>
      <xdr:spPr>
        <a:xfrm>
          <a:off x="3497795" y="1254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87199</xdr:rowOff>
    </xdr:from>
    <xdr:to>
      <xdr:col>15</xdr:col>
      <xdr:colOff>101600</xdr:colOff>
      <xdr:row>76</xdr:row>
      <xdr:rowOff>17348</xdr:rowOff>
    </xdr:to>
    <xdr:sp macro="" textlink="">
      <xdr:nvSpPr>
        <xdr:cNvPr id="197" name="楕円 196"/>
        <xdr:cNvSpPr/>
      </xdr:nvSpPr>
      <xdr:spPr>
        <a:xfrm>
          <a:off x="2857500" y="129459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33876</xdr:rowOff>
    </xdr:from>
    <xdr:ext cx="599010" cy="259045"/>
    <xdr:sp macro="" textlink="">
      <xdr:nvSpPr>
        <xdr:cNvPr id="198" name="テキスト ボックス 197"/>
        <xdr:cNvSpPr txBox="1"/>
      </xdr:nvSpPr>
      <xdr:spPr>
        <a:xfrm>
          <a:off x="2608795" y="1272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26163</xdr:rowOff>
    </xdr:from>
    <xdr:to>
      <xdr:col>10</xdr:col>
      <xdr:colOff>165100</xdr:colOff>
      <xdr:row>76</xdr:row>
      <xdr:rowOff>127763</xdr:rowOff>
    </xdr:to>
    <xdr:sp macro="" textlink="">
      <xdr:nvSpPr>
        <xdr:cNvPr id="199" name="楕円 198"/>
        <xdr:cNvSpPr/>
      </xdr:nvSpPr>
      <xdr:spPr>
        <a:xfrm>
          <a:off x="1968500" y="1305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144289</xdr:rowOff>
    </xdr:from>
    <xdr:ext cx="599010" cy="259045"/>
    <xdr:sp macro="" textlink="">
      <xdr:nvSpPr>
        <xdr:cNvPr id="200" name="テキスト ボックス 199"/>
        <xdr:cNvSpPr txBox="1"/>
      </xdr:nvSpPr>
      <xdr:spPr>
        <a:xfrm>
          <a:off x="1719795" y="1283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162319</xdr:rowOff>
    </xdr:from>
    <xdr:to>
      <xdr:col>6</xdr:col>
      <xdr:colOff>38100</xdr:colOff>
      <xdr:row>75</xdr:row>
      <xdr:rowOff>92469</xdr:rowOff>
    </xdr:to>
    <xdr:sp macro="" textlink="">
      <xdr:nvSpPr>
        <xdr:cNvPr id="201" name="楕円 200"/>
        <xdr:cNvSpPr/>
      </xdr:nvSpPr>
      <xdr:spPr>
        <a:xfrm>
          <a:off x="1079500" y="128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108996</xdr:rowOff>
    </xdr:from>
    <xdr:ext cx="599010" cy="259045"/>
    <xdr:sp macro="" textlink="">
      <xdr:nvSpPr>
        <xdr:cNvPr id="202" name="テキスト ボックス 201"/>
        <xdr:cNvSpPr txBox="1"/>
      </xdr:nvSpPr>
      <xdr:spPr>
        <a:xfrm>
          <a:off x="830795" y="1262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98290</xdr:rowOff>
    </xdr:from>
    <xdr:to>
      <xdr:col>24</xdr:col>
      <xdr:colOff>62865</xdr:colOff>
      <xdr:row>98</xdr:row>
      <xdr:rowOff>106683</xdr:rowOff>
    </xdr:to>
    <xdr:cxnSp macro="">
      <xdr:nvCxnSpPr>
        <xdr:cNvPr id="229" name="直線コネクタ 228"/>
        <xdr:cNvCxnSpPr/>
      </xdr:nvCxnSpPr>
      <xdr:spPr>
        <a:xfrm flipV="1">
          <a:off x="4633595" y="15357340"/>
          <a:ext cx="1270" cy="155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110510</xdr:rowOff>
    </xdr:from>
    <xdr:ext cx="534377" cy="259045"/>
    <xdr:sp macro="" textlink="">
      <xdr:nvSpPr>
        <xdr:cNvPr id="230" name="衛生費最小値テキスト"/>
        <xdr:cNvSpPr txBox="1"/>
      </xdr:nvSpPr>
      <xdr:spPr>
        <a:xfrm>
          <a:off x="4686300" y="169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106683</xdr:rowOff>
    </xdr:from>
    <xdr:to>
      <xdr:col>24</xdr:col>
      <xdr:colOff>152400</xdr:colOff>
      <xdr:row>98</xdr:row>
      <xdr:rowOff>106683</xdr:rowOff>
    </xdr:to>
    <xdr:cxnSp macro="">
      <xdr:nvCxnSpPr>
        <xdr:cNvPr id="231" name="直線コネクタ 230"/>
        <xdr:cNvCxnSpPr/>
      </xdr:nvCxnSpPr>
      <xdr:spPr>
        <a:xfrm>
          <a:off x="4546600" y="1690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44967</xdr:rowOff>
    </xdr:from>
    <xdr:ext cx="599010" cy="259045"/>
    <xdr:sp macro="" textlink="">
      <xdr:nvSpPr>
        <xdr:cNvPr id="232" name="衛生費最大値テキスト"/>
        <xdr:cNvSpPr txBox="1"/>
      </xdr:nvSpPr>
      <xdr:spPr>
        <a:xfrm>
          <a:off x="4686300" y="1513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98290</xdr:rowOff>
    </xdr:from>
    <xdr:to>
      <xdr:col>24</xdr:col>
      <xdr:colOff>152400</xdr:colOff>
      <xdr:row>89</xdr:row>
      <xdr:rowOff>98290</xdr:rowOff>
    </xdr:to>
    <xdr:cxnSp macro="">
      <xdr:nvCxnSpPr>
        <xdr:cNvPr id="233" name="直線コネクタ 232"/>
        <xdr:cNvCxnSpPr/>
      </xdr:nvCxnSpPr>
      <xdr:spPr>
        <a:xfrm>
          <a:off x="4546600" y="1535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48848</xdr:rowOff>
    </xdr:from>
    <xdr:to>
      <xdr:col>24</xdr:col>
      <xdr:colOff>63500</xdr:colOff>
      <xdr:row>96</xdr:row>
      <xdr:rowOff>102944</xdr:rowOff>
    </xdr:to>
    <xdr:cxnSp macro="">
      <xdr:nvCxnSpPr>
        <xdr:cNvPr id="234" name="直線コネクタ 233"/>
        <xdr:cNvCxnSpPr/>
      </xdr:nvCxnSpPr>
      <xdr:spPr>
        <a:xfrm flipV="1">
          <a:off x="3797300" y="16508048"/>
          <a:ext cx="838200" cy="5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6503</xdr:rowOff>
    </xdr:from>
    <xdr:ext cx="534377" cy="259045"/>
    <xdr:sp macro="" textlink="">
      <xdr:nvSpPr>
        <xdr:cNvPr id="235" name="衛生費平均値テキスト"/>
        <xdr:cNvSpPr txBox="1"/>
      </xdr:nvSpPr>
      <xdr:spPr>
        <a:xfrm>
          <a:off x="4686300" y="16465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28076</xdr:rowOff>
    </xdr:from>
    <xdr:to>
      <xdr:col>24</xdr:col>
      <xdr:colOff>114300</xdr:colOff>
      <xdr:row>96</xdr:row>
      <xdr:rowOff>129676</xdr:rowOff>
    </xdr:to>
    <xdr:sp macro="" textlink="">
      <xdr:nvSpPr>
        <xdr:cNvPr id="236" name="フローチャート: 判断 235"/>
        <xdr:cNvSpPr/>
      </xdr:nvSpPr>
      <xdr:spPr>
        <a:xfrm>
          <a:off x="4584700" y="1648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102944</xdr:rowOff>
    </xdr:from>
    <xdr:to>
      <xdr:col>19</xdr:col>
      <xdr:colOff>177800</xdr:colOff>
      <xdr:row>97</xdr:row>
      <xdr:rowOff>66565</xdr:rowOff>
    </xdr:to>
    <xdr:cxnSp macro="">
      <xdr:nvCxnSpPr>
        <xdr:cNvPr id="237" name="直線コネクタ 236"/>
        <xdr:cNvCxnSpPr/>
      </xdr:nvCxnSpPr>
      <xdr:spPr>
        <a:xfrm flipV="1">
          <a:off x="2908300" y="16562144"/>
          <a:ext cx="889000" cy="13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135975</xdr:rowOff>
    </xdr:from>
    <xdr:to>
      <xdr:col>20</xdr:col>
      <xdr:colOff>38100</xdr:colOff>
      <xdr:row>97</xdr:row>
      <xdr:rowOff>66125</xdr:rowOff>
    </xdr:to>
    <xdr:sp macro="" textlink="">
      <xdr:nvSpPr>
        <xdr:cNvPr id="238" name="フローチャート: 判断 237"/>
        <xdr:cNvSpPr/>
      </xdr:nvSpPr>
      <xdr:spPr>
        <a:xfrm>
          <a:off x="3746500" y="1659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57252</xdr:rowOff>
    </xdr:from>
    <xdr:ext cx="534377" cy="259045"/>
    <xdr:sp macro="" textlink="">
      <xdr:nvSpPr>
        <xdr:cNvPr id="239" name="テキスト ボックス 238"/>
        <xdr:cNvSpPr txBox="1"/>
      </xdr:nvSpPr>
      <xdr:spPr>
        <a:xfrm>
          <a:off x="3530111" y="1668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35099</xdr:rowOff>
    </xdr:from>
    <xdr:to>
      <xdr:col>15</xdr:col>
      <xdr:colOff>50800</xdr:colOff>
      <xdr:row>97</xdr:row>
      <xdr:rowOff>66565</xdr:rowOff>
    </xdr:to>
    <xdr:cxnSp macro="">
      <xdr:nvCxnSpPr>
        <xdr:cNvPr id="240" name="直線コネクタ 239"/>
        <xdr:cNvCxnSpPr/>
      </xdr:nvCxnSpPr>
      <xdr:spPr>
        <a:xfrm>
          <a:off x="2019300" y="16665749"/>
          <a:ext cx="889000" cy="3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17952</xdr:rowOff>
    </xdr:from>
    <xdr:to>
      <xdr:col>15</xdr:col>
      <xdr:colOff>101600</xdr:colOff>
      <xdr:row>97</xdr:row>
      <xdr:rowOff>119552</xdr:rowOff>
    </xdr:to>
    <xdr:sp macro="" textlink="">
      <xdr:nvSpPr>
        <xdr:cNvPr id="241" name="フローチャート: 判断 240"/>
        <xdr:cNvSpPr/>
      </xdr:nvSpPr>
      <xdr:spPr>
        <a:xfrm>
          <a:off x="2857500" y="16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110679</xdr:rowOff>
    </xdr:from>
    <xdr:ext cx="534377" cy="259045"/>
    <xdr:sp macro="" textlink="">
      <xdr:nvSpPr>
        <xdr:cNvPr id="242" name="テキスト ボックス 241"/>
        <xdr:cNvSpPr txBox="1"/>
      </xdr:nvSpPr>
      <xdr:spPr>
        <a:xfrm>
          <a:off x="2641111" y="16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2556</xdr:rowOff>
    </xdr:from>
    <xdr:to>
      <xdr:col>10</xdr:col>
      <xdr:colOff>114300</xdr:colOff>
      <xdr:row>97</xdr:row>
      <xdr:rowOff>35099</xdr:rowOff>
    </xdr:to>
    <xdr:cxnSp macro="">
      <xdr:nvCxnSpPr>
        <xdr:cNvPr id="243" name="直線コネクタ 242"/>
        <xdr:cNvCxnSpPr/>
      </xdr:nvCxnSpPr>
      <xdr:spPr>
        <a:xfrm>
          <a:off x="1130300" y="16633206"/>
          <a:ext cx="889000" cy="3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50561</xdr:rowOff>
    </xdr:from>
    <xdr:to>
      <xdr:col>10</xdr:col>
      <xdr:colOff>165100</xdr:colOff>
      <xdr:row>97</xdr:row>
      <xdr:rowOff>152161</xdr:rowOff>
    </xdr:to>
    <xdr:sp macro="" textlink="">
      <xdr:nvSpPr>
        <xdr:cNvPr id="244" name="フローチャート: 判断 243"/>
        <xdr:cNvSpPr/>
      </xdr:nvSpPr>
      <xdr:spPr>
        <a:xfrm>
          <a:off x="1968500" y="1668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143288</xdr:rowOff>
    </xdr:from>
    <xdr:ext cx="534377" cy="259045"/>
    <xdr:sp macro="" textlink="">
      <xdr:nvSpPr>
        <xdr:cNvPr id="245" name="テキスト ボックス 244"/>
        <xdr:cNvSpPr txBox="1"/>
      </xdr:nvSpPr>
      <xdr:spPr>
        <a:xfrm>
          <a:off x="1752111" y="1677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78842</xdr:rowOff>
    </xdr:from>
    <xdr:to>
      <xdr:col>6</xdr:col>
      <xdr:colOff>38100</xdr:colOff>
      <xdr:row>98</xdr:row>
      <xdr:rowOff>8992</xdr:rowOff>
    </xdr:to>
    <xdr:sp macro="" textlink="">
      <xdr:nvSpPr>
        <xdr:cNvPr id="246" name="フローチャート: 判断 245"/>
        <xdr:cNvSpPr/>
      </xdr:nvSpPr>
      <xdr:spPr>
        <a:xfrm>
          <a:off x="1079500" y="167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119</xdr:rowOff>
    </xdr:from>
    <xdr:ext cx="534377" cy="259045"/>
    <xdr:sp macro="" textlink="">
      <xdr:nvSpPr>
        <xdr:cNvPr id="247" name="テキスト ボックス 246"/>
        <xdr:cNvSpPr txBox="1"/>
      </xdr:nvSpPr>
      <xdr:spPr>
        <a:xfrm>
          <a:off x="863111" y="1680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169498</xdr:rowOff>
    </xdr:from>
    <xdr:to>
      <xdr:col>24</xdr:col>
      <xdr:colOff>114300</xdr:colOff>
      <xdr:row>96</xdr:row>
      <xdr:rowOff>99648</xdr:rowOff>
    </xdr:to>
    <xdr:sp macro="" textlink="">
      <xdr:nvSpPr>
        <xdr:cNvPr id="253" name="楕円 252"/>
        <xdr:cNvSpPr/>
      </xdr:nvSpPr>
      <xdr:spPr>
        <a:xfrm>
          <a:off x="4584700" y="1645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20925</xdr:rowOff>
    </xdr:from>
    <xdr:ext cx="534377" cy="259045"/>
    <xdr:sp macro="" textlink="">
      <xdr:nvSpPr>
        <xdr:cNvPr id="254" name="衛生費該当値テキスト"/>
        <xdr:cNvSpPr txBox="1"/>
      </xdr:nvSpPr>
      <xdr:spPr>
        <a:xfrm>
          <a:off x="4686300" y="1630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52144</xdr:rowOff>
    </xdr:from>
    <xdr:to>
      <xdr:col>20</xdr:col>
      <xdr:colOff>38100</xdr:colOff>
      <xdr:row>96</xdr:row>
      <xdr:rowOff>153744</xdr:rowOff>
    </xdr:to>
    <xdr:sp macro="" textlink="">
      <xdr:nvSpPr>
        <xdr:cNvPr id="255" name="楕円 254"/>
        <xdr:cNvSpPr/>
      </xdr:nvSpPr>
      <xdr:spPr>
        <a:xfrm>
          <a:off x="3746500" y="1651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170271</xdr:rowOff>
    </xdr:from>
    <xdr:ext cx="534377" cy="259045"/>
    <xdr:sp macro="" textlink="">
      <xdr:nvSpPr>
        <xdr:cNvPr id="256" name="テキスト ボックス 255"/>
        <xdr:cNvSpPr txBox="1"/>
      </xdr:nvSpPr>
      <xdr:spPr>
        <a:xfrm>
          <a:off x="3530111" y="1628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15765</xdr:rowOff>
    </xdr:from>
    <xdr:to>
      <xdr:col>15</xdr:col>
      <xdr:colOff>101600</xdr:colOff>
      <xdr:row>97</xdr:row>
      <xdr:rowOff>117365</xdr:rowOff>
    </xdr:to>
    <xdr:sp macro="" textlink="">
      <xdr:nvSpPr>
        <xdr:cNvPr id="257" name="楕円 256"/>
        <xdr:cNvSpPr/>
      </xdr:nvSpPr>
      <xdr:spPr>
        <a:xfrm>
          <a:off x="2857500" y="1664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133892</xdr:rowOff>
    </xdr:from>
    <xdr:ext cx="534377" cy="259045"/>
    <xdr:sp macro="" textlink="">
      <xdr:nvSpPr>
        <xdr:cNvPr id="258" name="テキスト ボックス 257"/>
        <xdr:cNvSpPr txBox="1"/>
      </xdr:nvSpPr>
      <xdr:spPr>
        <a:xfrm>
          <a:off x="2641111" y="1642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155749</xdr:rowOff>
    </xdr:from>
    <xdr:to>
      <xdr:col>10</xdr:col>
      <xdr:colOff>165100</xdr:colOff>
      <xdr:row>97</xdr:row>
      <xdr:rowOff>85899</xdr:rowOff>
    </xdr:to>
    <xdr:sp macro="" textlink="">
      <xdr:nvSpPr>
        <xdr:cNvPr id="259" name="楕円 258"/>
        <xdr:cNvSpPr/>
      </xdr:nvSpPr>
      <xdr:spPr>
        <a:xfrm>
          <a:off x="1968500" y="1661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102426</xdr:rowOff>
    </xdr:from>
    <xdr:ext cx="534377" cy="259045"/>
    <xdr:sp macro="" textlink="">
      <xdr:nvSpPr>
        <xdr:cNvPr id="260" name="テキスト ボックス 259"/>
        <xdr:cNvSpPr txBox="1"/>
      </xdr:nvSpPr>
      <xdr:spPr>
        <a:xfrm>
          <a:off x="1752111" y="1639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123206</xdr:rowOff>
    </xdr:from>
    <xdr:to>
      <xdr:col>6</xdr:col>
      <xdr:colOff>38100</xdr:colOff>
      <xdr:row>97</xdr:row>
      <xdr:rowOff>53356</xdr:rowOff>
    </xdr:to>
    <xdr:sp macro="" textlink="">
      <xdr:nvSpPr>
        <xdr:cNvPr id="261" name="楕円 260"/>
        <xdr:cNvSpPr/>
      </xdr:nvSpPr>
      <xdr:spPr>
        <a:xfrm>
          <a:off x="1079500" y="1658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69883</xdr:rowOff>
    </xdr:from>
    <xdr:ext cx="534377" cy="259045"/>
    <xdr:sp macro="" textlink="">
      <xdr:nvSpPr>
        <xdr:cNvPr id="262" name="テキスト ボックス 261"/>
        <xdr:cNvSpPr txBox="1"/>
      </xdr:nvSpPr>
      <xdr:spPr>
        <a:xfrm>
          <a:off x="863111" y="1635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12370</xdr:rowOff>
    </xdr:from>
    <xdr:to>
      <xdr:col>54</xdr:col>
      <xdr:colOff>189865</xdr:colOff>
      <xdr:row>38</xdr:row>
      <xdr:rowOff>139700</xdr:rowOff>
    </xdr:to>
    <xdr:cxnSp macro="">
      <xdr:nvCxnSpPr>
        <xdr:cNvPr id="284" name="直線コネクタ 283"/>
        <xdr:cNvCxnSpPr/>
      </xdr:nvCxnSpPr>
      <xdr:spPr>
        <a:xfrm flipV="1">
          <a:off x="10475595" y="5498770"/>
          <a:ext cx="1270" cy="115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130497</xdr:rowOff>
    </xdr:from>
    <xdr:ext cx="469744" cy="259045"/>
    <xdr:sp macro="" textlink="">
      <xdr:nvSpPr>
        <xdr:cNvPr id="287" name="労働費最大値テキスト"/>
        <xdr:cNvSpPr txBox="1"/>
      </xdr:nvSpPr>
      <xdr:spPr>
        <a:xfrm>
          <a:off x="10528300" y="527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12370</xdr:rowOff>
    </xdr:from>
    <xdr:to>
      <xdr:col>55</xdr:col>
      <xdr:colOff>88900</xdr:colOff>
      <xdr:row>32</xdr:row>
      <xdr:rowOff>12370</xdr:rowOff>
    </xdr:to>
    <xdr:cxnSp macro="">
      <xdr:nvCxnSpPr>
        <xdr:cNvPr id="288" name="直線コネクタ 287"/>
        <xdr:cNvCxnSpPr/>
      </xdr:nvCxnSpPr>
      <xdr:spPr>
        <a:xfrm>
          <a:off x="10388600" y="549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134671</xdr:rowOff>
    </xdr:from>
    <xdr:to>
      <xdr:col>55</xdr:col>
      <xdr:colOff>0</xdr:colOff>
      <xdr:row>37</xdr:row>
      <xdr:rowOff>60147</xdr:rowOff>
    </xdr:to>
    <xdr:cxnSp macro="">
      <xdr:nvCxnSpPr>
        <xdr:cNvPr id="289" name="直線コネクタ 288"/>
        <xdr:cNvCxnSpPr/>
      </xdr:nvCxnSpPr>
      <xdr:spPr>
        <a:xfrm>
          <a:off x="9639300" y="6135421"/>
          <a:ext cx="838200" cy="26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98874</xdr:rowOff>
    </xdr:from>
    <xdr:ext cx="378565" cy="259045"/>
    <xdr:sp macro="" textlink="">
      <xdr:nvSpPr>
        <xdr:cNvPr id="290" name="労働費平均値テキスト"/>
        <xdr:cNvSpPr txBox="1"/>
      </xdr:nvSpPr>
      <xdr:spPr>
        <a:xfrm>
          <a:off x="10528300" y="64425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120447</xdr:rowOff>
    </xdr:from>
    <xdr:to>
      <xdr:col>55</xdr:col>
      <xdr:colOff>50800</xdr:colOff>
      <xdr:row>38</xdr:row>
      <xdr:rowOff>50597</xdr:rowOff>
    </xdr:to>
    <xdr:sp macro="" textlink="">
      <xdr:nvSpPr>
        <xdr:cNvPr id="291" name="フローチャート: 判断 290"/>
        <xdr:cNvSpPr/>
      </xdr:nvSpPr>
      <xdr:spPr>
        <a:xfrm>
          <a:off x="10426700" y="64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134671</xdr:rowOff>
    </xdr:from>
    <xdr:to>
      <xdr:col>50</xdr:col>
      <xdr:colOff>114300</xdr:colOff>
      <xdr:row>36</xdr:row>
      <xdr:rowOff>91694</xdr:rowOff>
    </xdr:to>
    <xdr:cxnSp macro="">
      <xdr:nvCxnSpPr>
        <xdr:cNvPr id="292" name="直線コネクタ 291"/>
        <xdr:cNvCxnSpPr/>
      </xdr:nvCxnSpPr>
      <xdr:spPr>
        <a:xfrm flipV="1">
          <a:off x="8750300" y="6135421"/>
          <a:ext cx="889000" cy="1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51181</xdr:rowOff>
    </xdr:from>
    <xdr:to>
      <xdr:col>50</xdr:col>
      <xdr:colOff>165100</xdr:colOff>
      <xdr:row>37</xdr:row>
      <xdr:rowOff>152781</xdr:rowOff>
    </xdr:to>
    <xdr:sp macro="" textlink="">
      <xdr:nvSpPr>
        <xdr:cNvPr id="293" name="フローチャート: 判断 292"/>
        <xdr:cNvSpPr/>
      </xdr:nvSpPr>
      <xdr:spPr>
        <a:xfrm>
          <a:off x="9588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143908</xdr:rowOff>
    </xdr:from>
    <xdr:ext cx="378565" cy="259045"/>
    <xdr:sp macro="" textlink="">
      <xdr:nvSpPr>
        <xdr:cNvPr id="294" name="テキスト ボックス 293"/>
        <xdr:cNvSpPr txBox="1"/>
      </xdr:nvSpPr>
      <xdr:spPr>
        <a:xfrm>
          <a:off x="9450017" y="6487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91694</xdr:rowOff>
    </xdr:from>
    <xdr:to>
      <xdr:col>45</xdr:col>
      <xdr:colOff>177800</xdr:colOff>
      <xdr:row>36</xdr:row>
      <xdr:rowOff>130785</xdr:rowOff>
    </xdr:to>
    <xdr:cxnSp macro="">
      <xdr:nvCxnSpPr>
        <xdr:cNvPr id="295" name="直線コネクタ 294"/>
        <xdr:cNvCxnSpPr/>
      </xdr:nvCxnSpPr>
      <xdr:spPr>
        <a:xfrm flipV="1">
          <a:off x="7861300" y="6263894"/>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6" name="フローチャート: 判断 295"/>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19549</xdr:rowOff>
    </xdr:from>
    <xdr:ext cx="378565" cy="259045"/>
    <xdr:sp macro="" textlink="">
      <xdr:nvSpPr>
        <xdr:cNvPr id="297" name="テキスト ボックス 296"/>
        <xdr:cNvSpPr txBox="1"/>
      </xdr:nvSpPr>
      <xdr:spPr>
        <a:xfrm>
          <a:off x="8561017" y="6534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130785</xdr:rowOff>
    </xdr:from>
    <xdr:to>
      <xdr:col>41</xdr:col>
      <xdr:colOff>50800</xdr:colOff>
      <xdr:row>36</xdr:row>
      <xdr:rowOff>161417</xdr:rowOff>
    </xdr:to>
    <xdr:cxnSp macro="">
      <xdr:nvCxnSpPr>
        <xdr:cNvPr id="298" name="直線コネクタ 297"/>
        <xdr:cNvCxnSpPr/>
      </xdr:nvCxnSpPr>
      <xdr:spPr>
        <a:xfrm flipV="1">
          <a:off x="6972300" y="6302985"/>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104673</xdr:rowOff>
    </xdr:from>
    <xdr:to>
      <xdr:col>41</xdr:col>
      <xdr:colOff>101600</xdr:colOff>
      <xdr:row>38</xdr:row>
      <xdr:rowOff>34823</xdr:rowOff>
    </xdr:to>
    <xdr:sp macro="" textlink="">
      <xdr:nvSpPr>
        <xdr:cNvPr id="299" name="フローチャート: 判断 298"/>
        <xdr:cNvSpPr/>
      </xdr:nvSpPr>
      <xdr:spPr>
        <a:xfrm>
          <a:off x="781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25950</xdr:rowOff>
    </xdr:from>
    <xdr:ext cx="378565" cy="259045"/>
    <xdr:sp macro="" textlink="">
      <xdr:nvSpPr>
        <xdr:cNvPr id="300" name="テキスト ボックス 299"/>
        <xdr:cNvSpPr txBox="1"/>
      </xdr:nvSpPr>
      <xdr:spPr>
        <a:xfrm>
          <a:off x="7672017" y="6541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98730</xdr:rowOff>
    </xdr:from>
    <xdr:to>
      <xdr:col>36</xdr:col>
      <xdr:colOff>165100</xdr:colOff>
      <xdr:row>38</xdr:row>
      <xdr:rowOff>28880</xdr:rowOff>
    </xdr:to>
    <xdr:sp macro="" textlink="">
      <xdr:nvSpPr>
        <xdr:cNvPr id="301" name="フローチャート: 判断 300"/>
        <xdr:cNvSpPr/>
      </xdr:nvSpPr>
      <xdr:spPr>
        <a:xfrm>
          <a:off x="692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20007</xdr:rowOff>
    </xdr:from>
    <xdr:ext cx="378565" cy="259045"/>
    <xdr:sp macro="" textlink="">
      <xdr:nvSpPr>
        <xdr:cNvPr id="302" name="テキスト ボックス 301"/>
        <xdr:cNvSpPr txBox="1"/>
      </xdr:nvSpPr>
      <xdr:spPr>
        <a:xfrm>
          <a:off x="6783017" y="6535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9347</xdr:rowOff>
    </xdr:from>
    <xdr:to>
      <xdr:col>55</xdr:col>
      <xdr:colOff>50800</xdr:colOff>
      <xdr:row>37</xdr:row>
      <xdr:rowOff>110947</xdr:rowOff>
    </xdr:to>
    <xdr:sp macro="" textlink="">
      <xdr:nvSpPr>
        <xdr:cNvPr id="308" name="楕円 307"/>
        <xdr:cNvSpPr/>
      </xdr:nvSpPr>
      <xdr:spPr>
        <a:xfrm>
          <a:off x="10426700" y="635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32224</xdr:rowOff>
    </xdr:from>
    <xdr:ext cx="469744" cy="259045"/>
    <xdr:sp macro="" textlink="">
      <xdr:nvSpPr>
        <xdr:cNvPr id="309" name="労働費該当値テキスト"/>
        <xdr:cNvSpPr txBox="1"/>
      </xdr:nvSpPr>
      <xdr:spPr>
        <a:xfrm>
          <a:off x="10528300" y="6204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83871</xdr:rowOff>
    </xdr:from>
    <xdr:to>
      <xdr:col>50</xdr:col>
      <xdr:colOff>165100</xdr:colOff>
      <xdr:row>36</xdr:row>
      <xdr:rowOff>14021</xdr:rowOff>
    </xdr:to>
    <xdr:sp macro="" textlink="">
      <xdr:nvSpPr>
        <xdr:cNvPr id="310" name="楕円 309"/>
        <xdr:cNvSpPr/>
      </xdr:nvSpPr>
      <xdr:spPr>
        <a:xfrm>
          <a:off x="9588500" y="608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30548</xdr:rowOff>
    </xdr:from>
    <xdr:ext cx="469744" cy="259045"/>
    <xdr:sp macro="" textlink="">
      <xdr:nvSpPr>
        <xdr:cNvPr id="311" name="テキスト ボックス 310"/>
        <xdr:cNvSpPr txBox="1"/>
      </xdr:nvSpPr>
      <xdr:spPr>
        <a:xfrm>
          <a:off x="9404428" y="585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40894</xdr:rowOff>
    </xdr:from>
    <xdr:to>
      <xdr:col>46</xdr:col>
      <xdr:colOff>38100</xdr:colOff>
      <xdr:row>36</xdr:row>
      <xdr:rowOff>142494</xdr:rowOff>
    </xdr:to>
    <xdr:sp macro="" textlink="">
      <xdr:nvSpPr>
        <xdr:cNvPr id="312" name="楕円 311"/>
        <xdr:cNvSpPr/>
      </xdr:nvSpPr>
      <xdr:spPr>
        <a:xfrm>
          <a:off x="8699500" y="62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159021</xdr:rowOff>
    </xdr:from>
    <xdr:ext cx="469744" cy="259045"/>
    <xdr:sp macro="" textlink="">
      <xdr:nvSpPr>
        <xdr:cNvPr id="313" name="テキスト ボックス 312"/>
        <xdr:cNvSpPr txBox="1"/>
      </xdr:nvSpPr>
      <xdr:spPr>
        <a:xfrm>
          <a:off x="8515428" y="598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79985</xdr:rowOff>
    </xdr:from>
    <xdr:to>
      <xdr:col>41</xdr:col>
      <xdr:colOff>101600</xdr:colOff>
      <xdr:row>37</xdr:row>
      <xdr:rowOff>10135</xdr:rowOff>
    </xdr:to>
    <xdr:sp macro="" textlink="">
      <xdr:nvSpPr>
        <xdr:cNvPr id="314" name="楕円 313"/>
        <xdr:cNvSpPr/>
      </xdr:nvSpPr>
      <xdr:spPr>
        <a:xfrm>
          <a:off x="7810500" y="625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26662</xdr:rowOff>
    </xdr:from>
    <xdr:ext cx="469744" cy="259045"/>
    <xdr:sp macro="" textlink="">
      <xdr:nvSpPr>
        <xdr:cNvPr id="315" name="テキスト ボックス 314"/>
        <xdr:cNvSpPr txBox="1"/>
      </xdr:nvSpPr>
      <xdr:spPr>
        <a:xfrm>
          <a:off x="7626428" y="6027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110617</xdr:rowOff>
    </xdr:from>
    <xdr:to>
      <xdr:col>36</xdr:col>
      <xdr:colOff>165100</xdr:colOff>
      <xdr:row>37</xdr:row>
      <xdr:rowOff>40767</xdr:rowOff>
    </xdr:to>
    <xdr:sp macro="" textlink="">
      <xdr:nvSpPr>
        <xdr:cNvPr id="316" name="楕円 315"/>
        <xdr:cNvSpPr/>
      </xdr:nvSpPr>
      <xdr:spPr>
        <a:xfrm>
          <a:off x="6921500" y="628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57294</xdr:rowOff>
    </xdr:from>
    <xdr:ext cx="469744" cy="259045"/>
    <xdr:sp macro="" textlink="">
      <xdr:nvSpPr>
        <xdr:cNvPr id="317" name="テキスト ボックス 316"/>
        <xdr:cNvSpPr txBox="1"/>
      </xdr:nvSpPr>
      <xdr:spPr>
        <a:xfrm>
          <a:off x="6737428" y="605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67716</xdr:rowOff>
    </xdr:from>
    <xdr:to>
      <xdr:col>54</xdr:col>
      <xdr:colOff>189865</xdr:colOff>
      <xdr:row>58</xdr:row>
      <xdr:rowOff>118326</xdr:rowOff>
    </xdr:to>
    <xdr:cxnSp macro="">
      <xdr:nvCxnSpPr>
        <xdr:cNvPr id="341" name="直線コネクタ 340"/>
        <xdr:cNvCxnSpPr/>
      </xdr:nvCxnSpPr>
      <xdr:spPr>
        <a:xfrm flipV="1">
          <a:off x="10475595" y="8640216"/>
          <a:ext cx="1270" cy="142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122153</xdr:rowOff>
    </xdr:from>
    <xdr:ext cx="469744" cy="259045"/>
    <xdr:sp macro="" textlink="">
      <xdr:nvSpPr>
        <xdr:cNvPr id="342" name="農林水産業費最小値テキスト"/>
        <xdr:cNvSpPr txBox="1"/>
      </xdr:nvSpPr>
      <xdr:spPr>
        <a:xfrm>
          <a:off x="10528300" y="1006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118326</xdr:rowOff>
    </xdr:from>
    <xdr:to>
      <xdr:col>55</xdr:col>
      <xdr:colOff>88900</xdr:colOff>
      <xdr:row>58</xdr:row>
      <xdr:rowOff>118326</xdr:rowOff>
    </xdr:to>
    <xdr:cxnSp macro="">
      <xdr:nvCxnSpPr>
        <xdr:cNvPr id="343" name="直線コネクタ 342"/>
        <xdr:cNvCxnSpPr/>
      </xdr:nvCxnSpPr>
      <xdr:spPr>
        <a:xfrm>
          <a:off x="10388600" y="1006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14393</xdr:rowOff>
    </xdr:from>
    <xdr:ext cx="599010" cy="259045"/>
    <xdr:sp macro="" textlink="">
      <xdr:nvSpPr>
        <xdr:cNvPr id="344" name="農林水産業費最大値テキスト"/>
        <xdr:cNvSpPr txBox="1"/>
      </xdr:nvSpPr>
      <xdr:spPr>
        <a:xfrm>
          <a:off x="10528300" y="841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119,668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67716</xdr:rowOff>
    </xdr:from>
    <xdr:to>
      <xdr:col>55</xdr:col>
      <xdr:colOff>88900</xdr:colOff>
      <xdr:row>50</xdr:row>
      <xdr:rowOff>67716</xdr:rowOff>
    </xdr:to>
    <xdr:cxnSp macro="">
      <xdr:nvCxnSpPr>
        <xdr:cNvPr id="345" name="直線コネクタ 344"/>
        <xdr:cNvCxnSpPr/>
      </xdr:nvCxnSpPr>
      <xdr:spPr>
        <a:xfrm>
          <a:off x="10388600" y="864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28131</xdr:rowOff>
    </xdr:from>
    <xdr:to>
      <xdr:col>55</xdr:col>
      <xdr:colOff>0</xdr:colOff>
      <xdr:row>57</xdr:row>
      <xdr:rowOff>31267</xdr:rowOff>
    </xdr:to>
    <xdr:cxnSp macro="">
      <xdr:nvCxnSpPr>
        <xdr:cNvPr id="346" name="直線コネクタ 345"/>
        <xdr:cNvCxnSpPr/>
      </xdr:nvCxnSpPr>
      <xdr:spPr>
        <a:xfrm>
          <a:off x="9639300" y="9800781"/>
          <a:ext cx="8382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139323</xdr:rowOff>
    </xdr:from>
    <xdr:ext cx="534377" cy="259045"/>
    <xdr:sp macro="" textlink="">
      <xdr:nvSpPr>
        <xdr:cNvPr id="347" name="農林水産業費平均値テキスト"/>
        <xdr:cNvSpPr txBox="1"/>
      </xdr:nvSpPr>
      <xdr:spPr>
        <a:xfrm>
          <a:off x="10528300" y="9740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160896</xdr:rowOff>
    </xdr:from>
    <xdr:to>
      <xdr:col>55</xdr:col>
      <xdr:colOff>50800</xdr:colOff>
      <xdr:row>57</xdr:row>
      <xdr:rowOff>91046</xdr:rowOff>
    </xdr:to>
    <xdr:sp macro="" textlink="">
      <xdr:nvSpPr>
        <xdr:cNvPr id="348" name="フローチャート: 判断 347"/>
        <xdr:cNvSpPr/>
      </xdr:nvSpPr>
      <xdr:spPr>
        <a:xfrm>
          <a:off x="10426700" y="976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28131</xdr:rowOff>
    </xdr:from>
    <xdr:to>
      <xdr:col>50</xdr:col>
      <xdr:colOff>114300</xdr:colOff>
      <xdr:row>57</xdr:row>
      <xdr:rowOff>47739</xdr:rowOff>
    </xdr:to>
    <xdr:cxnSp macro="">
      <xdr:nvCxnSpPr>
        <xdr:cNvPr id="349" name="直線コネクタ 348"/>
        <xdr:cNvCxnSpPr/>
      </xdr:nvCxnSpPr>
      <xdr:spPr>
        <a:xfrm flipV="1">
          <a:off x="8750300" y="9800781"/>
          <a:ext cx="889000" cy="1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28587</xdr:rowOff>
    </xdr:from>
    <xdr:to>
      <xdr:col>50</xdr:col>
      <xdr:colOff>165100</xdr:colOff>
      <xdr:row>57</xdr:row>
      <xdr:rowOff>130187</xdr:rowOff>
    </xdr:to>
    <xdr:sp macro="" textlink="">
      <xdr:nvSpPr>
        <xdr:cNvPr id="350" name="フローチャート: 判断 349"/>
        <xdr:cNvSpPr/>
      </xdr:nvSpPr>
      <xdr:spPr>
        <a:xfrm>
          <a:off x="9588500" y="980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121314</xdr:rowOff>
    </xdr:from>
    <xdr:ext cx="534377" cy="259045"/>
    <xdr:sp macro="" textlink="">
      <xdr:nvSpPr>
        <xdr:cNvPr id="351" name="テキスト ボックス 350"/>
        <xdr:cNvSpPr txBox="1"/>
      </xdr:nvSpPr>
      <xdr:spPr>
        <a:xfrm>
          <a:off x="9372111" y="989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47739</xdr:rowOff>
    </xdr:from>
    <xdr:to>
      <xdr:col>45</xdr:col>
      <xdr:colOff>177800</xdr:colOff>
      <xdr:row>57</xdr:row>
      <xdr:rowOff>60858</xdr:rowOff>
    </xdr:to>
    <xdr:cxnSp macro="">
      <xdr:nvCxnSpPr>
        <xdr:cNvPr id="352" name="直線コネクタ 351"/>
        <xdr:cNvCxnSpPr/>
      </xdr:nvCxnSpPr>
      <xdr:spPr>
        <a:xfrm flipV="1">
          <a:off x="7861300" y="9820389"/>
          <a:ext cx="889000" cy="1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40374</xdr:rowOff>
    </xdr:from>
    <xdr:to>
      <xdr:col>46</xdr:col>
      <xdr:colOff>38100</xdr:colOff>
      <xdr:row>57</xdr:row>
      <xdr:rowOff>141974</xdr:rowOff>
    </xdr:to>
    <xdr:sp macro="" textlink="">
      <xdr:nvSpPr>
        <xdr:cNvPr id="353" name="フローチャート: 判断 352"/>
        <xdr:cNvSpPr/>
      </xdr:nvSpPr>
      <xdr:spPr>
        <a:xfrm>
          <a:off x="8699500" y="981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133101</xdr:rowOff>
    </xdr:from>
    <xdr:ext cx="534377" cy="259045"/>
    <xdr:sp macro="" textlink="">
      <xdr:nvSpPr>
        <xdr:cNvPr id="354" name="テキスト ボックス 353"/>
        <xdr:cNvSpPr txBox="1"/>
      </xdr:nvSpPr>
      <xdr:spPr>
        <a:xfrm>
          <a:off x="8483111" y="99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60858</xdr:rowOff>
    </xdr:from>
    <xdr:to>
      <xdr:col>41</xdr:col>
      <xdr:colOff>50800</xdr:colOff>
      <xdr:row>57</xdr:row>
      <xdr:rowOff>75362</xdr:rowOff>
    </xdr:to>
    <xdr:cxnSp macro="">
      <xdr:nvCxnSpPr>
        <xdr:cNvPr id="355" name="直線コネクタ 354"/>
        <xdr:cNvCxnSpPr/>
      </xdr:nvCxnSpPr>
      <xdr:spPr>
        <a:xfrm flipV="1">
          <a:off x="6972300" y="9833508"/>
          <a:ext cx="889000" cy="1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37744</xdr:rowOff>
    </xdr:from>
    <xdr:to>
      <xdr:col>41</xdr:col>
      <xdr:colOff>101600</xdr:colOff>
      <xdr:row>57</xdr:row>
      <xdr:rowOff>139344</xdr:rowOff>
    </xdr:to>
    <xdr:sp macro="" textlink="">
      <xdr:nvSpPr>
        <xdr:cNvPr id="356" name="フローチャート: 判断 355"/>
        <xdr:cNvSpPr/>
      </xdr:nvSpPr>
      <xdr:spPr>
        <a:xfrm>
          <a:off x="78105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130471</xdr:rowOff>
    </xdr:from>
    <xdr:ext cx="534377" cy="259045"/>
    <xdr:sp macro="" textlink="">
      <xdr:nvSpPr>
        <xdr:cNvPr id="357" name="テキスト ボックス 356"/>
        <xdr:cNvSpPr txBox="1"/>
      </xdr:nvSpPr>
      <xdr:spPr>
        <a:xfrm>
          <a:off x="7594111" y="99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22111</xdr:rowOff>
    </xdr:from>
    <xdr:to>
      <xdr:col>36</xdr:col>
      <xdr:colOff>165100</xdr:colOff>
      <xdr:row>57</xdr:row>
      <xdr:rowOff>123711</xdr:rowOff>
    </xdr:to>
    <xdr:sp macro="" textlink="">
      <xdr:nvSpPr>
        <xdr:cNvPr id="358" name="フローチャート: 判断 357"/>
        <xdr:cNvSpPr/>
      </xdr:nvSpPr>
      <xdr:spPr>
        <a:xfrm>
          <a:off x="6921500" y="97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140238</xdr:rowOff>
    </xdr:from>
    <xdr:ext cx="534377" cy="259045"/>
    <xdr:sp macro="" textlink="">
      <xdr:nvSpPr>
        <xdr:cNvPr id="359" name="テキスト ボックス 358"/>
        <xdr:cNvSpPr txBox="1"/>
      </xdr:nvSpPr>
      <xdr:spPr>
        <a:xfrm>
          <a:off x="6705111" y="956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151917</xdr:rowOff>
    </xdr:from>
    <xdr:to>
      <xdr:col>55</xdr:col>
      <xdr:colOff>50800</xdr:colOff>
      <xdr:row>57</xdr:row>
      <xdr:rowOff>82067</xdr:rowOff>
    </xdr:to>
    <xdr:sp macro="" textlink="">
      <xdr:nvSpPr>
        <xdr:cNvPr id="365" name="楕円 364"/>
        <xdr:cNvSpPr/>
      </xdr:nvSpPr>
      <xdr:spPr>
        <a:xfrm>
          <a:off x="10426700" y="97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3344</xdr:rowOff>
    </xdr:from>
    <xdr:ext cx="534377" cy="259045"/>
    <xdr:sp macro="" textlink="">
      <xdr:nvSpPr>
        <xdr:cNvPr id="366" name="農林水産業費該当値テキスト"/>
        <xdr:cNvSpPr txBox="1"/>
      </xdr:nvSpPr>
      <xdr:spPr>
        <a:xfrm>
          <a:off x="10528300" y="960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148781</xdr:rowOff>
    </xdr:from>
    <xdr:to>
      <xdr:col>50</xdr:col>
      <xdr:colOff>165100</xdr:colOff>
      <xdr:row>57</xdr:row>
      <xdr:rowOff>78931</xdr:rowOff>
    </xdr:to>
    <xdr:sp macro="" textlink="">
      <xdr:nvSpPr>
        <xdr:cNvPr id="367" name="楕円 366"/>
        <xdr:cNvSpPr/>
      </xdr:nvSpPr>
      <xdr:spPr>
        <a:xfrm>
          <a:off x="9588500" y="974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95458</xdr:rowOff>
    </xdr:from>
    <xdr:ext cx="534377" cy="259045"/>
    <xdr:sp macro="" textlink="">
      <xdr:nvSpPr>
        <xdr:cNvPr id="368" name="テキスト ボックス 367"/>
        <xdr:cNvSpPr txBox="1"/>
      </xdr:nvSpPr>
      <xdr:spPr>
        <a:xfrm>
          <a:off x="9372111" y="952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168389</xdr:rowOff>
    </xdr:from>
    <xdr:to>
      <xdr:col>46</xdr:col>
      <xdr:colOff>38100</xdr:colOff>
      <xdr:row>57</xdr:row>
      <xdr:rowOff>98539</xdr:rowOff>
    </xdr:to>
    <xdr:sp macro="" textlink="">
      <xdr:nvSpPr>
        <xdr:cNvPr id="369" name="楕円 368"/>
        <xdr:cNvSpPr/>
      </xdr:nvSpPr>
      <xdr:spPr>
        <a:xfrm>
          <a:off x="8699500" y="976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115066</xdr:rowOff>
    </xdr:from>
    <xdr:ext cx="534377" cy="259045"/>
    <xdr:sp macro="" textlink="">
      <xdr:nvSpPr>
        <xdr:cNvPr id="370" name="テキスト ボックス 369"/>
        <xdr:cNvSpPr txBox="1"/>
      </xdr:nvSpPr>
      <xdr:spPr>
        <a:xfrm>
          <a:off x="8483111" y="954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10058</xdr:rowOff>
    </xdr:from>
    <xdr:to>
      <xdr:col>41</xdr:col>
      <xdr:colOff>101600</xdr:colOff>
      <xdr:row>57</xdr:row>
      <xdr:rowOff>111658</xdr:rowOff>
    </xdr:to>
    <xdr:sp macro="" textlink="">
      <xdr:nvSpPr>
        <xdr:cNvPr id="371" name="楕円 370"/>
        <xdr:cNvSpPr/>
      </xdr:nvSpPr>
      <xdr:spPr>
        <a:xfrm>
          <a:off x="7810500" y="978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128185</xdr:rowOff>
    </xdr:from>
    <xdr:ext cx="534377" cy="259045"/>
    <xdr:sp macro="" textlink="">
      <xdr:nvSpPr>
        <xdr:cNvPr id="372" name="テキスト ボックス 371"/>
        <xdr:cNvSpPr txBox="1"/>
      </xdr:nvSpPr>
      <xdr:spPr>
        <a:xfrm>
          <a:off x="7594111" y="955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24562</xdr:rowOff>
    </xdr:from>
    <xdr:to>
      <xdr:col>36</xdr:col>
      <xdr:colOff>165100</xdr:colOff>
      <xdr:row>57</xdr:row>
      <xdr:rowOff>126162</xdr:rowOff>
    </xdr:to>
    <xdr:sp macro="" textlink="">
      <xdr:nvSpPr>
        <xdr:cNvPr id="373" name="楕円 372"/>
        <xdr:cNvSpPr/>
      </xdr:nvSpPr>
      <xdr:spPr>
        <a:xfrm>
          <a:off x="6921500" y="979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117289</xdr:rowOff>
    </xdr:from>
    <xdr:ext cx="534377" cy="259045"/>
    <xdr:sp macro="" textlink="">
      <xdr:nvSpPr>
        <xdr:cNvPr id="374" name="テキスト ボックス 373"/>
        <xdr:cNvSpPr txBox="1"/>
      </xdr:nvSpPr>
      <xdr:spPr>
        <a:xfrm>
          <a:off x="6705111" y="988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15570</xdr:rowOff>
    </xdr:from>
    <xdr:to>
      <xdr:col>54</xdr:col>
      <xdr:colOff>189865</xdr:colOff>
      <xdr:row>78</xdr:row>
      <xdr:rowOff>153912</xdr:rowOff>
    </xdr:to>
    <xdr:cxnSp macro="">
      <xdr:nvCxnSpPr>
        <xdr:cNvPr id="398" name="直線コネクタ 397"/>
        <xdr:cNvCxnSpPr/>
      </xdr:nvCxnSpPr>
      <xdr:spPr>
        <a:xfrm flipV="1">
          <a:off x="10475595" y="12188520"/>
          <a:ext cx="1270" cy="133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157739</xdr:rowOff>
    </xdr:from>
    <xdr:ext cx="469744" cy="259045"/>
    <xdr:sp macro="" textlink="">
      <xdr:nvSpPr>
        <xdr:cNvPr id="399" name="商工費最小値テキスト"/>
        <xdr:cNvSpPr txBox="1"/>
      </xdr:nvSpPr>
      <xdr:spPr>
        <a:xfrm>
          <a:off x="10528300" y="13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153912</xdr:rowOff>
    </xdr:from>
    <xdr:to>
      <xdr:col>55</xdr:col>
      <xdr:colOff>88900</xdr:colOff>
      <xdr:row>78</xdr:row>
      <xdr:rowOff>153912</xdr:rowOff>
    </xdr:to>
    <xdr:cxnSp macro="">
      <xdr:nvCxnSpPr>
        <xdr:cNvPr id="400" name="直線コネクタ 399"/>
        <xdr:cNvCxnSpPr/>
      </xdr:nvCxnSpPr>
      <xdr:spPr>
        <a:xfrm>
          <a:off x="10388600" y="1352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133697</xdr:rowOff>
    </xdr:from>
    <xdr:ext cx="534377" cy="259045"/>
    <xdr:sp macro="" textlink="">
      <xdr:nvSpPr>
        <xdr:cNvPr id="401" name="商工費最大値テキスト"/>
        <xdr:cNvSpPr txBox="1"/>
      </xdr:nvSpPr>
      <xdr:spPr>
        <a:xfrm>
          <a:off x="10528300" y="1196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15570</xdr:rowOff>
    </xdr:from>
    <xdr:to>
      <xdr:col>55</xdr:col>
      <xdr:colOff>88900</xdr:colOff>
      <xdr:row>71</xdr:row>
      <xdr:rowOff>15570</xdr:rowOff>
    </xdr:to>
    <xdr:cxnSp macro="">
      <xdr:nvCxnSpPr>
        <xdr:cNvPr id="402" name="直線コネクタ 401"/>
        <xdr:cNvCxnSpPr/>
      </xdr:nvCxnSpPr>
      <xdr:spPr>
        <a:xfrm>
          <a:off x="10388600" y="1218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59176</xdr:rowOff>
    </xdr:from>
    <xdr:to>
      <xdr:col>55</xdr:col>
      <xdr:colOff>0</xdr:colOff>
      <xdr:row>76</xdr:row>
      <xdr:rowOff>64376</xdr:rowOff>
    </xdr:to>
    <xdr:cxnSp macro="">
      <xdr:nvCxnSpPr>
        <xdr:cNvPr id="403" name="直線コネクタ 402"/>
        <xdr:cNvCxnSpPr/>
      </xdr:nvCxnSpPr>
      <xdr:spPr>
        <a:xfrm flipV="1">
          <a:off x="9639300" y="13089376"/>
          <a:ext cx="838200" cy="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19759</xdr:rowOff>
    </xdr:from>
    <xdr:ext cx="534377" cy="259045"/>
    <xdr:sp macro="" textlink="">
      <xdr:nvSpPr>
        <xdr:cNvPr id="404" name="商工費平均値テキスト"/>
        <xdr:cNvSpPr txBox="1"/>
      </xdr:nvSpPr>
      <xdr:spPr>
        <a:xfrm>
          <a:off x="10528300" y="13049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41332</xdr:rowOff>
    </xdr:from>
    <xdr:to>
      <xdr:col>55</xdr:col>
      <xdr:colOff>50800</xdr:colOff>
      <xdr:row>76</xdr:row>
      <xdr:rowOff>142932</xdr:rowOff>
    </xdr:to>
    <xdr:sp macro="" textlink="">
      <xdr:nvSpPr>
        <xdr:cNvPr id="405" name="フローチャート: 判断 404"/>
        <xdr:cNvSpPr/>
      </xdr:nvSpPr>
      <xdr:spPr>
        <a:xfrm>
          <a:off x="10426700" y="1307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64376</xdr:rowOff>
    </xdr:from>
    <xdr:to>
      <xdr:col>50</xdr:col>
      <xdr:colOff>114300</xdr:colOff>
      <xdr:row>77</xdr:row>
      <xdr:rowOff>92284</xdr:rowOff>
    </xdr:to>
    <xdr:cxnSp macro="">
      <xdr:nvCxnSpPr>
        <xdr:cNvPr id="406" name="直線コネクタ 405"/>
        <xdr:cNvCxnSpPr/>
      </xdr:nvCxnSpPr>
      <xdr:spPr>
        <a:xfrm flipV="1">
          <a:off x="8750300" y="13094576"/>
          <a:ext cx="889000" cy="19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86747</xdr:rowOff>
    </xdr:from>
    <xdr:to>
      <xdr:col>50</xdr:col>
      <xdr:colOff>165100</xdr:colOff>
      <xdr:row>77</xdr:row>
      <xdr:rowOff>16897</xdr:rowOff>
    </xdr:to>
    <xdr:sp macro="" textlink="">
      <xdr:nvSpPr>
        <xdr:cNvPr id="407" name="フローチャート: 判断 406"/>
        <xdr:cNvSpPr/>
      </xdr:nvSpPr>
      <xdr:spPr>
        <a:xfrm>
          <a:off x="95885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8024</xdr:rowOff>
    </xdr:from>
    <xdr:ext cx="534377" cy="259045"/>
    <xdr:sp macro="" textlink="">
      <xdr:nvSpPr>
        <xdr:cNvPr id="408" name="テキスト ボックス 407"/>
        <xdr:cNvSpPr txBox="1"/>
      </xdr:nvSpPr>
      <xdr:spPr>
        <a:xfrm>
          <a:off x="9372111" y="132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75464</xdr:rowOff>
    </xdr:from>
    <xdr:to>
      <xdr:col>45</xdr:col>
      <xdr:colOff>177800</xdr:colOff>
      <xdr:row>77</xdr:row>
      <xdr:rowOff>92284</xdr:rowOff>
    </xdr:to>
    <xdr:cxnSp macro="">
      <xdr:nvCxnSpPr>
        <xdr:cNvPr id="409" name="直線コネクタ 408"/>
        <xdr:cNvCxnSpPr/>
      </xdr:nvCxnSpPr>
      <xdr:spPr>
        <a:xfrm>
          <a:off x="7861300" y="13277114"/>
          <a:ext cx="889000" cy="1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93663</xdr:rowOff>
    </xdr:from>
    <xdr:to>
      <xdr:col>46</xdr:col>
      <xdr:colOff>38100</xdr:colOff>
      <xdr:row>78</xdr:row>
      <xdr:rowOff>23813</xdr:rowOff>
    </xdr:to>
    <xdr:sp macro="" textlink="">
      <xdr:nvSpPr>
        <xdr:cNvPr id="410" name="フローチャート: 判断 409"/>
        <xdr:cNvSpPr/>
      </xdr:nvSpPr>
      <xdr:spPr>
        <a:xfrm>
          <a:off x="8699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14940</xdr:rowOff>
    </xdr:from>
    <xdr:ext cx="534377" cy="259045"/>
    <xdr:sp macro="" textlink="">
      <xdr:nvSpPr>
        <xdr:cNvPr id="411" name="テキスト ボックス 410"/>
        <xdr:cNvSpPr txBox="1"/>
      </xdr:nvSpPr>
      <xdr:spPr>
        <a:xfrm>
          <a:off x="8483111" y="133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75464</xdr:rowOff>
    </xdr:from>
    <xdr:to>
      <xdr:col>41</xdr:col>
      <xdr:colOff>50800</xdr:colOff>
      <xdr:row>77</xdr:row>
      <xdr:rowOff>97028</xdr:rowOff>
    </xdr:to>
    <xdr:cxnSp macro="">
      <xdr:nvCxnSpPr>
        <xdr:cNvPr id="412" name="直線コネクタ 411"/>
        <xdr:cNvCxnSpPr/>
      </xdr:nvCxnSpPr>
      <xdr:spPr>
        <a:xfrm flipV="1">
          <a:off x="6972300" y="13277114"/>
          <a:ext cx="889000" cy="2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92044</xdr:rowOff>
    </xdr:from>
    <xdr:to>
      <xdr:col>41</xdr:col>
      <xdr:colOff>101600</xdr:colOff>
      <xdr:row>78</xdr:row>
      <xdr:rowOff>22194</xdr:rowOff>
    </xdr:to>
    <xdr:sp macro="" textlink="">
      <xdr:nvSpPr>
        <xdr:cNvPr id="413" name="フローチャート: 判断 412"/>
        <xdr:cNvSpPr/>
      </xdr:nvSpPr>
      <xdr:spPr>
        <a:xfrm>
          <a:off x="7810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13321</xdr:rowOff>
    </xdr:from>
    <xdr:ext cx="534377" cy="259045"/>
    <xdr:sp macro="" textlink="">
      <xdr:nvSpPr>
        <xdr:cNvPr id="414" name="テキスト ボックス 413"/>
        <xdr:cNvSpPr txBox="1"/>
      </xdr:nvSpPr>
      <xdr:spPr>
        <a:xfrm>
          <a:off x="7594111" y="133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84995</xdr:rowOff>
    </xdr:from>
    <xdr:to>
      <xdr:col>36</xdr:col>
      <xdr:colOff>165100</xdr:colOff>
      <xdr:row>78</xdr:row>
      <xdr:rowOff>15145</xdr:rowOff>
    </xdr:to>
    <xdr:sp macro="" textlink="">
      <xdr:nvSpPr>
        <xdr:cNvPr id="415" name="フローチャート: 判断 414"/>
        <xdr:cNvSpPr/>
      </xdr:nvSpPr>
      <xdr:spPr>
        <a:xfrm>
          <a:off x="6921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6272</xdr:rowOff>
    </xdr:from>
    <xdr:ext cx="534377" cy="259045"/>
    <xdr:sp macro="" textlink="">
      <xdr:nvSpPr>
        <xdr:cNvPr id="416" name="テキスト ボックス 415"/>
        <xdr:cNvSpPr txBox="1"/>
      </xdr:nvSpPr>
      <xdr:spPr>
        <a:xfrm>
          <a:off x="6705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8376</xdr:rowOff>
    </xdr:from>
    <xdr:to>
      <xdr:col>55</xdr:col>
      <xdr:colOff>50800</xdr:colOff>
      <xdr:row>76</xdr:row>
      <xdr:rowOff>109976</xdr:rowOff>
    </xdr:to>
    <xdr:sp macro="" textlink="">
      <xdr:nvSpPr>
        <xdr:cNvPr id="422" name="楕円 421"/>
        <xdr:cNvSpPr/>
      </xdr:nvSpPr>
      <xdr:spPr>
        <a:xfrm>
          <a:off x="10426700" y="1303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31252</xdr:rowOff>
    </xdr:from>
    <xdr:ext cx="534377" cy="259045"/>
    <xdr:sp macro="" textlink="">
      <xdr:nvSpPr>
        <xdr:cNvPr id="423" name="商工費該当値テキスト"/>
        <xdr:cNvSpPr txBox="1"/>
      </xdr:nvSpPr>
      <xdr:spPr>
        <a:xfrm>
          <a:off x="10528300" y="1289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13576</xdr:rowOff>
    </xdr:from>
    <xdr:to>
      <xdr:col>50</xdr:col>
      <xdr:colOff>165100</xdr:colOff>
      <xdr:row>76</xdr:row>
      <xdr:rowOff>115176</xdr:rowOff>
    </xdr:to>
    <xdr:sp macro="" textlink="">
      <xdr:nvSpPr>
        <xdr:cNvPr id="424" name="楕円 423"/>
        <xdr:cNvSpPr/>
      </xdr:nvSpPr>
      <xdr:spPr>
        <a:xfrm>
          <a:off x="9588500" y="130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131703</xdr:rowOff>
    </xdr:from>
    <xdr:ext cx="534377" cy="259045"/>
    <xdr:sp macro="" textlink="">
      <xdr:nvSpPr>
        <xdr:cNvPr id="425" name="テキスト ボックス 424"/>
        <xdr:cNvSpPr txBox="1"/>
      </xdr:nvSpPr>
      <xdr:spPr>
        <a:xfrm>
          <a:off x="9372111" y="1281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41484</xdr:rowOff>
    </xdr:from>
    <xdr:to>
      <xdr:col>46</xdr:col>
      <xdr:colOff>38100</xdr:colOff>
      <xdr:row>77</xdr:row>
      <xdr:rowOff>143084</xdr:rowOff>
    </xdr:to>
    <xdr:sp macro="" textlink="">
      <xdr:nvSpPr>
        <xdr:cNvPr id="426" name="楕円 425"/>
        <xdr:cNvSpPr/>
      </xdr:nvSpPr>
      <xdr:spPr>
        <a:xfrm>
          <a:off x="8699500" y="1324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159611</xdr:rowOff>
    </xdr:from>
    <xdr:ext cx="534377" cy="259045"/>
    <xdr:sp macro="" textlink="">
      <xdr:nvSpPr>
        <xdr:cNvPr id="427" name="テキスト ボックス 426"/>
        <xdr:cNvSpPr txBox="1"/>
      </xdr:nvSpPr>
      <xdr:spPr>
        <a:xfrm>
          <a:off x="8483111" y="1301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24664</xdr:rowOff>
    </xdr:from>
    <xdr:to>
      <xdr:col>41</xdr:col>
      <xdr:colOff>101600</xdr:colOff>
      <xdr:row>77</xdr:row>
      <xdr:rowOff>126264</xdr:rowOff>
    </xdr:to>
    <xdr:sp macro="" textlink="">
      <xdr:nvSpPr>
        <xdr:cNvPr id="428" name="楕円 427"/>
        <xdr:cNvSpPr/>
      </xdr:nvSpPr>
      <xdr:spPr>
        <a:xfrm>
          <a:off x="7810500" y="1322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142791</xdr:rowOff>
    </xdr:from>
    <xdr:ext cx="534377" cy="259045"/>
    <xdr:sp macro="" textlink="">
      <xdr:nvSpPr>
        <xdr:cNvPr id="429" name="テキスト ボックス 428"/>
        <xdr:cNvSpPr txBox="1"/>
      </xdr:nvSpPr>
      <xdr:spPr>
        <a:xfrm>
          <a:off x="7594111" y="1300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46228</xdr:rowOff>
    </xdr:from>
    <xdr:to>
      <xdr:col>36</xdr:col>
      <xdr:colOff>165100</xdr:colOff>
      <xdr:row>77</xdr:row>
      <xdr:rowOff>147828</xdr:rowOff>
    </xdr:to>
    <xdr:sp macro="" textlink="">
      <xdr:nvSpPr>
        <xdr:cNvPr id="430" name="楕円 429"/>
        <xdr:cNvSpPr/>
      </xdr:nvSpPr>
      <xdr:spPr>
        <a:xfrm>
          <a:off x="6921500" y="1324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164355</xdr:rowOff>
    </xdr:from>
    <xdr:ext cx="534377" cy="259045"/>
    <xdr:sp macro="" textlink="">
      <xdr:nvSpPr>
        <xdr:cNvPr id="431" name="テキスト ボックス 430"/>
        <xdr:cNvSpPr txBox="1"/>
      </xdr:nvSpPr>
      <xdr:spPr>
        <a:xfrm>
          <a:off x="6705111" y="1302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117822</xdr:rowOff>
    </xdr:from>
    <xdr:to>
      <xdr:col>54</xdr:col>
      <xdr:colOff>189865</xdr:colOff>
      <xdr:row>98</xdr:row>
      <xdr:rowOff>58303</xdr:rowOff>
    </xdr:to>
    <xdr:cxnSp macro="">
      <xdr:nvCxnSpPr>
        <xdr:cNvPr id="455" name="直線コネクタ 454"/>
        <xdr:cNvCxnSpPr/>
      </xdr:nvCxnSpPr>
      <xdr:spPr>
        <a:xfrm flipV="1">
          <a:off x="10475595" y="15548322"/>
          <a:ext cx="1270" cy="131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62130</xdr:rowOff>
    </xdr:from>
    <xdr:ext cx="534377" cy="259045"/>
    <xdr:sp macro="" textlink="">
      <xdr:nvSpPr>
        <xdr:cNvPr id="456" name="土木費最小値テキスト"/>
        <xdr:cNvSpPr txBox="1"/>
      </xdr:nvSpPr>
      <xdr:spPr>
        <a:xfrm>
          <a:off x="10528300" y="168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58303</xdr:rowOff>
    </xdr:from>
    <xdr:to>
      <xdr:col>55</xdr:col>
      <xdr:colOff>88900</xdr:colOff>
      <xdr:row>98</xdr:row>
      <xdr:rowOff>58303</xdr:rowOff>
    </xdr:to>
    <xdr:cxnSp macro="">
      <xdr:nvCxnSpPr>
        <xdr:cNvPr id="457" name="直線コネクタ 456"/>
        <xdr:cNvCxnSpPr/>
      </xdr:nvCxnSpPr>
      <xdr:spPr>
        <a:xfrm>
          <a:off x="10388600" y="16860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64499</xdr:rowOff>
    </xdr:from>
    <xdr:ext cx="599010" cy="259045"/>
    <xdr:sp macro="" textlink="">
      <xdr:nvSpPr>
        <xdr:cNvPr id="458" name="土木費最大値テキスト"/>
        <xdr:cNvSpPr txBox="1"/>
      </xdr:nvSpPr>
      <xdr:spPr>
        <a:xfrm>
          <a:off x="10528300" y="1532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192,871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117822</xdr:rowOff>
    </xdr:from>
    <xdr:to>
      <xdr:col>55</xdr:col>
      <xdr:colOff>88900</xdr:colOff>
      <xdr:row>90</xdr:row>
      <xdr:rowOff>117822</xdr:rowOff>
    </xdr:to>
    <xdr:cxnSp macro="">
      <xdr:nvCxnSpPr>
        <xdr:cNvPr id="459" name="直線コネクタ 458"/>
        <xdr:cNvCxnSpPr/>
      </xdr:nvCxnSpPr>
      <xdr:spPr>
        <a:xfrm>
          <a:off x="10388600" y="155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103879</xdr:rowOff>
    </xdr:from>
    <xdr:to>
      <xdr:col>55</xdr:col>
      <xdr:colOff>0</xdr:colOff>
      <xdr:row>96</xdr:row>
      <xdr:rowOff>113953</xdr:rowOff>
    </xdr:to>
    <xdr:cxnSp macro="">
      <xdr:nvCxnSpPr>
        <xdr:cNvPr id="460" name="直線コネクタ 459"/>
        <xdr:cNvCxnSpPr/>
      </xdr:nvCxnSpPr>
      <xdr:spPr>
        <a:xfrm flipV="1">
          <a:off x="9639300" y="16563079"/>
          <a:ext cx="838200" cy="1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49762</xdr:rowOff>
    </xdr:from>
    <xdr:ext cx="534377" cy="259045"/>
    <xdr:sp macro="" textlink="">
      <xdr:nvSpPr>
        <xdr:cNvPr id="461" name="土木費平均値テキスト"/>
        <xdr:cNvSpPr txBox="1"/>
      </xdr:nvSpPr>
      <xdr:spPr>
        <a:xfrm>
          <a:off x="10528300" y="16508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71335</xdr:rowOff>
    </xdr:from>
    <xdr:to>
      <xdr:col>55</xdr:col>
      <xdr:colOff>50800</xdr:colOff>
      <xdr:row>97</xdr:row>
      <xdr:rowOff>1485</xdr:rowOff>
    </xdr:to>
    <xdr:sp macro="" textlink="">
      <xdr:nvSpPr>
        <xdr:cNvPr id="462" name="フローチャート: 判断 461"/>
        <xdr:cNvSpPr/>
      </xdr:nvSpPr>
      <xdr:spPr>
        <a:xfrm>
          <a:off x="10426700" y="165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113953</xdr:rowOff>
    </xdr:from>
    <xdr:to>
      <xdr:col>50</xdr:col>
      <xdr:colOff>114300</xdr:colOff>
      <xdr:row>96</xdr:row>
      <xdr:rowOff>124216</xdr:rowOff>
    </xdr:to>
    <xdr:cxnSp macro="">
      <xdr:nvCxnSpPr>
        <xdr:cNvPr id="463" name="直線コネクタ 462"/>
        <xdr:cNvCxnSpPr/>
      </xdr:nvCxnSpPr>
      <xdr:spPr>
        <a:xfrm flipV="1">
          <a:off x="8750300" y="16573153"/>
          <a:ext cx="889000" cy="1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117528</xdr:rowOff>
    </xdr:from>
    <xdr:to>
      <xdr:col>50</xdr:col>
      <xdr:colOff>165100</xdr:colOff>
      <xdr:row>97</xdr:row>
      <xdr:rowOff>47678</xdr:rowOff>
    </xdr:to>
    <xdr:sp macro="" textlink="">
      <xdr:nvSpPr>
        <xdr:cNvPr id="464" name="フローチャート: 判断 463"/>
        <xdr:cNvSpPr/>
      </xdr:nvSpPr>
      <xdr:spPr>
        <a:xfrm>
          <a:off x="9588500" y="165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38805</xdr:rowOff>
    </xdr:from>
    <xdr:ext cx="534377" cy="259045"/>
    <xdr:sp macro="" textlink="">
      <xdr:nvSpPr>
        <xdr:cNvPr id="465" name="テキスト ボックス 464"/>
        <xdr:cNvSpPr txBox="1"/>
      </xdr:nvSpPr>
      <xdr:spPr>
        <a:xfrm>
          <a:off x="9372111" y="166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124216</xdr:rowOff>
    </xdr:from>
    <xdr:to>
      <xdr:col>45</xdr:col>
      <xdr:colOff>177800</xdr:colOff>
      <xdr:row>96</xdr:row>
      <xdr:rowOff>161699</xdr:rowOff>
    </xdr:to>
    <xdr:cxnSp macro="">
      <xdr:nvCxnSpPr>
        <xdr:cNvPr id="466" name="直線コネクタ 465"/>
        <xdr:cNvCxnSpPr/>
      </xdr:nvCxnSpPr>
      <xdr:spPr>
        <a:xfrm flipV="1">
          <a:off x="7861300" y="16583416"/>
          <a:ext cx="889000" cy="3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139915</xdr:rowOff>
    </xdr:from>
    <xdr:to>
      <xdr:col>46</xdr:col>
      <xdr:colOff>38100</xdr:colOff>
      <xdr:row>97</xdr:row>
      <xdr:rowOff>70065</xdr:rowOff>
    </xdr:to>
    <xdr:sp macro="" textlink="">
      <xdr:nvSpPr>
        <xdr:cNvPr id="467" name="フローチャート: 判断 466"/>
        <xdr:cNvSpPr/>
      </xdr:nvSpPr>
      <xdr:spPr>
        <a:xfrm>
          <a:off x="8699500" y="1659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61192</xdr:rowOff>
    </xdr:from>
    <xdr:ext cx="534377" cy="259045"/>
    <xdr:sp macro="" textlink="">
      <xdr:nvSpPr>
        <xdr:cNvPr id="468" name="テキスト ボックス 467"/>
        <xdr:cNvSpPr txBox="1"/>
      </xdr:nvSpPr>
      <xdr:spPr>
        <a:xfrm>
          <a:off x="8483111" y="1669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161699</xdr:rowOff>
    </xdr:from>
    <xdr:to>
      <xdr:col>41</xdr:col>
      <xdr:colOff>50800</xdr:colOff>
      <xdr:row>97</xdr:row>
      <xdr:rowOff>15669</xdr:rowOff>
    </xdr:to>
    <xdr:cxnSp macro="">
      <xdr:nvCxnSpPr>
        <xdr:cNvPr id="469" name="直線コネクタ 468"/>
        <xdr:cNvCxnSpPr/>
      </xdr:nvCxnSpPr>
      <xdr:spPr>
        <a:xfrm flipV="1">
          <a:off x="6972300" y="16620899"/>
          <a:ext cx="889000" cy="2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137058</xdr:rowOff>
    </xdr:from>
    <xdr:to>
      <xdr:col>41</xdr:col>
      <xdr:colOff>101600</xdr:colOff>
      <xdr:row>97</xdr:row>
      <xdr:rowOff>67208</xdr:rowOff>
    </xdr:to>
    <xdr:sp macro="" textlink="">
      <xdr:nvSpPr>
        <xdr:cNvPr id="470" name="フローチャート: 判断 469"/>
        <xdr:cNvSpPr/>
      </xdr:nvSpPr>
      <xdr:spPr>
        <a:xfrm>
          <a:off x="7810500" y="1659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58335</xdr:rowOff>
    </xdr:from>
    <xdr:ext cx="534377" cy="259045"/>
    <xdr:sp macro="" textlink="">
      <xdr:nvSpPr>
        <xdr:cNvPr id="471" name="テキスト ボックス 470"/>
        <xdr:cNvSpPr txBox="1"/>
      </xdr:nvSpPr>
      <xdr:spPr>
        <a:xfrm>
          <a:off x="7594111" y="1668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126550</xdr:rowOff>
    </xdr:from>
    <xdr:to>
      <xdr:col>36</xdr:col>
      <xdr:colOff>165100</xdr:colOff>
      <xdr:row>97</xdr:row>
      <xdr:rowOff>56700</xdr:rowOff>
    </xdr:to>
    <xdr:sp macro="" textlink="">
      <xdr:nvSpPr>
        <xdr:cNvPr id="472" name="フローチャート: 判断 471"/>
        <xdr:cNvSpPr/>
      </xdr:nvSpPr>
      <xdr:spPr>
        <a:xfrm>
          <a:off x="6921500" y="1658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73227</xdr:rowOff>
    </xdr:from>
    <xdr:ext cx="534377" cy="259045"/>
    <xdr:sp macro="" textlink="">
      <xdr:nvSpPr>
        <xdr:cNvPr id="473" name="テキスト ボックス 472"/>
        <xdr:cNvSpPr txBox="1"/>
      </xdr:nvSpPr>
      <xdr:spPr>
        <a:xfrm>
          <a:off x="6705111" y="163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53079</xdr:rowOff>
    </xdr:from>
    <xdr:to>
      <xdr:col>55</xdr:col>
      <xdr:colOff>50800</xdr:colOff>
      <xdr:row>96</xdr:row>
      <xdr:rowOff>154679</xdr:rowOff>
    </xdr:to>
    <xdr:sp macro="" textlink="">
      <xdr:nvSpPr>
        <xdr:cNvPr id="479" name="楕円 478"/>
        <xdr:cNvSpPr/>
      </xdr:nvSpPr>
      <xdr:spPr>
        <a:xfrm>
          <a:off x="10426700" y="1651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75956</xdr:rowOff>
    </xdr:from>
    <xdr:ext cx="534377" cy="259045"/>
    <xdr:sp macro="" textlink="">
      <xdr:nvSpPr>
        <xdr:cNvPr id="480" name="土木費該当値テキスト"/>
        <xdr:cNvSpPr txBox="1"/>
      </xdr:nvSpPr>
      <xdr:spPr>
        <a:xfrm>
          <a:off x="10528300" y="1636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63153</xdr:rowOff>
    </xdr:from>
    <xdr:to>
      <xdr:col>50</xdr:col>
      <xdr:colOff>165100</xdr:colOff>
      <xdr:row>96</xdr:row>
      <xdr:rowOff>164753</xdr:rowOff>
    </xdr:to>
    <xdr:sp macro="" textlink="">
      <xdr:nvSpPr>
        <xdr:cNvPr id="481" name="楕円 480"/>
        <xdr:cNvSpPr/>
      </xdr:nvSpPr>
      <xdr:spPr>
        <a:xfrm>
          <a:off x="9588500" y="1652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9830</xdr:rowOff>
    </xdr:from>
    <xdr:ext cx="534377" cy="259045"/>
    <xdr:sp macro="" textlink="">
      <xdr:nvSpPr>
        <xdr:cNvPr id="482" name="テキスト ボックス 481"/>
        <xdr:cNvSpPr txBox="1"/>
      </xdr:nvSpPr>
      <xdr:spPr>
        <a:xfrm>
          <a:off x="9372111" y="1629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73416</xdr:rowOff>
    </xdr:from>
    <xdr:to>
      <xdr:col>46</xdr:col>
      <xdr:colOff>38100</xdr:colOff>
      <xdr:row>97</xdr:row>
      <xdr:rowOff>3566</xdr:rowOff>
    </xdr:to>
    <xdr:sp macro="" textlink="">
      <xdr:nvSpPr>
        <xdr:cNvPr id="483" name="楕円 482"/>
        <xdr:cNvSpPr/>
      </xdr:nvSpPr>
      <xdr:spPr>
        <a:xfrm>
          <a:off x="8699500" y="1653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20093</xdr:rowOff>
    </xdr:from>
    <xdr:ext cx="534377" cy="259045"/>
    <xdr:sp macro="" textlink="">
      <xdr:nvSpPr>
        <xdr:cNvPr id="484" name="テキスト ボックス 483"/>
        <xdr:cNvSpPr txBox="1"/>
      </xdr:nvSpPr>
      <xdr:spPr>
        <a:xfrm>
          <a:off x="8483111" y="1630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110899</xdr:rowOff>
    </xdr:from>
    <xdr:to>
      <xdr:col>41</xdr:col>
      <xdr:colOff>101600</xdr:colOff>
      <xdr:row>97</xdr:row>
      <xdr:rowOff>41049</xdr:rowOff>
    </xdr:to>
    <xdr:sp macro="" textlink="">
      <xdr:nvSpPr>
        <xdr:cNvPr id="485" name="楕円 484"/>
        <xdr:cNvSpPr/>
      </xdr:nvSpPr>
      <xdr:spPr>
        <a:xfrm>
          <a:off x="7810500" y="1657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57576</xdr:rowOff>
    </xdr:from>
    <xdr:ext cx="534377" cy="259045"/>
    <xdr:sp macro="" textlink="">
      <xdr:nvSpPr>
        <xdr:cNvPr id="486" name="テキスト ボックス 485"/>
        <xdr:cNvSpPr txBox="1"/>
      </xdr:nvSpPr>
      <xdr:spPr>
        <a:xfrm>
          <a:off x="7594111" y="1634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136319</xdr:rowOff>
    </xdr:from>
    <xdr:to>
      <xdr:col>36</xdr:col>
      <xdr:colOff>165100</xdr:colOff>
      <xdr:row>97</xdr:row>
      <xdr:rowOff>66469</xdr:rowOff>
    </xdr:to>
    <xdr:sp macro="" textlink="">
      <xdr:nvSpPr>
        <xdr:cNvPr id="487" name="楕円 486"/>
        <xdr:cNvSpPr/>
      </xdr:nvSpPr>
      <xdr:spPr>
        <a:xfrm>
          <a:off x="6921500" y="1659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57596</xdr:rowOff>
    </xdr:from>
    <xdr:ext cx="534377" cy="259045"/>
    <xdr:sp macro="" textlink="">
      <xdr:nvSpPr>
        <xdr:cNvPr id="488" name="テキスト ボックス 487"/>
        <xdr:cNvSpPr txBox="1"/>
      </xdr:nvSpPr>
      <xdr:spPr>
        <a:xfrm>
          <a:off x="6705111" y="1668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1" name="テキスト ボックス 50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115773</xdr:rowOff>
    </xdr:from>
    <xdr:to>
      <xdr:col>85</xdr:col>
      <xdr:colOff>126364</xdr:colOff>
      <xdr:row>39</xdr:row>
      <xdr:rowOff>22085</xdr:rowOff>
    </xdr:to>
    <xdr:cxnSp macro="">
      <xdr:nvCxnSpPr>
        <xdr:cNvPr id="513" name="直線コネクタ 512"/>
        <xdr:cNvCxnSpPr/>
      </xdr:nvCxnSpPr>
      <xdr:spPr>
        <a:xfrm flipV="1">
          <a:off x="16317595" y="5259273"/>
          <a:ext cx="1269" cy="1449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25912</xdr:rowOff>
    </xdr:from>
    <xdr:ext cx="534377" cy="259045"/>
    <xdr:sp macro="" textlink="">
      <xdr:nvSpPr>
        <xdr:cNvPr id="514" name="消防費最小値テキスト"/>
        <xdr:cNvSpPr txBox="1"/>
      </xdr:nvSpPr>
      <xdr:spPr>
        <a:xfrm>
          <a:off x="16370300" y="671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22085</xdr:rowOff>
    </xdr:from>
    <xdr:to>
      <xdr:col>86</xdr:col>
      <xdr:colOff>25400</xdr:colOff>
      <xdr:row>39</xdr:row>
      <xdr:rowOff>22085</xdr:rowOff>
    </xdr:to>
    <xdr:cxnSp macro="">
      <xdr:nvCxnSpPr>
        <xdr:cNvPr id="515" name="直線コネクタ 514"/>
        <xdr:cNvCxnSpPr/>
      </xdr:nvCxnSpPr>
      <xdr:spPr>
        <a:xfrm>
          <a:off x="16230600" y="67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62450</xdr:rowOff>
    </xdr:from>
    <xdr:ext cx="534377" cy="259045"/>
    <xdr:sp macro="" textlink="">
      <xdr:nvSpPr>
        <xdr:cNvPr id="516" name="消防費最大値テキスト"/>
        <xdr:cNvSpPr txBox="1"/>
      </xdr:nvSpPr>
      <xdr:spPr>
        <a:xfrm>
          <a:off x="16370300" y="50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115773</xdr:rowOff>
    </xdr:from>
    <xdr:to>
      <xdr:col>86</xdr:col>
      <xdr:colOff>25400</xdr:colOff>
      <xdr:row>30</xdr:row>
      <xdr:rowOff>115773</xdr:rowOff>
    </xdr:to>
    <xdr:cxnSp macro="">
      <xdr:nvCxnSpPr>
        <xdr:cNvPr id="517" name="直線コネクタ 516"/>
        <xdr:cNvCxnSpPr/>
      </xdr:nvCxnSpPr>
      <xdr:spPr>
        <a:xfrm>
          <a:off x="16230600" y="5259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45669</xdr:rowOff>
    </xdr:from>
    <xdr:to>
      <xdr:col>85</xdr:col>
      <xdr:colOff>127000</xdr:colOff>
      <xdr:row>37</xdr:row>
      <xdr:rowOff>78321</xdr:rowOff>
    </xdr:to>
    <xdr:cxnSp macro="">
      <xdr:nvCxnSpPr>
        <xdr:cNvPr id="518" name="直線コネクタ 517"/>
        <xdr:cNvCxnSpPr/>
      </xdr:nvCxnSpPr>
      <xdr:spPr>
        <a:xfrm>
          <a:off x="15481300" y="6217869"/>
          <a:ext cx="838200" cy="20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126750</xdr:rowOff>
    </xdr:from>
    <xdr:ext cx="534377" cy="259045"/>
    <xdr:sp macro="" textlink="">
      <xdr:nvSpPr>
        <xdr:cNvPr id="519" name="消防費平均値テキスト"/>
        <xdr:cNvSpPr txBox="1"/>
      </xdr:nvSpPr>
      <xdr:spPr>
        <a:xfrm>
          <a:off x="16370300" y="6127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103873</xdr:rowOff>
    </xdr:from>
    <xdr:to>
      <xdr:col>85</xdr:col>
      <xdr:colOff>177800</xdr:colOff>
      <xdr:row>37</xdr:row>
      <xdr:rowOff>34023</xdr:rowOff>
    </xdr:to>
    <xdr:sp macro="" textlink="">
      <xdr:nvSpPr>
        <xdr:cNvPr id="520" name="フローチャート: 判断 519"/>
        <xdr:cNvSpPr/>
      </xdr:nvSpPr>
      <xdr:spPr>
        <a:xfrm>
          <a:off x="16268700" y="627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45669</xdr:rowOff>
    </xdr:from>
    <xdr:to>
      <xdr:col>81</xdr:col>
      <xdr:colOff>50800</xdr:colOff>
      <xdr:row>37</xdr:row>
      <xdr:rowOff>27038</xdr:rowOff>
    </xdr:to>
    <xdr:cxnSp macro="">
      <xdr:nvCxnSpPr>
        <xdr:cNvPr id="521" name="直線コネクタ 520"/>
        <xdr:cNvCxnSpPr/>
      </xdr:nvCxnSpPr>
      <xdr:spPr>
        <a:xfrm flipV="1">
          <a:off x="14592300" y="6217869"/>
          <a:ext cx="889000" cy="15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82918</xdr:rowOff>
    </xdr:from>
    <xdr:to>
      <xdr:col>81</xdr:col>
      <xdr:colOff>101600</xdr:colOff>
      <xdr:row>37</xdr:row>
      <xdr:rowOff>13068</xdr:rowOff>
    </xdr:to>
    <xdr:sp macro="" textlink="">
      <xdr:nvSpPr>
        <xdr:cNvPr id="522" name="フローチャート: 判断 521"/>
        <xdr:cNvSpPr/>
      </xdr:nvSpPr>
      <xdr:spPr>
        <a:xfrm>
          <a:off x="15430500" y="625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4195</xdr:rowOff>
    </xdr:from>
    <xdr:ext cx="534377" cy="259045"/>
    <xdr:sp macro="" textlink="">
      <xdr:nvSpPr>
        <xdr:cNvPr id="523" name="テキスト ボックス 522"/>
        <xdr:cNvSpPr txBox="1"/>
      </xdr:nvSpPr>
      <xdr:spPr>
        <a:xfrm>
          <a:off x="15214111" y="634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27038</xdr:rowOff>
    </xdr:from>
    <xdr:to>
      <xdr:col>76</xdr:col>
      <xdr:colOff>114300</xdr:colOff>
      <xdr:row>38</xdr:row>
      <xdr:rowOff>83426</xdr:rowOff>
    </xdr:to>
    <xdr:cxnSp macro="">
      <xdr:nvCxnSpPr>
        <xdr:cNvPr id="524" name="直線コネクタ 523"/>
        <xdr:cNvCxnSpPr/>
      </xdr:nvCxnSpPr>
      <xdr:spPr>
        <a:xfrm flipV="1">
          <a:off x="13703300" y="6370688"/>
          <a:ext cx="889000" cy="22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153060</xdr:rowOff>
    </xdr:from>
    <xdr:to>
      <xdr:col>76</xdr:col>
      <xdr:colOff>165100</xdr:colOff>
      <xdr:row>37</xdr:row>
      <xdr:rowOff>83210</xdr:rowOff>
    </xdr:to>
    <xdr:sp macro="" textlink="">
      <xdr:nvSpPr>
        <xdr:cNvPr id="525" name="フローチャート: 判断 524"/>
        <xdr:cNvSpPr/>
      </xdr:nvSpPr>
      <xdr:spPr>
        <a:xfrm>
          <a:off x="14541500" y="63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74337</xdr:rowOff>
    </xdr:from>
    <xdr:ext cx="534377" cy="259045"/>
    <xdr:sp macro="" textlink="">
      <xdr:nvSpPr>
        <xdr:cNvPr id="526" name="テキスト ボックス 525"/>
        <xdr:cNvSpPr txBox="1"/>
      </xdr:nvSpPr>
      <xdr:spPr>
        <a:xfrm>
          <a:off x="14325111" y="641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158445</xdr:rowOff>
    </xdr:from>
    <xdr:to>
      <xdr:col>71</xdr:col>
      <xdr:colOff>177800</xdr:colOff>
      <xdr:row>38</xdr:row>
      <xdr:rowOff>83426</xdr:rowOff>
    </xdr:to>
    <xdr:cxnSp macro="">
      <xdr:nvCxnSpPr>
        <xdr:cNvPr id="527" name="直線コネクタ 526"/>
        <xdr:cNvCxnSpPr/>
      </xdr:nvCxnSpPr>
      <xdr:spPr>
        <a:xfrm>
          <a:off x="12814300" y="6502095"/>
          <a:ext cx="889000" cy="9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164643</xdr:rowOff>
    </xdr:from>
    <xdr:to>
      <xdr:col>72</xdr:col>
      <xdr:colOff>38100</xdr:colOff>
      <xdr:row>37</xdr:row>
      <xdr:rowOff>94793</xdr:rowOff>
    </xdr:to>
    <xdr:sp macro="" textlink="">
      <xdr:nvSpPr>
        <xdr:cNvPr id="528" name="フローチャート: 判断 527"/>
        <xdr:cNvSpPr/>
      </xdr:nvSpPr>
      <xdr:spPr>
        <a:xfrm>
          <a:off x="13652500" y="6336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111320</xdr:rowOff>
    </xdr:from>
    <xdr:ext cx="534377" cy="259045"/>
    <xdr:sp macro="" textlink="">
      <xdr:nvSpPr>
        <xdr:cNvPr id="529" name="テキスト ボックス 528"/>
        <xdr:cNvSpPr txBox="1"/>
      </xdr:nvSpPr>
      <xdr:spPr>
        <a:xfrm>
          <a:off x="13436111" y="611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2908</xdr:rowOff>
    </xdr:from>
    <xdr:to>
      <xdr:col>67</xdr:col>
      <xdr:colOff>101600</xdr:colOff>
      <xdr:row>37</xdr:row>
      <xdr:rowOff>104508</xdr:rowOff>
    </xdr:to>
    <xdr:sp macro="" textlink="">
      <xdr:nvSpPr>
        <xdr:cNvPr id="530" name="フローチャート: 判断 529"/>
        <xdr:cNvSpPr/>
      </xdr:nvSpPr>
      <xdr:spPr>
        <a:xfrm>
          <a:off x="12763500" y="63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121035</xdr:rowOff>
    </xdr:from>
    <xdr:ext cx="534377" cy="259045"/>
    <xdr:sp macro="" textlink="">
      <xdr:nvSpPr>
        <xdr:cNvPr id="531" name="テキスト ボックス 530"/>
        <xdr:cNvSpPr txBox="1"/>
      </xdr:nvSpPr>
      <xdr:spPr>
        <a:xfrm>
          <a:off x="12547111" y="612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27521</xdr:rowOff>
    </xdr:from>
    <xdr:to>
      <xdr:col>85</xdr:col>
      <xdr:colOff>177800</xdr:colOff>
      <xdr:row>37</xdr:row>
      <xdr:rowOff>129121</xdr:rowOff>
    </xdr:to>
    <xdr:sp macro="" textlink="">
      <xdr:nvSpPr>
        <xdr:cNvPr id="537" name="楕円 536"/>
        <xdr:cNvSpPr/>
      </xdr:nvSpPr>
      <xdr:spPr>
        <a:xfrm>
          <a:off x="16268700" y="637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5948</xdr:rowOff>
    </xdr:from>
    <xdr:ext cx="534377" cy="259045"/>
    <xdr:sp macro="" textlink="">
      <xdr:nvSpPr>
        <xdr:cNvPr id="538" name="消防費該当値テキスト"/>
        <xdr:cNvSpPr txBox="1"/>
      </xdr:nvSpPr>
      <xdr:spPr>
        <a:xfrm>
          <a:off x="16370300" y="634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166319</xdr:rowOff>
    </xdr:from>
    <xdr:to>
      <xdr:col>81</xdr:col>
      <xdr:colOff>101600</xdr:colOff>
      <xdr:row>36</xdr:row>
      <xdr:rowOff>96469</xdr:rowOff>
    </xdr:to>
    <xdr:sp macro="" textlink="">
      <xdr:nvSpPr>
        <xdr:cNvPr id="539" name="楕円 538"/>
        <xdr:cNvSpPr/>
      </xdr:nvSpPr>
      <xdr:spPr>
        <a:xfrm>
          <a:off x="15430500" y="616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112996</xdr:rowOff>
    </xdr:from>
    <xdr:ext cx="534377" cy="259045"/>
    <xdr:sp macro="" textlink="">
      <xdr:nvSpPr>
        <xdr:cNvPr id="540" name="テキスト ボックス 539"/>
        <xdr:cNvSpPr txBox="1"/>
      </xdr:nvSpPr>
      <xdr:spPr>
        <a:xfrm>
          <a:off x="15214111" y="594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147688</xdr:rowOff>
    </xdr:from>
    <xdr:to>
      <xdr:col>76</xdr:col>
      <xdr:colOff>165100</xdr:colOff>
      <xdr:row>37</xdr:row>
      <xdr:rowOff>77838</xdr:rowOff>
    </xdr:to>
    <xdr:sp macro="" textlink="">
      <xdr:nvSpPr>
        <xdr:cNvPr id="541" name="楕円 540"/>
        <xdr:cNvSpPr/>
      </xdr:nvSpPr>
      <xdr:spPr>
        <a:xfrm>
          <a:off x="14541500" y="631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94365</xdr:rowOff>
    </xdr:from>
    <xdr:ext cx="534377" cy="259045"/>
    <xdr:sp macro="" textlink="">
      <xdr:nvSpPr>
        <xdr:cNvPr id="542" name="テキスト ボックス 541"/>
        <xdr:cNvSpPr txBox="1"/>
      </xdr:nvSpPr>
      <xdr:spPr>
        <a:xfrm>
          <a:off x="14325111" y="609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32626</xdr:rowOff>
    </xdr:from>
    <xdr:to>
      <xdr:col>72</xdr:col>
      <xdr:colOff>38100</xdr:colOff>
      <xdr:row>38</xdr:row>
      <xdr:rowOff>134226</xdr:rowOff>
    </xdr:to>
    <xdr:sp macro="" textlink="">
      <xdr:nvSpPr>
        <xdr:cNvPr id="543" name="楕円 542"/>
        <xdr:cNvSpPr/>
      </xdr:nvSpPr>
      <xdr:spPr>
        <a:xfrm>
          <a:off x="13652500" y="654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125353</xdr:rowOff>
    </xdr:from>
    <xdr:ext cx="534377" cy="259045"/>
    <xdr:sp macro="" textlink="">
      <xdr:nvSpPr>
        <xdr:cNvPr id="544" name="テキスト ボックス 543"/>
        <xdr:cNvSpPr txBox="1"/>
      </xdr:nvSpPr>
      <xdr:spPr>
        <a:xfrm>
          <a:off x="13436111" y="664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107645</xdr:rowOff>
    </xdr:from>
    <xdr:to>
      <xdr:col>67</xdr:col>
      <xdr:colOff>101600</xdr:colOff>
      <xdr:row>38</xdr:row>
      <xdr:rowOff>37795</xdr:rowOff>
    </xdr:to>
    <xdr:sp macro="" textlink="">
      <xdr:nvSpPr>
        <xdr:cNvPr id="545" name="楕円 544"/>
        <xdr:cNvSpPr/>
      </xdr:nvSpPr>
      <xdr:spPr>
        <a:xfrm>
          <a:off x="12763500" y="64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28922</xdr:rowOff>
    </xdr:from>
    <xdr:ext cx="534377" cy="259045"/>
    <xdr:sp macro="" textlink="">
      <xdr:nvSpPr>
        <xdr:cNvPr id="546" name="テキスト ボックス 545"/>
        <xdr:cNvSpPr txBox="1"/>
      </xdr:nvSpPr>
      <xdr:spPr>
        <a:xfrm>
          <a:off x="12547111" y="654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728</xdr:rowOff>
    </xdr:from>
    <xdr:to>
      <xdr:col>85</xdr:col>
      <xdr:colOff>126364</xdr:colOff>
      <xdr:row>58</xdr:row>
      <xdr:rowOff>71708</xdr:rowOff>
    </xdr:to>
    <xdr:cxnSp macro="">
      <xdr:nvCxnSpPr>
        <xdr:cNvPr id="573" name="直線コネクタ 572"/>
        <xdr:cNvCxnSpPr/>
      </xdr:nvCxnSpPr>
      <xdr:spPr>
        <a:xfrm flipV="1">
          <a:off x="16317595" y="8744678"/>
          <a:ext cx="1269" cy="127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75535</xdr:rowOff>
    </xdr:from>
    <xdr:ext cx="534377" cy="259045"/>
    <xdr:sp macro="" textlink="">
      <xdr:nvSpPr>
        <xdr:cNvPr id="574" name="教育費最小値テキスト"/>
        <xdr:cNvSpPr txBox="1"/>
      </xdr:nvSpPr>
      <xdr:spPr>
        <a:xfrm>
          <a:off x="16370300" y="1001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71708</xdr:rowOff>
    </xdr:from>
    <xdr:to>
      <xdr:col>86</xdr:col>
      <xdr:colOff>25400</xdr:colOff>
      <xdr:row>58</xdr:row>
      <xdr:rowOff>71708</xdr:rowOff>
    </xdr:to>
    <xdr:cxnSp macro="">
      <xdr:nvCxnSpPr>
        <xdr:cNvPr id="575" name="直線コネクタ 574"/>
        <xdr:cNvCxnSpPr/>
      </xdr:nvCxnSpPr>
      <xdr:spPr>
        <a:xfrm>
          <a:off x="16230600" y="1001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118855</xdr:rowOff>
    </xdr:from>
    <xdr:ext cx="599010" cy="259045"/>
    <xdr:sp macro="" textlink="">
      <xdr:nvSpPr>
        <xdr:cNvPr id="576" name="教育費最大値テキスト"/>
        <xdr:cNvSpPr txBox="1"/>
      </xdr:nvSpPr>
      <xdr:spPr>
        <a:xfrm>
          <a:off x="16370300" y="851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728</xdr:rowOff>
    </xdr:from>
    <xdr:to>
      <xdr:col>86</xdr:col>
      <xdr:colOff>25400</xdr:colOff>
      <xdr:row>51</xdr:row>
      <xdr:rowOff>728</xdr:rowOff>
    </xdr:to>
    <xdr:cxnSp macro="">
      <xdr:nvCxnSpPr>
        <xdr:cNvPr id="577" name="直線コネクタ 576"/>
        <xdr:cNvCxnSpPr/>
      </xdr:nvCxnSpPr>
      <xdr:spPr>
        <a:xfrm>
          <a:off x="16230600" y="874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94013</xdr:rowOff>
    </xdr:from>
    <xdr:to>
      <xdr:col>85</xdr:col>
      <xdr:colOff>127000</xdr:colOff>
      <xdr:row>56</xdr:row>
      <xdr:rowOff>24306</xdr:rowOff>
    </xdr:to>
    <xdr:cxnSp macro="">
      <xdr:nvCxnSpPr>
        <xdr:cNvPr id="578" name="直線コネクタ 577"/>
        <xdr:cNvCxnSpPr/>
      </xdr:nvCxnSpPr>
      <xdr:spPr>
        <a:xfrm flipV="1">
          <a:off x="15481300" y="9523763"/>
          <a:ext cx="838200" cy="10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124199</xdr:rowOff>
    </xdr:from>
    <xdr:ext cx="534377" cy="259045"/>
    <xdr:sp macro="" textlink="">
      <xdr:nvSpPr>
        <xdr:cNvPr id="579" name="教育費平均値テキスト"/>
        <xdr:cNvSpPr txBox="1"/>
      </xdr:nvSpPr>
      <xdr:spPr>
        <a:xfrm>
          <a:off x="16370300" y="95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145772</xdr:rowOff>
    </xdr:from>
    <xdr:to>
      <xdr:col>85</xdr:col>
      <xdr:colOff>177800</xdr:colOff>
      <xdr:row>56</xdr:row>
      <xdr:rowOff>75922</xdr:rowOff>
    </xdr:to>
    <xdr:sp macro="" textlink="">
      <xdr:nvSpPr>
        <xdr:cNvPr id="580" name="フローチャート: 判断 579"/>
        <xdr:cNvSpPr/>
      </xdr:nvSpPr>
      <xdr:spPr>
        <a:xfrm>
          <a:off x="16268700" y="95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24306</xdr:rowOff>
    </xdr:from>
    <xdr:to>
      <xdr:col>81</xdr:col>
      <xdr:colOff>50800</xdr:colOff>
      <xdr:row>56</xdr:row>
      <xdr:rowOff>44243</xdr:rowOff>
    </xdr:to>
    <xdr:cxnSp macro="">
      <xdr:nvCxnSpPr>
        <xdr:cNvPr id="581" name="直線コネクタ 580"/>
        <xdr:cNvCxnSpPr/>
      </xdr:nvCxnSpPr>
      <xdr:spPr>
        <a:xfrm flipV="1">
          <a:off x="14592300" y="9625506"/>
          <a:ext cx="889000" cy="1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122619</xdr:rowOff>
    </xdr:from>
    <xdr:to>
      <xdr:col>81</xdr:col>
      <xdr:colOff>101600</xdr:colOff>
      <xdr:row>56</xdr:row>
      <xdr:rowOff>52769</xdr:rowOff>
    </xdr:to>
    <xdr:sp macro="" textlink="">
      <xdr:nvSpPr>
        <xdr:cNvPr id="582" name="フローチャート: 判断 581"/>
        <xdr:cNvSpPr/>
      </xdr:nvSpPr>
      <xdr:spPr>
        <a:xfrm>
          <a:off x="154305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69296</xdr:rowOff>
    </xdr:from>
    <xdr:ext cx="534377" cy="259045"/>
    <xdr:sp macro="" textlink="">
      <xdr:nvSpPr>
        <xdr:cNvPr id="583" name="テキスト ボックス 582"/>
        <xdr:cNvSpPr txBox="1"/>
      </xdr:nvSpPr>
      <xdr:spPr>
        <a:xfrm>
          <a:off x="15214111" y="932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44243</xdr:rowOff>
    </xdr:from>
    <xdr:to>
      <xdr:col>76</xdr:col>
      <xdr:colOff>114300</xdr:colOff>
      <xdr:row>56</xdr:row>
      <xdr:rowOff>147048</xdr:rowOff>
    </xdr:to>
    <xdr:cxnSp macro="">
      <xdr:nvCxnSpPr>
        <xdr:cNvPr id="584" name="直線コネクタ 583"/>
        <xdr:cNvCxnSpPr/>
      </xdr:nvCxnSpPr>
      <xdr:spPr>
        <a:xfrm flipV="1">
          <a:off x="13703300" y="9645443"/>
          <a:ext cx="889000" cy="10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15715</xdr:rowOff>
    </xdr:from>
    <xdr:to>
      <xdr:col>76</xdr:col>
      <xdr:colOff>165100</xdr:colOff>
      <xdr:row>56</xdr:row>
      <xdr:rowOff>117315</xdr:rowOff>
    </xdr:to>
    <xdr:sp macro="" textlink="">
      <xdr:nvSpPr>
        <xdr:cNvPr id="585" name="フローチャート: 判断 584"/>
        <xdr:cNvSpPr/>
      </xdr:nvSpPr>
      <xdr:spPr>
        <a:xfrm>
          <a:off x="14541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108442</xdr:rowOff>
    </xdr:from>
    <xdr:ext cx="534377" cy="259045"/>
    <xdr:sp macro="" textlink="">
      <xdr:nvSpPr>
        <xdr:cNvPr id="586" name="テキスト ボックス 585"/>
        <xdr:cNvSpPr txBox="1"/>
      </xdr:nvSpPr>
      <xdr:spPr>
        <a:xfrm>
          <a:off x="14325111" y="97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132042</xdr:rowOff>
    </xdr:from>
    <xdr:to>
      <xdr:col>71</xdr:col>
      <xdr:colOff>177800</xdr:colOff>
      <xdr:row>56</xdr:row>
      <xdr:rowOff>147048</xdr:rowOff>
    </xdr:to>
    <xdr:cxnSp macro="">
      <xdr:nvCxnSpPr>
        <xdr:cNvPr id="587" name="直線コネクタ 586"/>
        <xdr:cNvCxnSpPr/>
      </xdr:nvCxnSpPr>
      <xdr:spPr>
        <a:xfrm>
          <a:off x="12814300" y="9561792"/>
          <a:ext cx="889000" cy="18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46903</xdr:rowOff>
    </xdr:from>
    <xdr:to>
      <xdr:col>72</xdr:col>
      <xdr:colOff>38100</xdr:colOff>
      <xdr:row>56</xdr:row>
      <xdr:rowOff>148503</xdr:rowOff>
    </xdr:to>
    <xdr:sp macro="" textlink="">
      <xdr:nvSpPr>
        <xdr:cNvPr id="588" name="フローチャート: 判断 587"/>
        <xdr:cNvSpPr/>
      </xdr:nvSpPr>
      <xdr:spPr>
        <a:xfrm>
          <a:off x="13652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165030</xdr:rowOff>
    </xdr:from>
    <xdr:ext cx="534377" cy="259045"/>
    <xdr:sp macro="" textlink="">
      <xdr:nvSpPr>
        <xdr:cNvPr id="589" name="テキスト ボックス 588"/>
        <xdr:cNvSpPr txBox="1"/>
      </xdr:nvSpPr>
      <xdr:spPr>
        <a:xfrm>
          <a:off x="13436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24533</xdr:rowOff>
    </xdr:from>
    <xdr:to>
      <xdr:col>67</xdr:col>
      <xdr:colOff>101600</xdr:colOff>
      <xdr:row>56</xdr:row>
      <xdr:rowOff>126133</xdr:rowOff>
    </xdr:to>
    <xdr:sp macro="" textlink="">
      <xdr:nvSpPr>
        <xdr:cNvPr id="590" name="フローチャート: 判断 589"/>
        <xdr:cNvSpPr/>
      </xdr:nvSpPr>
      <xdr:spPr>
        <a:xfrm>
          <a:off x="12763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117260</xdr:rowOff>
    </xdr:from>
    <xdr:ext cx="534377" cy="259045"/>
    <xdr:sp macro="" textlink="">
      <xdr:nvSpPr>
        <xdr:cNvPr id="591" name="テキスト ボックス 590"/>
        <xdr:cNvSpPr txBox="1"/>
      </xdr:nvSpPr>
      <xdr:spPr>
        <a:xfrm>
          <a:off x="12547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43213</xdr:rowOff>
    </xdr:from>
    <xdr:to>
      <xdr:col>85</xdr:col>
      <xdr:colOff>177800</xdr:colOff>
      <xdr:row>55</xdr:row>
      <xdr:rowOff>144813</xdr:rowOff>
    </xdr:to>
    <xdr:sp macro="" textlink="">
      <xdr:nvSpPr>
        <xdr:cNvPr id="597" name="楕円 596"/>
        <xdr:cNvSpPr/>
      </xdr:nvSpPr>
      <xdr:spPr>
        <a:xfrm>
          <a:off x="16268700" y="947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66090</xdr:rowOff>
    </xdr:from>
    <xdr:ext cx="534377" cy="259045"/>
    <xdr:sp macro="" textlink="">
      <xdr:nvSpPr>
        <xdr:cNvPr id="598" name="教育費該当値テキスト"/>
        <xdr:cNvSpPr txBox="1"/>
      </xdr:nvSpPr>
      <xdr:spPr>
        <a:xfrm>
          <a:off x="16370300" y="932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144956</xdr:rowOff>
    </xdr:from>
    <xdr:to>
      <xdr:col>81</xdr:col>
      <xdr:colOff>101600</xdr:colOff>
      <xdr:row>56</xdr:row>
      <xdr:rowOff>75106</xdr:rowOff>
    </xdr:to>
    <xdr:sp macro="" textlink="">
      <xdr:nvSpPr>
        <xdr:cNvPr id="599" name="楕円 598"/>
        <xdr:cNvSpPr/>
      </xdr:nvSpPr>
      <xdr:spPr>
        <a:xfrm>
          <a:off x="15430500" y="957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66233</xdr:rowOff>
    </xdr:from>
    <xdr:ext cx="534377" cy="259045"/>
    <xdr:sp macro="" textlink="">
      <xdr:nvSpPr>
        <xdr:cNvPr id="600" name="テキスト ボックス 599"/>
        <xdr:cNvSpPr txBox="1"/>
      </xdr:nvSpPr>
      <xdr:spPr>
        <a:xfrm>
          <a:off x="15214111" y="966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164893</xdr:rowOff>
    </xdr:from>
    <xdr:to>
      <xdr:col>76</xdr:col>
      <xdr:colOff>165100</xdr:colOff>
      <xdr:row>56</xdr:row>
      <xdr:rowOff>95043</xdr:rowOff>
    </xdr:to>
    <xdr:sp macro="" textlink="">
      <xdr:nvSpPr>
        <xdr:cNvPr id="601" name="楕円 600"/>
        <xdr:cNvSpPr/>
      </xdr:nvSpPr>
      <xdr:spPr>
        <a:xfrm>
          <a:off x="14541500" y="959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111570</xdr:rowOff>
    </xdr:from>
    <xdr:ext cx="534377" cy="259045"/>
    <xdr:sp macro="" textlink="">
      <xdr:nvSpPr>
        <xdr:cNvPr id="602" name="テキスト ボックス 601"/>
        <xdr:cNvSpPr txBox="1"/>
      </xdr:nvSpPr>
      <xdr:spPr>
        <a:xfrm>
          <a:off x="14325111" y="936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96248</xdr:rowOff>
    </xdr:from>
    <xdr:to>
      <xdr:col>72</xdr:col>
      <xdr:colOff>38100</xdr:colOff>
      <xdr:row>57</xdr:row>
      <xdr:rowOff>26398</xdr:rowOff>
    </xdr:to>
    <xdr:sp macro="" textlink="">
      <xdr:nvSpPr>
        <xdr:cNvPr id="603" name="楕円 602"/>
        <xdr:cNvSpPr/>
      </xdr:nvSpPr>
      <xdr:spPr>
        <a:xfrm>
          <a:off x="13652500" y="969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17525</xdr:rowOff>
    </xdr:from>
    <xdr:ext cx="534377" cy="259045"/>
    <xdr:sp macro="" textlink="">
      <xdr:nvSpPr>
        <xdr:cNvPr id="604" name="テキスト ボックス 603"/>
        <xdr:cNvSpPr txBox="1"/>
      </xdr:nvSpPr>
      <xdr:spPr>
        <a:xfrm>
          <a:off x="13436111" y="979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81242</xdr:rowOff>
    </xdr:from>
    <xdr:to>
      <xdr:col>67</xdr:col>
      <xdr:colOff>101600</xdr:colOff>
      <xdr:row>56</xdr:row>
      <xdr:rowOff>11392</xdr:rowOff>
    </xdr:to>
    <xdr:sp macro="" textlink="">
      <xdr:nvSpPr>
        <xdr:cNvPr id="605" name="楕円 604"/>
        <xdr:cNvSpPr/>
      </xdr:nvSpPr>
      <xdr:spPr>
        <a:xfrm>
          <a:off x="12763500" y="951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27919</xdr:rowOff>
    </xdr:from>
    <xdr:ext cx="534377" cy="259045"/>
    <xdr:sp macro="" textlink="">
      <xdr:nvSpPr>
        <xdr:cNvPr id="606" name="テキスト ボックス 605"/>
        <xdr:cNvSpPr txBox="1"/>
      </xdr:nvSpPr>
      <xdr:spPr>
        <a:xfrm>
          <a:off x="12547111" y="928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20003</xdr:rowOff>
    </xdr:from>
    <xdr:to>
      <xdr:col>85</xdr:col>
      <xdr:colOff>126364</xdr:colOff>
      <xdr:row>79</xdr:row>
      <xdr:rowOff>44450</xdr:rowOff>
    </xdr:to>
    <xdr:cxnSp macro="">
      <xdr:nvCxnSpPr>
        <xdr:cNvPr id="630" name="直線コネクタ 629"/>
        <xdr:cNvCxnSpPr/>
      </xdr:nvCxnSpPr>
      <xdr:spPr>
        <a:xfrm flipV="1">
          <a:off x="16317595" y="12021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138130</xdr:rowOff>
    </xdr:from>
    <xdr:ext cx="599010" cy="259045"/>
    <xdr:sp macro="" textlink="">
      <xdr:nvSpPr>
        <xdr:cNvPr id="633" name="災害復旧費最大値テキスト"/>
        <xdr:cNvSpPr txBox="1"/>
      </xdr:nvSpPr>
      <xdr:spPr>
        <a:xfrm>
          <a:off x="16370300" y="1179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123,425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20003</xdr:rowOff>
    </xdr:from>
    <xdr:to>
      <xdr:col>86</xdr:col>
      <xdr:colOff>25400</xdr:colOff>
      <xdr:row>70</xdr:row>
      <xdr:rowOff>20003</xdr:rowOff>
    </xdr:to>
    <xdr:cxnSp macro="">
      <xdr:nvCxnSpPr>
        <xdr:cNvPr id="634" name="直線コネクタ 633"/>
        <xdr:cNvCxnSpPr/>
      </xdr:nvCxnSpPr>
      <xdr:spPr>
        <a:xfrm>
          <a:off x="16230600" y="1202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25172</xdr:rowOff>
    </xdr:from>
    <xdr:to>
      <xdr:col>85</xdr:col>
      <xdr:colOff>127000</xdr:colOff>
      <xdr:row>76</xdr:row>
      <xdr:rowOff>92418</xdr:rowOff>
    </xdr:to>
    <xdr:cxnSp macro="">
      <xdr:nvCxnSpPr>
        <xdr:cNvPr id="635" name="直線コネクタ 634"/>
        <xdr:cNvCxnSpPr/>
      </xdr:nvCxnSpPr>
      <xdr:spPr>
        <a:xfrm flipV="1">
          <a:off x="15481300" y="13055372"/>
          <a:ext cx="838200" cy="6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16896</xdr:rowOff>
    </xdr:from>
    <xdr:ext cx="469744" cy="259045"/>
    <xdr:sp macro="" textlink="">
      <xdr:nvSpPr>
        <xdr:cNvPr id="636" name="災害復旧費平均値テキスト"/>
        <xdr:cNvSpPr txBox="1"/>
      </xdr:nvSpPr>
      <xdr:spPr>
        <a:xfrm>
          <a:off x="16370300" y="13389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38469</xdr:rowOff>
    </xdr:from>
    <xdr:to>
      <xdr:col>85</xdr:col>
      <xdr:colOff>177800</xdr:colOff>
      <xdr:row>78</xdr:row>
      <xdr:rowOff>140069</xdr:rowOff>
    </xdr:to>
    <xdr:sp macro="" textlink="">
      <xdr:nvSpPr>
        <xdr:cNvPr id="637" name="フローチャート: 判断 636"/>
        <xdr:cNvSpPr/>
      </xdr:nvSpPr>
      <xdr:spPr>
        <a:xfrm>
          <a:off x="16268700" y="134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140906</xdr:rowOff>
    </xdr:from>
    <xdr:to>
      <xdr:col>81</xdr:col>
      <xdr:colOff>50800</xdr:colOff>
      <xdr:row>76</xdr:row>
      <xdr:rowOff>92418</xdr:rowOff>
    </xdr:to>
    <xdr:cxnSp macro="">
      <xdr:nvCxnSpPr>
        <xdr:cNvPr id="638" name="直線コネクタ 637"/>
        <xdr:cNvCxnSpPr/>
      </xdr:nvCxnSpPr>
      <xdr:spPr>
        <a:xfrm>
          <a:off x="14592300" y="12999656"/>
          <a:ext cx="889000" cy="12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66154</xdr:rowOff>
    </xdr:from>
    <xdr:to>
      <xdr:col>81</xdr:col>
      <xdr:colOff>101600</xdr:colOff>
      <xdr:row>78</xdr:row>
      <xdr:rowOff>167754</xdr:rowOff>
    </xdr:to>
    <xdr:sp macro="" textlink="">
      <xdr:nvSpPr>
        <xdr:cNvPr id="639" name="フローチャート: 判断 638"/>
        <xdr:cNvSpPr/>
      </xdr:nvSpPr>
      <xdr:spPr>
        <a:xfrm>
          <a:off x="154305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158881</xdr:rowOff>
    </xdr:from>
    <xdr:ext cx="469744" cy="259045"/>
    <xdr:sp macro="" textlink="">
      <xdr:nvSpPr>
        <xdr:cNvPr id="640" name="テキスト ボックス 639"/>
        <xdr:cNvSpPr txBox="1"/>
      </xdr:nvSpPr>
      <xdr:spPr>
        <a:xfrm>
          <a:off x="15246428" y="1353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109627</xdr:rowOff>
    </xdr:from>
    <xdr:to>
      <xdr:col>76</xdr:col>
      <xdr:colOff>114300</xdr:colOff>
      <xdr:row>75</xdr:row>
      <xdr:rowOff>140906</xdr:rowOff>
    </xdr:to>
    <xdr:cxnSp macro="">
      <xdr:nvCxnSpPr>
        <xdr:cNvPr id="641" name="直線コネクタ 640"/>
        <xdr:cNvCxnSpPr/>
      </xdr:nvCxnSpPr>
      <xdr:spPr>
        <a:xfrm>
          <a:off x="13703300" y="12968377"/>
          <a:ext cx="889000" cy="3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66560</xdr:rowOff>
    </xdr:from>
    <xdr:to>
      <xdr:col>76</xdr:col>
      <xdr:colOff>165100</xdr:colOff>
      <xdr:row>78</xdr:row>
      <xdr:rowOff>168160</xdr:rowOff>
    </xdr:to>
    <xdr:sp macro="" textlink="">
      <xdr:nvSpPr>
        <xdr:cNvPr id="642" name="フローチャート: 判断 641"/>
        <xdr:cNvSpPr/>
      </xdr:nvSpPr>
      <xdr:spPr>
        <a:xfrm>
          <a:off x="14541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159287</xdr:rowOff>
    </xdr:from>
    <xdr:ext cx="469744" cy="259045"/>
    <xdr:sp macro="" textlink="">
      <xdr:nvSpPr>
        <xdr:cNvPr id="643" name="テキスト ボックス 642"/>
        <xdr:cNvSpPr txBox="1"/>
      </xdr:nvSpPr>
      <xdr:spPr>
        <a:xfrm>
          <a:off x="14357428" y="1353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109627</xdr:rowOff>
    </xdr:from>
    <xdr:to>
      <xdr:col>71</xdr:col>
      <xdr:colOff>177800</xdr:colOff>
      <xdr:row>77</xdr:row>
      <xdr:rowOff>48540</xdr:rowOff>
    </xdr:to>
    <xdr:cxnSp macro="">
      <xdr:nvCxnSpPr>
        <xdr:cNvPr id="644" name="直線コネクタ 643"/>
        <xdr:cNvCxnSpPr/>
      </xdr:nvCxnSpPr>
      <xdr:spPr>
        <a:xfrm flipV="1">
          <a:off x="12814300" y="12968377"/>
          <a:ext cx="889000" cy="28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90323</xdr:rowOff>
    </xdr:from>
    <xdr:to>
      <xdr:col>72</xdr:col>
      <xdr:colOff>38100</xdr:colOff>
      <xdr:row>79</xdr:row>
      <xdr:rowOff>20473</xdr:rowOff>
    </xdr:to>
    <xdr:sp macro="" textlink="">
      <xdr:nvSpPr>
        <xdr:cNvPr id="645" name="フローチャート: 判断 644"/>
        <xdr:cNvSpPr/>
      </xdr:nvSpPr>
      <xdr:spPr>
        <a:xfrm>
          <a:off x="13652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11600</xdr:rowOff>
    </xdr:from>
    <xdr:ext cx="469744" cy="259045"/>
    <xdr:sp macro="" textlink="">
      <xdr:nvSpPr>
        <xdr:cNvPr id="646" name="テキスト ボックス 645"/>
        <xdr:cNvSpPr txBox="1"/>
      </xdr:nvSpPr>
      <xdr:spPr>
        <a:xfrm>
          <a:off x="13468428" y="1355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118250</xdr:rowOff>
    </xdr:from>
    <xdr:to>
      <xdr:col>67</xdr:col>
      <xdr:colOff>101600</xdr:colOff>
      <xdr:row>79</xdr:row>
      <xdr:rowOff>48400</xdr:rowOff>
    </xdr:to>
    <xdr:sp macro="" textlink="">
      <xdr:nvSpPr>
        <xdr:cNvPr id="647" name="フローチャート: 判断 646"/>
        <xdr:cNvSpPr/>
      </xdr:nvSpPr>
      <xdr:spPr>
        <a:xfrm>
          <a:off x="12763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39527</xdr:rowOff>
    </xdr:from>
    <xdr:ext cx="469744" cy="259045"/>
    <xdr:sp macro="" textlink="">
      <xdr:nvSpPr>
        <xdr:cNvPr id="648" name="テキスト ボックス 647"/>
        <xdr:cNvSpPr txBox="1"/>
      </xdr:nvSpPr>
      <xdr:spPr>
        <a:xfrm>
          <a:off x="12579428" y="1358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145821</xdr:rowOff>
    </xdr:from>
    <xdr:to>
      <xdr:col>85</xdr:col>
      <xdr:colOff>177800</xdr:colOff>
      <xdr:row>76</xdr:row>
      <xdr:rowOff>75971</xdr:rowOff>
    </xdr:to>
    <xdr:sp macro="" textlink="">
      <xdr:nvSpPr>
        <xdr:cNvPr id="654" name="楕円 653"/>
        <xdr:cNvSpPr/>
      </xdr:nvSpPr>
      <xdr:spPr>
        <a:xfrm>
          <a:off x="16268700" y="1300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168698</xdr:rowOff>
    </xdr:from>
    <xdr:ext cx="534377" cy="259045"/>
    <xdr:sp macro="" textlink="">
      <xdr:nvSpPr>
        <xdr:cNvPr id="655" name="災害復旧費該当値テキスト"/>
        <xdr:cNvSpPr txBox="1"/>
      </xdr:nvSpPr>
      <xdr:spPr>
        <a:xfrm>
          <a:off x="16370300" y="1285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41618</xdr:rowOff>
    </xdr:from>
    <xdr:to>
      <xdr:col>81</xdr:col>
      <xdr:colOff>101600</xdr:colOff>
      <xdr:row>76</xdr:row>
      <xdr:rowOff>143218</xdr:rowOff>
    </xdr:to>
    <xdr:sp macro="" textlink="">
      <xdr:nvSpPr>
        <xdr:cNvPr id="656" name="楕円 655"/>
        <xdr:cNvSpPr/>
      </xdr:nvSpPr>
      <xdr:spPr>
        <a:xfrm>
          <a:off x="15430500" y="130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159745</xdr:rowOff>
    </xdr:from>
    <xdr:ext cx="534377" cy="259045"/>
    <xdr:sp macro="" textlink="">
      <xdr:nvSpPr>
        <xdr:cNvPr id="657" name="テキスト ボックス 656"/>
        <xdr:cNvSpPr txBox="1"/>
      </xdr:nvSpPr>
      <xdr:spPr>
        <a:xfrm>
          <a:off x="15214111" y="128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90106</xdr:rowOff>
    </xdr:from>
    <xdr:to>
      <xdr:col>76</xdr:col>
      <xdr:colOff>165100</xdr:colOff>
      <xdr:row>76</xdr:row>
      <xdr:rowOff>20256</xdr:rowOff>
    </xdr:to>
    <xdr:sp macro="" textlink="">
      <xdr:nvSpPr>
        <xdr:cNvPr id="658" name="楕円 657"/>
        <xdr:cNvSpPr/>
      </xdr:nvSpPr>
      <xdr:spPr>
        <a:xfrm>
          <a:off x="14541500" y="1294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36783</xdr:rowOff>
    </xdr:from>
    <xdr:ext cx="534377" cy="259045"/>
    <xdr:sp macro="" textlink="">
      <xdr:nvSpPr>
        <xdr:cNvPr id="659" name="テキスト ボックス 658"/>
        <xdr:cNvSpPr txBox="1"/>
      </xdr:nvSpPr>
      <xdr:spPr>
        <a:xfrm>
          <a:off x="14325111" y="1272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58827</xdr:rowOff>
    </xdr:from>
    <xdr:to>
      <xdr:col>72</xdr:col>
      <xdr:colOff>38100</xdr:colOff>
      <xdr:row>75</xdr:row>
      <xdr:rowOff>160427</xdr:rowOff>
    </xdr:to>
    <xdr:sp macro="" textlink="">
      <xdr:nvSpPr>
        <xdr:cNvPr id="660" name="楕円 659"/>
        <xdr:cNvSpPr/>
      </xdr:nvSpPr>
      <xdr:spPr>
        <a:xfrm>
          <a:off x="13652500" y="1291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5504</xdr:rowOff>
    </xdr:from>
    <xdr:ext cx="534377" cy="259045"/>
    <xdr:sp macro="" textlink="">
      <xdr:nvSpPr>
        <xdr:cNvPr id="661" name="テキスト ボックス 660"/>
        <xdr:cNvSpPr txBox="1"/>
      </xdr:nvSpPr>
      <xdr:spPr>
        <a:xfrm>
          <a:off x="13436111" y="1269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169190</xdr:rowOff>
    </xdr:from>
    <xdr:to>
      <xdr:col>67</xdr:col>
      <xdr:colOff>101600</xdr:colOff>
      <xdr:row>77</xdr:row>
      <xdr:rowOff>99340</xdr:rowOff>
    </xdr:to>
    <xdr:sp macro="" textlink="">
      <xdr:nvSpPr>
        <xdr:cNvPr id="662" name="楕円 661"/>
        <xdr:cNvSpPr/>
      </xdr:nvSpPr>
      <xdr:spPr>
        <a:xfrm>
          <a:off x="12763500" y="1319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115867</xdr:rowOff>
    </xdr:from>
    <xdr:ext cx="534377" cy="259045"/>
    <xdr:sp macro="" textlink="">
      <xdr:nvSpPr>
        <xdr:cNvPr id="663" name="テキスト ボックス 662"/>
        <xdr:cNvSpPr txBox="1"/>
      </xdr:nvSpPr>
      <xdr:spPr>
        <a:xfrm>
          <a:off x="12547111" y="1297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84851</xdr:rowOff>
    </xdr:from>
    <xdr:to>
      <xdr:col>85</xdr:col>
      <xdr:colOff>126364</xdr:colOff>
      <xdr:row>98</xdr:row>
      <xdr:rowOff>1969</xdr:rowOff>
    </xdr:to>
    <xdr:cxnSp macro="">
      <xdr:nvCxnSpPr>
        <xdr:cNvPr id="687" name="直線コネクタ 686"/>
        <xdr:cNvCxnSpPr/>
      </xdr:nvCxnSpPr>
      <xdr:spPr>
        <a:xfrm flipV="1">
          <a:off x="16317595" y="15515351"/>
          <a:ext cx="1269" cy="128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5796</xdr:rowOff>
    </xdr:from>
    <xdr:ext cx="534377" cy="259045"/>
    <xdr:sp macro="" textlink="">
      <xdr:nvSpPr>
        <xdr:cNvPr id="688" name="公債費最小値テキスト"/>
        <xdr:cNvSpPr txBox="1"/>
      </xdr:nvSpPr>
      <xdr:spPr>
        <a:xfrm>
          <a:off x="16370300" y="168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1969</xdr:rowOff>
    </xdr:from>
    <xdr:to>
      <xdr:col>86</xdr:col>
      <xdr:colOff>25400</xdr:colOff>
      <xdr:row>98</xdr:row>
      <xdr:rowOff>1969</xdr:rowOff>
    </xdr:to>
    <xdr:cxnSp macro="">
      <xdr:nvCxnSpPr>
        <xdr:cNvPr id="689" name="直線コネクタ 688"/>
        <xdr:cNvCxnSpPr/>
      </xdr:nvCxnSpPr>
      <xdr:spPr>
        <a:xfrm>
          <a:off x="16230600" y="168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31528</xdr:rowOff>
    </xdr:from>
    <xdr:ext cx="599010" cy="259045"/>
    <xdr:sp macro="" textlink="">
      <xdr:nvSpPr>
        <xdr:cNvPr id="690" name="公債費最大値テキスト"/>
        <xdr:cNvSpPr txBox="1"/>
      </xdr:nvSpPr>
      <xdr:spPr>
        <a:xfrm>
          <a:off x="16370300" y="1529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84851</xdr:rowOff>
    </xdr:from>
    <xdr:to>
      <xdr:col>86</xdr:col>
      <xdr:colOff>25400</xdr:colOff>
      <xdr:row>90</xdr:row>
      <xdr:rowOff>84851</xdr:rowOff>
    </xdr:to>
    <xdr:cxnSp macro="">
      <xdr:nvCxnSpPr>
        <xdr:cNvPr id="691" name="直線コネクタ 690"/>
        <xdr:cNvCxnSpPr/>
      </xdr:nvCxnSpPr>
      <xdr:spPr>
        <a:xfrm>
          <a:off x="16230600" y="1551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30581</xdr:rowOff>
    </xdr:from>
    <xdr:to>
      <xdr:col>85</xdr:col>
      <xdr:colOff>127000</xdr:colOff>
      <xdr:row>96</xdr:row>
      <xdr:rowOff>48740</xdr:rowOff>
    </xdr:to>
    <xdr:cxnSp macro="">
      <xdr:nvCxnSpPr>
        <xdr:cNvPr id="692" name="直線コネクタ 691"/>
        <xdr:cNvCxnSpPr/>
      </xdr:nvCxnSpPr>
      <xdr:spPr>
        <a:xfrm flipV="1">
          <a:off x="15481300" y="16489781"/>
          <a:ext cx="838200" cy="1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7746</xdr:rowOff>
    </xdr:from>
    <xdr:ext cx="534377" cy="259045"/>
    <xdr:sp macro="" textlink="">
      <xdr:nvSpPr>
        <xdr:cNvPr id="693" name="公債費平均値テキスト"/>
        <xdr:cNvSpPr txBox="1"/>
      </xdr:nvSpPr>
      <xdr:spPr>
        <a:xfrm>
          <a:off x="16370300" y="164669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29319</xdr:rowOff>
    </xdr:from>
    <xdr:to>
      <xdr:col>85</xdr:col>
      <xdr:colOff>177800</xdr:colOff>
      <xdr:row>96</xdr:row>
      <xdr:rowOff>130919</xdr:rowOff>
    </xdr:to>
    <xdr:sp macro="" textlink="">
      <xdr:nvSpPr>
        <xdr:cNvPr id="694" name="フローチャート: 判断 693"/>
        <xdr:cNvSpPr/>
      </xdr:nvSpPr>
      <xdr:spPr>
        <a:xfrm>
          <a:off x="16268700" y="1648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159947</xdr:rowOff>
    </xdr:from>
    <xdr:to>
      <xdr:col>81</xdr:col>
      <xdr:colOff>50800</xdr:colOff>
      <xdr:row>96</xdr:row>
      <xdr:rowOff>48740</xdr:rowOff>
    </xdr:to>
    <xdr:cxnSp macro="">
      <xdr:nvCxnSpPr>
        <xdr:cNvPr id="695" name="直線コネクタ 694"/>
        <xdr:cNvCxnSpPr/>
      </xdr:nvCxnSpPr>
      <xdr:spPr>
        <a:xfrm>
          <a:off x="14592300" y="16447697"/>
          <a:ext cx="889000" cy="6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89998</xdr:rowOff>
    </xdr:from>
    <xdr:to>
      <xdr:col>81</xdr:col>
      <xdr:colOff>101600</xdr:colOff>
      <xdr:row>97</xdr:row>
      <xdr:rowOff>20148</xdr:rowOff>
    </xdr:to>
    <xdr:sp macro="" textlink="">
      <xdr:nvSpPr>
        <xdr:cNvPr id="696" name="フローチャート: 判断 695"/>
        <xdr:cNvSpPr/>
      </xdr:nvSpPr>
      <xdr:spPr>
        <a:xfrm>
          <a:off x="15430500" y="1654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11275</xdr:rowOff>
    </xdr:from>
    <xdr:ext cx="534377" cy="259045"/>
    <xdr:sp macro="" textlink="">
      <xdr:nvSpPr>
        <xdr:cNvPr id="697" name="テキスト ボックス 696"/>
        <xdr:cNvSpPr txBox="1"/>
      </xdr:nvSpPr>
      <xdr:spPr>
        <a:xfrm>
          <a:off x="15214111" y="1664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101760</xdr:rowOff>
    </xdr:from>
    <xdr:to>
      <xdr:col>76</xdr:col>
      <xdr:colOff>114300</xdr:colOff>
      <xdr:row>95</xdr:row>
      <xdr:rowOff>159947</xdr:rowOff>
    </xdr:to>
    <xdr:cxnSp macro="">
      <xdr:nvCxnSpPr>
        <xdr:cNvPr id="698" name="直線コネクタ 697"/>
        <xdr:cNvCxnSpPr/>
      </xdr:nvCxnSpPr>
      <xdr:spPr>
        <a:xfrm>
          <a:off x="13703300" y="16389510"/>
          <a:ext cx="889000" cy="5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92275</xdr:rowOff>
    </xdr:from>
    <xdr:to>
      <xdr:col>76</xdr:col>
      <xdr:colOff>165100</xdr:colOff>
      <xdr:row>97</xdr:row>
      <xdr:rowOff>22425</xdr:rowOff>
    </xdr:to>
    <xdr:sp macro="" textlink="">
      <xdr:nvSpPr>
        <xdr:cNvPr id="699" name="フローチャート: 判断 698"/>
        <xdr:cNvSpPr/>
      </xdr:nvSpPr>
      <xdr:spPr>
        <a:xfrm>
          <a:off x="14541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13552</xdr:rowOff>
    </xdr:from>
    <xdr:ext cx="534377" cy="259045"/>
    <xdr:sp macro="" textlink="">
      <xdr:nvSpPr>
        <xdr:cNvPr id="700" name="テキスト ボックス 699"/>
        <xdr:cNvSpPr txBox="1"/>
      </xdr:nvSpPr>
      <xdr:spPr>
        <a:xfrm>
          <a:off x="14325111" y="166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101760</xdr:rowOff>
    </xdr:from>
    <xdr:to>
      <xdr:col>71</xdr:col>
      <xdr:colOff>177800</xdr:colOff>
      <xdr:row>95</xdr:row>
      <xdr:rowOff>165554</xdr:rowOff>
    </xdr:to>
    <xdr:cxnSp macro="">
      <xdr:nvCxnSpPr>
        <xdr:cNvPr id="701" name="直線コネクタ 700"/>
        <xdr:cNvCxnSpPr/>
      </xdr:nvCxnSpPr>
      <xdr:spPr>
        <a:xfrm flipV="1">
          <a:off x="12814300" y="16389510"/>
          <a:ext cx="889000" cy="6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94828</xdr:rowOff>
    </xdr:from>
    <xdr:to>
      <xdr:col>72</xdr:col>
      <xdr:colOff>38100</xdr:colOff>
      <xdr:row>97</xdr:row>
      <xdr:rowOff>24978</xdr:rowOff>
    </xdr:to>
    <xdr:sp macro="" textlink="">
      <xdr:nvSpPr>
        <xdr:cNvPr id="702" name="フローチャート: 判断 701"/>
        <xdr:cNvSpPr/>
      </xdr:nvSpPr>
      <xdr:spPr>
        <a:xfrm>
          <a:off x="13652500" y="1655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16105</xdr:rowOff>
    </xdr:from>
    <xdr:ext cx="534377" cy="259045"/>
    <xdr:sp macro="" textlink="">
      <xdr:nvSpPr>
        <xdr:cNvPr id="703" name="テキスト ボックス 702"/>
        <xdr:cNvSpPr txBox="1"/>
      </xdr:nvSpPr>
      <xdr:spPr>
        <a:xfrm>
          <a:off x="13436111" y="1664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87330</xdr:rowOff>
    </xdr:from>
    <xdr:to>
      <xdr:col>67</xdr:col>
      <xdr:colOff>101600</xdr:colOff>
      <xdr:row>97</xdr:row>
      <xdr:rowOff>17480</xdr:rowOff>
    </xdr:to>
    <xdr:sp macro="" textlink="">
      <xdr:nvSpPr>
        <xdr:cNvPr id="704" name="フローチャート: 判断 703"/>
        <xdr:cNvSpPr/>
      </xdr:nvSpPr>
      <xdr:spPr>
        <a:xfrm>
          <a:off x="12763500" y="1654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8607</xdr:rowOff>
    </xdr:from>
    <xdr:ext cx="534377" cy="259045"/>
    <xdr:sp macro="" textlink="">
      <xdr:nvSpPr>
        <xdr:cNvPr id="705" name="テキスト ボックス 704"/>
        <xdr:cNvSpPr txBox="1"/>
      </xdr:nvSpPr>
      <xdr:spPr>
        <a:xfrm>
          <a:off x="12547111" y="1663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151231</xdr:rowOff>
    </xdr:from>
    <xdr:to>
      <xdr:col>85</xdr:col>
      <xdr:colOff>177800</xdr:colOff>
      <xdr:row>96</xdr:row>
      <xdr:rowOff>81381</xdr:rowOff>
    </xdr:to>
    <xdr:sp macro="" textlink="">
      <xdr:nvSpPr>
        <xdr:cNvPr id="711" name="楕円 710"/>
        <xdr:cNvSpPr/>
      </xdr:nvSpPr>
      <xdr:spPr>
        <a:xfrm>
          <a:off x="16268700" y="1643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2658</xdr:rowOff>
    </xdr:from>
    <xdr:ext cx="534377" cy="259045"/>
    <xdr:sp macro="" textlink="">
      <xdr:nvSpPr>
        <xdr:cNvPr id="712" name="公債費該当値テキスト"/>
        <xdr:cNvSpPr txBox="1"/>
      </xdr:nvSpPr>
      <xdr:spPr>
        <a:xfrm>
          <a:off x="16370300" y="1629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169390</xdr:rowOff>
    </xdr:from>
    <xdr:to>
      <xdr:col>81</xdr:col>
      <xdr:colOff>101600</xdr:colOff>
      <xdr:row>96</xdr:row>
      <xdr:rowOff>99540</xdr:rowOff>
    </xdr:to>
    <xdr:sp macro="" textlink="">
      <xdr:nvSpPr>
        <xdr:cNvPr id="713" name="楕円 712"/>
        <xdr:cNvSpPr/>
      </xdr:nvSpPr>
      <xdr:spPr>
        <a:xfrm>
          <a:off x="15430500" y="1645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116067</xdr:rowOff>
    </xdr:from>
    <xdr:ext cx="534377" cy="259045"/>
    <xdr:sp macro="" textlink="">
      <xdr:nvSpPr>
        <xdr:cNvPr id="714" name="テキスト ボックス 713"/>
        <xdr:cNvSpPr txBox="1"/>
      </xdr:nvSpPr>
      <xdr:spPr>
        <a:xfrm>
          <a:off x="15214111" y="1623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109147</xdr:rowOff>
    </xdr:from>
    <xdr:to>
      <xdr:col>76</xdr:col>
      <xdr:colOff>165100</xdr:colOff>
      <xdr:row>96</xdr:row>
      <xdr:rowOff>39297</xdr:rowOff>
    </xdr:to>
    <xdr:sp macro="" textlink="">
      <xdr:nvSpPr>
        <xdr:cNvPr id="715" name="楕円 714"/>
        <xdr:cNvSpPr/>
      </xdr:nvSpPr>
      <xdr:spPr>
        <a:xfrm>
          <a:off x="14541500" y="1639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55824</xdr:rowOff>
    </xdr:from>
    <xdr:ext cx="534377" cy="259045"/>
    <xdr:sp macro="" textlink="">
      <xdr:nvSpPr>
        <xdr:cNvPr id="716" name="テキスト ボックス 715"/>
        <xdr:cNvSpPr txBox="1"/>
      </xdr:nvSpPr>
      <xdr:spPr>
        <a:xfrm>
          <a:off x="14325111" y="1617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50960</xdr:rowOff>
    </xdr:from>
    <xdr:to>
      <xdr:col>72</xdr:col>
      <xdr:colOff>38100</xdr:colOff>
      <xdr:row>95</xdr:row>
      <xdr:rowOff>152560</xdr:rowOff>
    </xdr:to>
    <xdr:sp macro="" textlink="">
      <xdr:nvSpPr>
        <xdr:cNvPr id="717" name="楕円 716"/>
        <xdr:cNvSpPr/>
      </xdr:nvSpPr>
      <xdr:spPr>
        <a:xfrm>
          <a:off x="13652500" y="1633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169087</xdr:rowOff>
    </xdr:from>
    <xdr:ext cx="534377" cy="259045"/>
    <xdr:sp macro="" textlink="">
      <xdr:nvSpPr>
        <xdr:cNvPr id="718" name="テキスト ボックス 717"/>
        <xdr:cNvSpPr txBox="1"/>
      </xdr:nvSpPr>
      <xdr:spPr>
        <a:xfrm>
          <a:off x="13436111" y="1611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114754</xdr:rowOff>
    </xdr:from>
    <xdr:to>
      <xdr:col>67</xdr:col>
      <xdr:colOff>101600</xdr:colOff>
      <xdr:row>96</xdr:row>
      <xdr:rowOff>44904</xdr:rowOff>
    </xdr:to>
    <xdr:sp macro="" textlink="">
      <xdr:nvSpPr>
        <xdr:cNvPr id="719" name="楕円 718"/>
        <xdr:cNvSpPr/>
      </xdr:nvSpPr>
      <xdr:spPr>
        <a:xfrm>
          <a:off x="12763500" y="1640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61431</xdr:rowOff>
    </xdr:from>
    <xdr:ext cx="534377" cy="259045"/>
    <xdr:sp macro="" textlink="">
      <xdr:nvSpPr>
        <xdr:cNvPr id="720" name="テキスト ボックス 719"/>
        <xdr:cNvSpPr txBox="1"/>
      </xdr:nvSpPr>
      <xdr:spPr>
        <a:xfrm>
          <a:off x="12547111" y="1617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78196</xdr:rowOff>
    </xdr:from>
    <xdr:to>
      <xdr:col>116</xdr:col>
      <xdr:colOff>62864</xdr:colOff>
      <xdr:row>39</xdr:row>
      <xdr:rowOff>98878</xdr:rowOff>
    </xdr:to>
    <xdr:cxnSp macro="">
      <xdr:nvCxnSpPr>
        <xdr:cNvPr id="746" name="直線コネクタ 745"/>
        <xdr:cNvCxnSpPr/>
      </xdr:nvCxnSpPr>
      <xdr:spPr>
        <a:xfrm flipV="1">
          <a:off x="22159595" y="5221696"/>
          <a:ext cx="1269" cy="156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24873</xdr:rowOff>
    </xdr:from>
    <xdr:ext cx="534377" cy="259045"/>
    <xdr:sp macro="" textlink="">
      <xdr:nvSpPr>
        <xdr:cNvPr id="749" name="諸支出金最大値テキスト"/>
        <xdr:cNvSpPr txBox="1"/>
      </xdr:nvSpPr>
      <xdr:spPr>
        <a:xfrm>
          <a:off x="22212300" y="499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78196</xdr:rowOff>
    </xdr:from>
    <xdr:to>
      <xdr:col>116</xdr:col>
      <xdr:colOff>152400</xdr:colOff>
      <xdr:row>30</xdr:row>
      <xdr:rowOff>78196</xdr:rowOff>
    </xdr:to>
    <xdr:cxnSp macro="">
      <xdr:nvCxnSpPr>
        <xdr:cNvPr id="750" name="直線コネクタ 749"/>
        <xdr:cNvCxnSpPr/>
      </xdr:nvCxnSpPr>
      <xdr:spPr>
        <a:xfrm>
          <a:off x="22072600" y="522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19139</xdr:rowOff>
    </xdr:from>
    <xdr:ext cx="378565" cy="259045"/>
    <xdr:sp macro="" textlink="">
      <xdr:nvSpPr>
        <xdr:cNvPr id="752" name="諸支出金平均値テキスト"/>
        <xdr:cNvSpPr txBox="1"/>
      </xdr:nvSpPr>
      <xdr:spPr>
        <a:xfrm>
          <a:off x="22212300" y="65342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167712</xdr:rowOff>
    </xdr:from>
    <xdr:to>
      <xdr:col>116</xdr:col>
      <xdr:colOff>114300</xdr:colOff>
      <xdr:row>39</xdr:row>
      <xdr:rowOff>97862</xdr:rowOff>
    </xdr:to>
    <xdr:sp macro="" textlink="">
      <xdr:nvSpPr>
        <xdr:cNvPr id="753" name="フローチャート: 判断 752"/>
        <xdr:cNvSpPr/>
      </xdr:nvSpPr>
      <xdr:spPr>
        <a:xfrm>
          <a:off x="22110700" y="668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25545</xdr:rowOff>
    </xdr:from>
    <xdr:to>
      <xdr:col>112</xdr:col>
      <xdr:colOff>38100</xdr:colOff>
      <xdr:row>39</xdr:row>
      <xdr:rowOff>127145</xdr:rowOff>
    </xdr:to>
    <xdr:sp macro="" textlink="">
      <xdr:nvSpPr>
        <xdr:cNvPr id="755" name="フローチャート: 判断 754"/>
        <xdr:cNvSpPr/>
      </xdr:nvSpPr>
      <xdr:spPr>
        <a:xfrm>
          <a:off x="21272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143672</xdr:rowOff>
    </xdr:from>
    <xdr:ext cx="378565" cy="259045"/>
    <xdr:sp macro="" textlink="">
      <xdr:nvSpPr>
        <xdr:cNvPr id="756" name="テキスト ボックス 755"/>
        <xdr:cNvSpPr txBox="1"/>
      </xdr:nvSpPr>
      <xdr:spPr>
        <a:xfrm>
          <a:off x="21134017" y="6487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31859</xdr:rowOff>
    </xdr:from>
    <xdr:to>
      <xdr:col>107</xdr:col>
      <xdr:colOff>101600</xdr:colOff>
      <xdr:row>39</xdr:row>
      <xdr:rowOff>133459</xdr:rowOff>
    </xdr:to>
    <xdr:sp macro="" textlink="">
      <xdr:nvSpPr>
        <xdr:cNvPr id="758" name="フローチャート: 判断 757"/>
        <xdr:cNvSpPr/>
      </xdr:nvSpPr>
      <xdr:spPr>
        <a:xfrm>
          <a:off x="20383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149986</xdr:rowOff>
    </xdr:from>
    <xdr:ext cx="378565" cy="259045"/>
    <xdr:sp macro="" textlink="">
      <xdr:nvSpPr>
        <xdr:cNvPr id="759" name="テキスト ボックス 758"/>
        <xdr:cNvSpPr txBox="1"/>
      </xdr:nvSpPr>
      <xdr:spPr>
        <a:xfrm>
          <a:off x="20245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37302</xdr:rowOff>
    </xdr:from>
    <xdr:to>
      <xdr:col>102</xdr:col>
      <xdr:colOff>165100</xdr:colOff>
      <xdr:row>39</xdr:row>
      <xdr:rowOff>138902</xdr:rowOff>
    </xdr:to>
    <xdr:sp macro="" textlink="">
      <xdr:nvSpPr>
        <xdr:cNvPr id="761" name="フローチャート: 判断 760"/>
        <xdr:cNvSpPr/>
      </xdr:nvSpPr>
      <xdr:spPr>
        <a:xfrm>
          <a:off x="19494500" y="672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155429</xdr:rowOff>
    </xdr:from>
    <xdr:ext cx="313932" cy="259045"/>
    <xdr:sp macro="" textlink="">
      <xdr:nvSpPr>
        <xdr:cNvPr id="762" name="テキスト ボックス 761"/>
        <xdr:cNvSpPr txBox="1"/>
      </xdr:nvSpPr>
      <xdr:spPr>
        <a:xfrm>
          <a:off x="19388333" y="6499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26198</xdr:rowOff>
    </xdr:from>
    <xdr:to>
      <xdr:col>98</xdr:col>
      <xdr:colOff>38100</xdr:colOff>
      <xdr:row>39</xdr:row>
      <xdr:rowOff>127798</xdr:rowOff>
    </xdr:to>
    <xdr:sp macro="" textlink="">
      <xdr:nvSpPr>
        <xdr:cNvPr id="763" name="フローチャート: 判断 762"/>
        <xdr:cNvSpPr/>
      </xdr:nvSpPr>
      <xdr:spPr>
        <a:xfrm>
          <a:off x="18605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144325</xdr:rowOff>
    </xdr:from>
    <xdr:ext cx="378565" cy="259045"/>
    <xdr:sp macro="" textlink="">
      <xdr:nvSpPr>
        <xdr:cNvPr id="764" name="テキスト ボックス 763"/>
        <xdr:cNvSpPr txBox="1"/>
      </xdr:nvSpPr>
      <xdr:spPr>
        <a:xfrm>
          <a:off x="18467017" y="648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146139</xdr:rowOff>
    </xdr:from>
    <xdr:ext cx="249299" cy="259045"/>
    <xdr:sp macro="" textlink="">
      <xdr:nvSpPr>
        <xdr:cNvPr id="771" name="諸支出金該当値テキスト"/>
        <xdr:cNvSpPr txBox="1"/>
      </xdr:nvSpPr>
      <xdr:spPr>
        <a:xfrm>
          <a:off x="22212300" y="6661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新型コロナウイルス感染症対策に係る特別定額給付金の給付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を行ったことから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大幅に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229,415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27,425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円高い水準となっている。これは、新型コロナウイルス感染症対策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、子育て世帯や住民税非課税世帯等に対</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し、経済的支援を行ったこと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等が主な要因である。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衛生費は、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新型コロナウイルスワクチン接種事業費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の増により増額となっている</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月豪雨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に係る災害復旧事業費の増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により増額となっている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旧合併特例事業債等の償還終了に伴う減があるものの、臨時財政対策債の償還額が増となったことによ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り、住民一人当たり</a:t>
          </a:r>
          <a:r>
            <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69,320</a:t>
          </a: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円と類似団体平均と比較して高い水準で推移している。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財政調整基金残高は、適切な財源の確保と歳出の精査に努め、運用益と剰余金計</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1,320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万円を積み立てた結果、約</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億円となっている。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実質収支額は黒字を維持しており、実質単年度収支は、前年度と比較し、標準財政規模比</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5.06</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今後も、行財政運営の効率化、各種事務事業の見直しと経費の節減、さらなる財源の確保に努める。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連結実質赤字比率は、平成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年度以降、全会計黒字となっており赤字は生じていない。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今後も適正な財政運営、企業経営に努める。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631" t="s">
        <v>79</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c r="B2" s="179" t="s">
        <v>80</v>
      </c>
      <c r="C2" s="179"/>
      <c r="D2" s="180"/>
    </row>
    <row r="3" spans="1:119" ht="18.75" customHeight="1" thickBot="1">
      <c r="A3" s="178"/>
      <c r="B3" s="632" t="s">
        <v>81</v>
      </c>
      <c r="C3" s="633"/>
      <c r="D3" s="633"/>
      <c r="E3" s="634"/>
      <c r="F3" s="634"/>
      <c r="G3" s="634"/>
      <c r="H3" s="634"/>
      <c r="I3" s="634"/>
      <c r="J3" s="634"/>
      <c r="K3" s="634"/>
      <c r="L3" s="634" t="s">
        <v>82</v>
      </c>
      <c r="M3" s="634"/>
      <c r="N3" s="634"/>
      <c r="O3" s="634"/>
      <c r="P3" s="634"/>
      <c r="Q3" s="634"/>
      <c r="R3" s="637"/>
      <c r="S3" s="637"/>
      <c r="T3" s="637"/>
      <c r="U3" s="637"/>
      <c r="V3" s="638"/>
      <c r="W3" s="528" t="s">
        <v>83</v>
      </c>
      <c r="X3" s="529"/>
      <c r="Y3" s="529"/>
      <c r="Z3" s="529"/>
      <c r="AA3" s="529"/>
      <c r="AB3" s="633"/>
      <c r="AC3" s="637" t="s">
        <v>84</v>
      </c>
      <c r="AD3" s="529"/>
      <c r="AE3" s="529"/>
      <c r="AF3" s="529"/>
      <c r="AG3" s="529"/>
      <c r="AH3" s="529"/>
      <c r="AI3" s="529"/>
      <c r="AJ3" s="529"/>
      <c r="AK3" s="529"/>
      <c r="AL3" s="599"/>
      <c r="AM3" s="528" t="s">
        <v>85</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86</v>
      </c>
      <c r="BO3" s="529"/>
      <c r="BP3" s="529"/>
      <c r="BQ3" s="529"/>
      <c r="BR3" s="529"/>
      <c r="BS3" s="529"/>
      <c r="BT3" s="529"/>
      <c r="BU3" s="599"/>
      <c r="BV3" s="528" t="s">
        <v>87</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88</v>
      </c>
      <c r="CU3" s="529"/>
      <c r="CV3" s="529"/>
      <c r="CW3" s="529"/>
      <c r="CX3" s="529"/>
      <c r="CY3" s="529"/>
      <c r="CZ3" s="529"/>
      <c r="DA3" s="599"/>
      <c r="DB3" s="528" t="s">
        <v>89</v>
      </c>
      <c r="DC3" s="529"/>
      <c r="DD3" s="529"/>
      <c r="DE3" s="529"/>
      <c r="DF3" s="529"/>
      <c r="DG3" s="529"/>
      <c r="DH3" s="529"/>
      <c r="DI3" s="599"/>
    </row>
    <row r="4" spans="1:119" ht="18.75" customHeight="1">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90</v>
      </c>
      <c r="AZ4" s="486"/>
      <c r="BA4" s="486"/>
      <c r="BB4" s="486"/>
      <c r="BC4" s="486"/>
      <c r="BD4" s="486"/>
      <c r="BE4" s="486"/>
      <c r="BF4" s="486"/>
      <c r="BG4" s="486"/>
      <c r="BH4" s="486"/>
      <c r="BI4" s="486"/>
      <c r="BJ4" s="486"/>
      <c r="BK4" s="486"/>
      <c r="BL4" s="486"/>
      <c r="BM4" s="487"/>
      <c r="BN4" s="488">
        <v>44381226</v>
      </c>
      <c r="BO4" s="489"/>
      <c r="BP4" s="489"/>
      <c r="BQ4" s="489"/>
      <c r="BR4" s="489"/>
      <c r="BS4" s="489"/>
      <c r="BT4" s="489"/>
      <c r="BU4" s="490"/>
      <c r="BV4" s="488">
        <v>49106178</v>
      </c>
      <c r="BW4" s="489"/>
      <c r="BX4" s="489"/>
      <c r="BY4" s="489"/>
      <c r="BZ4" s="489"/>
      <c r="CA4" s="489"/>
      <c r="CB4" s="489"/>
      <c r="CC4" s="490"/>
      <c r="CD4" s="625" t="s">
        <v>91</v>
      </c>
      <c r="CE4" s="626"/>
      <c r="CF4" s="626"/>
      <c r="CG4" s="626"/>
      <c r="CH4" s="626"/>
      <c r="CI4" s="626"/>
      <c r="CJ4" s="626"/>
      <c r="CK4" s="626"/>
      <c r="CL4" s="626"/>
      <c r="CM4" s="626"/>
      <c r="CN4" s="626"/>
      <c r="CO4" s="626"/>
      <c r="CP4" s="626"/>
      <c r="CQ4" s="626"/>
      <c r="CR4" s="626"/>
      <c r="CS4" s="627"/>
      <c r="CT4" s="628">
        <v>7.1</v>
      </c>
      <c r="CU4" s="629"/>
      <c r="CV4" s="629"/>
      <c r="CW4" s="629"/>
      <c r="CX4" s="629"/>
      <c r="CY4" s="629"/>
      <c r="CZ4" s="629"/>
      <c r="DA4" s="630"/>
      <c r="DB4" s="628">
        <v>2.5</v>
      </c>
      <c r="DC4" s="629"/>
      <c r="DD4" s="629"/>
      <c r="DE4" s="629"/>
      <c r="DF4" s="629"/>
      <c r="DG4" s="629"/>
      <c r="DH4" s="629"/>
      <c r="DI4" s="630"/>
    </row>
    <row r="5" spans="1:119" ht="18.75" customHeight="1">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92</v>
      </c>
      <c r="AN5" s="416"/>
      <c r="AO5" s="416"/>
      <c r="AP5" s="416"/>
      <c r="AQ5" s="416"/>
      <c r="AR5" s="416"/>
      <c r="AS5" s="416"/>
      <c r="AT5" s="417"/>
      <c r="AU5" s="517" t="s">
        <v>93</v>
      </c>
      <c r="AV5" s="518"/>
      <c r="AW5" s="518"/>
      <c r="AX5" s="518"/>
      <c r="AY5" s="473" t="s">
        <v>94</v>
      </c>
      <c r="AZ5" s="474"/>
      <c r="BA5" s="474"/>
      <c r="BB5" s="474"/>
      <c r="BC5" s="474"/>
      <c r="BD5" s="474"/>
      <c r="BE5" s="474"/>
      <c r="BF5" s="474"/>
      <c r="BG5" s="474"/>
      <c r="BH5" s="474"/>
      <c r="BI5" s="474"/>
      <c r="BJ5" s="474"/>
      <c r="BK5" s="474"/>
      <c r="BL5" s="474"/>
      <c r="BM5" s="475"/>
      <c r="BN5" s="459">
        <v>42472703</v>
      </c>
      <c r="BO5" s="460"/>
      <c r="BP5" s="460"/>
      <c r="BQ5" s="460"/>
      <c r="BR5" s="460"/>
      <c r="BS5" s="460"/>
      <c r="BT5" s="460"/>
      <c r="BU5" s="461"/>
      <c r="BV5" s="459">
        <v>47825141</v>
      </c>
      <c r="BW5" s="460"/>
      <c r="BX5" s="460"/>
      <c r="BY5" s="460"/>
      <c r="BZ5" s="460"/>
      <c r="CA5" s="460"/>
      <c r="CB5" s="460"/>
      <c r="CC5" s="461"/>
      <c r="CD5" s="499" t="s">
        <v>95</v>
      </c>
      <c r="CE5" s="419"/>
      <c r="CF5" s="419"/>
      <c r="CG5" s="419"/>
      <c r="CH5" s="419"/>
      <c r="CI5" s="419"/>
      <c r="CJ5" s="419"/>
      <c r="CK5" s="419"/>
      <c r="CL5" s="419"/>
      <c r="CM5" s="419"/>
      <c r="CN5" s="419"/>
      <c r="CO5" s="419"/>
      <c r="CP5" s="419"/>
      <c r="CQ5" s="419"/>
      <c r="CR5" s="419"/>
      <c r="CS5" s="500"/>
      <c r="CT5" s="456">
        <v>88.5</v>
      </c>
      <c r="CU5" s="457"/>
      <c r="CV5" s="457"/>
      <c r="CW5" s="457"/>
      <c r="CX5" s="457"/>
      <c r="CY5" s="457"/>
      <c r="CZ5" s="457"/>
      <c r="DA5" s="458"/>
      <c r="DB5" s="456">
        <v>93.1</v>
      </c>
      <c r="DC5" s="457"/>
      <c r="DD5" s="457"/>
      <c r="DE5" s="457"/>
      <c r="DF5" s="457"/>
      <c r="DG5" s="457"/>
      <c r="DH5" s="457"/>
      <c r="DI5" s="458"/>
    </row>
    <row r="6" spans="1:119" ht="18.75" customHeight="1">
      <c r="A6" s="178"/>
      <c r="B6" s="605" t="s">
        <v>96</v>
      </c>
      <c r="C6" s="446"/>
      <c r="D6" s="446"/>
      <c r="E6" s="606"/>
      <c r="F6" s="606"/>
      <c r="G6" s="606"/>
      <c r="H6" s="606"/>
      <c r="I6" s="606"/>
      <c r="J6" s="606"/>
      <c r="K6" s="606"/>
      <c r="L6" s="606" t="s">
        <v>97</v>
      </c>
      <c r="M6" s="606"/>
      <c r="N6" s="606"/>
      <c r="O6" s="606"/>
      <c r="P6" s="606"/>
      <c r="Q6" s="606"/>
      <c r="R6" s="444"/>
      <c r="S6" s="444"/>
      <c r="T6" s="444"/>
      <c r="U6" s="444"/>
      <c r="V6" s="612"/>
      <c r="W6" s="549" t="s">
        <v>98</v>
      </c>
      <c r="X6" s="445"/>
      <c r="Y6" s="445"/>
      <c r="Z6" s="445"/>
      <c r="AA6" s="445"/>
      <c r="AB6" s="446"/>
      <c r="AC6" s="617" t="s">
        <v>99</v>
      </c>
      <c r="AD6" s="618"/>
      <c r="AE6" s="618"/>
      <c r="AF6" s="618"/>
      <c r="AG6" s="618"/>
      <c r="AH6" s="618"/>
      <c r="AI6" s="618"/>
      <c r="AJ6" s="618"/>
      <c r="AK6" s="618"/>
      <c r="AL6" s="619"/>
      <c r="AM6" s="516" t="s">
        <v>100</v>
      </c>
      <c r="AN6" s="416"/>
      <c r="AO6" s="416"/>
      <c r="AP6" s="416"/>
      <c r="AQ6" s="416"/>
      <c r="AR6" s="416"/>
      <c r="AS6" s="416"/>
      <c r="AT6" s="417"/>
      <c r="AU6" s="517" t="s">
        <v>101</v>
      </c>
      <c r="AV6" s="518"/>
      <c r="AW6" s="518"/>
      <c r="AX6" s="518"/>
      <c r="AY6" s="473" t="s">
        <v>102</v>
      </c>
      <c r="AZ6" s="474"/>
      <c r="BA6" s="474"/>
      <c r="BB6" s="474"/>
      <c r="BC6" s="474"/>
      <c r="BD6" s="474"/>
      <c r="BE6" s="474"/>
      <c r="BF6" s="474"/>
      <c r="BG6" s="474"/>
      <c r="BH6" s="474"/>
      <c r="BI6" s="474"/>
      <c r="BJ6" s="474"/>
      <c r="BK6" s="474"/>
      <c r="BL6" s="474"/>
      <c r="BM6" s="475"/>
      <c r="BN6" s="459">
        <v>1908523</v>
      </c>
      <c r="BO6" s="460"/>
      <c r="BP6" s="460"/>
      <c r="BQ6" s="460"/>
      <c r="BR6" s="460"/>
      <c r="BS6" s="460"/>
      <c r="BT6" s="460"/>
      <c r="BU6" s="461"/>
      <c r="BV6" s="459">
        <v>1281037</v>
      </c>
      <c r="BW6" s="460"/>
      <c r="BX6" s="460"/>
      <c r="BY6" s="460"/>
      <c r="BZ6" s="460"/>
      <c r="CA6" s="460"/>
      <c r="CB6" s="460"/>
      <c r="CC6" s="461"/>
      <c r="CD6" s="499" t="s">
        <v>103</v>
      </c>
      <c r="CE6" s="419"/>
      <c r="CF6" s="419"/>
      <c r="CG6" s="419"/>
      <c r="CH6" s="419"/>
      <c r="CI6" s="419"/>
      <c r="CJ6" s="419"/>
      <c r="CK6" s="419"/>
      <c r="CL6" s="419"/>
      <c r="CM6" s="419"/>
      <c r="CN6" s="419"/>
      <c r="CO6" s="419"/>
      <c r="CP6" s="419"/>
      <c r="CQ6" s="419"/>
      <c r="CR6" s="419"/>
      <c r="CS6" s="500"/>
      <c r="CT6" s="602">
        <v>91.4</v>
      </c>
      <c r="CU6" s="603"/>
      <c r="CV6" s="603"/>
      <c r="CW6" s="603"/>
      <c r="CX6" s="603"/>
      <c r="CY6" s="603"/>
      <c r="CZ6" s="603"/>
      <c r="DA6" s="604"/>
      <c r="DB6" s="602">
        <v>96.6</v>
      </c>
      <c r="DC6" s="603"/>
      <c r="DD6" s="603"/>
      <c r="DE6" s="603"/>
      <c r="DF6" s="603"/>
      <c r="DG6" s="603"/>
      <c r="DH6" s="603"/>
      <c r="DI6" s="604"/>
    </row>
    <row r="7" spans="1:119" ht="18.75" customHeight="1">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104</v>
      </c>
      <c r="AN7" s="416"/>
      <c r="AO7" s="416"/>
      <c r="AP7" s="416"/>
      <c r="AQ7" s="416"/>
      <c r="AR7" s="416"/>
      <c r="AS7" s="416"/>
      <c r="AT7" s="417"/>
      <c r="AU7" s="517" t="s">
        <v>105</v>
      </c>
      <c r="AV7" s="518"/>
      <c r="AW7" s="518"/>
      <c r="AX7" s="518"/>
      <c r="AY7" s="473" t="s">
        <v>106</v>
      </c>
      <c r="AZ7" s="474"/>
      <c r="BA7" s="474"/>
      <c r="BB7" s="474"/>
      <c r="BC7" s="474"/>
      <c r="BD7" s="474"/>
      <c r="BE7" s="474"/>
      <c r="BF7" s="474"/>
      <c r="BG7" s="474"/>
      <c r="BH7" s="474"/>
      <c r="BI7" s="474"/>
      <c r="BJ7" s="474"/>
      <c r="BK7" s="474"/>
      <c r="BL7" s="474"/>
      <c r="BM7" s="475"/>
      <c r="BN7" s="459">
        <v>367679</v>
      </c>
      <c r="BO7" s="460"/>
      <c r="BP7" s="460"/>
      <c r="BQ7" s="460"/>
      <c r="BR7" s="460"/>
      <c r="BS7" s="460"/>
      <c r="BT7" s="460"/>
      <c r="BU7" s="461"/>
      <c r="BV7" s="459">
        <v>763226</v>
      </c>
      <c r="BW7" s="460"/>
      <c r="BX7" s="460"/>
      <c r="BY7" s="460"/>
      <c r="BZ7" s="460"/>
      <c r="CA7" s="460"/>
      <c r="CB7" s="460"/>
      <c r="CC7" s="461"/>
      <c r="CD7" s="499" t="s">
        <v>107</v>
      </c>
      <c r="CE7" s="419"/>
      <c r="CF7" s="419"/>
      <c r="CG7" s="419"/>
      <c r="CH7" s="419"/>
      <c r="CI7" s="419"/>
      <c r="CJ7" s="419"/>
      <c r="CK7" s="419"/>
      <c r="CL7" s="419"/>
      <c r="CM7" s="419"/>
      <c r="CN7" s="419"/>
      <c r="CO7" s="419"/>
      <c r="CP7" s="419"/>
      <c r="CQ7" s="419"/>
      <c r="CR7" s="419"/>
      <c r="CS7" s="500"/>
      <c r="CT7" s="459">
        <v>21660428</v>
      </c>
      <c r="CU7" s="460"/>
      <c r="CV7" s="460"/>
      <c r="CW7" s="460"/>
      <c r="CX7" s="460"/>
      <c r="CY7" s="460"/>
      <c r="CZ7" s="460"/>
      <c r="DA7" s="461"/>
      <c r="DB7" s="459">
        <v>20985753</v>
      </c>
      <c r="DC7" s="460"/>
      <c r="DD7" s="460"/>
      <c r="DE7" s="460"/>
      <c r="DF7" s="460"/>
      <c r="DG7" s="460"/>
      <c r="DH7" s="460"/>
      <c r="DI7" s="461"/>
    </row>
    <row r="8" spans="1:119" ht="18.75" customHeight="1" thickBot="1">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108</v>
      </c>
      <c r="AN8" s="416"/>
      <c r="AO8" s="416"/>
      <c r="AP8" s="416"/>
      <c r="AQ8" s="416"/>
      <c r="AR8" s="416"/>
      <c r="AS8" s="416"/>
      <c r="AT8" s="417"/>
      <c r="AU8" s="517" t="s">
        <v>109</v>
      </c>
      <c r="AV8" s="518"/>
      <c r="AW8" s="518"/>
      <c r="AX8" s="518"/>
      <c r="AY8" s="473" t="s">
        <v>110</v>
      </c>
      <c r="AZ8" s="474"/>
      <c r="BA8" s="474"/>
      <c r="BB8" s="474"/>
      <c r="BC8" s="474"/>
      <c r="BD8" s="474"/>
      <c r="BE8" s="474"/>
      <c r="BF8" s="474"/>
      <c r="BG8" s="474"/>
      <c r="BH8" s="474"/>
      <c r="BI8" s="474"/>
      <c r="BJ8" s="474"/>
      <c r="BK8" s="474"/>
      <c r="BL8" s="474"/>
      <c r="BM8" s="475"/>
      <c r="BN8" s="459">
        <v>1540844</v>
      </c>
      <c r="BO8" s="460"/>
      <c r="BP8" s="460"/>
      <c r="BQ8" s="460"/>
      <c r="BR8" s="460"/>
      <c r="BS8" s="460"/>
      <c r="BT8" s="460"/>
      <c r="BU8" s="461"/>
      <c r="BV8" s="459">
        <v>517811</v>
      </c>
      <c r="BW8" s="460"/>
      <c r="BX8" s="460"/>
      <c r="BY8" s="460"/>
      <c r="BZ8" s="460"/>
      <c r="CA8" s="460"/>
      <c r="CB8" s="460"/>
      <c r="CC8" s="461"/>
      <c r="CD8" s="499" t="s">
        <v>111</v>
      </c>
      <c r="CE8" s="419"/>
      <c r="CF8" s="419"/>
      <c r="CG8" s="419"/>
      <c r="CH8" s="419"/>
      <c r="CI8" s="419"/>
      <c r="CJ8" s="419"/>
      <c r="CK8" s="419"/>
      <c r="CL8" s="419"/>
      <c r="CM8" s="419"/>
      <c r="CN8" s="419"/>
      <c r="CO8" s="419"/>
      <c r="CP8" s="419"/>
      <c r="CQ8" s="419"/>
      <c r="CR8" s="419"/>
      <c r="CS8" s="500"/>
      <c r="CT8" s="562">
        <v>0.41</v>
      </c>
      <c r="CU8" s="563"/>
      <c r="CV8" s="563"/>
      <c r="CW8" s="563"/>
      <c r="CX8" s="563"/>
      <c r="CY8" s="563"/>
      <c r="CZ8" s="563"/>
      <c r="DA8" s="564"/>
      <c r="DB8" s="562">
        <v>0.41</v>
      </c>
      <c r="DC8" s="563"/>
      <c r="DD8" s="563"/>
      <c r="DE8" s="563"/>
      <c r="DF8" s="563"/>
      <c r="DG8" s="563"/>
      <c r="DH8" s="563"/>
      <c r="DI8" s="564"/>
    </row>
    <row r="9" spans="1:119" ht="18.75" customHeight="1" thickBot="1">
      <c r="A9" s="178"/>
      <c r="B9" s="591" t="s">
        <v>112</v>
      </c>
      <c r="C9" s="592"/>
      <c r="D9" s="592"/>
      <c r="E9" s="592"/>
      <c r="F9" s="592"/>
      <c r="G9" s="592"/>
      <c r="H9" s="592"/>
      <c r="I9" s="592"/>
      <c r="J9" s="592"/>
      <c r="K9" s="510"/>
      <c r="L9" s="593" t="s">
        <v>113</v>
      </c>
      <c r="M9" s="594"/>
      <c r="N9" s="594"/>
      <c r="O9" s="594"/>
      <c r="P9" s="594"/>
      <c r="Q9" s="595"/>
      <c r="R9" s="596">
        <v>62657</v>
      </c>
      <c r="S9" s="597"/>
      <c r="T9" s="597"/>
      <c r="U9" s="597"/>
      <c r="V9" s="598"/>
      <c r="W9" s="528" t="s">
        <v>114</v>
      </c>
      <c r="X9" s="529"/>
      <c r="Y9" s="529"/>
      <c r="Z9" s="529"/>
      <c r="AA9" s="529"/>
      <c r="AB9" s="529"/>
      <c r="AC9" s="529"/>
      <c r="AD9" s="529"/>
      <c r="AE9" s="529"/>
      <c r="AF9" s="529"/>
      <c r="AG9" s="529"/>
      <c r="AH9" s="529"/>
      <c r="AI9" s="529"/>
      <c r="AJ9" s="529"/>
      <c r="AK9" s="529"/>
      <c r="AL9" s="599"/>
      <c r="AM9" s="516" t="s">
        <v>115</v>
      </c>
      <c r="AN9" s="416"/>
      <c r="AO9" s="416"/>
      <c r="AP9" s="416"/>
      <c r="AQ9" s="416"/>
      <c r="AR9" s="416"/>
      <c r="AS9" s="416"/>
      <c r="AT9" s="417"/>
      <c r="AU9" s="517" t="s">
        <v>116</v>
      </c>
      <c r="AV9" s="518"/>
      <c r="AW9" s="518"/>
      <c r="AX9" s="518"/>
      <c r="AY9" s="473" t="s">
        <v>117</v>
      </c>
      <c r="AZ9" s="474"/>
      <c r="BA9" s="474"/>
      <c r="BB9" s="474"/>
      <c r="BC9" s="474"/>
      <c r="BD9" s="474"/>
      <c r="BE9" s="474"/>
      <c r="BF9" s="474"/>
      <c r="BG9" s="474"/>
      <c r="BH9" s="474"/>
      <c r="BI9" s="474"/>
      <c r="BJ9" s="474"/>
      <c r="BK9" s="474"/>
      <c r="BL9" s="474"/>
      <c r="BM9" s="475"/>
      <c r="BN9" s="459">
        <v>1023033</v>
      </c>
      <c r="BO9" s="460"/>
      <c r="BP9" s="460"/>
      <c r="BQ9" s="460"/>
      <c r="BR9" s="460"/>
      <c r="BS9" s="460"/>
      <c r="BT9" s="460"/>
      <c r="BU9" s="461"/>
      <c r="BV9" s="459">
        <v>-70844</v>
      </c>
      <c r="BW9" s="460"/>
      <c r="BX9" s="460"/>
      <c r="BY9" s="460"/>
      <c r="BZ9" s="460"/>
      <c r="CA9" s="460"/>
      <c r="CB9" s="460"/>
      <c r="CC9" s="461"/>
      <c r="CD9" s="499" t="s">
        <v>118</v>
      </c>
      <c r="CE9" s="419"/>
      <c r="CF9" s="419"/>
      <c r="CG9" s="419"/>
      <c r="CH9" s="419"/>
      <c r="CI9" s="419"/>
      <c r="CJ9" s="419"/>
      <c r="CK9" s="419"/>
      <c r="CL9" s="419"/>
      <c r="CM9" s="419"/>
      <c r="CN9" s="419"/>
      <c r="CO9" s="419"/>
      <c r="CP9" s="419"/>
      <c r="CQ9" s="419"/>
      <c r="CR9" s="419"/>
      <c r="CS9" s="500"/>
      <c r="CT9" s="456">
        <v>16.7</v>
      </c>
      <c r="CU9" s="457"/>
      <c r="CV9" s="457"/>
      <c r="CW9" s="457"/>
      <c r="CX9" s="457"/>
      <c r="CY9" s="457"/>
      <c r="CZ9" s="457"/>
      <c r="DA9" s="458"/>
      <c r="DB9" s="456">
        <v>16.399999999999999</v>
      </c>
      <c r="DC9" s="457"/>
      <c r="DD9" s="457"/>
      <c r="DE9" s="457"/>
      <c r="DF9" s="457"/>
      <c r="DG9" s="457"/>
      <c r="DH9" s="457"/>
      <c r="DI9" s="458"/>
    </row>
    <row r="10" spans="1:119" ht="18.75" customHeight="1" thickBot="1">
      <c r="A10" s="178"/>
      <c r="B10" s="591"/>
      <c r="C10" s="592"/>
      <c r="D10" s="592"/>
      <c r="E10" s="592"/>
      <c r="F10" s="592"/>
      <c r="G10" s="592"/>
      <c r="H10" s="592"/>
      <c r="I10" s="592"/>
      <c r="J10" s="592"/>
      <c r="K10" s="510"/>
      <c r="L10" s="415" t="s">
        <v>119</v>
      </c>
      <c r="M10" s="416"/>
      <c r="N10" s="416"/>
      <c r="O10" s="416"/>
      <c r="P10" s="416"/>
      <c r="Q10" s="417"/>
      <c r="R10" s="412">
        <v>66523</v>
      </c>
      <c r="S10" s="413"/>
      <c r="T10" s="413"/>
      <c r="U10" s="413"/>
      <c r="V10" s="472"/>
      <c r="W10" s="600"/>
      <c r="X10" s="410"/>
      <c r="Y10" s="410"/>
      <c r="Z10" s="410"/>
      <c r="AA10" s="410"/>
      <c r="AB10" s="410"/>
      <c r="AC10" s="410"/>
      <c r="AD10" s="410"/>
      <c r="AE10" s="410"/>
      <c r="AF10" s="410"/>
      <c r="AG10" s="410"/>
      <c r="AH10" s="410"/>
      <c r="AI10" s="410"/>
      <c r="AJ10" s="410"/>
      <c r="AK10" s="410"/>
      <c r="AL10" s="601"/>
      <c r="AM10" s="516" t="s">
        <v>120</v>
      </c>
      <c r="AN10" s="416"/>
      <c r="AO10" s="416"/>
      <c r="AP10" s="416"/>
      <c r="AQ10" s="416"/>
      <c r="AR10" s="416"/>
      <c r="AS10" s="416"/>
      <c r="AT10" s="417"/>
      <c r="AU10" s="517" t="s">
        <v>121</v>
      </c>
      <c r="AV10" s="518"/>
      <c r="AW10" s="518"/>
      <c r="AX10" s="518"/>
      <c r="AY10" s="473" t="s">
        <v>122</v>
      </c>
      <c r="AZ10" s="474"/>
      <c r="BA10" s="474"/>
      <c r="BB10" s="474"/>
      <c r="BC10" s="474"/>
      <c r="BD10" s="474"/>
      <c r="BE10" s="474"/>
      <c r="BF10" s="474"/>
      <c r="BG10" s="474"/>
      <c r="BH10" s="474"/>
      <c r="BI10" s="474"/>
      <c r="BJ10" s="474"/>
      <c r="BK10" s="474"/>
      <c r="BL10" s="474"/>
      <c r="BM10" s="475"/>
      <c r="BN10" s="459">
        <v>13159</v>
      </c>
      <c r="BO10" s="460"/>
      <c r="BP10" s="460"/>
      <c r="BQ10" s="460"/>
      <c r="BR10" s="460"/>
      <c r="BS10" s="460"/>
      <c r="BT10" s="460"/>
      <c r="BU10" s="461"/>
      <c r="BV10" s="459">
        <v>12046</v>
      </c>
      <c r="BW10" s="460"/>
      <c r="BX10" s="460"/>
      <c r="BY10" s="460"/>
      <c r="BZ10" s="460"/>
      <c r="CA10" s="460"/>
      <c r="CB10" s="460"/>
      <c r="CC10" s="461"/>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91"/>
      <c r="C11" s="592"/>
      <c r="D11" s="592"/>
      <c r="E11" s="592"/>
      <c r="F11" s="592"/>
      <c r="G11" s="592"/>
      <c r="H11" s="592"/>
      <c r="I11" s="592"/>
      <c r="J11" s="592"/>
      <c r="K11" s="510"/>
      <c r="L11" s="420" t="s">
        <v>124</v>
      </c>
      <c r="M11" s="421"/>
      <c r="N11" s="421"/>
      <c r="O11" s="421"/>
      <c r="P11" s="421"/>
      <c r="Q11" s="422"/>
      <c r="R11" s="588" t="s">
        <v>125</v>
      </c>
      <c r="S11" s="589"/>
      <c r="T11" s="589"/>
      <c r="U11" s="589"/>
      <c r="V11" s="590"/>
      <c r="W11" s="600"/>
      <c r="X11" s="410"/>
      <c r="Y11" s="410"/>
      <c r="Z11" s="410"/>
      <c r="AA11" s="410"/>
      <c r="AB11" s="410"/>
      <c r="AC11" s="410"/>
      <c r="AD11" s="410"/>
      <c r="AE11" s="410"/>
      <c r="AF11" s="410"/>
      <c r="AG11" s="410"/>
      <c r="AH11" s="410"/>
      <c r="AI11" s="410"/>
      <c r="AJ11" s="410"/>
      <c r="AK11" s="410"/>
      <c r="AL11" s="601"/>
      <c r="AM11" s="516" t="s">
        <v>126</v>
      </c>
      <c r="AN11" s="416"/>
      <c r="AO11" s="416"/>
      <c r="AP11" s="416"/>
      <c r="AQ11" s="416"/>
      <c r="AR11" s="416"/>
      <c r="AS11" s="416"/>
      <c r="AT11" s="417"/>
      <c r="AU11" s="517" t="s">
        <v>127</v>
      </c>
      <c r="AV11" s="518"/>
      <c r="AW11" s="518"/>
      <c r="AX11" s="518"/>
      <c r="AY11" s="473" t="s">
        <v>128</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129</v>
      </c>
      <c r="CE11" s="419"/>
      <c r="CF11" s="419"/>
      <c r="CG11" s="419"/>
      <c r="CH11" s="419"/>
      <c r="CI11" s="419"/>
      <c r="CJ11" s="419"/>
      <c r="CK11" s="419"/>
      <c r="CL11" s="419"/>
      <c r="CM11" s="419"/>
      <c r="CN11" s="419"/>
      <c r="CO11" s="419"/>
      <c r="CP11" s="419"/>
      <c r="CQ11" s="419"/>
      <c r="CR11" s="419"/>
      <c r="CS11" s="500"/>
      <c r="CT11" s="562" t="s">
        <v>130</v>
      </c>
      <c r="CU11" s="563"/>
      <c r="CV11" s="563"/>
      <c r="CW11" s="563"/>
      <c r="CX11" s="563"/>
      <c r="CY11" s="563"/>
      <c r="CZ11" s="563"/>
      <c r="DA11" s="564"/>
      <c r="DB11" s="562" t="s">
        <v>131</v>
      </c>
      <c r="DC11" s="563"/>
      <c r="DD11" s="563"/>
      <c r="DE11" s="563"/>
      <c r="DF11" s="563"/>
      <c r="DG11" s="563"/>
      <c r="DH11" s="563"/>
      <c r="DI11" s="564"/>
    </row>
    <row r="12" spans="1:119" ht="18.75" customHeight="1">
      <c r="A12" s="178"/>
      <c r="B12" s="565" t="s">
        <v>132</v>
      </c>
      <c r="C12" s="566"/>
      <c r="D12" s="566"/>
      <c r="E12" s="566"/>
      <c r="F12" s="566"/>
      <c r="G12" s="566"/>
      <c r="H12" s="566"/>
      <c r="I12" s="566"/>
      <c r="J12" s="566"/>
      <c r="K12" s="567"/>
      <c r="L12" s="574" t="s">
        <v>133</v>
      </c>
      <c r="M12" s="575"/>
      <c r="N12" s="575"/>
      <c r="O12" s="575"/>
      <c r="P12" s="575"/>
      <c r="Q12" s="576"/>
      <c r="R12" s="577">
        <v>62983</v>
      </c>
      <c r="S12" s="578"/>
      <c r="T12" s="578"/>
      <c r="U12" s="578"/>
      <c r="V12" s="579"/>
      <c r="W12" s="580" t="s">
        <v>1</v>
      </c>
      <c r="X12" s="518"/>
      <c r="Y12" s="518"/>
      <c r="Z12" s="518"/>
      <c r="AA12" s="518"/>
      <c r="AB12" s="581"/>
      <c r="AC12" s="582" t="s">
        <v>134</v>
      </c>
      <c r="AD12" s="583"/>
      <c r="AE12" s="583"/>
      <c r="AF12" s="583"/>
      <c r="AG12" s="584"/>
      <c r="AH12" s="582" t="s">
        <v>135</v>
      </c>
      <c r="AI12" s="583"/>
      <c r="AJ12" s="583"/>
      <c r="AK12" s="583"/>
      <c r="AL12" s="585"/>
      <c r="AM12" s="516" t="s">
        <v>136</v>
      </c>
      <c r="AN12" s="416"/>
      <c r="AO12" s="416"/>
      <c r="AP12" s="416"/>
      <c r="AQ12" s="416"/>
      <c r="AR12" s="416"/>
      <c r="AS12" s="416"/>
      <c r="AT12" s="417"/>
      <c r="AU12" s="517" t="s">
        <v>137</v>
      </c>
      <c r="AV12" s="518"/>
      <c r="AW12" s="518"/>
      <c r="AX12" s="518"/>
      <c r="AY12" s="473" t="s">
        <v>138</v>
      </c>
      <c r="AZ12" s="474"/>
      <c r="BA12" s="474"/>
      <c r="BB12" s="474"/>
      <c r="BC12" s="474"/>
      <c r="BD12" s="474"/>
      <c r="BE12" s="474"/>
      <c r="BF12" s="474"/>
      <c r="BG12" s="474"/>
      <c r="BH12" s="474"/>
      <c r="BI12" s="474"/>
      <c r="BJ12" s="474"/>
      <c r="BK12" s="474"/>
      <c r="BL12" s="474"/>
      <c r="BM12" s="475"/>
      <c r="BN12" s="459">
        <v>0</v>
      </c>
      <c r="BO12" s="460"/>
      <c r="BP12" s="460"/>
      <c r="BQ12" s="460"/>
      <c r="BR12" s="460"/>
      <c r="BS12" s="460"/>
      <c r="BT12" s="460"/>
      <c r="BU12" s="461"/>
      <c r="BV12" s="459">
        <v>0</v>
      </c>
      <c r="BW12" s="460"/>
      <c r="BX12" s="460"/>
      <c r="BY12" s="460"/>
      <c r="BZ12" s="460"/>
      <c r="CA12" s="460"/>
      <c r="CB12" s="460"/>
      <c r="CC12" s="461"/>
      <c r="CD12" s="499" t="s">
        <v>139</v>
      </c>
      <c r="CE12" s="419"/>
      <c r="CF12" s="419"/>
      <c r="CG12" s="419"/>
      <c r="CH12" s="419"/>
      <c r="CI12" s="419"/>
      <c r="CJ12" s="419"/>
      <c r="CK12" s="419"/>
      <c r="CL12" s="419"/>
      <c r="CM12" s="419"/>
      <c r="CN12" s="419"/>
      <c r="CO12" s="419"/>
      <c r="CP12" s="419"/>
      <c r="CQ12" s="419"/>
      <c r="CR12" s="419"/>
      <c r="CS12" s="500"/>
      <c r="CT12" s="562" t="s">
        <v>131</v>
      </c>
      <c r="CU12" s="563"/>
      <c r="CV12" s="563"/>
      <c r="CW12" s="563"/>
      <c r="CX12" s="563"/>
      <c r="CY12" s="563"/>
      <c r="CZ12" s="563"/>
      <c r="DA12" s="564"/>
      <c r="DB12" s="562" t="s">
        <v>131</v>
      </c>
      <c r="DC12" s="563"/>
      <c r="DD12" s="563"/>
      <c r="DE12" s="563"/>
      <c r="DF12" s="563"/>
      <c r="DG12" s="563"/>
      <c r="DH12" s="563"/>
      <c r="DI12" s="564"/>
    </row>
    <row r="13" spans="1:119" ht="18.75" customHeight="1">
      <c r="A13" s="178"/>
      <c r="B13" s="568"/>
      <c r="C13" s="569"/>
      <c r="D13" s="569"/>
      <c r="E13" s="569"/>
      <c r="F13" s="569"/>
      <c r="G13" s="569"/>
      <c r="H13" s="569"/>
      <c r="I13" s="569"/>
      <c r="J13" s="569"/>
      <c r="K13" s="570"/>
      <c r="L13" s="187"/>
      <c r="M13" s="543" t="s">
        <v>140</v>
      </c>
      <c r="N13" s="544"/>
      <c r="O13" s="544"/>
      <c r="P13" s="544"/>
      <c r="Q13" s="545"/>
      <c r="R13" s="546">
        <v>62562</v>
      </c>
      <c r="S13" s="547"/>
      <c r="T13" s="547"/>
      <c r="U13" s="547"/>
      <c r="V13" s="548"/>
      <c r="W13" s="549" t="s">
        <v>141</v>
      </c>
      <c r="X13" s="445"/>
      <c r="Y13" s="445"/>
      <c r="Z13" s="445"/>
      <c r="AA13" s="445"/>
      <c r="AB13" s="446"/>
      <c r="AC13" s="412">
        <v>3140</v>
      </c>
      <c r="AD13" s="413"/>
      <c r="AE13" s="413"/>
      <c r="AF13" s="413"/>
      <c r="AG13" s="414"/>
      <c r="AH13" s="412">
        <v>3301</v>
      </c>
      <c r="AI13" s="413"/>
      <c r="AJ13" s="413"/>
      <c r="AK13" s="413"/>
      <c r="AL13" s="472"/>
      <c r="AM13" s="516" t="s">
        <v>142</v>
      </c>
      <c r="AN13" s="416"/>
      <c r="AO13" s="416"/>
      <c r="AP13" s="416"/>
      <c r="AQ13" s="416"/>
      <c r="AR13" s="416"/>
      <c r="AS13" s="416"/>
      <c r="AT13" s="417"/>
      <c r="AU13" s="517" t="s">
        <v>137</v>
      </c>
      <c r="AV13" s="518"/>
      <c r="AW13" s="518"/>
      <c r="AX13" s="518"/>
      <c r="AY13" s="473" t="s">
        <v>143</v>
      </c>
      <c r="AZ13" s="474"/>
      <c r="BA13" s="474"/>
      <c r="BB13" s="474"/>
      <c r="BC13" s="474"/>
      <c r="BD13" s="474"/>
      <c r="BE13" s="474"/>
      <c r="BF13" s="474"/>
      <c r="BG13" s="474"/>
      <c r="BH13" s="474"/>
      <c r="BI13" s="474"/>
      <c r="BJ13" s="474"/>
      <c r="BK13" s="474"/>
      <c r="BL13" s="474"/>
      <c r="BM13" s="475"/>
      <c r="BN13" s="459">
        <v>1036192</v>
      </c>
      <c r="BO13" s="460"/>
      <c r="BP13" s="460"/>
      <c r="BQ13" s="460"/>
      <c r="BR13" s="460"/>
      <c r="BS13" s="460"/>
      <c r="BT13" s="460"/>
      <c r="BU13" s="461"/>
      <c r="BV13" s="459">
        <v>-58798</v>
      </c>
      <c r="BW13" s="460"/>
      <c r="BX13" s="460"/>
      <c r="BY13" s="460"/>
      <c r="BZ13" s="460"/>
      <c r="CA13" s="460"/>
      <c r="CB13" s="460"/>
      <c r="CC13" s="461"/>
      <c r="CD13" s="499" t="s">
        <v>144</v>
      </c>
      <c r="CE13" s="419"/>
      <c r="CF13" s="419"/>
      <c r="CG13" s="419"/>
      <c r="CH13" s="419"/>
      <c r="CI13" s="419"/>
      <c r="CJ13" s="419"/>
      <c r="CK13" s="419"/>
      <c r="CL13" s="419"/>
      <c r="CM13" s="419"/>
      <c r="CN13" s="419"/>
      <c r="CO13" s="419"/>
      <c r="CP13" s="419"/>
      <c r="CQ13" s="419"/>
      <c r="CR13" s="419"/>
      <c r="CS13" s="500"/>
      <c r="CT13" s="456">
        <v>4.0999999999999996</v>
      </c>
      <c r="CU13" s="457"/>
      <c r="CV13" s="457"/>
      <c r="CW13" s="457"/>
      <c r="CX13" s="457"/>
      <c r="CY13" s="457"/>
      <c r="CZ13" s="457"/>
      <c r="DA13" s="458"/>
      <c r="DB13" s="456">
        <v>4.0999999999999996</v>
      </c>
      <c r="DC13" s="457"/>
      <c r="DD13" s="457"/>
      <c r="DE13" s="457"/>
      <c r="DF13" s="457"/>
      <c r="DG13" s="457"/>
      <c r="DH13" s="457"/>
      <c r="DI13" s="458"/>
    </row>
    <row r="14" spans="1:119" ht="18.75" customHeight="1" thickBot="1">
      <c r="A14" s="178"/>
      <c r="B14" s="568"/>
      <c r="C14" s="569"/>
      <c r="D14" s="569"/>
      <c r="E14" s="569"/>
      <c r="F14" s="569"/>
      <c r="G14" s="569"/>
      <c r="H14" s="569"/>
      <c r="I14" s="569"/>
      <c r="J14" s="569"/>
      <c r="K14" s="570"/>
      <c r="L14" s="533" t="s">
        <v>145</v>
      </c>
      <c r="M14" s="586"/>
      <c r="N14" s="586"/>
      <c r="O14" s="586"/>
      <c r="P14" s="586"/>
      <c r="Q14" s="587"/>
      <c r="R14" s="546">
        <v>63994</v>
      </c>
      <c r="S14" s="547"/>
      <c r="T14" s="547"/>
      <c r="U14" s="547"/>
      <c r="V14" s="548"/>
      <c r="W14" s="550"/>
      <c r="X14" s="448"/>
      <c r="Y14" s="448"/>
      <c r="Z14" s="448"/>
      <c r="AA14" s="448"/>
      <c r="AB14" s="449"/>
      <c r="AC14" s="539">
        <v>10</v>
      </c>
      <c r="AD14" s="540"/>
      <c r="AE14" s="540"/>
      <c r="AF14" s="540"/>
      <c r="AG14" s="541"/>
      <c r="AH14" s="539">
        <v>10.199999999999999</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146</v>
      </c>
      <c r="CE14" s="497"/>
      <c r="CF14" s="497"/>
      <c r="CG14" s="497"/>
      <c r="CH14" s="497"/>
      <c r="CI14" s="497"/>
      <c r="CJ14" s="497"/>
      <c r="CK14" s="497"/>
      <c r="CL14" s="497"/>
      <c r="CM14" s="497"/>
      <c r="CN14" s="497"/>
      <c r="CO14" s="497"/>
      <c r="CP14" s="497"/>
      <c r="CQ14" s="497"/>
      <c r="CR14" s="497"/>
      <c r="CS14" s="498"/>
      <c r="CT14" s="556" t="s">
        <v>131</v>
      </c>
      <c r="CU14" s="557"/>
      <c r="CV14" s="557"/>
      <c r="CW14" s="557"/>
      <c r="CX14" s="557"/>
      <c r="CY14" s="557"/>
      <c r="CZ14" s="557"/>
      <c r="DA14" s="558"/>
      <c r="DB14" s="556" t="s">
        <v>131</v>
      </c>
      <c r="DC14" s="557"/>
      <c r="DD14" s="557"/>
      <c r="DE14" s="557"/>
      <c r="DF14" s="557"/>
      <c r="DG14" s="557"/>
      <c r="DH14" s="557"/>
      <c r="DI14" s="558"/>
    </row>
    <row r="15" spans="1:119" ht="18.75" customHeight="1">
      <c r="A15" s="178"/>
      <c r="B15" s="568"/>
      <c r="C15" s="569"/>
      <c r="D15" s="569"/>
      <c r="E15" s="569"/>
      <c r="F15" s="569"/>
      <c r="G15" s="569"/>
      <c r="H15" s="569"/>
      <c r="I15" s="569"/>
      <c r="J15" s="569"/>
      <c r="K15" s="570"/>
      <c r="L15" s="187"/>
      <c r="M15" s="543" t="s">
        <v>140</v>
      </c>
      <c r="N15" s="544"/>
      <c r="O15" s="544"/>
      <c r="P15" s="544"/>
      <c r="Q15" s="545"/>
      <c r="R15" s="546">
        <v>63523</v>
      </c>
      <c r="S15" s="547"/>
      <c r="T15" s="547"/>
      <c r="U15" s="547"/>
      <c r="V15" s="548"/>
      <c r="W15" s="549" t="s">
        <v>147</v>
      </c>
      <c r="X15" s="445"/>
      <c r="Y15" s="445"/>
      <c r="Z15" s="445"/>
      <c r="AA15" s="445"/>
      <c r="AB15" s="446"/>
      <c r="AC15" s="412">
        <v>7650</v>
      </c>
      <c r="AD15" s="413"/>
      <c r="AE15" s="413"/>
      <c r="AF15" s="413"/>
      <c r="AG15" s="414"/>
      <c r="AH15" s="412">
        <v>8227</v>
      </c>
      <c r="AI15" s="413"/>
      <c r="AJ15" s="413"/>
      <c r="AK15" s="413"/>
      <c r="AL15" s="472"/>
      <c r="AM15" s="516"/>
      <c r="AN15" s="416"/>
      <c r="AO15" s="416"/>
      <c r="AP15" s="416"/>
      <c r="AQ15" s="416"/>
      <c r="AR15" s="416"/>
      <c r="AS15" s="416"/>
      <c r="AT15" s="417"/>
      <c r="AU15" s="517"/>
      <c r="AV15" s="518"/>
      <c r="AW15" s="518"/>
      <c r="AX15" s="518"/>
      <c r="AY15" s="485" t="s">
        <v>148</v>
      </c>
      <c r="AZ15" s="486"/>
      <c r="BA15" s="486"/>
      <c r="BB15" s="486"/>
      <c r="BC15" s="486"/>
      <c r="BD15" s="486"/>
      <c r="BE15" s="486"/>
      <c r="BF15" s="486"/>
      <c r="BG15" s="486"/>
      <c r="BH15" s="486"/>
      <c r="BI15" s="486"/>
      <c r="BJ15" s="486"/>
      <c r="BK15" s="486"/>
      <c r="BL15" s="486"/>
      <c r="BM15" s="487"/>
      <c r="BN15" s="488">
        <v>7461799</v>
      </c>
      <c r="BO15" s="489"/>
      <c r="BP15" s="489"/>
      <c r="BQ15" s="489"/>
      <c r="BR15" s="489"/>
      <c r="BS15" s="489"/>
      <c r="BT15" s="489"/>
      <c r="BU15" s="490"/>
      <c r="BV15" s="488">
        <v>7717512</v>
      </c>
      <c r="BW15" s="489"/>
      <c r="BX15" s="489"/>
      <c r="BY15" s="489"/>
      <c r="BZ15" s="489"/>
      <c r="CA15" s="489"/>
      <c r="CB15" s="489"/>
      <c r="CC15" s="490"/>
      <c r="CD15" s="559" t="s">
        <v>149</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c r="A16" s="178"/>
      <c r="B16" s="568"/>
      <c r="C16" s="569"/>
      <c r="D16" s="569"/>
      <c r="E16" s="569"/>
      <c r="F16" s="569"/>
      <c r="G16" s="569"/>
      <c r="H16" s="569"/>
      <c r="I16" s="569"/>
      <c r="J16" s="569"/>
      <c r="K16" s="570"/>
      <c r="L16" s="533" t="s">
        <v>150</v>
      </c>
      <c r="M16" s="534"/>
      <c r="N16" s="534"/>
      <c r="O16" s="534"/>
      <c r="P16" s="534"/>
      <c r="Q16" s="535"/>
      <c r="R16" s="536" t="s">
        <v>151</v>
      </c>
      <c r="S16" s="537"/>
      <c r="T16" s="537"/>
      <c r="U16" s="537"/>
      <c r="V16" s="538"/>
      <c r="W16" s="550"/>
      <c r="X16" s="448"/>
      <c r="Y16" s="448"/>
      <c r="Z16" s="448"/>
      <c r="AA16" s="448"/>
      <c r="AB16" s="449"/>
      <c r="AC16" s="539">
        <v>24.5</v>
      </c>
      <c r="AD16" s="540"/>
      <c r="AE16" s="540"/>
      <c r="AF16" s="540"/>
      <c r="AG16" s="541"/>
      <c r="AH16" s="539">
        <v>25.4</v>
      </c>
      <c r="AI16" s="540"/>
      <c r="AJ16" s="540"/>
      <c r="AK16" s="540"/>
      <c r="AL16" s="542"/>
      <c r="AM16" s="516"/>
      <c r="AN16" s="416"/>
      <c r="AO16" s="416"/>
      <c r="AP16" s="416"/>
      <c r="AQ16" s="416"/>
      <c r="AR16" s="416"/>
      <c r="AS16" s="416"/>
      <c r="AT16" s="417"/>
      <c r="AU16" s="517"/>
      <c r="AV16" s="518"/>
      <c r="AW16" s="518"/>
      <c r="AX16" s="518"/>
      <c r="AY16" s="473" t="s">
        <v>152</v>
      </c>
      <c r="AZ16" s="474"/>
      <c r="BA16" s="474"/>
      <c r="BB16" s="474"/>
      <c r="BC16" s="474"/>
      <c r="BD16" s="474"/>
      <c r="BE16" s="474"/>
      <c r="BF16" s="474"/>
      <c r="BG16" s="474"/>
      <c r="BH16" s="474"/>
      <c r="BI16" s="474"/>
      <c r="BJ16" s="474"/>
      <c r="BK16" s="474"/>
      <c r="BL16" s="474"/>
      <c r="BM16" s="475"/>
      <c r="BN16" s="459">
        <v>18832639</v>
      </c>
      <c r="BO16" s="460"/>
      <c r="BP16" s="460"/>
      <c r="BQ16" s="460"/>
      <c r="BR16" s="460"/>
      <c r="BS16" s="460"/>
      <c r="BT16" s="460"/>
      <c r="BU16" s="461"/>
      <c r="BV16" s="459">
        <v>18290154</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c r="A17" s="178"/>
      <c r="B17" s="571"/>
      <c r="C17" s="572"/>
      <c r="D17" s="572"/>
      <c r="E17" s="572"/>
      <c r="F17" s="572"/>
      <c r="G17" s="572"/>
      <c r="H17" s="572"/>
      <c r="I17" s="572"/>
      <c r="J17" s="572"/>
      <c r="K17" s="573"/>
      <c r="L17" s="192"/>
      <c r="M17" s="552" t="s">
        <v>153</v>
      </c>
      <c r="N17" s="553"/>
      <c r="O17" s="553"/>
      <c r="P17" s="553"/>
      <c r="Q17" s="554"/>
      <c r="R17" s="536" t="s">
        <v>154</v>
      </c>
      <c r="S17" s="537"/>
      <c r="T17" s="537"/>
      <c r="U17" s="537"/>
      <c r="V17" s="538"/>
      <c r="W17" s="549" t="s">
        <v>155</v>
      </c>
      <c r="X17" s="445"/>
      <c r="Y17" s="445"/>
      <c r="Z17" s="445"/>
      <c r="AA17" s="445"/>
      <c r="AB17" s="446"/>
      <c r="AC17" s="412">
        <v>20488</v>
      </c>
      <c r="AD17" s="413"/>
      <c r="AE17" s="413"/>
      <c r="AF17" s="413"/>
      <c r="AG17" s="414"/>
      <c r="AH17" s="412">
        <v>20902</v>
      </c>
      <c r="AI17" s="413"/>
      <c r="AJ17" s="413"/>
      <c r="AK17" s="413"/>
      <c r="AL17" s="472"/>
      <c r="AM17" s="516"/>
      <c r="AN17" s="416"/>
      <c r="AO17" s="416"/>
      <c r="AP17" s="416"/>
      <c r="AQ17" s="416"/>
      <c r="AR17" s="416"/>
      <c r="AS17" s="416"/>
      <c r="AT17" s="417"/>
      <c r="AU17" s="517"/>
      <c r="AV17" s="518"/>
      <c r="AW17" s="518"/>
      <c r="AX17" s="518"/>
      <c r="AY17" s="473" t="s">
        <v>156</v>
      </c>
      <c r="AZ17" s="474"/>
      <c r="BA17" s="474"/>
      <c r="BB17" s="474"/>
      <c r="BC17" s="474"/>
      <c r="BD17" s="474"/>
      <c r="BE17" s="474"/>
      <c r="BF17" s="474"/>
      <c r="BG17" s="474"/>
      <c r="BH17" s="474"/>
      <c r="BI17" s="474"/>
      <c r="BJ17" s="474"/>
      <c r="BK17" s="474"/>
      <c r="BL17" s="474"/>
      <c r="BM17" s="475"/>
      <c r="BN17" s="459">
        <v>9319254</v>
      </c>
      <c r="BO17" s="460"/>
      <c r="BP17" s="460"/>
      <c r="BQ17" s="460"/>
      <c r="BR17" s="460"/>
      <c r="BS17" s="460"/>
      <c r="BT17" s="460"/>
      <c r="BU17" s="461"/>
      <c r="BV17" s="459">
        <v>9664644</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c r="A18" s="178"/>
      <c r="B18" s="509" t="s">
        <v>157</v>
      </c>
      <c r="C18" s="510"/>
      <c r="D18" s="510"/>
      <c r="E18" s="511"/>
      <c r="F18" s="511"/>
      <c r="G18" s="511"/>
      <c r="H18" s="511"/>
      <c r="I18" s="511"/>
      <c r="J18" s="511"/>
      <c r="K18" s="511"/>
      <c r="L18" s="512">
        <v>666.03</v>
      </c>
      <c r="M18" s="512"/>
      <c r="N18" s="512"/>
      <c r="O18" s="512"/>
      <c r="P18" s="512"/>
      <c r="Q18" s="512"/>
      <c r="R18" s="513"/>
      <c r="S18" s="513"/>
      <c r="T18" s="513"/>
      <c r="U18" s="513"/>
      <c r="V18" s="514"/>
      <c r="W18" s="530"/>
      <c r="X18" s="531"/>
      <c r="Y18" s="531"/>
      <c r="Z18" s="531"/>
      <c r="AA18" s="531"/>
      <c r="AB18" s="555"/>
      <c r="AC18" s="429">
        <v>65.5</v>
      </c>
      <c r="AD18" s="430"/>
      <c r="AE18" s="430"/>
      <c r="AF18" s="430"/>
      <c r="AG18" s="515"/>
      <c r="AH18" s="429">
        <v>64.5</v>
      </c>
      <c r="AI18" s="430"/>
      <c r="AJ18" s="430"/>
      <c r="AK18" s="430"/>
      <c r="AL18" s="431"/>
      <c r="AM18" s="516"/>
      <c r="AN18" s="416"/>
      <c r="AO18" s="416"/>
      <c r="AP18" s="416"/>
      <c r="AQ18" s="416"/>
      <c r="AR18" s="416"/>
      <c r="AS18" s="416"/>
      <c r="AT18" s="417"/>
      <c r="AU18" s="517"/>
      <c r="AV18" s="518"/>
      <c r="AW18" s="518"/>
      <c r="AX18" s="518"/>
      <c r="AY18" s="473" t="s">
        <v>158</v>
      </c>
      <c r="AZ18" s="474"/>
      <c r="BA18" s="474"/>
      <c r="BB18" s="474"/>
      <c r="BC18" s="474"/>
      <c r="BD18" s="474"/>
      <c r="BE18" s="474"/>
      <c r="BF18" s="474"/>
      <c r="BG18" s="474"/>
      <c r="BH18" s="474"/>
      <c r="BI18" s="474"/>
      <c r="BJ18" s="474"/>
      <c r="BK18" s="474"/>
      <c r="BL18" s="474"/>
      <c r="BM18" s="475"/>
      <c r="BN18" s="459">
        <v>19452675</v>
      </c>
      <c r="BO18" s="460"/>
      <c r="BP18" s="460"/>
      <c r="BQ18" s="460"/>
      <c r="BR18" s="460"/>
      <c r="BS18" s="460"/>
      <c r="BT18" s="460"/>
      <c r="BU18" s="461"/>
      <c r="BV18" s="459">
        <v>19532670</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c r="A19" s="178"/>
      <c r="B19" s="509" t="s">
        <v>159</v>
      </c>
      <c r="C19" s="510"/>
      <c r="D19" s="510"/>
      <c r="E19" s="511"/>
      <c r="F19" s="511"/>
      <c r="G19" s="511"/>
      <c r="H19" s="511"/>
      <c r="I19" s="511"/>
      <c r="J19" s="511"/>
      <c r="K19" s="511"/>
      <c r="L19" s="519">
        <v>94</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160</v>
      </c>
      <c r="AZ19" s="474"/>
      <c r="BA19" s="474"/>
      <c r="BB19" s="474"/>
      <c r="BC19" s="474"/>
      <c r="BD19" s="474"/>
      <c r="BE19" s="474"/>
      <c r="BF19" s="474"/>
      <c r="BG19" s="474"/>
      <c r="BH19" s="474"/>
      <c r="BI19" s="474"/>
      <c r="BJ19" s="474"/>
      <c r="BK19" s="474"/>
      <c r="BL19" s="474"/>
      <c r="BM19" s="475"/>
      <c r="BN19" s="459">
        <v>25590816</v>
      </c>
      <c r="BO19" s="460"/>
      <c r="BP19" s="460"/>
      <c r="BQ19" s="460"/>
      <c r="BR19" s="460"/>
      <c r="BS19" s="460"/>
      <c r="BT19" s="460"/>
      <c r="BU19" s="461"/>
      <c r="BV19" s="459">
        <v>25449244</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c r="A20" s="178"/>
      <c r="B20" s="509" t="s">
        <v>161</v>
      </c>
      <c r="C20" s="510"/>
      <c r="D20" s="510"/>
      <c r="E20" s="511"/>
      <c r="F20" s="511"/>
      <c r="G20" s="511"/>
      <c r="H20" s="511"/>
      <c r="I20" s="511"/>
      <c r="J20" s="511"/>
      <c r="K20" s="511"/>
      <c r="L20" s="519">
        <v>25139</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c r="A21" s="178"/>
      <c r="B21" s="506" t="s">
        <v>162</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c r="A22" s="178"/>
      <c r="B22" s="435" t="s">
        <v>163</v>
      </c>
      <c r="C22" s="436"/>
      <c r="D22" s="437"/>
      <c r="E22" s="444" t="s">
        <v>1</v>
      </c>
      <c r="F22" s="445"/>
      <c r="G22" s="445"/>
      <c r="H22" s="445"/>
      <c r="I22" s="445"/>
      <c r="J22" s="445"/>
      <c r="K22" s="446"/>
      <c r="L22" s="444" t="s">
        <v>164</v>
      </c>
      <c r="M22" s="445"/>
      <c r="N22" s="445"/>
      <c r="O22" s="445"/>
      <c r="P22" s="446"/>
      <c r="Q22" s="450" t="s">
        <v>165</v>
      </c>
      <c r="R22" s="451"/>
      <c r="S22" s="451"/>
      <c r="T22" s="451"/>
      <c r="U22" s="451"/>
      <c r="V22" s="452"/>
      <c r="W22" s="501" t="s">
        <v>166</v>
      </c>
      <c r="X22" s="436"/>
      <c r="Y22" s="437"/>
      <c r="Z22" s="444" t="s">
        <v>1</v>
      </c>
      <c r="AA22" s="445"/>
      <c r="AB22" s="445"/>
      <c r="AC22" s="445"/>
      <c r="AD22" s="445"/>
      <c r="AE22" s="445"/>
      <c r="AF22" s="445"/>
      <c r="AG22" s="446"/>
      <c r="AH22" s="462" t="s">
        <v>167</v>
      </c>
      <c r="AI22" s="445"/>
      <c r="AJ22" s="445"/>
      <c r="AK22" s="445"/>
      <c r="AL22" s="446"/>
      <c r="AM22" s="462" t="s">
        <v>168</v>
      </c>
      <c r="AN22" s="463"/>
      <c r="AO22" s="463"/>
      <c r="AP22" s="463"/>
      <c r="AQ22" s="463"/>
      <c r="AR22" s="464"/>
      <c r="AS22" s="450" t="s">
        <v>165</v>
      </c>
      <c r="AT22" s="451"/>
      <c r="AU22" s="451"/>
      <c r="AV22" s="451"/>
      <c r="AW22" s="451"/>
      <c r="AX22" s="468"/>
      <c r="AY22" s="485" t="s">
        <v>169</v>
      </c>
      <c r="AZ22" s="486"/>
      <c r="BA22" s="486"/>
      <c r="BB22" s="486"/>
      <c r="BC22" s="486"/>
      <c r="BD22" s="486"/>
      <c r="BE22" s="486"/>
      <c r="BF22" s="486"/>
      <c r="BG22" s="486"/>
      <c r="BH22" s="486"/>
      <c r="BI22" s="486"/>
      <c r="BJ22" s="486"/>
      <c r="BK22" s="486"/>
      <c r="BL22" s="486"/>
      <c r="BM22" s="487"/>
      <c r="BN22" s="488">
        <v>35446504</v>
      </c>
      <c r="BO22" s="489"/>
      <c r="BP22" s="489"/>
      <c r="BQ22" s="489"/>
      <c r="BR22" s="489"/>
      <c r="BS22" s="489"/>
      <c r="BT22" s="489"/>
      <c r="BU22" s="490"/>
      <c r="BV22" s="488">
        <v>35887842</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170</v>
      </c>
      <c r="AZ23" s="474"/>
      <c r="BA23" s="474"/>
      <c r="BB23" s="474"/>
      <c r="BC23" s="474"/>
      <c r="BD23" s="474"/>
      <c r="BE23" s="474"/>
      <c r="BF23" s="474"/>
      <c r="BG23" s="474"/>
      <c r="BH23" s="474"/>
      <c r="BI23" s="474"/>
      <c r="BJ23" s="474"/>
      <c r="BK23" s="474"/>
      <c r="BL23" s="474"/>
      <c r="BM23" s="475"/>
      <c r="BN23" s="459">
        <v>26549892</v>
      </c>
      <c r="BO23" s="460"/>
      <c r="BP23" s="460"/>
      <c r="BQ23" s="460"/>
      <c r="BR23" s="460"/>
      <c r="BS23" s="460"/>
      <c r="BT23" s="460"/>
      <c r="BU23" s="461"/>
      <c r="BV23" s="459">
        <v>26557300</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c r="A24" s="178"/>
      <c r="B24" s="438"/>
      <c r="C24" s="439"/>
      <c r="D24" s="440"/>
      <c r="E24" s="415" t="s">
        <v>171</v>
      </c>
      <c r="F24" s="416"/>
      <c r="G24" s="416"/>
      <c r="H24" s="416"/>
      <c r="I24" s="416"/>
      <c r="J24" s="416"/>
      <c r="K24" s="417"/>
      <c r="L24" s="412">
        <v>1</v>
      </c>
      <c r="M24" s="413"/>
      <c r="N24" s="413"/>
      <c r="O24" s="413"/>
      <c r="P24" s="414"/>
      <c r="Q24" s="412">
        <v>7848</v>
      </c>
      <c r="R24" s="413"/>
      <c r="S24" s="413"/>
      <c r="T24" s="413"/>
      <c r="U24" s="413"/>
      <c r="V24" s="414"/>
      <c r="W24" s="502"/>
      <c r="X24" s="439"/>
      <c r="Y24" s="440"/>
      <c r="Z24" s="415" t="s">
        <v>172</v>
      </c>
      <c r="AA24" s="416"/>
      <c r="AB24" s="416"/>
      <c r="AC24" s="416"/>
      <c r="AD24" s="416"/>
      <c r="AE24" s="416"/>
      <c r="AF24" s="416"/>
      <c r="AG24" s="417"/>
      <c r="AH24" s="412">
        <v>547</v>
      </c>
      <c r="AI24" s="413"/>
      <c r="AJ24" s="413"/>
      <c r="AK24" s="413"/>
      <c r="AL24" s="414"/>
      <c r="AM24" s="412">
        <v>1750400</v>
      </c>
      <c r="AN24" s="413"/>
      <c r="AO24" s="413"/>
      <c r="AP24" s="413"/>
      <c r="AQ24" s="413"/>
      <c r="AR24" s="414"/>
      <c r="AS24" s="412">
        <v>3200</v>
      </c>
      <c r="AT24" s="413"/>
      <c r="AU24" s="413"/>
      <c r="AV24" s="413"/>
      <c r="AW24" s="413"/>
      <c r="AX24" s="472"/>
      <c r="AY24" s="432" t="s">
        <v>173</v>
      </c>
      <c r="AZ24" s="433"/>
      <c r="BA24" s="433"/>
      <c r="BB24" s="433"/>
      <c r="BC24" s="433"/>
      <c r="BD24" s="433"/>
      <c r="BE24" s="433"/>
      <c r="BF24" s="433"/>
      <c r="BG24" s="433"/>
      <c r="BH24" s="433"/>
      <c r="BI24" s="433"/>
      <c r="BJ24" s="433"/>
      <c r="BK24" s="433"/>
      <c r="BL24" s="433"/>
      <c r="BM24" s="434"/>
      <c r="BN24" s="459">
        <v>21755718</v>
      </c>
      <c r="BO24" s="460"/>
      <c r="BP24" s="460"/>
      <c r="BQ24" s="460"/>
      <c r="BR24" s="460"/>
      <c r="BS24" s="460"/>
      <c r="BT24" s="460"/>
      <c r="BU24" s="461"/>
      <c r="BV24" s="459">
        <v>21664257</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c r="A25" s="178"/>
      <c r="B25" s="438"/>
      <c r="C25" s="439"/>
      <c r="D25" s="440"/>
      <c r="E25" s="415" t="s">
        <v>174</v>
      </c>
      <c r="F25" s="416"/>
      <c r="G25" s="416"/>
      <c r="H25" s="416"/>
      <c r="I25" s="416"/>
      <c r="J25" s="416"/>
      <c r="K25" s="417"/>
      <c r="L25" s="412">
        <v>1</v>
      </c>
      <c r="M25" s="413"/>
      <c r="N25" s="413"/>
      <c r="O25" s="413"/>
      <c r="P25" s="414"/>
      <c r="Q25" s="412">
        <v>7100</v>
      </c>
      <c r="R25" s="413"/>
      <c r="S25" s="413"/>
      <c r="T25" s="413"/>
      <c r="U25" s="413"/>
      <c r="V25" s="414"/>
      <c r="W25" s="502"/>
      <c r="X25" s="439"/>
      <c r="Y25" s="440"/>
      <c r="Z25" s="415" t="s">
        <v>175</v>
      </c>
      <c r="AA25" s="416"/>
      <c r="AB25" s="416"/>
      <c r="AC25" s="416"/>
      <c r="AD25" s="416"/>
      <c r="AE25" s="416"/>
      <c r="AF25" s="416"/>
      <c r="AG25" s="417"/>
      <c r="AH25" s="412" t="s">
        <v>176</v>
      </c>
      <c r="AI25" s="413"/>
      <c r="AJ25" s="413"/>
      <c r="AK25" s="413"/>
      <c r="AL25" s="414"/>
      <c r="AM25" s="412" t="s">
        <v>176</v>
      </c>
      <c r="AN25" s="413"/>
      <c r="AO25" s="413"/>
      <c r="AP25" s="413"/>
      <c r="AQ25" s="413"/>
      <c r="AR25" s="414"/>
      <c r="AS25" s="412" t="s">
        <v>176</v>
      </c>
      <c r="AT25" s="413"/>
      <c r="AU25" s="413"/>
      <c r="AV25" s="413"/>
      <c r="AW25" s="413"/>
      <c r="AX25" s="472"/>
      <c r="AY25" s="485" t="s">
        <v>177</v>
      </c>
      <c r="AZ25" s="486"/>
      <c r="BA25" s="486"/>
      <c r="BB25" s="486"/>
      <c r="BC25" s="486"/>
      <c r="BD25" s="486"/>
      <c r="BE25" s="486"/>
      <c r="BF25" s="486"/>
      <c r="BG25" s="486"/>
      <c r="BH25" s="486"/>
      <c r="BI25" s="486"/>
      <c r="BJ25" s="486"/>
      <c r="BK25" s="486"/>
      <c r="BL25" s="486"/>
      <c r="BM25" s="487"/>
      <c r="BN25" s="488">
        <v>5618826</v>
      </c>
      <c r="BO25" s="489"/>
      <c r="BP25" s="489"/>
      <c r="BQ25" s="489"/>
      <c r="BR25" s="489"/>
      <c r="BS25" s="489"/>
      <c r="BT25" s="489"/>
      <c r="BU25" s="490"/>
      <c r="BV25" s="488">
        <v>5918422</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c r="A26" s="178"/>
      <c r="B26" s="438"/>
      <c r="C26" s="439"/>
      <c r="D26" s="440"/>
      <c r="E26" s="415" t="s">
        <v>178</v>
      </c>
      <c r="F26" s="416"/>
      <c r="G26" s="416"/>
      <c r="H26" s="416"/>
      <c r="I26" s="416"/>
      <c r="J26" s="416"/>
      <c r="K26" s="417"/>
      <c r="L26" s="412">
        <v>1</v>
      </c>
      <c r="M26" s="413"/>
      <c r="N26" s="413"/>
      <c r="O26" s="413"/>
      <c r="P26" s="414"/>
      <c r="Q26" s="412">
        <v>6020</v>
      </c>
      <c r="R26" s="413"/>
      <c r="S26" s="413"/>
      <c r="T26" s="413"/>
      <c r="U26" s="413"/>
      <c r="V26" s="414"/>
      <c r="W26" s="502"/>
      <c r="X26" s="439"/>
      <c r="Y26" s="440"/>
      <c r="Z26" s="415" t="s">
        <v>179</v>
      </c>
      <c r="AA26" s="470"/>
      <c r="AB26" s="470"/>
      <c r="AC26" s="470"/>
      <c r="AD26" s="470"/>
      <c r="AE26" s="470"/>
      <c r="AF26" s="470"/>
      <c r="AG26" s="471"/>
      <c r="AH26" s="412" t="s">
        <v>176</v>
      </c>
      <c r="AI26" s="413"/>
      <c r="AJ26" s="413"/>
      <c r="AK26" s="413"/>
      <c r="AL26" s="414"/>
      <c r="AM26" s="412" t="s">
        <v>176</v>
      </c>
      <c r="AN26" s="413"/>
      <c r="AO26" s="413"/>
      <c r="AP26" s="413"/>
      <c r="AQ26" s="413"/>
      <c r="AR26" s="414"/>
      <c r="AS26" s="412" t="s">
        <v>176</v>
      </c>
      <c r="AT26" s="413"/>
      <c r="AU26" s="413"/>
      <c r="AV26" s="413"/>
      <c r="AW26" s="413"/>
      <c r="AX26" s="472"/>
      <c r="AY26" s="499" t="s">
        <v>180</v>
      </c>
      <c r="AZ26" s="419"/>
      <c r="BA26" s="419"/>
      <c r="BB26" s="419"/>
      <c r="BC26" s="419"/>
      <c r="BD26" s="419"/>
      <c r="BE26" s="419"/>
      <c r="BF26" s="419"/>
      <c r="BG26" s="419"/>
      <c r="BH26" s="419"/>
      <c r="BI26" s="419"/>
      <c r="BJ26" s="419"/>
      <c r="BK26" s="419"/>
      <c r="BL26" s="419"/>
      <c r="BM26" s="500"/>
      <c r="BN26" s="459" t="s">
        <v>176</v>
      </c>
      <c r="BO26" s="460"/>
      <c r="BP26" s="460"/>
      <c r="BQ26" s="460"/>
      <c r="BR26" s="460"/>
      <c r="BS26" s="460"/>
      <c r="BT26" s="460"/>
      <c r="BU26" s="461"/>
      <c r="BV26" s="459" t="s">
        <v>176</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c r="A27" s="178"/>
      <c r="B27" s="438"/>
      <c r="C27" s="439"/>
      <c r="D27" s="440"/>
      <c r="E27" s="415" t="s">
        <v>181</v>
      </c>
      <c r="F27" s="416"/>
      <c r="G27" s="416"/>
      <c r="H27" s="416"/>
      <c r="I27" s="416"/>
      <c r="J27" s="416"/>
      <c r="K27" s="417"/>
      <c r="L27" s="412">
        <v>1</v>
      </c>
      <c r="M27" s="413"/>
      <c r="N27" s="413"/>
      <c r="O27" s="413"/>
      <c r="P27" s="414"/>
      <c r="Q27" s="412">
        <v>4470</v>
      </c>
      <c r="R27" s="413"/>
      <c r="S27" s="413"/>
      <c r="T27" s="413"/>
      <c r="U27" s="413"/>
      <c r="V27" s="414"/>
      <c r="W27" s="502"/>
      <c r="X27" s="439"/>
      <c r="Y27" s="440"/>
      <c r="Z27" s="415" t="s">
        <v>182</v>
      </c>
      <c r="AA27" s="416"/>
      <c r="AB27" s="416"/>
      <c r="AC27" s="416"/>
      <c r="AD27" s="416"/>
      <c r="AE27" s="416"/>
      <c r="AF27" s="416"/>
      <c r="AG27" s="417"/>
      <c r="AH27" s="412">
        <v>9</v>
      </c>
      <c r="AI27" s="413"/>
      <c r="AJ27" s="413"/>
      <c r="AK27" s="413"/>
      <c r="AL27" s="414"/>
      <c r="AM27" s="412">
        <v>34650</v>
      </c>
      <c r="AN27" s="413"/>
      <c r="AO27" s="413"/>
      <c r="AP27" s="413"/>
      <c r="AQ27" s="413"/>
      <c r="AR27" s="414"/>
      <c r="AS27" s="412">
        <v>3850</v>
      </c>
      <c r="AT27" s="413"/>
      <c r="AU27" s="413"/>
      <c r="AV27" s="413"/>
      <c r="AW27" s="413"/>
      <c r="AX27" s="472"/>
      <c r="AY27" s="496" t="s">
        <v>183</v>
      </c>
      <c r="AZ27" s="497"/>
      <c r="BA27" s="497"/>
      <c r="BB27" s="497"/>
      <c r="BC27" s="497"/>
      <c r="BD27" s="497"/>
      <c r="BE27" s="497"/>
      <c r="BF27" s="497"/>
      <c r="BG27" s="497"/>
      <c r="BH27" s="497"/>
      <c r="BI27" s="497"/>
      <c r="BJ27" s="497"/>
      <c r="BK27" s="497"/>
      <c r="BL27" s="497"/>
      <c r="BM27" s="498"/>
      <c r="BN27" s="493">
        <v>642369</v>
      </c>
      <c r="BO27" s="494"/>
      <c r="BP27" s="494"/>
      <c r="BQ27" s="494"/>
      <c r="BR27" s="494"/>
      <c r="BS27" s="494"/>
      <c r="BT27" s="494"/>
      <c r="BU27" s="495"/>
      <c r="BV27" s="493">
        <v>642366</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c r="A28" s="178"/>
      <c r="B28" s="438"/>
      <c r="C28" s="439"/>
      <c r="D28" s="440"/>
      <c r="E28" s="415" t="s">
        <v>184</v>
      </c>
      <c r="F28" s="416"/>
      <c r="G28" s="416"/>
      <c r="H28" s="416"/>
      <c r="I28" s="416"/>
      <c r="J28" s="416"/>
      <c r="K28" s="417"/>
      <c r="L28" s="412">
        <v>1</v>
      </c>
      <c r="M28" s="413"/>
      <c r="N28" s="413"/>
      <c r="O28" s="413"/>
      <c r="P28" s="414"/>
      <c r="Q28" s="412">
        <v>3930</v>
      </c>
      <c r="R28" s="413"/>
      <c r="S28" s="413"/>
      <c r="T28" s="413"/>
      <c r="U28" s="413"/>
      <c r="V28" s="414"/>
      <c r="W28" s="502"/>
      <c r="X28" s="439"/>
      <c r="Y28" s="440"/>
      <c r="Z28" s="415" t="s">
        <v>185</v>
      </c>
      <c r="AA28" s="416"/>
      <c r="AB28" s="416"/>
      <c r="AC28" s="416"/>
      <c r="AD28" s="416"/>
      <c r="AE28" s="416"/>
      <c r="AF28" s="416"/>
      <c r="AG28" s="417"/>
      <c r="AH28" s="412" t="s">
        <v>176</v>
      </c>
      <c r="AI28" s="413"/>
      <c r="AJ28" s="413"/>
      <c r="AK28" s="413"/>
      <c r="AL28" s="414"/>
      <c r="AM28" s="412" t="s">
        <v>176</v>
      </c>
      <c r="AN28" s="413"/>
      <c r="AO28" s="413"/>
      <c r="AP28" s="413"/>
      <c r="AQ28" s="413"/>
      <c r="AR28" s="414"/>
      <c r="AS28" s="412" t="s">
        <v>186</v>
      </c>
      <c r="AT28" s="413"/>
      <c r="AU28" s="413"/>
      <c r="AV28" s="413"/>
      <c r="AW28" s="413"/>
      <c r="AX28" s="472"/>
      <c r="AY28" s="476" t="s">
        <v>187</v>
      </c>
      <c r="AZ28" s="477"/>
      <c r="BA28" s="477"/>
      <c r="BB28" s="478"/>
      <c r="BC28" s="485" t="s">
        <v>47</v>
      </c>
      <c r="BD28" s="486"/>
      <c r="BE28" s="486"/>
      <c r="BF28" s="486"/>
      <c r="BG28" s="486"/>
      <c r="BH28" s="486"/>
      <c r="BI28" s="486"/>
      <c r="BJ28" s="486"/>
      <c r="BK28" s="486"/>
      <c r="BL28" s="486"/>
      <c r="BM28" s="487"/>
      <c r="BN28" s="488">
        <v>4733235</v>
      </c>
      <c r="BO28" s="489"/>
      <c r="BP28" s="489"/>
      <c r="BQ28" s="489"/>
      <c r="BR28" s="489"/>
      <c r="BS28" s="489"/>
      <c r="BT28" s="489"/>
      <c r="BU28" s="490"/>
      <c r="BV28" s="488">
        <v>4420076</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c r="A29" s="178"/>
      <c r="B29" s="438"/>
      <c r="C29" s="439"/>
      <c r="D29" s="440"/>
      <c r="E29" s="415" t="s">
        <v>188</v>
      </c>
      <c r="F29" s="416"/>
      <c r="G29" s="416"/>
      <c r="H29" s="416"/>
      <c r="I29" s="416"/>
      <c r="J29" s="416"/>
      <c r="K29" s="417"/>
      <c r="L29" s="412">
        <v>20</v>
      </c>
      <c r="M29" s="413"/>
      <c r="N29" s="413"/>
      <c r="O29" s="413"/>
      <c r="P29" s="414"/>
      <c r="Q29" s="412">
        <v>3820</v>
      </c>
      <c r="R29" s="413"/>
      <c r="S29" s="413"/>
      <c r="T29" s="413"/>
      <c r="U29" s="413"/>
      <c r="V29" s="414"/>
      <c r="W29" s="503"/>
      <c r="X29" s="504"/>
      <c r="Y29" s="505"/>
      <c r="Z29" s="415" t="s">
        <v>189</v>
      </c>
      <c r="AA29" s="416"/>
      <c r="AB29" s="416"/>
      <c r="AC29" s="416"/>
      <c r="AD29" s="416"/>
      <c r="AE29" s="416"/>
      <c r="AF29" s="416"/>
      <c r="AG29" s="417"/>
      <c r="AH29" s="412">
        <v>556</v>
      </c>
      <c r="AI29" s="413"/>
      <c r="AJ29" s="413"/>
      <c r="AK29" s="413"/>
      <c r="AL29" s="414"/>
      <c r="AM29" s="412">
        <v>1785050</v>
      </c>
      <c r="AN29" s="413"/>
      <c r="AO29" s="413"/>
      <c r="AP29" s="413"/>
      <c r="AQ29" s="413"/>
      <c r="AR29" s="414"/>
      <c r="AS29" s="412">
        <v>3211</v>
      </c>
      <c r="AT29" s="413"/>
      <c r="AU29" s="413"/>
      <c r="AV29" s="413"/>
      <c r="AW29" s="413"/>
      <c r="AX29" s="472"/>
      <c r="AY29" s="479"/>
      <c r="AZ29" s="480"/>
      <c r="BA29" s="480"/>
      <c r="BB29" s="481"/>
      <c r="BC29" s="473" t="s">
        <v>190</v>
      </c>
      <c r="BD29" s="474"/>
      <c r="BE29" s="474"/>
      <c r="BF29" s="474"/>
      <c r="BG29" s="474"/>
      <c r="BH29" s="474"/>
      <c r="BI29" s="474"/>
      <c r="BJ29" s="474"/>
      <c r="BK29" s="474"/>
      <c r="BL29" s="474"/>
      <c r="BM29" s="475"/>
      <c r="BN29" s="459">
        <v>1776229</v>
      </c>
      <c r="BO29" s="460"/>
      <c r="BP29" s="460"/>
      <c r="BQ29" s="460"/>
      <c r="BR29" s="460"/>
      <c r="BS29" s="460"/>
      <c r="BT29" s="460"/>
      <c r="BU29" s="461"/>
      <c r="BV29" s="459">
        <v>1771290</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191</v>
      </c>
      <c r="X30" s="427"/>
      <c r="Y30" s="427"/>
      <c r="Z30" s="427"/>
      <c r="AA30" s="427"/>
      <c r="AB30" s="427"/>
      <c r="AC30" s="427"/>
      <c r="AD30" s="427"/>
      <c r="AE30" s="427"/>
      <c r="AF30" s="427"/>
      <c r="AG30" s="428"/>
      <c r="AH30" s="429">
        <v>100.1</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49</v>
      </c>
      <c r="BD30" s="433"/>
      <c r="BE30" s="433"/>
      <c r="BF30" s="433"/>
      <c r="BG30" s="433"/>
      <c r="BH30" s="433"/>
      <c r="BI30" s="433"/>
      <c r="BJ30" s="433"/>
      <c r="BK30" s="433"/>
      <c r="BL30" s="433"/>
      <c r="BM30" s="434"/>
      <c r="BN30" s="493">
        <v>8056674</v>
      </c>
      <c r="BO30" s="494"/>
      <c r="BP30" s="494"/>
      <c r="BQ30" s="494"/>
      <c r="BR30" s="494"/>
      <c r="BS30" s="494"/>
      <c r="BT30" s="494"/>
      <c r="BU30" s="495"/>
      <c r="BV30" s="493">
        <v>7556362</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418" t="s">
        <v>192</v>
      </c>
      <c r="D32" s="418"/>
      <c r="E32" s="418"/>
      <c r="F32" s="418"/>
      <c r="G32" s="418"/>
      <c r="H32" s="418"/>
      <c r="I32" s="418"/>
      <c r="J32" s="418"/>
      <c r="K32" s="418"/>
      <c r="L32" s="418"/>
      <c r="M32" s="418"/>
      <c r="N32" s="418"/>
      <c r="O32" s="418"/>
      <c r="P32" s="418"/>
      <c r="Q32" s="418"/>
      <c r="R32" s="418"/>
      <c r="S32" s="418"/>
      <c r="U32" s="419" t="s">
        <v>193</v>
      </c>
      <c r="V32" s="419"/>
      <c r="W32" s="419"/>
      <c r="X32" s="419"/>
      <c r="Y32" s="419"/>
      <c r="Z32" s="419"/>
      <c r="AA32" s="419"/>
      <c r="AB32" s="419"/>
      <c r="AC32" s="419"/>
      <c r="AD32" s="419"/>
      <c r="AE32" s="419"/>
      <c r="AF32" s="419"/>
      <c r="AG32" s="419"/>
      <c r="AH32" s="419"/>
      <c r="AI32" s="419"/>
      <c r="AJ32" s="419"/>
      <c r="AK32" s="419"/>
      <c r="AM32" s="419" t="s">
        <v>194</v>
      </c>
      <c r="AN32" s="419"/>
      <c r="AO32" s="419"/>
      <c r="AP32" s="419"/>
      <c r="AQ32" s="419"/>
      <c r="AR32" s="419"/>
      <c r="AS32" s="419"/>
      <c r="AT32" s="419"/>
      <c r="AU32" s="419"/>
      <c r="AV32" s="419"/>
      <c r="AW32" s="419"/>
      <c r="AX32" s="419"/>
      <c r="AY32" s="419"/>
      <c r="AZ32" s="419"/>
      <c r="BA32" s="419"/>
      <c r="BB32" s="419"/>
      <c r="BC32" s="419"/>
      <c r="BE32" s="419" t="s">
        <v>195</v>
      </c>
      <c r="BF32" s="419"/>
      <c r="BG32" s="419"/>
      <c r="BH32" s="419"/>
      <c r="BI32" s="419"/>
      <c r="BJ32" s="419"/>
      <c r="BK32" s="419"/>
      <c r="BL32" s="419"/>
      <c r="BM32" s="419"/>
      <c r="BN32" s="419"/>
      <c r="BO32" s="419"/>
      <c r="BP32" s="419"/>
      <c r="BQ32" s="419"/>
      <c r="BR32" s="419"/>
      <c r="BS32" s="419"/>
      <c r="BT32" s="419"/>
      <c r="BU32" s="419"/>
      <c r="BW32" s="419" t="s">
        <v>196</v>
      </c>
      <c r="BX32" s="419"/>
      <c r="BY32" s="419"/>
      <c r="BZ32" s="419"/>
      <c r="CA32" s="419"/>
      <c r="CB32" s="419"/>
      <c r="CC32" s="419"/>
      <c r="CD32" s="419"/>
      <c r="CE32" s="419"/>
      <c r="CF32" s="419"/>
      <c r="CG32" s="419"/>
      <c r="CH32" s="419"/>
      <c r="CI32" s="419"/>
      <c r="CJ32" s="419"/>
      <c r="CK32" s="419"/>
      <c r="CL32" s="419"/>
      <c r="CM32" s="419"/>
      <c r="CO32" s="419" t="s">
        <v>197</v>
      </c>
      <c r="CP32" s="419"/>
      <c r="CQ32" s="419"/>
      <c r="CR32" s="419"/>
      <c r="CS32" s="419"/>
      <c r="CT32" s="419"/>
      <c r="CU32" s="419"/>
      <c r="CV32" s="419"/>
      <c r="CW32" s="419"/>
      <c r="CX32" s="419"/>
      <c r="CY32" s="419"/>
      <c r="CZ32" s="419"/>
      <c r="DA32" s="419"/>
      <c r="DB32" s="419"/>
      <c r="DC32" s="419"/>
      <c r="DD32" s="419"/>
      <c r="DE32" s="419"/>
      <c r="DI32" s="201"/>
    </row>
    <row r="33" spans="1:113" ht="13.5" customHeight="1">
      <c r="A33" s="178"/>
      <c r="B33" s="202"/>
      <c r="C33" s="411" t="s">
        <v>198</v>
      </c>
      <c r="D33" s="411"/>
      <c r="E33" s="410" t="s">
        <v>199</v>
      </c>
      <c r="F33" s="410"/>
      <c r="G33" s="410"/>
      <c r="H33" s="410"/>
      <c r="I33" s="410"/>
      <c r="J33" s="410"/>
      <c r="K33" s="410"/>
      <c r="L33" s="410"/>
      <c r="M33" s="410"/>
      <c r="N33" s="410"/>
      <c r="O33" s="410"/>
      <c r="P33" s="410"/>
      <c r="Q33" s="410"/>
      <c r="R33" s="410"/>
      <c r="S33" s="410"/>
      <c r="T33" s="203"/>
      <c r="U33" s="411" t="s">
        <v>198</v>
      </c>
      <c r="V33" s="411"/>
      <c r="W33" s="410" t="s">
        <v>199</v>
      </c>
      <c r="X33" s="410"/>
      <c r="Y33" s="410"/>
      <c r="Z33" s="410"/>
      <c r="AA33" s="410"/>
      <c r="AB33" s="410"/>
      <c r="AC33" s="410"/>
      <c r="AD33" s="410"/>
      <c r="AE33" s="410"/>
      <c r="AF33" s="410"/>
      <c r="AG33" s="410"/>
      <c r="AH33" s="410"/>
      <c r="AI33" s="410"/>
      <c r="AJ33" s="410"/>
      <c r="AK33" s="410"/>
      <c r="AL33" s="203"/>
      <c r="AM33" s="411" t="s">
        <v>198</v>
      </c>
      <c r="AN33" s="411"/>
      <c r="AO33" s="410" t="s">
        <v>199</v>
      </c>
      <c r="AP33" s="410"/>
      <c r="AQ33" s="410"/>
      <c r="AR33" s="410"/>
      <c r="AS33" s="410"/>
      <c r="AT33" s="410"/>
      <c r="AU33" s="410"/>
      <c r="AV33" s="410"/>
      <c r="AW33" s="410"/>
      <c r="AX33" s="410"/>
      <c r="AY33" s="410"/>
      <c r="AZ33" s="410"/>
      <c r="BA33" s="410"/>
      <c r="BB33" s="410"/>
      <c r="BC33" s="410"/>
      <c r="BD33" s="204"/>
      <c r="BE33" s="410" t="s">
        <v>200</v>
      </c>
      <c r="BF33" s="410"/>
      <c r="BG33" s="410" t="s">
        <v>201</v>
      </c>
      <c r="BH33" s="410"/>
      <c r="BI33" s="410"/>
      <c r="BJ33" s="410"/>
      <c r="BK33" s="410"/>
      <c r="BL33" s="410"/>
      <c r="BM33" s="410"/>
      <c r="BN33" s="410"/>
      <c r="BO33" s="410"/>
      <c r="BP33" s="410"/>
      <c r="BQ33" s="410"/>
      <c r="BR33" s="410"/>
      <c r="BS33" s="410"/>
      <c r="BT33" s="410"/>
      <c r="BU33" s="410"/>
      <c r="BV33" s="204"/>
      <c r="BW33" s="411" t="s">
        <v>200</v>
      </c>
      <c r="BX33" s="411"/>
      <c r="BY33" s="410" t="s">
        <v>202</v>
      </c>
      <c r="BZ33" s="410"/>
      <c r="CA33" s="410"/>
      <c r="CB33" s="410"/>
      <c r="CC33" s="410"/>
      <c r="CD33" s="410"/>
      <c r="CE33" s="410"/>
      <c r="CF33" s="410"/>
      <c r="CG33" s="410"/>
      <c r="CH33" s="410"/>
      <c r="CI33" s="410"/>
      <c r="CJ33" s="410"/>
      <c r="CK33" s="410"/>
      <c r="CL33" s="410"/>
      <c r="CM33" s="410"/>
      <c r="CN33" s="203"/>
      <c r="CO33" s="411" t="s">
        <v>198</v>
      </c>
      <c r="CP33" s="411"/>
      <c r="CQ33" s="410" t="s">
        <v>203</v>
      </c>
      <c r="CR33" s="410"/>
      <c r="CS33" s="410"/>
      <c r="CT33" s="410"/>
      <c r="CU33" s="410"/>
      <c r="CV33" s="410"/>
      <c r="CW33" s="410"/>
      <c r="CX33" s="410"/>
      <c r="CY33" s="410"/>
      <c r="CZ33" s="410"/>
      <c r="DA33" s="410"/>
      <c r="DB33" s="410"/>
      <c r="DC33" s="410"/>
      <c r="DD33" s="410"/>
      <c r="DE33" s="410"/>
      <c r="DF33" s="203"/>
      <c r="DG33" s="409" t="s">
        <v>204</v>
      </c>
      <c r="DH33" s="409"/>
      <c r="DI33" s="205"/>
    </row>
    <row r="34" spans="1:113" ht="32.25" customHeight="1">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6</v>
      </c>
      <c r="V34" s="407"/>
      <c r="W34" s="408" t="str">
        <f>IF('各会計、関係団体の財政状況及び健全化判断比率'!B28="","",'各会計、関係団体の財政状況及び健全化判断比率'!B28)</f>
        <v>国民健康保険特別会計</v>
      </c>
      <c r="X34" s="408"/>
      <c r="Y34" s="408"/>
      <c r="Z34" s="408"/>
      <c r="AA34" s="408"/>
      <c r="AB34" s="408"/>
      <c r="AC34" s="408"/>
      <c r="AD34" s="408"/>
      <c r="AE34" s="408"/>
      <c r="AF34" s="408"/>
      <c r="AG34" s="408"/>
      <c r="AH34" s="408"/>
      <c r="AI34" s="408"/>
      <c r="AJ34" s="408"/>
      <c r="AK34" s="408"/>
      <c r="AL34" s="178"/>
      <c r="AM34" s="407">
        <f>IF(AO34="","",MAX(C34:D43,U34:V43)+1)</f>
        <v>9</v>
      </c>
      <c r="AN34" s="407"/>
      <c r="AO34" s="408" t="str">
        <f>IF('各会計、関係団体の財政状況及び健全化判断比率'!B31="","",'各会計、関係団体の財政状況及び健全化判断比率'!B31)</f>
        <v>水道事業会計</v>
      </c>
      <c r="AP34" s="408"/>
      <c r="AQ34" s="408"/>
      <c r="AR34" s="408"/>
      <c r="AS34" s="408"/>
      <c r="AT34" s="408"/>
      <c r="AU34" s="408"/>
      <c r="AV34" s="408"/>
      <c r="AW34" s="408"/>
      <c r="AX34" s="408"/>
      <c r="AY34" s="408"/>
      <c r="AZ34" s="408"/>
      <c r="BA34" s="408"/>
      <c r="BB34" s="408"/>
      <c r="BC34" s="408"/>
      <c r="BD34" s="178"/>
      <c r="BE34" s="407" t="str">
        <f>IF(BG34="","",MAX(C34:D43,U34:V43,AM34:AN43)+1)</f>
        <v/>
      </c>
      <c r="BF34" s="407"/>
      <c r="BG34" s="408"/>
      <c r="BH34" s="408"/>
      <c r="BI34" s="408"/>
      <c r="BJ34" s="408"/>
      <c r="BK34" s="408"/>
      <c r="BL34" s="408"/>
      <c r="BM34" s="408"/>
      <c r="BN34" s="408"/>
      <c r="BO34" s="408"/>
      <c r="BP34" s="408"/>
      <c r="BQ34" s="408"/>
      <c r="BR34" s="408"/>
      <c r="BS34" s="408"/>
      <c r="BT34" s="408"/>
      <c r="BU34" s="408"/>
      <c r="BV34" s="178"/>
      <c r="BW34" s="407">
        <f>IF(BY34="","",MAX(C34:D43,U34:V43,AM34:AN43,BE34:BF43)+1)</f>
        <v>11</v>
      </c>
      <c r="BX34" s="407"/>
      <c r="BY34" s="408" t="str">
        <f>IF('各会計、関係団体の財政状況及び健全化判断比率'!B68="","",'各会計、関係団体の財政状況及び健全化判断比率'!B68)</f>
        <v>大分県交通災害共済組合（交通災害共済事業会計）</v>
      </c>
      <c r="BZ34" s="408"/>
      <c r="CA34" s="408"/>
      <c r="CB34" s="408"/>
      <c r="CC34" s="408"/>
      <c r="CD34" s="408"/>
      <c r="CE34" s="408"/>
      <c r="CF34" s="408"/>
      <c r="CG34" s="408"/>
      <c r="CH34" s="408"/>
      <c r="CI34" s="408"/>
      <c r="CJ34" s="408"/>
      <c r="CK34" s="408"/>
      <c r="CL34" s="408"/>
      <c r="CM34" s="408"/>
      <c r="CN34" s="178"/>
      <c r="CO34" s="407">
        <f>IF(CQ34="","",MAX(C34:D43,U34:V43,AM34:AN43,BE34:BF43,BW34:BX43)+1)</f>
        <v>16</v>
      </c>
      <c r="CP34" s="407"/>
      <c r="CQ34" s="408" t="str">
        <f>IF('各会計、関係団体の財政状況及び健全化判断比率'!BS7="","",'各会計、関係団体の財政状況及び健全化判断比率'!BS7)</f>
        <v>日田市市民サービス公社</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c r="A35" s="178"/>
      <c r="B35" s="202"/>
      <c r="C35" s="407">
        <f>IF(E35="","",C34+1)</f>
        <v>2</v>
      </c>
      <c r="D35" s="407"/>
      <c r="E35" s="408" t="str">
        <f>IF('各会計、関係団体の財政状況及び健全化判断比率'!B8="","",'各会計、関係団体の財政状況及び健全化判断比率'!B8)</f>
        <v>住宅新築資金等貸付事業特別会計</v>
      </c>
      <c r="F35" s="408"/>
      <c r="G35" s="408"/>
      <c r="H35" s="408"/>
      <c r="I35" s="408"/>
      <c r="J35" s="408"/>
      <c r="K35" s="408"/>
      <c r="L35" s="408"/>
      <c r="M35" s="408"/>
      <c r="N35" s="408"/>
      <c r="O35" s="408"/>
      <c r="P35" s="408"/>
      <c r="Q35" s="408"/>
      <c r="R35" s="408"/>
      <c r="S35" s="408"/>
      <c r="T35" s="178"/>
      <c r="U35" s="407">
        <f>IF(W35="","",U34+1)</f>
        <v>7</v>
      </c>
      <c r="V35" s="407"/>
      <c r="W35" s="408" t="str">
        <f>IF('各会計、関係団体の財政状況及び健全化判断比率'!B29="","",'各会計、関係団体の財政状況及び健全化判断比率'!B29)</f>
        <v>介護保険特別会計</v>
      </c>
      <c r="X35" s="408"/>
      <c r="Y35" s="408"/>
      <c r="Z35" s="408"/>
      <c r="AA35" s="408"/>
      <c r="AB35" s="408"/>
      <c r="AC35" s="408"/>
      <c r="AD35" s="408"/>
      <c r="AE35" s="408"/>
      <c r="AF35" s="408"/>
      <c r="AG35" s="408"/>
      <c r="AH35" s="408"/>
      <c r="AI35" s="408"/>
      <c r="AJ35" s="408"/>
      <c r="AK35" s="408"/>
      <c r="AL35" s="178"/>
      <c r="AM35" s="407">
        <f t="shared" ref="AM35:AM43" si="0">IF(AO35="","",AM34+1)</f>
        <v>10</v>
      </c>
      <c r="AN35" s="407"/>
      <c r="AO35" s="408" t="str">
        <f>IF('各会計、関係団体の財政状況及び健全化判断比率'!B32="","",'各会計、関係団体の財政状況及び健全化判断比率'!B32)</f>
        <v>下水道事業会計</v>
      </c>
      <c r="AP35" s="408"/>
      <c r="AQ35" s="408"/>
      <c r="AR35" s="408"/>
      <c r="AS35" s="408"/>
      <c r="AT35" s="408"/>
      <c r="AU35" s="408"/>
      <c r="AV35" s="408"/>
      <c r="AW35" s="408"/>
      <c r="AX35" s="408"/>
      <c r="AY35" s="408"/>
      <c r="AZ35" s="408"/>
      <c r="BA35" s="408"/>
      <c r="BB35" s="408"/>
      <c r="BC35" s="408"/>
      <c r="BD35" s="178"/>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8"/>
      <c r="BW35" s="407">
        <f t="shared" ref="BW35:BW43" si="2">IF(BY35="","",BW34+1)</f>
        <v>12</v>
      </c>
      <c r="BX35" s="407"/>
      <c r="BY35" s="408" t="str">
        <f>IF('各会計、関係団体の財政状況及び健全化判断比率'!B69="","",'各会計、関係団体の財政状況及び健全化判断比率'!B69)</f>
        <v>大分県市町村会館管理組合</v>
      </c>
      <c r="BZ35" s="408"/>
      <c r="CA35" s="408"/>
      <c r="CB35" s="408"/>
      <c r="CC35" s="408"/>
      <c r="CD35" s="408"/>
      <c r="CE35" s="408"/>
      <c r="CF35" s="408"/>
      <c r="CG35" s="408"/>
      <c r="CH35" s="408"/>
      <c r="CI35" s="408"/>
      <c r="CJ35" s="408"/>
      <c r="CK35" s="408"/>
      <c r="CL35" s="408"/>
      <c r="CM35" s="408"/>
      <c r="CN35" s="178"/>
      <c r="CO35" s="407">
        <f t="shared" ref="CO35:CO43" si="3">IF(CQ35="","",CO34+1)</f>
        <v>17</v>
      </c>
      <c r="CP35" s="407"/>
      <c r="CQ35" s="408" t="str">
        <f>IF('各会計、関係団体の財政状況及び健全化判断比率'!BS8="","",'各会計、関係団体の財政状況及び健全化判断比率'!BS8)</f>
        <v>日田玖珠地域産業振興センター</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c r="A36" s="178"/>
      <c r="B36" s="202"/>
      <c r="C36" s="407">
        <f>IF(E36="","",C35+1)</f>
        <v>3</v>
      </c>
      <c r="D36" s="407"/>
      <c r="E36" s="408" t="str">
        <f>IF('各会計、関係団体の財政状況及び健全化判断比率'!B9="","",'各会計、関係団体の財政状況及び健全化判断比率'!B9)</f>
        <v>給水施設事業特別会計</v>
      </c>
      <c r="F36" s="408"/>
      <c r="G36" s="408"/>
      <c r="H36" s="408"/>
      <c r="I36" s="408"/>
      <c r="J36" s="408"/>
      <c r="K36" s="408"/>
      <c r="L36" s="408"/>
      <c r="M36" s="408"/>
      <c r="N36" s="408"/>
      <c r="O36" s="408"/>
      <c r="P36" s="408"/>
      <c r="Q36" s="408"/>
      <c r="R36" s="408"/>
      <c r="S36" s="408"/>
      <c r="T36" s="178"/>
      <c r="U36" s="407">
        <f t="shared" ref="U36:U43" si="4">IF(W36="","",U35+1)</f>
        <v>8</v>
      </c>
      <c r="V36" s="407"/>
      <c r="W36" s="408" t="str">
        <f>IF('各会計、関係団体の財政状況及び健全化判断比率'!B30="","",'各会計、関係団体の財政状況及び健全化判断比率'!B30)</f>
        <v>後期高齢者医療特別会計</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13</v>
      </c>
      <c r="BX36" s="407"/>
      <c r="BY36" s="408" t="str">
        <f>IF('各会計、関係団体の財政状況及び健全化判断比率'!B70="","",'各会計、関係団体の財政状況及び健全化判断比率'!B70)</f>
        <v>大分県後期高齢者医療広域連合（普通会計）</v>
      </c>
      <c r="BZ36" s="408"/>
      <c r="CA36" s="408"/>
      <c r="CB36" s="408"/>
      <c r="CC36" s="408"/>
      <c r="CD36" s="408"/>
      <c r="CE36" s="408"/>
      <c r="CF36" s="408"/>
      <c r="CG36" s="408"/>
      <c r="CH36" s="408"/>
      <c r="CI36" s="408"/>
      <c r="CJ36" s="408"/>
      <c r="CK36" s="408"/>
      <c r="CL36" s="408"/>
      <c r="CM36" s="408"/>
      <c r="CN36" s="178"/>
      <c r="CO36" s="407">
        <f t="shared" si="3"/>
        <v>18</v>
      </c>
      <c r="CP36" s="407"/>
      <c r="CQ36" s="408" t="str">
        <f>IF('各会計、関係団体の財政状況及び健全化判断比率'!BS9="","",'各会計、関係団体の財政状況及び健全化判断比率'!BS9)</f>
        <v>つえエーピー</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c r="A37" s="178"/>
      <c r="B37" s="202"/>
      <c r="C37" s="407">
        <f>IF(E37="","",C36+1)</f>
        <v>4</v>
      </c>
      <c r="D37" s="407"/>
      <c r="E37" s="408" t="str">
        <f>IF('各会計、関係団体の財政状況及び健全化判断比率'!B10="","",'各会計、関係団体の財政状況及び健全化判断比率'!B10)</f>
        <v>診療所事業特別会計</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14</v>
      </c>
      <c r="BX37" s="407"/>
      <c r="BY37" s="408" t="str">
        <f>IF('各会計、関係団体の財政状況及び健全化判断比率'!B71="","",'各会計、関係団体の財政状況及び健全化判断比率'!B71)</f>
        <v>大分県後期高齢者医療広域連合（後期高齢者医療事業会計）</v>
      </c>
      <c r="BZ37" s="408"/>
      <c r="CA37" s="408"/>
      <c r="CB37" s="408"/>
      <c r="CC37" s="408"/>
      <c r="CD37" s="408"/>
      <c r="CE37" s="408"/>
      <c r="CF37" s="408"/>
      <c r="CG37" s="408"/>
      <c r="CH37" s="408"/>
      <c r="CI37" s="408"/>
      <c r="CJ37" s="408"/>
      <c r="CK37" s="408"/>
      <c r="CL37" s="408"/>
      <c r="CM37" s="408"/>
      <c r="CN37" s="178"/>
      <c r="CO37" s="407">
        <f t="shared" si="3"/>
        <v>19</v>
      </c>
      <c r="CP37" s="407"/>
      <c r="CQ37" s="408" t="str">
        <f>IF('各会計、関係団体の財政状況及び健全化判断比率'!BS10="","",'各会計、関係団体の財政状況及び健全化判断比率'!BS10)</f>
        <v>中津江村地球財団</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c r="A38" s="178"/>
      <c r="B38" s="202"/>
      <c r="C38" s="407">
        <f t="shared" ref="C38:C43" si="5">IF(E38="","",C37+1)</f>
        <v>5</v>
      </c>
      <c r="D38" s="407"/>
      <c r="E38" s="408" t="str">
        <f>IF('各会計、関係団体の財政状況及び健全化判断比率'!B11="","",'各会計、関係団体の財政状況及び健全化判断比率'!B11)</f>
        <v>情報センター事業特別会計</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15</v>
      </c>
      <c r="BX38" s="407"/>
      <c r="BY38" s="408" t="str">
        <f>IF('各会計、関係団体の財政状況及び健全化判断比率'!B72="","",'各会計、関係団体の財政状況及び健全化判断比率'!B72)</f>
        <v>日田玖珠広域消防組合</v>
      </c>
      <c r="BZ38" s="408"/>
      <c r="CA38" s="408"/>
      <c r="CB38" s="408"/>
      <c r="CC38" s="408"/>
      <c r="CD38" s="408"/>
      <c r="CE38" s="408"/>
      <c r="CF38" s="408"/>
      <c r="CG38" s="408"/>
      <c r="CH38" s="408"/>
      <c r="CI38" s="408"/>
      <c r="CJ38" s="408"/>
      <c r="CK38" s="408"/>
      <c r="CL38" s="408"/>
      <c r="CM38" s="408"/>
      <c r="CN38" s="178"/>
      <c r="CO38" s="407">
        <f t="shared" si="3"/>
        <v>20</v>
      </c>
      <c r="CP38" s="407"/>
      <c r="CQ38" s="408" t="str">
        <f>IF('各会計、関係団体の財政状況及び健全化判断比率'!BS11="","",'各会計、関係団体の財政状況及び健全化判断比率'!BS11)</f>
        <v>トライ・ウッド</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t="str">
        <f t="shared" si="2"/>
        <v/>
      </c>
      <c r="BX39" s="407"/>
      <c r="BY39" s="408" t="str">
        <f>IF('各会計、関係団体の財政状況及び健全化判断比率'!B73="","",'各会計、関係団体の財政状況及び健全化判断比率'!B73)</f>
        <v/>
      </c>
      <c r="BZ39" s="408"/>
      <c r="CA39" s="408"/>
      <c r="CB39" s="408"/>
      <c r="CC39" s="408"/>
      <c r="CD39" s="408"/>
      <c r="CE39" s="408"/>
      <c r="CF39" s="408"/>
      <c r="CG39" s="408"/>
      <c r="CH39" s="408"/>
      <c r="CI39" s="408"/>
      <c r="CJ39" s="408"/>
      <c r="CK39" s="408"/>
      <c r="CL39" s="408"/>
      <c r="CM39" s="408"/>
      <c r="CN39" s="178"/>
      <c r="CO39" s="407">
        <f t="shared" si="3"/>
        <v>21</v>
      </c>
      <c r="CP39" s="407"/>
      <c r="CQ39" s="408" t="str">
        <f>IF('各会計、関係団体の財政状況及び健全化判断比率'!BS12="","",'各会計、関係団体の財政状況及び健全化判断比率'!BS12)</f>
        <v>上津江農業公社</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t="str">
        <f t="shared" si="2"/>
        <v/>
      </c>
      <c r="BX40" s="407"/>
      <c r="BY40" s="408" t="str">
        <f>IF('各会計、関係団体の財政状況及び健全化判断比率'!B74="","",'各会計、関係団体の財政状況及び健全化判断比率'!B74)</f>
        <v/>
      </c>
      <c r="BZ40" s="408"/>
      <c r="CA40" s="408"/>
      <c r="CB40" s="408"/>
      <c r="CC40" s="408"/>
      <c r="CD40" s="408"/>
      <c r="CE40" s="408"/>
      <c r="CF40" s="408"/>
      <c r="CG40" s="408"/>
      <c r="CH40" s="408"/>
      <c r="CI40" s="408"/>
      <c r="CJ40" s="408"/>
      <c r="CK40" s="408"/>
      <c r="CL40" s="408"/>
      <c r="CM40" s="408"/>
      <c r="CN40" s="178"/>
      <c r="CO40" s="407">
        <f t="shared" si="3"/>
        <v>22</v>
      </c>
      <c r="CP40" s="407"/>
      <c r="CQ40" s="408" t="str">
        <f>IF('各会計、関係団体の財政状況及び健全化判断比率'!BS13="","",'各会計、関係団体の財政状況及び健全化判断比率'!BS13)</f>
        <v>日田市公民館運営事業団</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t="str">
        <f t="shared" si="2"/>
        <v/>
      </c>
      <c r="BX41" s="407"/>
      <c r="BY41" s="408" t="str">
        <f>IF('各会計、関係団体の財政状況及び健全化判断比率'!B75="","",'各会計、関係団体の財政状況及び健全化判断比率'!B75)</f>
        <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205</v>
      </c>
      <c r="E46" s="404" t="s">
        <v>206</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c r="E47" s="404" t="s">
        <v>207</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c r="E48" s="404" t="s">
        <v>208</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c r="E49" s="406" t="s">
        <v>209</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c r="E50" s="404" t="s">
        <v>210</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c r="E51" s="404" t="s">
        <v>211</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c r="E52" s="404" t="s">
        <v>212</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c r="E53" s="360" t="s">
        <v>622</v>
      </c>
    </row>
    <row r="54" spans="5:113"/>
    <row r="55" spans="5:113"/>
    <row r="56" spans="5:113"/>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c r="A34" s="22"/>
      <c r="B34" s="31"/>
      <c r="C34" s="1216" t="s">
        <v>577</v>
      </c>
      <c r="D34" s="1216"/>
      <c r="E34" s="1217"/>
      <c r="F34" s="32">
        <v>5.88</v>
      </c>
      <c r="G34" s="33">
        <v>6.95</v>
      </c>
      <c r="H34" s="33">
        <v>7.56</v>
      </c>
      <c r="I34" s="33">
        <v>8.2799999999999994</v>
      </c>
      <c r="J34" s="34">
        <v>8.83</v>
      </c>
      <c r="K34" s="22"/>
      <c r="L34" s="22"/>
      <c r="M34" s="22"/>
      <c r="N34" s="22"/>
      <c r="O34" s="22"/>
      <c r="P34" s="22"/>
    </row>
    <row r="35" spans="1:16" ht="39" customHeight="1">
      <c r="A35" s="22"/>
      <c r="B35" s="35"/>
      <c r="C35" s="1210" t="s">
        <v>578</v>
      </c>
      <c r="D35" s="1211"/>
      <c r="E35" s="1212"/>
      <c r="F35" s="36">
        <v>2.9</v>
      </c>
      <c r="G35" s="37">
        <v>3.14</v>
      </c>
      <c r="H35" s="37">
        <v>2.82</v>
      </c>
      <c r="I35" s="37">
        <v>2.46</v>
      </c>
      <c r="J35" s="38">
        <v>7.11</v>
      </c>
      <c r="K35" s="22"/>
      <c r="L35" s="22"/>
      <c r="M35" s="22"/>
      <c r="N35" s="22"/>
      <c r="O35" s="22"/>
      <c r="P35" s="22"/>
    </row>
    <row r="36" spans="1:16" ht="39" customHeight="1">
      <c r="A36" s="22"/>
      <c r="B36" s="35"/>
      <c r="C36" s="1210" t="s">
        <v>579</v>
      </c>
      <c r="D36" s="1211"/>
      <c r="E36" s="1212"/>
      <c r="F36" s="36">
        <v>0.61</v>
      </c>
      <c r="G36" s="37">
        <v>1.1100000000000001</v>
      </c>
      <c r="H36" s="37">
        <v>1.79</v>
      </c>
      <c r="I36" s="37">
        <v>2.73</v>
      </c>
      <c r="J36" s="38">
        <v>3.24</v>
      </c>
      <c r="K36" s="22"/>
      <c r="L36" s="22"/>
      <c r="M36" s="22"/>
      <c r="N36" s="22"/>
      <c r="O36" s="22"/>
      <c r="P36" s="22"/>
    </row>
    <row r="37" spans="1:16" ht="39" customHeight="1">
      <c r="A37" s="22"/>
      <c r="B37" s="35"/>
      <c r="C37" s="1210" t="s">
        <v>580</v>
      </c>
      <c r="D37" s="1211"/>
      <c r="E37" s="1212"/>
      <c r="F37" s="36">
        <v>1.85</v>
      </c>
      <c r="G37" s="37">
        <v>1.42</v>
      </c>
      <c r="H37" s="37">
        <v>1.57</v>
      </c>
      <c r="I37" s="37">
        <v>1.79</v>
      </c>
      <c r="J37" s="38">
        <v>2.36</v>
      </c>
      <c r="K37" s="22"/>
      <c r="L37" s="22"/>
      <c r="M37" s="22"/>
      <c r="N37" s="22"/>
      <c r="O37" s="22"/>
      <c r="P37" s="22"/>
    </row>
    <row r="38" spans="1:16" ht="39" customHeight="1">
      <c r="A38" s="22"/>
      <c r="B38" s="35"/>
      <c r="C38" s="1210" t="s">
        <v>581</v>
      </c>
      <c r="D38" s="1211"/>
      <c r="E38" s="1212"/>
      <c r="F38" s="36">
        <v>0.16</v>
      </c>
      <c r="G38" s="37">
        <v>0.3</v>
      </c>
      <c r="H38" s="37">
        <v>0.65</v>
      </c>
      <c r="I38" s="37">
        <v>0.69</v>
      </c>
      <c r="J38" s="38">
        <v>1.39</v>
      </c>
      <c r="K38" s="22"/>
      <c r="L38" s="22"/>
      <c r="M38" s="22"/>
      <c r="N38" s="22"/>
      <c r="O38" s="22"/>
      <c r="P38" s="22"/>
    </row>
    <row r="39" spans="1:16" ht="39" customHeight="1">
      <c r="A39" s="22"/>
      <c r="B39" s="35"/>
      <c r="C39" s="1210" t="s">
        <v>582</v>
      </c>
      <c r="D39" s="1211"/>
      <c r="E39" s="1212"/>
      <c r="F39" s="36">
        <v>0</v>
      </c>
      <c r="G39" s="37">
        <v>0.01</v>
      </c>
      <c r="H39" s="37">
        <v>0</v>
      </c>
      <c r="I39" s="37">
        <v>0.01</v>
      </c>
      <c r="J39" s="38">
        <v>0.01</v>
      </c>
      <c r="K39" s="22"/>
      <c r="L39" s="22"/>
      <c r="M39" s="22"/>
      <c r="N39" s="22"/>
      <c r="O39" s="22"/>
      <c r="P39" s="22"/>
    </row>
    <row r="40" spans="1:16" ht="39" customHeight="1">
      <c r="A40" s="22"/>
      <c r="B40" s="35"/>
      <c r="C40" s="1210" t="s">
        <v>583</v>
      </c>
      <c r="D40" s="1211"/>
      <c r="E40" s="1212"/>
      <c r="F40" s="36">
        <v>0</v>
      </c>
      <c r="G40" s="37">
        <v>0</v>
      </c>
      <c r="H40" s="37">
        <v>0</v>
      </c>
      <c r="I40" s="37">
        <v>0</v>
      </c>
      <c r="J40" s="38">
        <v>0</v>
      </c>
      <c r="K40" s="22"/>
      <c r="L40" s="22"/>
      <c r="M40" s="22"/>
      <c r="N40" s="22"/>
      <c r="O40" s="22"/>
      <c r="P40" s="22"/>
    </row>
    <row r="41" spans="1:16" ht="39" customHeight="1">
      <c r="A41" s="22"/>
      <c r="B41" s="35"/>
      <c r="C41" s="1210" t="s">
        <v>584</v>
      </c>
      <c r="D41" s="1211"/>
      <c r="E41" s="1212"/>
      <c r="F41" s="36">
        <v>0</v>
      </c>
      <c r="G41" s="37">
        <v>0</v>
      </c>
      <c r="H41" s="37">
        <v>0</v>
      </c>
      <c r="I41" s="37">
        <v>0</v>
      </c>
      <c r="J41" s="38">
        <v>0</v>
      </c>
      <c r="K41" s="22"/>
      <c r="L41" s="22"/>
      <c r="M41" s="22"/>
      <c r="N41" s="22"/>
      <c r="O41" s="22"/>
      <c r="P41" s="22"/>
    </row>
    <row r="42" spans="1:16" ht="39" customHeight="1">
      <c r="A42" s="22"/>
      <c r="B42" s="39"/>
      <c r="C42" s="1210" t="s">
        <v>585</v>
      </c>
      <c r="D42" s="1211"/>
      <c r="E42" s="1212"/>
      <c r="F42" s="36" t="s">
        <v>527</v>
      </c>
      <c r="G42" s="37" t="s">
        <v>527</v>
      </c>
      <c r="H42" s="37" t="s">
        <v>527</v>
      </c>
      <c r="I42" s="37" t="s">
        <v>527</v>
      </c>
      <c r="J42" s="38" t="s">
        <v>527</v>
      </c>
      <c r="K42" s="22"/>
      <c r="L42" s="22"/>
      <c r="M42" s="22"/>
      <c r="N42" s="22"/>
      <c r="O42" s="22"/>
      <c r="P42" s="22"/>
    </row>
    <row r="43" spans="1:16" ht="39" customHeight="1" thickBot="1">
      <c r="A43" s="22"/>
      <c r="B43" s="40"/>
      <c r="C43" s="1213" t="s">
        <v>586</v>
      </c>
      <c r="D43" s="1214"/>
      <c r="E43" s="1215"/>
      <c r="F43" s="41">
        <v>0</v>
      </c>
      <c r="G43" s="42">
        <v>0</v>
      </c>
      <c r="H43" s="42">
        <v>0.01</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z9DBnK75Wv79JR3gXHV4VXxzNyqZaEM5lXZ8pnaGrELsdaXeJmFiRozKJVRh+fwrJ7A84eckE398z2m/RgtBIA==" saltValue="bBfSE/McutQpNVQQem4j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c r="A45" s="48"/>
      <c r="B45" s="1236" t="s">
        <v>11</v>
      </c>
      <c r="C45" s="1237"/>
      <c r="D45" s="58"/>
      <c r="E45" s="1242" t="s">
        <v>12</v>
      </c>
      <c r="F45" s="1242"/>
      <c r="G45" s="1242"/>
      <c r="H45" s="1242"/>
      <c r="I45" s="1242"/>
      <c r="J45" s="1243"/>
      <c r="K45" s="59">
        <v>4934</v>
      </c>
      <c r="L45" s="60">
        <v>4838</v>
      </c>
      <c r="M45" s="60">
        <v>4538</v>
      </c>
      <c r="N45" s="60">
        <v>4283</v>
      </c>
      <c r="O45" s="61">
        <v>4366</v>
      </c>
      <c r="P45" s="48"/>
      <c r="Q45" s="48"/>
      <c r="R45" s="48"/>
      <c r="S45" s="48"/>
      <c r="T45" s="48"/>
      <c r="U45" s="48"/>
    </row>
    <row r="46" spans="1:21" ht="30.75" customHeight="1">
      <c r="A46" s="48"/>
      <c r="B46" s="1238"/>
      <c r="C46" s="1239"/>
      <c r="D46" s="62"/>
      <c r="E46" s="1220" t="s">
        <v>13</v>
      </c>
      <c r="F46" s="1220"/>
      <c r="G46" s="1220"/>
      <c r="H46" s="1220"/>
      <c r="I46" s="1220"/>
      <c r="J46" s="1221"/>
      <c r="K46" s="63" t="s">
        <v>527</v>
      </c>
      <c r="L46" s="64" t="s">
        <v>527</v>
      </c>
      <c r="M46" s="64" t="s">
        <v>527</v>
      </c>
      <c r="N46" s="64" t="s">
        <v>527</v>
      </c>
      <c r="O46" s="65" t="s">
        <v>527</v>
      </c>
      <c r="P46" s="48"/>
      <c r="Q46" s="48"/>
      <c r="R46" s="48"/>
      <c r="S46" s="48"/>
      <c r="T46" s="48"/>
      <c r="U46" s="48"/>
    </row>
    <row r="47" spans="1:21" ht="30.75" customHeight="1">
      <c r="A47" s="48"/>
      <c r="B47" s="1238"/>
      <c r="C47" s="1239"/>
      <c r="D47" s="62"/>
      <c r="E47" s="1220" t="s">
        <v>14</v>
      </c>
      <c r="F47" s="1220"/>
      <c r="G47" s="1220"/>
      <c r="H47" s="1220"/>
      <c r="I47" s="1220"/>
      <c r="J47" s="1221"/>
      <c r="K47" s="63" t="s">
        <v>527</v>
      </c>
      <c r="L47" s="64" t="s">
        <v>527</v>
      </c>
      <c r="M47" s="64" t="s">
        <v>527</v>
      </c>
      <c r="N47" s="64" t="s">
        <v>527</v>
      </c>
      <c r="O47" s="65" t="s">
        <v>527</v>
      </c>
      <c r="P47" s="48"/>
      <c r="Q47" s="48"/>
      <c r="R47" s="48"/>
      <c r="S47" s="48"/>
      <c r="T47" s="48"/>
      <c r="U47" s="48"/>
    </row>
    <row r="48" spans="1:21" ht="30.75" customHeight="1">
      <c r="A48" s="48"/>
      <c r="B48" s="1238"/>
      <c r="C48" s="1239"/>
      <c r="D48" s="62"/>
      <c r="E48" s="1220" t="s">
        <v>15</v>
      </c>
      <c r="F48" s="1220"/>
      <c r="G48" s="1220"/>
      <c r="H48" s="1220"/>
      <c r="I48" s="1220"/>
      <c r="J48" s="1221"/>
      <c r="K48" s="63">
        <v>684</v>
      </c>
      <c r="L48" s="64">
        <v>615</v>
      </c>
      <c r="M48" s="64">
        <v>580</v>
      </c>
      <c r="N48" s="64">
        <v>602</v>
      </c>
      <c r="O48" s="65">
        <v>608</v>
      </c>
      <c r="P48" s="48"/>
      <c r="Q48" s="48"/>
      <c r="R48" s="48"/>
      <c r="S48" s="48"/>
      <c r="T48" s="48"/>
      <c r="U48" s="48"/>
    </row>
    <row r="49" spans="1:21" ht="30.75" customHeight="1">
      <c r="A49" s="48"/>
      <c r="B49" s="1238"/>
      <c r="C49" s="1239"/>
      <c r="D49" s="62"/>
      <c r="E49" s="1220" t="s">
        <v>16</v>
      </c>
      <c r="F49" s="1220"/>
      <c r="G49" s="1220"/>
      <c r="H49" s="1220"/>
      <c r="I49" s="1220"/>
      <c r="J49" s="1221"/>
      <c r="K49" s="63">
        <v>25</v>
      </c>
      <c r="L49" s="64">
        <v>24</v>
      </c>
      <c r="M49" s="64">
        <v>26</v>
      </c>
      <c r="N49" s="64">
        <v>30</v>
      </c>
      <c r="O49" s="65">
        <v>33</v>
      </c>
      <c r="P49" s="48"/>
      <c r="Q49" s="48"/>
      <c r="R49" s="48"/>
      <c r="S49" s="48"/>
      <c r="T49" s="48"/>
      <c r="U49" s="48"/>
    </row>
    <row r="50" spans="1:21" ht="30.75" customHeight="1">
      <c r="A50" s="48"/>
      <c r="B50" s="1238"/>
      <c r="C50" s="1239"/>
      <c r="D50" s="62"/>
      <c r="E50" s="1220" t="s">
        <v>17</v>
      </c>
      <c r="F50" s="1220"/>
      <c r="G50" s="1220"/>
      <c r="H50" s="1220"/>
      <c r="I50" s="1220"/>
      <c r="J50" s="1221"/>
      <c r="K50" s="63">
        <v>1</v>
      </c>
      <c r="L50" s="64">
        <v>2</v>
      </c>
      <c r="M50" s="64">
        <v>1</v>
      </c>
      <c r="N50" s="64">
        <v>1</v>
      </c>
      <c r="O50" s="65">
        <v>2</v>
      </c>
      <c r="P50" s="48"/>
      <c r="Q50" s="48"/>
      <c r="R50" s="48"/>
      <c r="S50" s="48"/>
      <c r="T50" s="48"/>
      <c r="U50" s="48"/>
    </row>
    <row r="51" spans="1:21" ht="30.75" customHeight="1">
      <c r="A51" s="48"/>
      <c r="B51" s="1240"/>
      <c r="C51" s="1241"/>
      <c r="D51" s="66"/>
      <c r="E51" s="1220" t="s">
        <v>18</v>
      </c>
      <c r="F51" s="1220"/>
      <c r="G51" s="1220"/>
      <c r="H51" s="1220"/>
      <c r="I51" s="1220"/>
      <c r="J51" s="1221"/>
      <c r="K51" s="63">
        <v>1</v>
      </c>
      <c r="L51" s="64">
        <v>1</v>
      </c>
      <c r="M51" s="64">
        <v>1</v>
      </c>
      <c r="N51" s="64">
        <v>0</v>
      </c>
      <c r="O51" s="65">
        <v>0</v>
      </c>
      <c r="P51" s="48"/>
      <c r="Q51" s="48"/>
      <c r="R51" s="48"/>
      <c r="S51" s="48"/>
      <c r="T51" s="48"/>
      <c r="U51" s="48"/>
    </row>
    <row r="52" spans="1:21" ht="30.75" customHeight="1">
      <c r="A52" s="48"/>
      <c r="B52" s="1218" t="s">
        <v>19</v>
      </c>
      <c r="C52" s="1219"/>
      <c r="D52" s="66"/>
      <c r="E52" s="1220" t="s">
        <v>20</v>
      </c>
      <c r="F52" s="1220"/>
      <c r="G52" s="1220"/>
      <c r="H52" s="1220"/>
      <c r="I52" s="1220"/>
      <c r="J52" s="1221"/>
      <c r="K52" s="63">
        <v>4742</v>
      </c>
      <c r="L52" s="64">
        <v>4672</v>
      </c>
      <c r="M52" s="64">
        <v>4519</v>
      </c>
      <c r="N52" s="64">
        <v>4244</v>
      </c>
      <c r="O52" s="65">
        <v>4138</v>
      </c>
      <c r="P52" s="48"/>
      <c r="Q52" s="48"/>
      <c r="R52" s="48"/>
      <c r="S52" s="48"/>
      <c r="T52" s="48"/>
      <c r="U52" s="48"/>
    </row>
    <row r="53" spans="1:21" ht="30.75" customHeight="1" thickBot="1">
      <c r="A53" s="48"/>
      <c r="B53" s="1222" t="s">
        <v>21</v>
      </c>
      <c r="C53" s="1223"/>
      <c r="D53" s="67"/>
      <c r="E53" s="1224" t="s">
        <v>22</v>
      </c>
      <c r="F53" s="1224"/>
      <c r="G53" s="1224"/>
      <c r="H53" s="1224"/>
      <c r="I53" s="1224"/>
      <c r="J53" s="1225"/>
      <c r="K53" s="68">
        <v>903</v>
      </c>
      <c r="L53" s="69">
        <v>808</v>
      </c>
      <c r="M53" s="69">
        <v>627</v>
      </c>
      <c r="N53" s="69">
        <v>672</v>
      </c>
      <c r="O53" s="70">
        <v>871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c r="B57" s="1226" t="s">
        <v>25</v>
      </c>
      <c r="C57" s="1227"/>
      <c r="D57" s="1230" t="s">
        <v>26</v>
      </c>
      <c r="E57" s="1231"/>
      <c r="F57" s="1231"/>
      <c r="G57" s="1231"/>
      <c r="H57" s="1231"/>
      <c r="I57" s="1231"/>
      <c r="J57" s="1232"/>
      <c r="K57" s="83"/>
      <c r="L57" s="84"/>
      <c r="M57" s="84"/>
      <c r="N57" s="84"/>
      <c r="O57" s="85"/>
    </row>
    <row r="58" spans="1:21" ht="31.5" customHeight="1" thickBot="1">
      <c r="B58" s="1228"/>
      <c r="C58" s="1229"/>
      <c r="D58" s="1233" t="s">
        <v>27</v>
      </c>
      <c r="E58" s="1234"/>
      <c r="F58" s="1234"/>
      <c r="G58" s="1234"/>
      <c r="H58" s="1234"/>
      <c r="I58" s="1234"/>
      <c r="J58" s="1235"/>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0yRx0D2DWpnsmLLD7S4RgfXbw7fcRW2Obxqv3cL88Axg7e4OhMUDgIrUx3ukIPySiEam8ELag0KzpVvhKivUw==" saltValue="D29r9qbU4a628xLm1P4iq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568</v>
      </c>
      <c r="J40" s="100" t="s">
        <v>569</v>
      </c>
      <c r="K40" s="100" t="s">
        <v>570</v>
      </c>
      <c r="L40" s="100" t="s">
        <v>571</v>
      </c>
      <c r="M40" s="101" t="s">
        <v>572</v>
      </c>
    </row>
    <row r="41" spans="2:13" ht="27.75" customHeight="1">
      <c r="B41" s="1256" t="s">
        <v>30</v>
      </c>
      <c r="C41" s="1257"/>
      <c r="D41" s="102"/>
      <c r="E41" s="1258" t="s">
        <v>31</v>
      </c>
      <c r="F41" s="1258"/>
      <c r="G41" s="1258"/>
      <c r="H41" s="1259"/>
      <c r="I41" s="351">
        <v>38302</v>
      </c>
      <c r="J41" s="352">
        <v>36205</v>
      </c>
      <c r="K41" s="352">
        <v>35124</v>
      </c>
      <c r="L41" s="352">
        <v>35888</v>
      </c>
      <c r="M41" s="353">
        <v>35447</v>
      </c>
    </row>
    <row r="42" spans="2:13" ht="27.75" customHeight="1">
      <c r="B42" s="1246"/>
      <c r="C42" s="1247"/>
      <c r="D42" s="103"/>
      <c r="E42" s="1250" t="s">
        <v>32</v>
      </c>
      <c r="F42" s="1250"/>
      <c r="G42" s="1250"/>
      <c r="H42" s="1251"/>
      <c r="I42" s="354" t="s">
        <v>527</v>
      </c>
      <c r="J42" s="355" t="s">
        <v>527</v>
      </c>
      <c r="K42" s="355" t="s">
        <v>527</v>
      </c>
      <c r="L42" s="355" t="s">
        <v>527</v>
      </c>
      <c r="M42" s="356" t="s">
        <v>527</v>
      </c>
    </row>
    <row r="43" spans="2:13" ht="27.75" customHeight="1">
      <c r="B43" s="1246"/>
      <c r="C43" s="1247"/>
      <c r="D43" s="103"/>
      <c r="E43" s="1250" t="s">
        <v>33</v>
      </c>
      <c r="F43" s="1250"/>
      <c r="G43" s="1250"/>
      <c r="H43" s="1251"/>
      <c r="I43" s="354">
        <v>8924</v>
      </c>
      <c r="J43" s="355">
        <v>7494</v>
      </c>
      <c r="K43" s="355">
        <v>6519</v>
      </c>
      <c r="L43" s="355">
        <v>4706</v>
      </c>
      <c r="M43" s="356">
        <v>5394</v>
      </c>
    </row>
    <row r="44" spans="2:13" ht="27.75" customHeight="1">
      <c r="B44" s="1246"/>
      <c r="C44" s="1247"/>
      <c r="D44" s="103"/>
      <c r="E44" s="1250" t="s">
        <v>34</v>
      </c>
      <c r="F44" s="1250"/>
      <c r="G44" s="1250"/>
      <c r="H44" s="1251"/>
      <c r="I44" s="354">
        <v>337</v>
      </c>
      <c r="J44" s="355">
        <v>342</v>
      </c>
      <c r="K44" s="355">
        <v>359</v>
      </c>
      <c r="L44" s="355">
        <v>423</v>
      </c>
      <c r="M44" s="356">
        <v>416</v>
      </c>
    </row>
    <row r="45" spans="2:13" ht="27.75" customHeight="1">
      <c r="B45" s="1246"/>
      <c r="C45" s="1247"/>
      <c r="D45" s="103"/>
      <c r="E45" s="1250" t="s">
        <v>35</v>
      </c>
      <c r="F45" s="1250"/>
      <c r="G45" s="1250"/>
      <c r="H45" s="1251"/>
      <c r="I45" s="354">
        <v>4988</v>
      </c>
      <c r="J45" s="355">
        <v>4408</v>
      </c>
      <c r="K45" s="355">
        <v>4081</v>
      </c>
      <c r="L45" s="355">
        <v>3997</v>
      </c>
      <c r="M45" s="356">
        <v>4047</v>
      </c>
    </row>
    <row r="46" spans="2:13" ht="27.75" customHeight="1">
      <c r="B46" s="1246"/>
      <c r="C46" s="1247"/>
      <c r="D46" s="104"/>
      <c r="E46" s="1250" t="s">
        <v>36</v>
      </c>
      <c r="F46" s="1250"/>
      <c r="G46" s="1250"/>
      <c r="H46" s="1251"/>
      <c r="I46" s="354">
        <v>1</v>
      </c>
      <c r="J46" s="355">
        <v>1</v>
      </c>
      <c r="K46" s="355">
        <v>2</v>
      </c>
      <c r="L46" s="355">
        <v>3</v>
      </c>
      <c r="M46" s="356">
        <v>1</v>
      </c>
    </row>
    <row r="47" spans="2:13" ht="27.75" customHeight="1">
      <c r="B47" s="1246"/>
      <c r="C47" s="1247"/>
      <c r="D47" s="105"/>
      <c r="E47" s="1260" t="s">
        <v>37</v>
      </c>
      <c r="F47" s="1261"/>
      <c r="G47" s="1261"/>
      <c r="H47" s="1262"/>
      <c r="I47" s="354" t="s">
        <v>527</v>
      </c>
      <c r="J47" s="355" t="s">
        <v>527</v>
      </c>
      <c r="K47" s="355" t="s">
        <v>527</v>
      </c>
      <c r="L47" s="355" t="s">
        <v>527</v>
      </c>
      <c r="M47" s="356" t="s">
        <v>527</v>
      </c>
    </row>
    <row r="48" spans="2:13" ht="27.75" customHeight="1">
      <c r="B48" s="1246"/>
      <c r="C48" s="1247"/>
      <c r="D48" s="103"/>
      <c r="E48" s="1250" t="s">
        <v>38</v>
      </c>
      <c r="F48" s="1250"/>
      <c r="G48" s="1250"/>
      <c r="H48" s="1251"/>
      <c r="I48" s="354" t="s">
        <v>527</v>
      </c>
      <c r="J48" s="355" t="s">
        <v>527</v>
      </c>
      <c r="K48" s="355" t="s">
        <v>527</v>
      </c>
      <c r="L48" s="355" t="s">
        <v>527</v>
      </c>
      <c r="M48" s="356" t="s">
        <v>527</v>
      </c>
    </row>
    <row r="49" spans="2:13" ht="27.75" customHeight="1">
      <c r="B49" s="1248"/>
      <c r="C49" s="1249"/>
      <c r="D49" s="103"/>
      <c r="E49" s="1250" t="s">
        <v>39</v>
      </c>
      <c r="F49" s="1250"/>
      <c r="G49" s="1250"/>
      <c r="H49" s="1251"/>
      <c r="I49" s="354" t="s">
        <v>527</v>
      </c>
      <c r="J49" s="355" t="s">
        <v>527</v>
      </c>
      <c r="K49" s="355" t="s">
        <v>527</v>
      </c>
      <c r="L49" s="355" t="s">
        <v>527</v>
      </c>
      <c r="M49" s="356" t="s">
        <v>527</v>
      </c>
    </row>
    <row r="50" spans="2:13" ht="27.75" customHeight="1">
      <c r="B50" s="1244" t="s">
        <v>40</v>
      </c>
      <c r="C50" s="1245"/>
      <c r="D50" s="106"/>
      <c r="E50" s="1250" t="s">
        <v>41</v>
      </c>
      <c r="F50" s="1250"/>
      <c r="G50" s="1250"/>
      <c r="H50" s="1251"/>
      <c r="I50" s="354">
        <v>15094</v>
      </c>
      <c r="J50" s="355">
        <v>14021</v>
      </c>
      <c r="K50" s="355">
        <v>12783</v>
      </c>
      <c r="L50" s="355">
        <v>12536</v>
      </c>
      <c r="M50" s="356">
        <v>13337</v>
      </c>
    </row>
    <row r="51" spans="2:13" ht="27.75" customHeight="1">
      <c r="B51" s="1246"/>
      <c r="C51" s="1247"/>
      <c r="D51" s="103"/>
      <c r="E51" s="1250" t="s">
        <v>42</v>
      </c>
      <c r="F51" s="1250"/>
      <c r="G51" s="1250"/>
      <c r="H51" s="1251"/>
      <c r="I51" s="354">
        <v>4101</v>
      </c>
      <c r="J51" s="355">
        <v>3497</v>
      </c>
      <c r="K51" s="355">
        <v>3049</v>
      </c>
      <c r="L51" s="355">
        <v>3016</v>
      </c>
      <c r="M51" s="356">
        <v>3226</v>
      </c>
    </row>
    <row r="52" spans="2:13" ht="27.75" customHeight="1">
      <c r="B52" s="1248"/>
      <c r="C52" s="1249"/>
      <c r="D52" s="103"/>
      <c r="E52" s="1250" t="s">
        <v>43</v>
      </c>
      <c r="F52" s="1250"/>
      <c r="G52" s="1250"/>
      <c r="H52" s="1251"/>
      <c r="I52" s="354">
        <v>36746</v>
      </c>
      <c r="J52" s="355">
        <v>35209</v>
      </c>
      <c r="K52" s="355">
        <v>34497</v>
      </c>
      <c r="L52" s="355">
        <v>33778</v>
      </c>
      <c r="M52" s="356">
        <v>32332</v>
      </c>
    </row>
    <row r="53" spans="2:13" ht="27.75" customHeight="1" thickBot="1">
      <c r="B53" s="1252" t="s">
        <v>21</v>
      </c>
      <c r="C53" s="1253"/>
      <c r="D53" s="107"/>
      <c r="E53" s="1254" t="s">
        <v>44</v>
      </c>
      <c r="F53" s="1254"/>
      <c r="G53" s="1254"/>
      <c r="H53" s="1255"/>
      <c r="I53" s="357">
        <v>-3390</v>
      </c>
      <c r="J53" s="358">
        <v>-4276</v>
      </c>
      <c r="K53" s="358">
        <v>-4245</v>
      </c>
      <c r="L53" s="358">
        <v>-4312</v>
      </c>
      <c r="M53" s="359">
        <v>-3589</v>
      </c>
    </row>
    <row r="54" spans="2:13" ht="27.75" customHeight="1">
      <c r="B54" s="108" t="s">
        <v>45</v>
      </c>
      <c r="C54" s="109"/>
      <c r="D54" s="109"/>
      <c r="E54" s="110"/>
      <c r="F54" s="110"/>
      <c r="G54" s="110"/>
      <c r="H54" s="110"/>
      <c r="I54" s="111"/>
      <c r="J54" s="111"/>
      <c r="K54" s="111"/>
      <c r="L54" s="111"/>
      <c r="M54" s="111"/>
    </row>
    <row r="55" spans="2:13"/>
  </sheetData>
  <sheetProtection algorithmName="SHA-512" hashValue="G9vtZgPGcHvCvvYmePqDkA6SPyFfqNgwRemL9PbvRGq9IhToY1rXyie1t7o3JmhZuiNP0UgAdnhId0KrIMkFTw==" saltValue="GiLuhfTsgI9E+Tdyrgj/Y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46</v>
      </c>
    </row>
    <row r="54" spans="2:8" ht="29.25" customHeight="1" thickBot="1">
      <c r="B54" s="113" t="s">
        <v>1</v>
      </c>
      <c r="C54" s="114"/>
      <c r="D54" s="114"/>
      <c r="E54" s="115" t="s">
        <v>2</v>
      </c>
      <c r="F54" s="116" t="s">
        <v>570</v>
      </c>
      <c r="G54" s="116" t="s">
        <v>571</v>
      </c>
      <c r="H54" s="117" t="s">
        <v>572</v>
      </c>
    </row>
    <row r="55" spans="2:8" ht="52.5" customHeight="1">
      <c r="B55" s="118"/>
      <c r="C55" s="1271" t="s">
        <v>47</v>
      </c>
      <c r="D55" s="1271"/>
      <c r="E55" s="1272"/>
      <c r="F55" s="119">
        <v>4113</v>
      </c>
      <c r="G55" s="119">
        <v>4420</v>
      </c>
      <c r="H55" s="120">
        <v>4733</v>
      </c>
    </row>
    <row r="56" spans="2:8" ht="52.5" customHeight="1">
      <c r="B56" s="121"/>
      <c r="C56" s="1273" t="s">
        <v>48</v>
      </c>
      <c r="D56" s="1273"/>
      <c r="E56" s="1274"/>
      <c r="F56" s="122">
        <v>1866</v>
      </c>
      <c r="G56" s="122">
        <v>1771</v>
      </c>
      <c r="H56" s="123">
        <v>1776</v>
      </c>
    </row>
    <row r="57" spans="2:8" ht="53.25" customHeight="1">
      <c r="B57" s="121"/>
      <c r="C57" s="1275" t="s">
        <v>49</v>
      </c>
      <c r="D57" s="1275"/>
      <c r="E57" s="1276"/>
      <c r="F57" s="124">
        <v>8131</v>
      </c>
      <c r="G57" s="124">
        <v>7556</v>
      </c>
      <c r="H57" s="125">
        <v>8057</v>
      </c>
    </row>
    <row r="58" spans="2:8" ht="45.75" customHeight="1">
      <c r="B58" s="126"/>
      <c r="C58" s="1263" t="s">
        <v>600</v>
      </c>
      <c r="D58" s="1264"/>
      <c r="E58" s="1265"/>
      <c r="F58" s="127">
        <v>2834</v>
      </c>
      <c r="G58" s="127">
        <v>2716</v>
      </c>
      <c r="H58" s="128">
        <v>2723</v>
      </c>
    </row>
    <row r="59" spans="2:8" ht="45.75" customHeight="1">
      <c r="B59" s="126"/>
      <c r="C59" s="1263" t="s">
        <v>601</v>
      </c>
      <c r="D59" s="1264"/>
      <c r="E59" s="1265"/>
      <c r="F59" s="127">
        <v>1197</v>
      </c>
      <c r="G59" s="127">
        <v>1188</v>
      </c>
      <c r="H59" s="128">
        <v>1403</v>
      </c>
    </row>
    <row r="60" spans="2:8" ht="45.75" customHeight="1">
      <c r="B60" s="126"/>
      <c r="C60" s="1263" t="s">
        <v>602</v>
      </c>
      <c r="D60" s="1264"/>
      <c r="E60" s="1265"/>
      <c r="F60" s="127">
        <v>781</v>
      </c>
      <c r="G60" s="127">
        <v>714</v>
      </c>
      <c r="H60" s="128">
        <v>716</v>
      </c>
    </row>
    <row r="61" spans="2:8" ht="45.75" customHeight="1">
      <c r="B61" s="126"/>
      <c r="C61" s="1263" t="s">
        <v>603</v>
      </c>
      <c r="D61" s="1264"/>
      <c r="E61" s="1265"/>
      <c r="F61" s="127">
        <v>702</v>
      </c>
      <c r="G61" s="127">
        <v>174</v>
      </c>
      <c r="H61" s="128">
        <v>675</v>
      </c>
    </row>
    <row r="62" spans="2:8" ht="45.75" customHeight="1" thickBot="1">
      <c r="B62" s="129"/>
      <c r="C62" s="1266" t="s">
        <v>604</v>
      </c>
      <c r="D62" s="1267"/>
      <c r="E62" s="1268"/>
      <c r="F62" s="130">
        <v>670</v>
      </c>
      <c r="G62" s="130">
        <v>672</v>
      </c>
      <c r="H62" s="131">
        <v>674</v>
      </c>
    </row>
    <row r="63" spans="2:8" ht="52.5" customHeight="1" thickBot="1">
      <c r="B63" s="132"/>
      <c r="C63" s="1269" t="s">
        <v>50</v>
      </c>
      <c r="D63" s="1269"/>
      <c r="E63" s="1270"/>
      <c r="F63" s="133">
        <v>14110</v>
      </c>
      <c r="G63" s="133">
        <v>13748</v>
      </c>
      <c r="H63" s="134">
        <v>14566</v>
      </c>
    </row>
    <row r="64" spans="2:8"/>
  </sheetData>
  <sheetProtection algorithmName="SHA-512" hashValue="ukxnYDjIJeXbJZ23Mz5qq5VpBSFgc9wr7K9mgDN0iQpCBRdNsLvhtG7VUrdrqOKoER/qWBDpGXbNxT3trRIzxQ==" saltValue="tm1w4CUkycEvt/TZowtQ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c r="A1" s="368"/>
      <c r="B1" s="369"/>
      <c r="DD1" s="370"/>
      <c r="DE1" s="370"/>
    </row>
    <row r="2" spans="1:109" ht="25.5" customHeight="1">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c r="DD19" s="370"/>
      <c r="DE19" s="370"/>
    </row>
    <row r="20" spans="1:109">
      <c r="DD20" s="370"/>
      <c r="DE20" s="370"/>
    </row>
    <row r="21" spans="1:109" ht="17.25" customHeight="1">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c r="B22" s="376"/>
    </row>
    <row r="23" spans="1:109">
      <c r="B23" s="376"/>
    </row>
    <row r="24" spans="1:109">
      <c r="B24" s="376"/>
    </row>
    <row r="25" spans="1:109">
      <c r="B25" s="376"/>
    </row>
    <row r="26" spans="1:109">
      <c r="B26" s="376"/>
    </row>
    <row r="27" spans="1:109">
      <c r="B27" s="376"/>
    </row>
    <row r="28" spans="1:109">
      <c r="B28" s="376"/>
    </row>
    <row r="29" spans="1:109">
      <c r="B29" s="376"/>
    </row>
    <row r="30" spans="1:109">
      <c r="B30" s="376"/>
    </row>
    <row r="31" spans="1:109">
      <c r="B31" s="376"/>
    </row>
    <row r="32" spans="1:109">
      <c r="B32" s="376"/>
    </row>
    <row r="33" spans="2:109">
      <c r="B33" s="376"/>
    </row>
    <row r="34" spans="2:109">
      <c r="B34" s="376"/>
    </row>
    <row r="35" spans="2:109">
      <c r="B35" s="376"/>
    </row>
    <row r="36" spans="2:109">
      <c r="B36" s="376"/>
    </row>
    <row r="37" spans="2:109">
      <c r="B37" s="376"/>
    </row>
    <row r="38" spans="2:109">
      <c r="B38" s="376"/>
    </row>
    <row r="39" spans="2:109">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c r="B40" s="381"/>
      <c r="DD40" s="381"/>
      <c r="DE40" s="370"/>
    </row>
    <row r="41" spans="2:109" ht="17.25">
      <c r="B41" s="382" t="s">
        <v>624</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c r="B42" s="376"/>
      <c r="G42" s="383"/>
      <c r="I42" s="384"/>
      <c r="J42" s="384"/>
      <c r="K42" s="384"/>
      <c r="AM42" s="383"/>
      <c r="AN42" s="383" t="s">
        <v>625</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c r="B43" s="376"/>
      <c r="AN43" s="1277" t="s">
        <v>626</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c r="B44" s="376"/>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c r="B45" s="376"/>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c r="B46" s="376"/>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c r="B47" s="376"/>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c r="B49" s="376"/>
      <c r="AN49" s="370" t="s">
        <v>627</v>
      </c>
    </row>
    <row r="50" spans="1:109">
      <c r="B50" s="376"/>
      <c r="G50" s="1286"/>
      <c r="H50" s="1286"/>
      <c r="I50" s="1286"/>
      <c r="J50" s="1286"/>
      <c r="K50" s="386"/>
      <c r="L50" s="386"/>
      <c r="M50" s="387"/>
      <c r="N50" s="387"/>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568</v>
      </c>
      <c r="BQ50" s="1290"/>
      <c r="BR50" s="1290"/>
      <c r="BS50" s="1290"/>
      <c r="BT50" s="1290"/>
      <c r="BU50" s="1290"/>
      <c r="BV50" s="1290"/>
      <c r="BW50" s="1290"/>
      <c r="BX50" s="1290" t="s">
        <v>569</v>
      </c>
      <c r="BY50" s="1290"/>
      <c r="BZ50" s="1290"/>
      <c r="CA50" s="1290"/>
      <c r="CB50" s="1290"/>
      <c r="CC50" s="1290"/>
      <c r="CD50" s="1290"/>
      <c r="CE50" s="1290"/>
      <c r="CF50" s="1290" t="s">
        <v>570</v>
      </c>
      <c r="CG50" s="1290"/>
      <c r="CH50" s="1290"/>
      <c r="CI50" s="1290"/>
      <c r="CJ50" s="1290"/>
      <c r="CK50" s="1290"/>
      <c r="CL50" s="1290"/>
      <c r="CM50" s="1290"/>
      <c r="CN50" s="1290" t="s">
        <v>571</v>
      </c>
      <c r="CO50" s="1290"/>
      <c r="CP50" s="1290"/>
      <c r="CQ50" s="1290"/>
      <c r="CR50" s="1290"/>
      <c r="CS50" s="1290"/>
      <c r="CT50" s="1290"/>
      <c r="CU50" s="1290"/>
      <c r="CV50" s="1290" t="s">
        <v>572</v>
      </c>
      <c r="CW50" s="1290"/>
      <c r="CX50" s="1290"/>
      <c r="CY50" s="1290"/>
      <c r="CZ50" s="1290"/>
      <c r="DA50" s="1290"/>
      <c r="DB50" s="1290"/>
      <c r="DC50" s="1290"/>
    </row>
    <row r="51" spans="1:109" ht="13.5" customHeight="1">
      <c r="B51" s="376"/>
      <c r="G51" s="1296"/>
      <c r="H51" s="1296"/>
      <c r="I51" s="1294"/>
      <c r="J51" s="1294"/>
      <c r="K51" s="1292"/>
      <c r="L51" s="1292"/>
      <c r="M51" s="1292"/>
      <c r="N51" s="1292"/>
      <c r="AM51" s="385"/>
      <c r="AN51" s="1293" t="s">
        <v>628</v>
      </c>
      <c r="AO51" s="1293"/>
      <c r="AP51" s="1293"/>
      <c r="AQ51" s="1293"/>
      <c r="AR51" s="1293"/>
      <c r="AS51" s="1293"/>
      <c r="AT51" s="1293"/>
      <c r="AU51" s="1293"/>
      <c r="AV51" s="1293"/>
      <c r="AW51" s="1293"/>
      <c r="AX51" s="1293"/>
      <c r="AY51" s="1293"/>
      <c r="AZ51" s="1293"/>
      <c r="BA51" s="1293"/>
      <c r="BB51" s="1293" t="s">
        <v>629</v>
      </c>
      <c r="BC51" s="1293"/>
      <c r="BD51" s="1293"/>
      <c r="BE51" s="1293"/>
      <c r="BF51" s="1293"/>
      <c r="BG51" s="1293"/>
      <c r="BH51" s="1293"/>
      <c r="BI51" s="1293"/>
      <c r="BJ51" s="1293"/>
      <c r="BK51" s="1293"/>
      <c r="BL51" s="1293"/>
      <c r="BM51" s="1293"/>
      <c r="BN51" s="1293"/>
      <c r="BO51" s="1293"/>
      <c r="BP51" s="1291"/>
      <c r="BQ51" s="1291"/>
      <c r="BR51" s="1291"/>
      <c r="BS51" s="1291"/>
      <c r="BT51" s="1291"/>
      <c r="BU51" s="1291"/>
      <c r="BV51" s="1291"/>
      <c r="BW51" s="1291"/>
      <c r="BX51" s="1291"/>
      <c r="BY51" s="1291"/>
      <c r="BZ51" s="1291"/>
      <c r="CA51" s="1291"/>
      <c r="CB51" s="1291"/>
      <c r="CC51" s="1291"/>
      <c r="CD51" s="1291"/>
      <c r="CE51" s="1291"/>
      <c r="CF51" s="1291"/>
      <c r="CG51" s="1291"/>
      <c r="CH51" s="1291"/>
      <c r="CI51" s="1291"/>
      <c r="CJ51" s="1291"/>
      <c r="CK51" s="1291"/>
      <c r="CL51" s="1291"/>
      <c r="CM51" s="1291"/>
      <c r="CN51" s="1291"/>
      <c r="CO51" s="1291"/>
      <c r="CP51" s="1291"/>
      <c r="CQ51" s="1291"/>
      <c r="CR51" s="1291"/>
      <c r="CS51" s="1291"/>
      <c r="CT51" s="1291"/>
      <c r="CU51" s="1291"/>
      <c r="CV51" s="1291"/>
      <c r="CW51" s="1291"/>
      <c r="CX51" s="1291"/>
      <c r="CY51" s="1291"/>
      <c r="CZ51" s="1291"/>
      <c r="DA51" s="1291"/>
      <c r="DB51" s="1291"/>
      <c r="DC51" s="1291"/>
    </row>
    <row r="52" spans="1:109">
      <c r="B52" s="376"/>
      <c r="G52" s="1296"/>
      <c r="H52" s="1296"/>
      <c r="I52" s="1294"/>
      <c r="J52" s="1294"/>
      <c r="K52" s="1292"/>
      <c r="L52" s="1292"/>
      <c r="M52" s="1292"/>
      <c r="N52" s="1292"/>
      <c r="AM52" s="385"/>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c r="A53" s="384"/>
      <c r="B53" s="376"/>
      <c r="G53" s="1296"/>
      <c r="H53" s="1296"/>
      <c r="I53" s="1286"/>
      <c r="J53" s="1286"/>
      <c r="K53" s="1292"/>
      <c r="L53" s="1292"/>
      <c r="M53" s="1292"/>
      <c r="N53" s="1292"/>
      <c r="AM53" s="385"/>
      <c r="AN53" s="1293"/>
      <c r="AO53" s="1293"/>
      <c r="AP53" s="1293"/>
      <c r="AQ53" s="1293"/>
      <c r="AR53" s="1293"/>
      <c r="AS53" s="1293"/>
      <c r="AT53" s="1293"/>
      <c r="AU53" s="1293"/>
      <c r="AV53" s="1293"/>
      <c r="AW53" s="1293"/>
      <c r="AX53" s="1293"/>
      <c r="AY53" s="1293"/>
      <c r="AZ53" s="1293"/>
      <c r="BA53" s="1293"/>
      <c r="BB53" s="1293" t="s">
        <v>630</v>
      </c>
      <c r="BC53" s="1293"/>
      <c r="BD53" s="1293"/>
      <c r="BE53" s="1293"/>
      <c r="BF53" s="1293"/>
      <c r="BG53" s="1293"/>
      <c r="BH53" s="1293"/>
      <c r="BI53" s="1293"/>
      <c r="BJ53" s="1293"/>
      <c r="BK53" s="1293"/>
      <c r="BL53" s="1293"/>
      <c r="BM53" s="1293"/>
      <c r="BN53" s="1293"/>
      <c r="BO53" s="1293"/>
      <c r="BP53" s="1291">
        <v>58.9</v>
      </c>
      <c r="BQ53" s="1291"/>
      <c r="BR53" s="1291"/>
      <c r="BS53" s="1291"/>
      <c r="BT53" s="1291"/>
      <c r="BU53" s="1291"/>
      <c r="BV53" s="1291"/>
      <c r="BW53" s="1291"/>
      <c r="BX53" s="1291">
        <v>60.6</v>
      </c>
      <c r="BY53" s="1291"/>
      <c r="BZ53" s="1291"/>
      <c r="CA53" s="1291"/>
      <c r="CB53" s="1291"/>
      <c r="CC53" s="1291"/>
      <c r="CD53" s="1291"/>
      <c r="CE53" s="1291"/>
      <c r="CF53" s="1291">
        <v>63.9</v>
      </c>
      <c r="CG53" s="1291"/>
      <c r="CH53" s="1291"/>
      <c r="CI53" s="1291"/>
      <c r="CJ53" s="1291"/>
      <c r="CK53" s="1291"/>
      <c r="CL53" s="1291"/>
      <c r="CM53" s="1291"/>
      <c r="CN53" s="1291">
        <v>65</v>
      </c>
      <c r="CO53" s="1291"/>
      <c r="CP53" s="1291"/>
      <c r="CQ53" s="1291"/>
      <c r="CR53" s="1291"/>
      <c r="CS53" s="1291"/>
      <c r="CT53" s="1291"/>
      <c r="CU53" s="1291"/>
      <c r="CV53" s="1291">
        <v>66.5</v>
      </c>
      <c r="CW53" s="1291"/>
      <c r="CX53" s="1291"/>
      <c r="CY53" s="1291"/>
      <c r="CZ53" s="1291"/>
      <c r="DA53" s="1291"/>
      <c r="DB53" s="1291"/>
      <c r="DC53" s="1291"/>
    </row>
    <row r="54" spans="1:109">
      <c r="A54" s="384"/>
      <c r="B54" s="376"/>
      <c r="G54" s="1296"/>
      <c r="H54" s="1296"/>
      <c r="I54" s="1286"/>
      <c r="J54" s="1286"/>
      <c r="K54" s="1292"/>
      <c r="L54" s="1292"/>
      <c r="M54" s="1292"/>
      <c r="N54" s="1292"/>
      <c r="AM54" s="385"/>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c r="A55" s="384"/>
      <c r="B55" s="376"/>
      <c r="G55" s="1286"/>
      <c r="H55" s="1286"/>
      <c r="I55" s="1286"/>
      <c r="J55" s="1286"/>
      <c r="K55" s="1292"/>
      <c r="L55" s="1292"/>
      <c r="M55" s="1292"/>
      <c r="N55" s="1292"/>
      <c r="AN55" s="1290" t="s">
        <v>631</v>
      </c>
      <c r="AO55" s="1290"/>
      <c r="AP55" s="1290"/>
      <c r="AQ55" s="1290"/>
      <c r="AR55" s="1290"/>
      <c r="AS55" s="1290"/>
      <c r="AT55" s="1290"/>
      <c r="AU55" s="1290"/>
      <c r="AV55" s="1290"/>
      <c r="AW55" s="1290"/>
      <c r="AX55" s="1290"/>
      <c r="AY55" s="1290"/>
      <c r="AZ55" s="1290"/>
      <c r="BA55" s="1290"/>
      <c r="BB55" s="1293" t="s">
        <v>629</v>
      </c>
      <c r="BC55" s="1293"/>
      <c r="BD55" s="1293"/>
      <c r="BE55" s="1293"/>
      <c r="BF55" s="1293"/>
      <c r="BG55" s="1293"/>
      <c r="BH55" s="1293"/>
      <c r="BI55" s="1293"/>
      <c r="BJ55" s="1293"/>
      <c r="BK55" s="1293"/>
      <c r="BL55" s="1293"/>
      <c r="BM55" s="1293"/>
      <c r="BN55" s="1293"/>
      <c r="BO55" s="1293"/>
      <c r="BP55" s="1291">
        <v>30.2</v>
      </c>
      <c r="BQ55" s="1291"/>
      <c r="BR55" s="1291"/>
      <c r="BS55" s="1291"/>
      <c r="BT55" s="1291"/>
      <c r="BU55" s="1291"/>
      <c r="BV55" s="1291"/>
      <c r="BW55" s="1291"/>
      <c r="BX55" s="1291">
        <v>25.4</v>
      </c>
      <c r="BY55" s="1291"/>
      <c r="BZ55" s="1291"/>
      <c r="CA55" s="1291"/>
      <c r="CB55" s="1291"/>
      <c r="CC55" s="1291"/>
      <c r="CD55" s="1291"/>
      <c r="CE55" s="1291"/>
      <c r="CF55" s="1291">
        <v>23</v>
      </c>
      <c r="CG55" s="1291"/>
      <c r="CH55" s="1291"/>
      <c r="CI55" s="1291"/>
      <c r="CJ55" s="1291"/>
      <c r="CK55" s="1291"/>
      <c r="CL55" s="1291"/>
      <c r="CM55" s="1291"/>
      <c r="CN55" s="1291">
        <v>28</v>
      </c>
      <c r="CO55" s="1291"/>
      <c r="CP55" s="1291"/>
      <c r="CQ55" s="1291"/>
      <c r="CR55" s="1291"/>
      <c r="CS55" s="1291"/>
      <c r="CT55" s="1291"/>
      <c r="CU55" s="1291"/>
      <c r="CV55" s="1291">
        <v>19.2</v>
      </c>
      <c r="CW55" s="1291"/>
      <c r="CX55" s="1291"/>
      <c r="CY55" s="1291"/>
      <c r="CZ55" s="1291"/>
      <c r="DA55" s="1291"/>
      <c r="DB55" s="1291"/>
      <c r="DC55" s="1291"/>
    </row>
    <row r="56" spans="1:109">
      <c r="A56" s="384"/>
      <c r="B56" s="376"/>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4" customFormat="1">
      <c r="B57" s="388"/>
      <c r="G57" s="1286"/>
      <c r="H57" s="1286"/>
      <c r="I57" s="1295"/>
      <c r="J57" s="1295"/>
      <c r="K57" s="1292"/>
      <c r="L57" s="1292"/>
      <c r="M57" s="1292"/>
      <c r="N57" s="1292"/>
      <c r="AM57" s="370"/>
      <c r="AN57" s="1290"/>
      <c r="AO57" s="1290"/>
      <c r="AP57" s="1290"/>
      <c r="AQ57" s="1290"/>
      <c r="AR57" s="1290"/>
      <c r="AS57" s="1290"/>
      <c r="AT57" s="1290"/>
      <c r="AU57" s="1290"/>
      <c r="AV57" s="1290"/>
      <c r="AW57" s="1290"/>
      <c r="AX57" s="1290"/>
      <c r="AY57" s="1290"/>
      <c r="AZ57" s="1290"/>
      <c r="BA57" s="1290"/>
      <c r="BB57" s="1293" t="s">
        <v>630</v>
      </c>
      <c r="BC57" s="1293"/>
      <c r="BD57" s="1293"/>
      <c r="BE57" s="1293"/>
      <c r="BF57" s="1293"/>
      <c r="BG57" s="1293"/>
      <c r="BH57" s="1293"/>
      <c r="BI57" s="1293"/>
      <c r="BJ57" s="1293"/>
      <c r="BK57" s="1293"/>
      <c r="BL57" s="1293"/>
      <c r="BM57" s="1293"/>
      <c r="BN57" s="1293"/>
      <c r="BO57" s="1293"/>
      <c r="BP57" s="1291">
        <v>58.9</v>
      </c>
      <c r="BQ57" s="1291"/>
      <c r="BR57" s="1291"/>
      <c r="BS57" s="1291"/>
      <c r="BT57" s="1291"/>
      <c r="BU57" s="1291"/>
      <c r="BV57" s="1291"/>
      <c r="BW57" s="1291"/>
      <c r="BX57" s="1291">
        <v>60</v>
      </c>
      <c r="BY57" s="1291"/>
      <c r="BZ57" s="1291"/>
      <c r="CA57" s="1291"/>
      <c r="CB57" s="1291"/>
      <c r="CC57" s="1291"/>
      <c r="CD57" s="1291"/>
      <c r="CE57" s="1291"/>
      <c r="CF57" s="1291">
        <v>60.6</v>
      </c>
      <c r="CG57" s="1291"/>
      <c r="CH57" s="1291"/>
      <c r="CI57" s="1291"/>
      <c r="CJ57" s="1291"/>
      <c r="CK57" s="1291"/>
      <c r="CL57" s="1291"/>
      <c r="CM57" s="1291"/>
      <c r="CN57" s="1291">
        <v>62.3</v>
      </c>
      <c r="CO57" s="1291"/>
      <c r="CP57" s="1291"/>
      <c r="CQ57" s="1291"/>
      <c r="CR57" s="1291"/>
      <c r="CS57" s="1291"/>
      <c r="CT57" s="1291"/>
      <c r="CU57" s="1291"/>
      <c r="CV57" s="1291">
        <v>62.1</v>
      </c>
      <c r="CW57" s="1291"/>
      <c r="CX57" s="1291"/>
      <c r="CY57" s="1291"/>
      <c r="CZ57" s="1291"/>
      <c r="DA57" s="1291"/>
      <c r="DB57" s="1291"/>
      <c r="DC57" s="1291"/>
      <c r="DD57" s="389"/>
      <c r="DE57" s="388"/>
    </row>
    <row r="58" spans="1:109" s="384" customFormat="1">
      <c r="A58" s="370"/>
      <c r="B58" s="388"/>
      <c r="G58" s="1286"/>
      <c r="H58" s="1286"/>
      <c r="I58" s="1295"/>
      <c r="J58" s="1295"/>
      <c r="K58" s="1292"/>
      <c r="L58" s="1292"/>
      <c r="M58" s="1292"/>
      <c r="N58" s="1292"/>
      <c r="AM58" s="370"/>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89"/>
      <c r="DE58" s="388"/>
    </row>
    <row r="59" spans="1:109" s="384" customFormat="1">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c r="B63" s="395" t="s">
        <v>632</v>
      </c>
    </row>
    <row r="64" spans="1:109">
      <c r="B64" s="376"/>
      <c r="G64" s="383"/>
      <c r="I64" s="396"/>
      <c r="J64" s="396"/>
      <c r="K64" s="396"/>
      <c r="L64" s="396"/>
      <c r="M64" s="396"/>
      <c r="N64" s="397"/>
      <c r="AM64" s="383"/>
      <c r="AN64" s="383" t="s">
        <v>625</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c r="B65" s="376"/>
      <c r="AN65" s="1277" t="s">
        <v>633</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c r="B66" s="376"/>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c r="B67" s="376"/>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c r="B68" s="376"/>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c r="B69" s="376"/>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c r="B71" s="376"/>
      <c r="G71" s="401"/>
      <c r="I71" s="402"/>
      <c r="J71" s="399"/>
      <c r="K71" s="399"/>
      <c r="L71" s="400"/>
      <c r="M71" s="399"/>
      <c r="N71" s="400"/>
      <c r="AM71" s="401"/>
      <c r="AN71" s="370" t="s">
        <v>627</v>
      </c>
    </row>
    <row r="72" spans="2:107">
      <c r="B72" s="376"/>
      <c r="G72" s="1286"/>
      <c r="H72" s="1286"/>
      <c r="I72" s="1286"/>
      <c r="J72" s="1286"/>
      <c r="K72" s="386"/>
      <c r="L72" s="386"/>
      <c r="M72" s="387"/>
      <c r="N72" s="387"/>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568</v>
      </c>
      <c r="BQ72" s="1290"/>
      <c r="BR72" s="1290"/>
      <c r="BS72" s="1290"/>
      <c r="BT72" s="1290"/>
      <c r="BU72" s="1290"/>
      <c r="BV72" s="1290"/>
      <c r="BW72" s="1290"/>
      <c r="BX72" s="1290" t="s">
        <v>569</v>
      </c>
      <c r="BY72" s="1290"/>
      <c r="BZ72" s="1290"/>
      <c r="CA72" s="1290"/>
      <c r="CB72" s="1290"/>
      <c r="CC72" s="1290"/>
      <c r="CD72" s="1290"/>
      <c r="CE72" s="1290"/>
      <c r="CF72" s="1290" t="s">
        <v>570</v>
      </c>
      <c r="CG72" s="1290"/>
      <c r="CH72" s="1290"/>
      <c r="CI72" s="1290"/>
      <c r="CJ72" s="1290"/>
      <c r="CK72" s="1290"/>
      <c r="CL72" s="1290"/>
      <c r="CM72" s="1290"/>
      <c r="CN72" s="1290" t="s">
        <v>571</v>
      </c>
      <c r="CO72" s="1290"/>
      <c r="CP72" s="1290"/>
      <c r="CQ72" s="1290"/>
      <c r="CR72" s="1290"/>
      <c r="CS72" s="1290"/>
      <c r="CT72" s="1290"/>
      <c r="CU72" s="1290"/>
      <c r="CV72" s="1290" t="s">
        <v>572</v>
      </c>
      <c r="CW72" s="1290"/>
      <c r="CX72" s="1290"/>
      <c r="CY72" s="1290"/>
      <c r="CZ72" s="1290"/>
      <c r="DA72" s="1290"/>
      <c r="DB72" s="1290"/>
      <c r="DC72" s="1290"/>
    </row>
    <row r="73" spans="2:107">
      <c r="B73" s="376"/>
      <c r="G73" s="1296"/>
      <c r="H73" s="1296"/>
      <c r="I73" s="1296"/>
      <c r="J73" s="1296"/>
      <c r="K73" s="1297"/>
      <c r="L73" s="1297"/>
      <c r="M73" s="1297"/>
      <c r="N73" s="1297"/>
      <c r="AM73" s="385"/>
      <c r="AN73" s="1293" t="s">
        <v>628</v>
      </c>
      <c r="AO73" s="1293"/>
      <c r="AP73" s="1293"/>
      <c r="AQ73" s="1293"/>
      <c r="AR73" s="1293"/>
      <c r="AS73" s="1293"/>
      <c r="AT73" s="1293"/>
      <c r="AU73" s="1293"/>
      <c r="AV73" s="1293"/>
      <c r="AW73" s="1293"/>
      <c r="AX73" s="1293"/>
      <c r="AY73" s="1293"/>
      <c r="AZ73" s="1293"/>
      <c r="BA73" s="1293"/>
      <c r="BB73" s="1293" t="s">
        <v>629</v>
      </c>
      <c r="BC73" s="1293"/>
      <c r="BD73" s="1293"/>
      <c r="BE73" s="1293"/>
      <c r="BF73" s="1293"/>
      <c r="BG73" s="1293"/>
      <c r="BH73" s="1293"/>
      <c r="BI73" s="1293"/>
      <c r="BJ73" s="1293"/>
      <c r="BK73" s="1293"/>
      <c r="BL73" s="1293"/>
      <c r="BM73" s="1293"/>
      <c r="BN73" s="1293"/>
      <c r="BO73" s="1293"/>
      <c r="BP73" s="1291"/>
      <c r="BQ73" s="1291"/>
      <c r="BR73" s="1291"/>
      <c r="BS73" s="1291"/>
      <c r="BT73" s="1291"/>
      <c r="BU73" s="1291"/>
      <c r="BV73" s="1291"/>
      <c r="BW73" s="1291"/>
      <c r="BX73" s="1291"/>
      <c r="BY73" s="1291"/>
      <c r="BZ73" s="1291"/>
      <c r="CA73" s="1291"/>
      <c r="CB73" s="1291"/>
      <c r="CC73" s="1291"/>
      <c r="CD73" s="1291"/>
      <c r="CE73" s="1291"/>
      <c r="CF73" s="1291"/>
      <c r="CG73" s="1291"/>
      <c r="CH73" s="1291"/>
      <c r="CI73" s="1291"/>
      <c r="CJ73" s="1291"/>
      <c r="CK73" s="1291"/>
      <c r="CL73" s="1291"/>
      <c r="CM73" s="1291"/>
      <c r="CN73" s="1291"/>
      <c r="CO73" s="1291"/>
      <c r="CP73" s="1291"/>
      <c r="CQ73" s="1291"/>
      <c r="CR73" s="1291"/>
      <c r="CS73" s="1291"/>
      <c r="CT73" s="1291"/>
      <c r="CU73" s="1291"/>
      <c r="CV73" s="1291"/>
      <c r="CW73" s="1291"/>
      <c r="CX73" s="1291"/>
      <c r="CY73" s="1291"/>
      <c r="CZ73" s="1291"/>
      <c r="DA73" s="1291"/>
      <c r="DB73" s="1291"/>
      <c r="DC73" s="1291"/>
    </row>
    <row r="74" spans="2:107">
      <c r="B74" s="376"/>
      <c r="G74" s="1296"/>
      <c r="H74" s="1296"/>
      <c r="I74" s="1296"/>
      <c r="J74" s="1296"/>
      <c r="K74" s="1297"/>
      <c r="L74" s="1297"/>
      <c r="M74" s="1297"/>
      <c r="N74" s="1297"/>
      <c r="AM74" s="385"/>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c r="B75" s="376"/>
      <c r="G75" s="1296"/>
      <c r="H75" s="1296"/>
      <c r="I75" s="1286"/>
      <c r="J75" s="1286"/>
      <c r="K75" s="1292"/>
      <c r="L75" s="1292"/>
      <c r="M75" s="1292"/>
      <c r="N75" s="1292"/>
      <c r="AM75" s="385"/>
      <c r="AN75" s="1293"/>
      <c r="AO75" s="1293"/>
      <c r="AP75" s="1293"/>
      <c r="AQ75" s="1293"/>
      <c r="AR75" s="1293"/>
      <c r="AS75" s="1293"/>
      <c r="AT75" s="1293"/>
      <c r="AU75" s="1293"/>
      <c r="AV75" s="1293"/>
      <c r="AW75" s="1293"/>
      <c r="AX75" s="1293"/>
      <c r="AY75" s="1293"/>
      <c r="AZ75" s="1293"/>
      <c r="BA75" s="1293"/>
      <c r="BB75" s="1293" t="s">
        <v>634</v>
      </c>
      <c r="BC75" s="1293"/>
      <c r="BD75" s="1293"/>
      <c r="BE75" s="1293"/>
      <c r="BF75" s="1293"/>
      <c r="BG75" s="1293"/>
      <c r="BH75" s="1293"/>
      <c r="BI75" s="1293"/>
      <c r="BJ75" s="1293"/>
      <c r="BK75" s="1293"/>
      <c r="BL75" s="1293"/>
      <c r="BM75" s="1293"/>
      <c r="BN75" s="1293"/>
      <c r="BO75" s="1293"/>
      <c r="BP75" s="1291">
        <v>4.5999999999999996</v>
      </c>
      <c r="BQ75" s="1291"/>
      <c r="BR75" s="1291"/>
      <c r="BS75" s="1291"/>
      <c r="BT75" s="1291"/>
      <c r="BU75" s="1291"/>
      <c r="BV75" s="1291"/>
      <c r="BW75" s="1291"/>
      <c r="BX75" s="1291">
        <v>4.7</v>
      </c>
      <c r="BY75" s="1291"/>
      <c r="BZ75" s="1291"/>
      <c r="CA75" s="1291"/>
      <c r="CB75" s="1291"/>
      <c r="CC75" s="1291"/>
      <c r="CD75" s="1291"/>
      <c r="CE75" s="1291"/>
      <c r="CF75" s="1291">
        <v>4.5999999999999996</v>
      </c>
      <c r="CG75" s="1291"/>
      <c r="CH75" s="1291"/>
      <c r="CI75" s="1291"/>
      <c r="CJ75" s="1291"/>
      <c r="CK75" s="1291"/>
      <c r="CL75" s="1291"/>
      <c r="CM75" s="1291"/>
      <c r="CN75" s="1291">
        <v>4.0999999999999996</v>
      </c>
      <c r="CO75" s="1291"/>
      <c r="CP75" s="1291"/>
      <c r="CQ75" s="1291"/>
      <c r="CR75" s="1291"/>
      <c r="CS75" s="1291"/>
      <c r="CT75" s="1291"/>
      <c r="CU75" s="1291"/>
      <c r="CV75" s="1291">
        <v>4.0999999999999996</v>
      </c>
      <c r="CW75" s="1291"/>
      <c r="CX75" s="1291"/>
      <c r="CY75" s="1291"/>
      <c r="CZ75" s="1291"/>
      <c r="DA75" s="1291"/>
      <c r="DB75" s="1291"/>
      <c r="DC75" s="1291"/>
    </row>
    <row r="76" spans="2:107">
      <c r="B76" s="376"/>
      <c r="G76" s="1296"/>
      <c r="H76" s="1296"/>
      <c r="I76" s="1286"/>
      <c r="J76" s="1286"/>
      <c r="K76" s="1292"/>
      <c r="L76" s="1292"/>
      <c r="M76" s="1292"/>
      <c r="N76" s="1292"/>
      <c r="AM76" s="385"/>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c r="B77" s="376"/>
      <c r="G77" s="1286"/>
      <c r="H77" s="1286"/>
      <c r="I77" s="1286"/>
      <c r="J77" s="1286"/>
      <c r="K77" s="1297"/>
      <c r="L77" s="1297"/>
      <c r="M77" s="1297"/>
      <c r="N77" s="1297"/>
      <c r="AN77" s="1290" t="s">
        <v>631</v>
      </c>
      <c r="AO77" s="1290"/>
      <c r="AP77" s="1290"/>
      <c r="AQ77" s="1290"/>
      <c r="AR77" s="1290"/>
      <c r="AS77" s="1290"/>
      <c r="AT77" s="1290"/>
      <c r="AU77" s="1290"/>
      <c r="AV77" s="1290"/>
      <c r="AW77" s="1290"/>
      <c r="AX77" s="1290"/>
      <c r="AY77" s="1290"/>
      <c r="AZ77" s="1290"/>
      <c r="BA77" s="1290"/>
      <c r="BB77" s="1293" t="s">
        <v>629</v>
      </c>
      <c r="BC77" s="1293"/>
      <c r="BD77" s="1293"/>
      <c r="BE77" s="1293"/>
      <c r="BF77" s="1293"/>
      <c r="BG77" s="1293"/>
      <c r="BH77" s="1293"/>
      <c r="BI77" s="1293"/>
      <c r="BJ77" s="1293"/>
      <c r="BK77" s="1293"/>
      <c r="BL77" s="1293"/>
      <c r="BM77" s="1293"/>
      <c r="BN77" s="1293"/>
      <c r="BO77" s="1293"/>
      <c r="BP77" s="1291">
        <v>30.2</v>
      </c>
      <c r="BQ77" s="1291"/>
      <c r="BR77" s="1291"/>
      <c r="BS77" s="1291"/>
      <c r="BT77" s="1291"/>
      <c r="BU77" s="1291"/>
      <c r="BV77" s="1291"/>
      <c r="BW77" s="1291"/>
      <c r="BX77" s="1291">
        <v>25.4</v>
      </c>
      <c r="BY77" s="1291"/>
      <c r="BZ77" s="1291"/>
      <c r="CA77" s="1291"/>
      <c r="CB77" s="1291"/>
      <c r="CC77" s="1291"/>
      <c r="CD77" s="1291"/>
      <c r="CE77" s="1291"/>
      <c r="CF77" s="1291">
        <v>23</v>
      </c>
      <c r="CG77" s="1291"/>
      <c r="CH77" s="1291"/>
      <c r="CI77" s="1291"/>
      <c r="CJ77" s="1291"/>
      <c r="CK77" s="1291"/>
      <c r="CL77" s="1291"/>
      <c r="CM77" s="1291"/>
      <c r="CN77" s="1291">
        <v>28</v>
      </c>
      <c r="CO77" s="1291"/>
      <c r="CP77" s="1291"/>
      <c r="CQ77" s="1291"/>
      <c r="CR77" s="1291"/>
      <c r="CS77" s="1291"/>
      <c r="CT77" s="1291"/>
      <c r="CU77" s="1291"/>
      <c r="CV77" s="1291">
        <v>19.2</v>
      </c>
      <c r="CW77" s="1291"/>
      <c r="CX77" s="1291"/>
      <c r="CY77" s="1291"/>
      <c r="CZ77" s="1291"/>
      <c r="DA77" s="1291"/>
      <c r="DB77" s="1291"/>
      <c r="DC77" s="1291"/>
    </row>
    <row r="78" spans="2:107">
      <c r="B78" s="376"/>
      <c r="G78" s="1286"/>
      <c r="H78" s="1286"/>
      <c r="I78" s="1286"/>
      <c r="J78" s="1286"/>
      <c r="K78" s="1297"/>
      <c r="L78" s="1297"/>
      <c r="M78" s="1297"/>
      <c r="N78" s="1297"/>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c r="B79" s="376"/>
      <c r="G79" s="1286"/>
      <c r="H79" s="1286"/>
      <c r="I79" s="1295"/>
      <c r="J79" s="1295"/>
      <c r="K79" s="1298"/>
      <c r="L79" s="1298"/>
      <c r="M79" s="1298"/>
      <c r="N79" s="1298"/>
      <c r="AN79" s="1290"/>
      <c r="AO79" s="1290"/>
      <c r="AP79" s="1290"/>
      <c r="AQ79" s="1290"/>
      <c r="AR79" s="1290"/>
      <c r="AS79" s="1290"/>
      <c r="AT79" s="1290"/>
      <c r="AU79" s="1290"/>
      <c r="AV79" s="1290"/>
      <c r="AW79" s="1290"/>
      <c r="AX79" s="1290"/>
      <c r="AY79" s="1290"/>
      <c r="AZ79" s="1290"/>
      <c r="BA79" s="1290"/>
      <c r="BB79" s="1293" t="s">
        <v>634</v>
      </c>
      <c r="BC79" s="1293"/>
      <c r="BD79" s="1293"/>
      <c r="BE79" s="1293"/>
      <c r="BF79" s="1293"/>
      <c r="BG79" s="1293"/>
      <c r="BH79" s="1293"/>
      <c r="BI79" s="1293"/>
      <c r="BJ79" s="1293"/>
      <c r="BK79" s="1293"/>
      <c r="BL79" s="1293"/>
      <c r="BM79" s="1293"/>
      <c r="BN79" s="1293"/>
      <c r="BO79" s="1293"/>
      <c r="BP79" s="1291">
        <v>8</v>
      </c>
      <c r="BQ79" s="1291"/>
      <c r="BR79" s="1291"/>
      <c r="BS79" s="1291"/>
      <c r="BT79" s="1291"/>
      <c r="BU79" s="1291"/>
      <c r="BV79" s="1291"/>
      <c r="BW79" s="1291"/>
      <c r="BX79" s="1291">
        <v>7.8</v>
      </c>
      <c r="BY79" s="1291"/>
      <c r="BZ79" s="1291"/>
      <c r="CA79" s="1291"/>
      <c r="CB79" s="1291"/>
      <c r="CC79" s="1291"/>
      <c r="CD79" s="1291"/>
      <c r="CE79" s="1291"/>
      <c r="CF79" s="1291">
        <v>7.7</v>
      </c>
      <c r="CG79" s="1291"/>
      <c r="CH79" s="1291"/>
      <c r="CI79" s="1291"/>
      <c r="CJ79" s="1291"/>
      <c r="CK79" s="1291"/>
      <c r="CL79" s="1291"/>
      <c r="CM79" s="1291"/>
      <c r="CN79" s="1291">
        <v>7.5</v>
      </c>
      <c r="CO79" s="1291"/>
      <c r="CP79" s="1291"/>
      <c r="CQ79" s="1291"/>
      <c r="CR79" s="1291"/>
      <c r="CS79" s="1291"/>
      <c r="CT79" s="1291"/>
      <c r="CU79" s="1291"/>
      <c r="CV79" s="1291">
        <v>8</v>
      </c>
      <c r="CW79" s="1291"/>
      <c r="CX79" s="1291"/>
      <c r="CY79" s="1291"/>
      <c r="CZ79" s="1291"/>
      <c r="DA79" s="1291"/>
      <c r="DB79" s="1291"/>
      <c r="DC79" s="1291"/>
    </row>
    <row r="80" spans="2:107">
      <c r="B80" s="376"/>
      <c r="G80" s="1286"/>
      <c r="H80" s="1286"/>
      <c r="I80" s="1295"/>
      <c r="J80" s="1295"/>
      <c r="K80" s="1298"/>
      <c r="L80" s="1298"/>
      <c r="M80" s="1298"/>
      <c r="N80" s="1298"/>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c r="B81" s="376"/>
    </row>
    <row r="82" spans="2:109" ht="17.2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c r="DD84" s="370"/>
      <c r="DE84" s="370"/>
    </row>
    <row r="85" spans="2:109">
      <c r="DD85" s="370"/>
      <c r="DE85" s="370"/>
    </row>
  </sheetData>
  <sheetProtection algorithmName="SHA-512" hashValue="anKYEpiSpzpyUrZjloO8oL2w/OoO62xIheyc9znEP8udpVXTcE+bvHrZTYUbtNOaUPXrC/DaayOQdM8EXEAjXg==" saltValue="Q3zDObmvux/lyl1vBcm2+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515</v>
      </c>
    </row>
  </sheetData>
  <sheetProtection algorithmName="SHA-512" hashValue="9MiDXaiI5PKuUCi0gCuo3iZ9Ts9MpH/eAUr+AaGzt36sVh59yx3W5KJAokAD46htcZbAfSccp+tW7bu2VBo7FA==" saltValue="xwFDBIdD7qC1DnNNE2YYG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515</v>
      </c>
    </row>
  </sheetData>
  <sheetProtection algorithmName="SHA-512" hashValue="xooZynHCsLPo0Fd88zfWSrHRLSlA9tjJOI2Usx3YOVVGjVDBq5aH0wDA9dWUsaUeeNVDacr/p158juUo5GZxuA==" saltValue="MMSvBpsUbxmV+2vKOvG/s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51</v>
      </c>
      <c r="E2" s="146"/>
      <c r="F2" s="147" t="s">
        <v>565</v>
      </c>
      <c r="G2" s="148"/>
      <c r="H2" s="149"/>
    </row>
    <row r="3" spans="1:8">
      <c r="A3" s="145" t="s">
        <v>558</v>
      </c>
      <c r="B3" s="150"/>
      <c r="C3" s="151"/>
      <c r="D3" s="152">
        <v>68388</v>
      </c>
      <c r="E3" s="153"/>
      <c r="F3" s="154">
        <v>70615</v>
      </c>
      <c r="G3" s="155"/>
      <c r="H3" s="156"/>
    </row>
    <row r="4" spans="1:8">
      <c r="A4" s="157"/>
      <c r="B4" s="158"/>
      <c r="C4" s="159"/>
      <c r="D4" s="160">
        <v>47352</v>
      </c>
      <c r="E4" s="161"/>
      <c r="F4" s="162">
        <v>37382</v>
      </c>
      <c r="G4" s="163"/>
      <c r="H4" s="164"/>
    </row>
    <row r="5" spans="1:8">
      <c r="A5" s="145" t="s">
        <v>560</v>
      </c>
      <c r="B5" s="150"/>
      <c r="C5" s="151"/>
      <c r="D5" s="152">
        <v>52782</v>
      </c>
      <c r="E5" s="153"/>
      <c r="F5" s="154">
        <v>69185</v>
      </c>
      <c r="G5" s="155"/>
      <c r="H5" s="156"/>
    </row>
    <row r="6" spans="1:8">
      <c r="A6" s="157"/>
      <c r="B6" s="158"/>
      <c r="C6" s="159"/>
      <c r="D6" s="160">
        <v>27247</v>
      </c>
      <c r="E6" s="161"/>
      <c r="F6" s="162">
        <v>38519</v>
      </c>
      <c r="G6" s="163"/>
      <c r="H6" s="164"/>
    </row>
    <row r="7" spans="1:8">
      <c r="A7" s="145" t="s">
        <v>561</v>
      </c>
      <c r="B7" s="150"/>
      <c r="C7" s="151"/>
      <c r="D7" s="152">
        <v>74408</v>
      </c>
      <c r="E7" s="153"/>
      <c r="F7" s="154">
        <v>70166</v>
      </c>
      <c r="G7" s="155"/>
      <c r="H7" s="156"/>
    </row>
    <row r="8" spans="1:8">
      <c r="A8" s="157"/>
      <c r="B8" s="158"/>
      <c r="C8" s="159"/>
      <c r="D8" s="160">
        <v>40734</v>
      </c>
      <c r="E8" s="161"/>
      <c r="F8" s="162">
        <v>36115</v>
      </c>
      <c r="G8" s="163"/>
      <c r="H8" s="164"/>
    </row>
    <row r="9" spans="1:8">
      <c r="A9" s="145" t="s">
        <v>562</v>
      </c>
      <c r="B9" s="150"/>
      <c r="C9" s="151"/>
      <c r="D9" s="152">
        <v>81962</v>
      </c>
      <c r="E9" s="153"/>
      <c r="F9" s="154">
        <v>70329</v>
      </c>
      <c r="G9" s="155"/>
      <c r="H9" s="156"/>
    </row>
    <row r="10" spans="1:8">
      <c r="A10" s="157"/>
      <c r="B10" s="158"/>
      <c r="C10" s="159"/>
      <c r="D10" s="160">
        <v>46596</v>
      </c>
      <c r="E10" s="161"/>
      <c r="F10" s="162">
        <v>39403</v>
      </c>
      <c r="G10" s="163"/>
      <c r="H10" s="164"/>
    </row>
    <row r="11" spans="1:8">
      <c r="A11" s="145" t="s">
        <v>563</v>
      </c>
      <c r="B11" s="150"/>
      <c r="C11" s="151"/>
      <c r="D11" s="152">
        <v>78786</v>
      </c>
      <c r="E11" s="153"/>
      <c r="F11" s="154">
        <v>71871</v>
      </c>
      <c r="G11" s="155"/>
      <c r="H11" s="156"/>
    </row>
    <row r="12" spans="1:8">
      <c r="A12" s="157"/>
      <c r="B12" s="158"/>
      <c r="C12" s="165"/>
      <c r="D12" s="160">
        <v>43671</v>
      </c>
      <c r="E12" s="161"/>
      <c r="F12" s="162">
        <v>38232</v>
      </c>
      <c r="G12" s="163"/>
      <c r="H12" s="164"/>
    </row>
    <row r="13" spans="1:8">
      <c r="A13" s="145"/>
      <c r="B13" s="150"/>
      <c r="C13" s="166"/>
      <c r="D13" s="167">
        <v>71265</v>
      </c>
      <c r="E13" s="168"/>
      <c r="F13" s="169">
        <v>70433</v>
      </c>
      <c r="G13" s="170"/>
      <c r="H13" s="156"/>
    </row>
    <row r="14" spans="1:8">
      <c r="A14" s="157"/>
      <c r="B14" s="158"/>
      <c r="C14" s="159"/>
      <c r="D14" s="160">
        <v>41120</v>
      </c>
      <c r="E14" s="161"/>
      <c r="F14" s="162">
        <v>37930</v>
      </c>
      <c r="G14" s="163"/>
      <c r="H14" s="164"/>
    </row>
    <row r="17" spans="1:11">
      <c r="A17" s="141" t="s">
        <v>52</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53</v>
      </c>
      <c r="B19" s="171">
        <f>ROUND(VALUE(SUBSTITUTE(実質収支比率等に係る経年分析!F$48,"▲","-")),2)</f>
        <v>2.9</v>
      </c>
      <c r="C19" s="171">
        <f>ROUND(VALUE(SUBSTITUTE(実質収支比率等に係る経年分析!G$48,"▲","-")),2)</f>
        <v>3.14</v>
      </c>
      <c r="D19" s="171">
        <f>ROUND(VALUE(SUBSTITUTE(実質収支比率等に係る経年分析!H$48,"▲","-")),2)</f>
        <v>2.82</v>
      </c>
      <c r="E19" s="171">
        <f>ROUND(VALUE(SUBSTITUTE(実質収支比率等に係る経年分析!I$48,"▲","-")),2)</f>
        <v>2.4700000000000002</v>
      </c>
      <c r="F19" s="171">
        <f>ROUND(VALUE(SUBSTITUTE(実質収支比率等に係る経年分析!J$48,"▲","-")),2)</f>
        <v>7.11</v>
      </c>
    </row>
    <row r="20" spans="1:11">
      <c r="A20" s="171" t="s">
        <v>54</v>
      </c>
      <c r="B20" s="171">
        <f>ROUND(VALUE(SUBSTITUTE(実質収支比率等に係る経年分析!F$47,"▲","-")),2)</f>
        <v>28.4</v>
      </c>
      <c r="C20" s="171">
        <f>ROUND(VALUE(SUBSTITUTE(実質収支比率等に係る経年分析!G$47,"▲","-")),2)</f>
        <v>24.53</v>
      </c>
      <c r="D20" s="171">
        <f>ROUND(VALUE(SUBSTITUTE(実質収支比率等に係る経年分析!H$47,"▲","-")),2)</f>
        <v>19.73</v>
      </c>
      <c r="E20" s="171">
        <f>ROUND(VALUE(SUBSTITUTE(実質収支比率等に係る経年分析!I$47,"▲","-")),2)</f>
        <v>21.06</v>
      </c>
      <c r="F20" s="171">
        <f>ROUND(VALUE(SUBSTITUTE(実質収支比率等に係る経年分析!J$47,"▲","-")),2)</f>
        <v>21.85</v>
      </c>
    </row>
    <row r="21" spans="1:11">
      <c r="A21" s="171" t="s">
        <v>55</v>
      </c>
      <c r="B21" s="171">
        <f>IF(ISNUMBER(VALUE(SUBSTITUTE(実質収支比率等に係る経年分析!F$49,"▲","-"))),ROUND(VALUE(SUBSTITUTE(実質収支比率等に係る経年分析!F$49,"▲","-")),2),NA())</f>
        <v>-7.81</v>
      </c>
      <c r="C21" s="171">
        <f>IF(ISNUMBER(VALUE(SUBSTITUTE(実質収支比率等に係る経年分析!G$49,"▲","-"))),ROUND(VALUE(SUBSTITUTE(実質収支比率等に係る経年分析!G$49,"▲","-")),2),NA())</f>
        <v>-1.71</v>
      </c>
      <c r="D21" s="171">
        <f>IF(ISNUMBER(VALUE(SUBSTITUTE(実質収支比率等に係る経年分析!H$49,"▲","-"))),ROUND(VALUE(SUBSTITUTE(実質収支比率等に係る経年分析!H$49,"▲","-")),2),NA())</f>
        <v>-5.47</v>
      </c>
      <c r="E21" s="171">
        <f>IF(ISNUMBER(VALUE(SUBSTITUTE(実質収支比率等に係る経年分析!I$49,"▲","-"))),ROUND(VALUE(SUBSTITUTE(実質収支比率等に係る経年分析!I$49,"▲","-")),2),NA())</f>
        <v>-0.28000000000000003</v>
      </c>
      <c r="F21" s="171">
        <f>IF(ISNUMBER(VALUE(SUBSTITUTE(実質収支比率等に係る経年分析!J$49,"▲","-"))),ROUND(VALUE(SUBSTITUTE(実質収支比率等に係る経年分析!J$49,"▲","-")),2),NA())</f>
        <v>4.78</v>
      </c>
    </row>
    <row r="24" spans="1:11">
      <c r="A24" s="141" t="s">
        <v>56</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57</v>
      </c>
      <c r="C26" s="172" t="s">
        <v>58</v>
      </c>
      <c r="D26" s="172" t="s">
        <v>57</v>
      </c>
      <c r="E26" s="172" t="s">
        <v>58</v>
      </c>
      <c r="F26" s="172" t="s">
        <v>57</v>
      </c>
      <c r="G26" s="172" t="s">
        <v>58</v>
      </c>
      <c r="H26" s="172" t="s">
        <v>57</v>
      </c>
      <c r="I26" s="172" t="s">
        <v>58</v>
      </c>
      <c r="J26" s="172" t="s">
        <v>57</v>
      </c>
      <c r="K26" s="172" t="s">
        <v>58</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給水施設事業特別会計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c r="A30" s="172" t="str">
        <f>IF(連結実質赤字比率に係る赤字・黒字の構成分析!C$40="",NA(),連結実質赤字比率に係る赤字・黒字の構成分析!C$40)</f>
        <v>住宅新築資金等貸付事業特別会計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1.39</v>
      </c>
    </row>
    <row r="33" spans="1:16">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1.85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1.42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1.57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1.79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2.36</v>
      </c>
    </row>
    <row r="34" spans="1:16">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0.61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1.1100000000000001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1.79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2.73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3.24</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3.14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2.82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2.46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7.11</v>
      </c>
    </row>
    <row r="36" spans="1:16">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5.88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6.95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7.56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8.2799999999999994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8.83</v>
      </c>
    </row>
    <row r="39" spans="1:16">
      <c r="A39" s="141" t="s">
        <v>59</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c r="A42" s="173" t="s">
        <v>62</v>
      </c>
      <c r="B42" s="173"/>
      <c r="C42" s="173"/>
      <c r="D42" s="173">
        <f>'実質公債費比率（分子）の構造'!K$52</f>
        <v>4742</v>
      </c>
      <c r="E42" s="173"/>
      <c r="F42" s="173"/>
      <c r="G42" s="173">
        <f>'実質公債費比率（分子）の構造'!L$52</f>
        <v>4672</v>
      </c>
      <c r="H42" s="173"/>
      <c r="I42" s="173"/>
      <c r="J42" s="173">
        <f>'実質公債費比率（分子）の構造'!M$52</f>
        <v>4519</v>
      </c>
      <c r="K42" s="173"/>
      <c r="L42" s="173"/>
      <c r="M42" s="173">
        <f>'実質公債費比率（分子）の構造'!N$52</f>
        <v>4244</v>
      </c>
      <c r="N42" s="173"/>
      <c r="O42" s="173"/>
      <c r="P42" s="173">
        <f>'実質公債費比率（分子）の構造'!O$52</f>
        <v>4138</v>
      </c>
    </row>
    <row r="43" spans="1:16">
      <c r="A43" s="173" t="s">
        <v>63</v>
      </c>
      <c r="B43" s="173">
        <f>'実質公債費比率（分子）の構造'!K$51</f>
        <v>1</v>
      </c>
      <c r="C43" s="173"/>
      <c r="D43" s="173"/>
      <c r="E43" s="173">
        <f>'実質公債費比率（分子）の構造'!L$51</f>
        <v>1</v>
      </c>
      <c r="F43" s="173"/>
      <c r="G43" s="173"/>
      <c r="H43" s="173">
        <f>'実質公債費比率（分子）の構造'!M$51</f>
        <v>1</v>
      </c>
      <c r="I43" s="173"/>
      <c r="J43" s="173"/>
      <c r="K43" s="173">
        <f>'実質公債費比率（分子）の構造'!N$51</f>
        <v>0</v>
      </c>
      <c r="L43" s="173"/>
      <c r="M43" s="173"/>
      <c r="N43" s="173">
        <f>'実質公債費比率（分子）の構造'!O$51</f>
        <v>0</v>
      </c>
      <c r="O43" s="173"/>
      <c r="P43" s="173"/>
    </row>
    <row r="44" spans="1:16">
      <c r="A44" s="173" t="s">
        <v>64</v>
      </c>
      <c r="B44" s="173">
        <f>'実質公債費比率（分子）の構造'!K$50</f>
        <v>1</v>
      </c>
      <c r="C44" s="173"/>
      <c r="D44" s="173"/>
      <c r="E44" s="173">
        <f>'実質公債費比率（分子）の構造'!L$50</f>
        <v>2</v>
      </c>
      <c r="F44" s="173"/>
      <c r="G44" s="173"/>
      <c r="H44" s="173">
        <f>'実質公債費比率（分子）の構造'!M$50</f>
        <v>1</v>
      </c>
      <c r="I44" s="173"/>
      <c r="J44" s="173"/>
      <c r="K44" s="173">
        <f>'実質公債費比率（分子）の構造'!N$50</f>
        <v>1</v>
      </c>
      <c r="L44" s="173"/>
      <c r="M44" s="173"/>
      <c r="N44" s="173">
        <f>'実質公債費比率（分子）の構造'!O$50</f>
        <v>2</v>
      </c>
      <c r="O44" s="173"/>
      <c r="P44" s="173"/>
    </row>
    <row r="45" spans="1:16">
      <c r="A45" s="173" t="s">
        <v>65</v>
      </c>
      <c r="B45" s="173">
        <f>'実質公債費比率（分子）の構造'!K$49</f>
        <v>25</v>
      </c>
      <c r="C45" s="173"/>
      <c r="D45" s="173"/>
      <c r="E45" s="173">
        <f>'実質公債費比率（分子）の構造'!L$49</f>
        <v>24</v>
      </c>
      <c r="F45" s="173"/>
      <c r="G45" s="173"/>
      <c r="H45" s="173">
        <f>'実質公債費比率（分子）の構造'!M$49</f>
        <v>26</v>
      </c>
      <c r="I45" s="173"/>
      <c r="J45" s="173"/>
      <c r="K45" s="173">
        <f>'実質公債費比率（分子）の構造'!N$49</f>
        <v>30</v>
      </c>
      <c r="L45" s="173"/>
      <c r="M45" s="173"/>
      <c r="N45" s="173">
        <f>'実質公債費比率（分子）の構造'!O$49</f>
        <v>33</v>
      </c>
      <c r="O45" s="173"/>
      <c r="P45" s="173"/>
    </row>
    <row r="46" spans="1:16">
      <c r="A46" s="173" t="s">
        <v>66</v>
      </c>
      <c r="B46" s="173">
        <f>'実質公債費比率（分子）の構造'!K$48</f>
        <v>684</v>
      </c>
      <c r="C46" s="173"/>
      <c r="D46" s="173"/>
      <c r="E46" s="173">
        <f>'実質公債費比率（分子）の構造'!L$48</f>
        <v>615</v>
      </c>
      <c r="F46" s="173"/>
      <c r="G46" s="173"/>
      <c r="H46" s="173">
        <f>'実質公債費比率（分子）の構造'!M$48</f>
        <v>580</v>
      </c>
      <c r="I46" s="173"/>
      <c r="J46" s="173"/>
      <c r="K46" s="173">
        <f>'実質公債費比率（分子）の構造'!N$48</f>
        <v>602</v>
      </c>
      <c r="L46" s="173"/>
      <c r="M46" s="173"/>
      <c r="N46" s="173">
        <f>'実質公債費比率（分子）の構造'!O$48</f>
        <v>608</v>
      </c>
      <c r="O46" s="173"/>
      <c r="P46" s="173"/>
    </row>
    <row r="47" spans="1:16">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69</v>
      </c>
      <c r="B49" s="173">
        <f>'実質公債費比率（分子）の構造'!K$45</f>
        <v>4934</v>
      </c>
      <c r="C49" s="173"/>
      <c r="D49" s="173"/>
      <c r="E49" s="173">
        <f>'実質公債費比率（分子）の構造'!L$45</f>
        <v>4838</v>
      </c>
      <c r="F49" s="173"/>
      <c r="G49" s="173"/>
      <c r="H49" s="173">
        <f>'実質公債費比率（分子）の構造'!M$45</f>
        <v>4538</v>
      </c>
      <c r="I49" s="173"/>
      <c r="J49" s="173"/>
      <c r="K49" s="173">
        <f>'実質公債費比率（分子）の構造'!N$45</f>
        <v>4283</v>
      </c>
      <c r="L49" s="173"/>
      <c r="M49" s="173"/>
      <c r="N49" s="173">
        <f>'実質公債費比率（分子）の構造'!O$45</f>
        <v>4366</v>
      </c>
      <c r="O49" s="173"/>
      <c r="P49" s="173"/>
    </row>
    <row r="50" spans="1:16">
      <c r="A50" s="173" t="s">
        <v>70</v>
      </c>
      <c r="B50" s="173" t="e">
        <f>NA()</f>
        <v>#N/A</v>
      </c>
      <c r="C50" s="173">
        <f>IF(ISNUMBER('実質公債費比率（分子）の構造'!K$53),'実質公債費比率（分子）の構造'!K$53,NA())</f>
        <v>903</v>
      </c>
      <c r="D50" s="173" t="e">
        <f>NA()</f>
        <v>#N/A</v>
      </c>
      <c r="E50" s="173" t="e">
        <f>NA()</f>
        <v>#N/A</v>
      </c>
      <c r="F50" s="173">
        <f>IF(ISNUMBER('実質公債費比率（分子）の構造'!L$53),'実質公債費比率（分子）の構造'!L$53,NA())</f>
        <v>808</v>
      </c>
      <c r="G50" s="173" t="e">
        <f>NA()</f>
        <v>#N/A</v>
      </c>
      <c r="H50" s="173" t="e">
        <f>NA()</f>
        <v>#N/A</v>
      </c>
      <c r="I50" s="173">
        <f>IF(ISNUMBER('実質公債費比率（分子）の構造'!M$53),'実質公債費比率（分子）の構造'!M$53,NA())</f>
        <v>627</v>
      </c>
      <c r="J50" s="173" t="e">
        <f>NA()</f>
        <v>#N/A</v>
      </c>
      <c r="K50" s="173" t="e">
        <f>NA()</f>
        <v>#N/A</v>
      </c>
      <c r="L50" s="173">
        <f>IF(ISNUMBER('実質公債費比率（分子）の構造'!N$53),'実質公債費比率（分子）の構造'!N$53,NA())</f>
        <v>672</v>
      </c>
      <c r="M50" s="173" t="e">
        <f>NA()</f>
        <v>#N/A</v>
      </c>
      <c r="N50" s="173" t="e">
        <f>NA()</f>
        <v>#N/A</v>
      </c>
      <c r="O50" s="173">
        <f>IF(ISNUMBER('実質公債費比率（分子）の構造'!O$53),'実質公債費比率（分子）の構造'!O$53,NA())</f>
        <v>871</v>
      </c>
      <c r="P50" s="173" t="e">
        <f>NA()</f>
        <v>#N/A</v>
      </c>
    </row>
    <row r="53" spans="1:16">
      <c r="A53" s="141" t="s">
        <v>71</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c r="A56" s="172" t="s">
        <v>43</v>
      </c>
      <c r="B56" s="172"/>
      <c r="C56" s="172"/>
      <c r="D56" s="172">
        <f>'将来負担比率（分子）の構造'!I$52</f>
        <v>36746</v>
      </c>
      <c r="E56" s="172"/>
      <c r="F56" s="172"/>
      <c r="G56" s="172">
        <f>'将来負担比率（分子）の構造'!J$52</f>
        <v>35209</v>
      </c>
      <c r="H56" s="172"/>
      <c r="I56" s="172"/>
      <c r="J56" s="172">
        <f>'将来負担比率（分子）の構造'!K$52</f>
        <v>34497</v>
      </c>
      <c r="K56" s="172"/>
      <c r="L56" s="172"/>
      <c r="M56" s="172">
        <f>'将来負担比率（分子）の構造'!L$52</f>
        <v>33778</v>
      </c>
      <c r="N56" s="172"/>
      <c r="O56" s="172"/>
      <c r="P56" s="172">
        <f>'将来負担比率（分子）の構造'!M$52</f>
        <v>32332</v>
      </c>
    </row>
    <row r="57" spans="1:16">
      <c r="A57" s="172" t="s">
        <v>42</v>
      </c>
      <c r="B57" s="172"/>
      <c r="C57" s="172"/>
      <c r="D57" s="172">
        <f>'将来負担比率（分子）の構造'!I$51</f>
        <v>4101</v>
      </c>
      <c r="E57" s="172"/>
      <c r="F57" s="172"/>
      <c r="G57" s="172">
        <f>'将来負担比率（分子）の構造'!J$51</f>
        <v>3497</v>
      </c>
      <c r="H57" s="172"/>
      <c r="I57" s="172"/>
      <c r="J57" s="172">
        <f>'将来負担比率（分子）の構造'!K$51</f>
        <v>3049</v>
      </c>
      <c r="K57" s="172"/>
      <c r="L57" s="172"/>
      <c r="M57" s="172">
        <f>'将来負担比率（分子）の構造'!L$51</f>
        <v>3016</v>
      </c>
      <c r="N57" s="172"/>
      <c r="O57" s="172"/>
      <c r="P57" s="172">
        <f>'将来負担比率（分子）の構造'!M$51</f>
        <v>3226</v>
      </c>
    </row>
    <row r="58" spans="1:16">
      <c r="A58" s="172" t="s">
        <v>41</v>
      </c>
      <c r="B58" s="172"/>
      <c r="C58" s="172"/>
      <c r="D58" s="172">
        <f>'将来負担比率（分子）の構造'!I$50</f>
        <v>15094</v>
      </c>
      <c r="E58" s="172"/>
      <c r="F58" s="172"/>
      <c r="G58" s="172">
        <f>'将来負担比率（分子）の構造'!J$50</f>
        <v>14021</v>
      </c>
      <c r="H58" s="172"/>
      <c r="I58" s="172"/>
      <c r="J58" s="172">
        <f>'将来負担比率（分子）の構造'!K$50</f>
        <v>12783</v>
      </c>
      <c r="K58" s="172"/>
      <c r="L58" s="172"/>
      <c r="M58" s="172">
        <f>'将来負担比率（分子）の構造'!L$50</f>
        <v>12536</v>
      </c>
      <c r="N58" s="172"/>
      <c r="O58" s="172"/>
      <c r="P58" s="172">
        <f>'将来負担比率（分子）の構造'!M$50</f>
        <v>13337</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f>'将来負担比率（分子）の構造'!I$46</f>
        <v>1</v>
      </c>
      <c r="C61" s="172"/>
      <c r="D61" s="172"/>
      <c r="E61" s="172">
        <f>'将来負担比率（分子）の構造'!J$46</f>
        <v>1</v>
      </c>
      <c r="F61" s="172"/>
      <c r="G61" s="172"/>
      <c r="H61" s="172">
        <f>'将来負担比率（分子）の構造'!K$46</f>
        <v>2</v>
      </c>
      <c r="I61" s="172"/>
      <c r="J61" s="172"/>
      <c r="K61" s="172">
        <f>'将来負担比率（分子）の構造'!L$46</f>
        <v>3</v>
      </c>
      <c r="L61" s="172"/>
      <c r="M61" s="172"/>
      <c r="N61" s="172">
        <f>'将来負担比率（分子）の構造'!M$46</f>
        <v>1</v>
      </c>
      <c r="O61" s="172"/>
      <c r="P61" s="172"/>
    </row>
    <row r="62" spans="1:16">
      <c r="A62" s="172" t="s">
        <v>35</v>
      </c>
      <c r="B62" s="172">
        <f>'将来負担比率（分子）の構造'!I$45</f>
        <v>4988</v>
      </c>
      <c r="C62" s="172"/>
      <c r="D62" s="172"/>
      <c r="E62" s="172">
        <f>'将来負担比率（分子）の構造'!J$45</f>
        <v>4408</v>
      </c>
      <c r="F62" s="172"/>
      <c r="G62" s="172"/>
      <c r="H62" s="172">
        <f>'将来負担比率（分子）の構造'!K$45</f>
        <v>4081</v>
      </c>
      <c r="I62" s="172"/>
      <c r="J62" s="172"/>
      <c r="K62" s="172">
        <f>'将来負担比率（分子）の構造'!L$45</f>
        <v>3997</v>
      </c>
      <c r="L62" s="172"/>
      <c r="M62" s="172"/>
      <c r="N62" s="172">
        <f>'将来負担比率（分子）の構造'!M$45</f>
        <v>4047</v>
      </c>
      <c r="O62" s="172"/>
      <c r="P62" s="172"/>
    </row>
    <row r="63" spans="1:16">
      <c r="A63" s="172" t="s">
        <v>34</v>
      </c>
      <c r="B63" s="172">
        <f>'将来負担比率（分子）の構造'!I$44</f>
        <v>337</v>
      </c>
      <c r="C63" s="172"/>
      <c r="D63" s="172"/>
      <c r="E63" s="172">
        <f>'将来負担比率（分子）の構造'!J$44</f>
        <v>342</v>
      </c>
      <c r="F63" s="172"/>
      <c r="G63" s="172"/>
      <c r="H63" s="172">
        <f>'将来負担比率（分子）の構造'!K$44</f>
        <v>359</v>
      </c>
      <c r="I63" s="172"/>
      <c r="J63" s="172"/>
      <c r="K63" s="172">
        <f>'将来負担比率（分子）の構造'!L$44</f>
        <v>423</v>
      </c>
      <c r="L63" s="172"/>
      <c r="M63" s="172"/>
      <c r="N63" s="172">
        <f>'将来負担比率（分子）の構造'!M$44</f>
        <v>416</v>
      </c>
      <c r="O63" s="172"/>
      <c r="P63" s="172"/>
    </row>
    <row r="64" spans="1:16">
      <c r="A64" s="172" t="s">
        <v>33</v>
      </c>
      <c r="B64" s="172">
        <f>'将来負担比率（分子）の構造'!I$43</f>
        <v>8924</v>
      </c>
      <c r="C64" s="172"/>
      <c r="D64" s="172"/>
      <c r="E64" s="172">
        <f>'将来負担比率（分子）の構造'!J$43</f>
        <v>7494</v>
      </c>
      <c r="F64" s="172"/>
      <c r="G64" s="172"/>
      <c r="H64" s="172">
        <f>'将来負担比率（分子）の構造'!K$43</f>
        <v>6519</v>
      </c>
      <c r="I64" s="172"/>
      <c r="J64" s="172"/>
      <c r="K64" s="172">
        <f>'将来負担比率（分子）の構造'!L$43</f>
        <v>4706</v>
      </c>
      <c r="L64" s="172"/>
      <c r="M64" s="172"/>
      <c r="N64" s="172">
        <f>'将来負担比率（分子）の構造'!M$43</f>
        <v>5394</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38302</v>
      </c>
      <c r="C66" s="172"/>
      <c r="D66" s="172"/>
      <c r="E66" s="172">
        <f>'将来負担比率（分子）の構造'!J$41</f>
        <v>36205</v>
      </c>
      <c r="F66" s="172"/>
      <c r="G66" s="172"/>
      <c r="H66" s="172">
        <f>'将来負担比率（分子）の構造'!K$41</f>
        <v>35124</v>
      </c>
      <c r="I66" s="172"/>
      <c r="J66" s="172"/>
      <c r="K66" s="172">
        <f>'将来負担比率（分子）の構造'!L$41</f>
        <v>35888</v>
      </c>
      <c r="L66" s="172"/>
      <c r="M66" s="172"/>
      <c r="N66" s="172">
        <f>'将来負担比率（分子）の構造'!M$41</f>
        <v>35447</v>
      </c>
      <c r="O66" s="172"/>
      <c r="P66" s="172"/>
    </row>
    <row r="67" spans="1:16">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75</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76</v>
      </c>
      <c r="B72" s="176">
        <f>基金残高に係る経年分析!F55</f>
        <v>4113</v>
      </c>
      <c r="C72" s="176">
        <f>基金残高に係る経年分析!G55</f>
        <v>4420</v>
      </c>
      <c r="D72" s="176">
        <f>基金残高に係る経年分析!H55</f>
        <v>4733</v>
      </c>
    </row>
    <row r="73" spans="1:16">
      <c r="A73" s="175" t="s">
        <v>77</v>
      </c>
      <c r="B73" s="176">
        <f>基金残高に係る経年分析!F56</f>
        <v>1866</v>
      </c>
      <c r="C73" s="176">
        <f>基金残高に係る経年分析!G56</f>
        <v>1771</v>
      </c>
      <c r="D73" s="176">
        <f>基金残高に係る経年分析!H56</f>
        <v>1776</v>
      </c>
    </row>
    <row r="74" spans="1:16">
      <c r="A74" s="175" t="s">
        <v>78</v>
      </c>
      <c r="B74" s="176">
        <f>基金残高に係る経年分析!F57</f>
        <v>8131</v>
      </c>
      <c r="C74" s="176">
        <f>基金残高に係る経年分析!G57</f>
        <v>7556</v>
      </c>
      <c r="D74" s="176">
        <f>基金残高に係る経年分析!H57</f>
        <v>8057</v>
      </c>
    </row>
  </sheetData>
  <sheetProtection algorithmName="SHA-512" hashValue="bQMd0AyyeQ49msi9itte5uqrwP6AZnGVAXPGFE/BmCi0rhTRE/JsF1MaWz9KQGDv22e/drhnCDVpMnTr7CL4Eg==" saltValue="FUWzInLWQsKKOCuOdXgvM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213</v>
      </c>
      <c r="DI1" s="643"/>
      <c r="DJ1" s="643"/>
      <c r="DK1" s="643"/>
      <c r="DL1" s="643"/>
      <c r="DM1" s="643"/>
      <c r="DN1" s="644"/>
      <c r="DO1" s="212"/>
      <c r="DP1" s="642" t="s">
        <v>214</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45" t="s">
        <v>216</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217</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218</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c r="B4" s="645" t="s">
        <v>1</v>
      </c>
      <c r="C4" s="646"/>
      <c r="D4" s="646"/>
      <c r="E4" s="646"/>
      <c r="F4" s="646"/>
      <c r="G4" s="646"/>
      <c r="H4" s="646"/>
      <c r="I4" s="646"/>
      <c r="J4" s="646"/>
      <c r="K4" s="646"/>
      <c r="L4" s="646"/>
      <c r="M4" s="646"/>
      <c r="N4" s="646"/>
      <c r="O4" s="646"/>
      <c r="P4" s="646"/>
      <c r="Q4" s="647"/>
      <c r="R4" s="645" t="s">
        <v>219</v>
      </c>
      <c r="S4" s="646"/>
      <c r="T4" s="646"/>
      <c r="U4" s="646"/>
      <c r="V4" s="646"/>
      <c r="W4" s="646"/>
      <c r="X4" s="646"/>
      <c r="Y4" s="647"/>
      <c r="Z4" s="645" t="s">
        <v>220</v>
      </c>
      <c r="AA4" s="646"/>
      <c r="AB4" s="646"/>
      <c r="AC4" s="647"/>
      <c r="AD4" s="645" t="s">
        <v>221</v>
      </c>
      <c r="AE4" s="646"/>
      <c r="AF4" s="646"/>
      <c r="AG4" s="646"/>
      <c r="AH4" s="646"/>
      <c r="AI4" s="646"/>
      <c r="AJ4" s="646"/>
      <c r="AK4" s="647"/>
      <c r="AL4" s="645" t="s">
        <v>220</v>
      </c>
      <c r="AM4" s="646"/>
      <c r="AN4" s="646"/>
      <c r="AO4" s="647"/>
      <c r="AP4" s="651" t="s">
        <v>222</v>
      </c>
      <c r="AQ4" s="651"/>
      <c r="AR4" s="651"/>
      <c r="AS4" s="651"/>
      <c r="AT4" s="651"/>
      <c r="AU4" s="651"/>
      <c r="AV4" s="651"/>
      <c r="AW4" s="651"/>
      <c r="AX4" s="651"/>
      <c r="AY4" s="651"/>
      <c r="AZ4" s="651"/>
      <c r="BA4" s="651"/>
      <c r="BB4" s="651"/>
      <c r="BC4" s="651"/>
      <c r="BD4" s="651"/>
      <c r="BE4" s="651"/>
      <c r="BF4" s="651"/>
      <c r="BG4" s="651" t="s">
        <v>223</v>
      </c>
      <c r="BH4" s="651"/>
      <c r="BI4" s="651"/>
      <c r="BJ4" s="651"/>
      <c r="BK4" s="651"/>
      <c r="BL4" s="651"/>
      <c r="BM4" s="651"/>
      <c r="BN4" s="651"/>
      <c r="BO4" s="651" t="s">
        <v>220</v>
      </c>
      <c r="BP4" s="651"/>
      <c r="BQ4" s="651"/>
      <c r="BR4" s="651"/>
      <c r="BS4" s="651" t="s">
        <v>224</v>
      </c>
      <c r="BT4" s="651"/>
      <c r="BU4" s="651"/>
      <c r="BV4" s="651"/>
      <c r="BW4" s="651"/>
      <c r="BX4" s="651"/>
      <c r="BY4" s="651"/>
      <c r="BZ4" s="651"/>
      <c r="CA4" s="651"/>
      <c r="CB4" s="651"/>
      <c r="CD4" s="648" t="s">
        <v>225</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2" customFormat="1" ht="11.25" customHeight="1">
      <c r="B5" s="652" t="s">
        <v>226</v>
      </c>
      <c r="C5" s="653"/>
      <c r="D5" s="653"/>
      <c r="E5" s="653"/>
      <c r="F5" s="653"/>
      <c r="G5" s="653"/>
      <c r="H5" s="653"/>
      <c r="I5" s="653"/>
      <c r="J5" s="653"/>
      <c r="K5" s="653"/>
      <c r="L5" s="653"/>
      <c r="M5" s="653"/>
      <c r="N5" s="653"/>
      <c r="O5" s="653"/>
      <c r="P5" s="653"/>
      <c r="Q5" s="654"/>
      <c r="R5" s="655">
        <v>7787236</v>
      </c>
      <c r="S5" s="656"/>
      <c r="T5" s="656"/>
      <c r="U5" s="656"/>
      <c r="V5" s="656"/>
      <c r="W5" s="656"/>
      <c r="X5" s="656"/>
      <c r="Y5" s="657"/>
      <c r="Z5" s="658">
        <v>17.5</v>
      </c>
      <c r="AA5" s="658"/>
      <c r="AB5" s="658"/>
      <c r="AC5" s="658"/>
      <c r="AD5" s="659">
        <v>7361757</v>
      </c>
      <c r="AE5" s="659"/>
      <c r="AF5" s="659"/>
      <c r="AG5" s="659"/>
      <c r="AH5" s="659"/>
      <c r="AI5" s="659"/>
      <c r="AJ5" s="659"/>
      <c r="AK5" s="659"/>
      <c r="AL5" s="660">
        <v>34.6</v>
      </c>
      <c r="AM5" s="661"/>
      <c r="AN5" s="661"/>
      <c r="AO5" s="662"/>
      <c r="AP5" s="652" t="s">
        <v>227</v>
      </c>
      <c r="AQ5" s="653"/>
      <c r="AR5" s="653"/>
      <c r="AS5" s="653"/>
      <c r="AT5" s="653"/>
      <c r="AU5" s="653"/>
      <c r="AV5" s="653"/>
      <c r="AW5" s="653"/>
      <c r="AX5" s="653"/>
      <c r="AY5" s="653"/>
      <c r="AZ5" s="653"/>
      <c r="BA5" s="653"/>
      <c r="BB5" s="653"/>
      <c r="BC5" s="653"/>
      <c r="BD5" s="653"/>
      <c r="BE5" s="653"/>
      <c r="BF5" s="654"/>
      <c r="BG5" s="666">
        <v>7343784</v>
      </c>
      <c r="BH5" s="667"/>
      <c r="BI5" s="667"/>
      <c r="BJ5" s="667"/>
      <c r="BK5" s="667"/>
      <c r="BL5" s="667"/>
      <c r="BM5" s="667"/>
      <c r="BN5" s="668"/>
      <c r="BO5" s="669">
        <v>94.3</v>
      </c>
      <c r="BP5" s="669"/>
      <c r="BQ5" s="669"/>
      <c r="BR5" s="669"/>
      <c r="BS5" s="670">
        <v>86292</v>
      </c>
      <c r="BT5" s="670"/>
      <c r="BU5" s="670"/>
      <c r="BV5" s="670"/>
      <c r="BW5" s="670"/>
      <c r="BX5" s="670"/>
      <c r="BY5" s="670"/>
      <c r="BZ5" s="670"/>
      <c r="CA5" s="670"/>
      <c r="CB5" s="674"/>
      <c r="CD5" s="648" t="s">
        <v>222</v>
      </c>
      <c r="CE5" s="649"/>
      <c r="CF5" s="649"/>
      <c r="CG5" s="649"/>
      <c r="CH5" s="649"/>
      <c r="CI5" s="649"/>
      <c r="CJ5" s="649"/>
      <c r="CK5" s="649"/>
      <c r="CL5" s="649"/>
      <c r="CM5" s="649"/>
      <c r="CN5" s="649"/>
      <c r="CO5" s="649"/>
      <c r="CP5" s="649"/>
      <c r="CQ5" s="650"/>
      <c r="CR5" s="648" t="s">
        <v>228</v>
      </c>
      <c r="CS5" s="649"/>
      <c r="CT5" s="649"/>
      <c r="CU5" s="649"/>
      <c r="CV5" s="649"/>
      <c r="CW5" s="649"/>
      <c r="CX5" s="649"/>
      <c r="CY5" s="650"/>
      <c r="CZ5" s="648" t="s">
        <v>220</v>
      </c>
      <c r="DA5" s="649"/>
      <c r="DB5" s="649"/>
      <c r="DC5" s="650"/>
      <c r="DD5" s="648" t="s">
        <v>229</v>
      </c>
      <c r="DE5" s="649"/>
      <c r="DF5" s="649"/>
      <c r="DG5" s="649"/>
      <c r="DH5" s="649"/>
      <c r="DI5" s="649"/>
      <c r="DJ5" s="649"/>
      <c r="DK5" s="649"/>
      <c r="DL5" s="649"/>
      <c r="DM5" s="649"/>
      <c r="DN5" s="649"/>
      <c r="DO5" s="649"/>
      <c r="DP5" s="650"/>
      <c r="DQ5" s="648" t="s">
        <v>230</v>
      </c>
      <c r="DR5" s="649"/>
      <c r="DS5" s="649"/>
      <c r="DT5" s="649"/>
      <c r="DU5" s="649"/>
      <c r="DV5" s="649"/>
      <c r="DW5" s="649"/>
      <c r="DX5" s="649"/>
      <c r="DY5" s="649"/>
      <c r="DZ5" s="649"/>
      <c r="EA5" s="649"/>
      <c r="EB5" s="649"/>
      <c r="EC5" s="650"/>
    </row>
    <row r="6" spans="2:143" ht="11.25" customHeight="1">
      <c r="B6" s="663" t="s">
        <v>231</v>
      </c>
      <c r="C6" s="664"/>
      <c r="D6" s="664"/>
      <c r="E6" s="664"/>
      <c r="F6" s="664"/>
      <c r="G6" s="664"/>
      <c r="H6" s="664"/>
      <c r="I6" s="664"/>
      <c r="J6" s="664"/>
      <c r="K6" s="664"/>
      <c r="L6" s="664"/>
      <c r="M6" s="664"/>
      <c r="N6" s="664"/>
      <c r="O6" s="664"/>
      <c r="P6" s="664"/>
      <c r="Q6" s="665"/>
      <c r="R6" s="666">
        <v>555838</v>
      </c>
      <c r="S6" s="667"/>
      <c r="T6" s="667"/>
      <c r="U6" s="667"/>
      <c r="V6" s="667"/>
      <c r="W6" s="667"/>
      <c r="X6" s="667"/>
      <c r="Y6" s="668"/>
      <c r="Z6" s="669">
        <v>1.3</v>
      </c>
      <c r="AA6" s="669"/>
      <c r="AB6" s="669"/>
      <c r="AC6" s="669"/>
      <c r="AD6" s="670">
        <v>555838</v>
      </c>
      <c r="AE6" s="670"/>
      <c r="AF6" s="670"/>
      <c r="AG6" s="670"/>
      <c r="AH6" s="670"/>
      <c r="AI6" s="670"/>
      <c r="AJ6" s="670"/>
      <c r="AK6" s="670"/>
      <c r="AL6" s="671">
        <v>2.6</v>
      </c>
      <c r="AM6" s="672"/>
      <c r="AN6" s="672"/>
      <c r="AO6" s="673"/>
      <c r="AP6" s="663" t="s">
        <v>232</v>
      </c>
      <c r="AQ6" s="664"/>
      <c r="AR6" s="664"/>
      <c r="AS6" s="664"/>
      <c r="AT6" s="664"/>
      <c r="AU6" s="664"/>
      <c r="AV6" s="664"/>
      <c r="AW6" s="664"/>
      <c r="AX6" s="664"/>
      <c r="AY6" s="664"/>
      <c r="AZ6" s="664"/>
      <c r="BA6" s="664"/>
      <c r="BB6" s="664"/>
      <c r="BC6" s="664"/>
      <c r="BD6" s="664"/>
      <c r="BE6" s="664"/>
      <c r="BF6" s="665"/>
      <c r="BG6" s="666">
        <v>7343784</v>
      </c>
      <c r="BH6" s="667"/>
      <c r="BI6" s="667"/>
      <c r="BJ6" s="667"/>
      <c r="BK6" s="667"/>
      <c r="BL6" s="667"/>
      <c r="BM6" s="667"/>
      <c r="BN6" s="668"/>
      <c r="BO6" s="669">
        <v>94.3</v>
      </c>
      <c r="BP6" s="669"/>
      <c r="BQ6" s="669"/>
      <c r="BR6" s="669"/>
      <c r="BS6" s="670">
        <v>86292</v>
      </c>
      <c r="BT6" s="670"/>
      <c r="BU6" s="670"/>
      <c r="BV6" s="670"/>
      <c r="BW6" s="670"/>
      <c r="BX6" s="670"/>
      <c r="BY6" s="670"/>
      <c r="BZ6" s="670"/>
      <c r="CA6" s="670"/>
      <c r="CB6" s="674"/>
      <c r="CD6" s="677" t="s">
        <v>233</v>
      </c>
      <c r="CE6" s="678"/>
      <c r="CF6" s="678"/>
      <c r="CG6" s="678"/>
      <c r="CH6" s="678"/>
      <c r="CI6" s="678"/>
      <c r="CJ6" s="678"/>
      <c r="CK6" s="678"/>
      <c r="CL6" s="678"/>
      <c r="CM6" s="678"/>
      <c r="CN6" s="678"/>
      <c r="CO6" s="678"/>
      <c r="CP6" s="678"/>
      <c r="CQ6" s="679"/>
      <c r="CR6" s="666">
        <v>239820</v>
      </c>
      <c r="CS6" s="667"/>
      <c r="CT6" s="667"/>
      <c r="CU6" s="667"/>
      <c r="CV6" s="667"/>
      <c r="CW6" s="667"/>
      <c r="CX6" s="667"/>
      <c r="CY6" s="668"/>
      <c r="CZ6" s="660">
        <v>0.6</v>
      </c>
      <c r="DA6" s="661"/>
      <c r="DB6" s="661"/>
      <c r="DC6" s="680"/>
      <c r="DD6" s="675" t="s">
        <v>130</v>
      </c>
      <c r="DE6" s="667"/>
      <c r="DF6" s="667"/>
      <c r="DG6" s="667"/>
      <c r="DH6" s="667"/>
      <c r="DI6" s="667"/>
      <c r="DJ6" s="667"/>
      <c r="DK6" s="667"/>
      <c r="DL6" s="667"/>
      <c r="DM6" s="667"/>
      <c r="DN6" s="667"/>
      <c r="DO6" s="667"/>
      <c r="DP6" s="668"/>
      <c r="DQ6" s="675">
        <v>239820</v>
      </c>
      <c r="DR6" s="667"/>
      <c r="DS6" s="667"/>
      <c r="DT6" s="667"/>
      <c r="DU6" s="667"/>
      <c r="DV6" s="667"/>
      <c r="DW6" s="667"/>
      <c r="DX6" s="667"/>
      <c r="DY6" s="667"/>
      <c r="DZ6" s="667"/>
      <c r="EA6" s="667"/>
      <c r="EB6" s="667"/>
      <c r="EC6" s="676"/>
    </row>
    <row r="7" spans="2:143" ht="11.25" customHeight="1">
      <c r="B7" s="663" t="s">
        <v>234</v>
      </c>
      <c r="C7" s="664"/>
      <c r="D7" s="664"/>
      <c r="E7" s="664"/>
      <c r="F7" s="664"/>
      <c r="G7" s="664"/>
      <c r="H7" s="664"/>
      <c r="I7" s="664"/>
      <c r="J7" s="664"/>
      <c r="K7" s="664"/>
      <c r="L7" s="664"/>
      <c r="M7" s="664"/>
      <c r="N7" s="664"/>
      <c r="O7" s="664"/>
      <c r="P7" s="664"/>
      <c r="Q7" s="665"/>
      <c r="R7" s="666">
        <v>4448</v>
      </c>
      <c r="S7" s="667"/>
      <c r="T7" s="667"/>
      <c r="U7" s="667"/>
      <c r="V7" s="667"/>
      <c r="W7" s="667"/>
      <c r="X7" s="667"/>
      <c r="Y7" s="668"/>
      <c r="Z7" s="669">
        <v>0</v>
      </c>
      <c r="AA7" s="669"/>
      <c r="AB7" s="669"/>
      <c r="AC7" s="669"/>
      <c r="AD7" s="670">
        <v>4448</v>
      </c>
      <c r="AE7" s="670"/>
      <c r="AF7" s="670"/>
      <c r="AG7" s="670"/>
      <c r="AH7" s="670"/>
      <c r="AI7" s="670"/>
      <c r="AJ7" s="670"/>
      <c r="AK7" s="670"/>
      <c r="AL7" s="671">
        <v>0</v>
      </c>
      <c r="AM7" s="672"/>
      <c r="AN7" s="672"/>
      <c r="AO7" s="673"/>
      <c r="AP7" s="663" t="s">
        <v>235</v>
      </c>
      <c r="AQ7" s="664"/>
      <c r="AR7" s="664"/>
      <c r="AS7" s="664"/>
      <c r="AT7" s="664"/>
      <c r="AU7" s="664"/>
      <c r="AV7" s="664"/>
      <c r="AW7" s="664"/>
      <c r="AX7" s="664"/>
      <c r="AY7" s="664"/>
      <c r="AZ7" s="664"/>
      <c r="BA7" s="664"/>
      <c r="BB7" s="664"/>
      <c r="BC7" s="664"/>
      <c r="BD7" s="664"/>
      <c r="BE7" s="664"/>
      <c r="BF7" s="665"/>
      <c r="BG7" s="666">
        <v>2908328</v>
      </c>
      <c r="BH7" s="667"/>
      <c r="BI7" s="667"/>
      <c r="BJ7" s="667"/>
      <c r="BK7" s="667"/>
      <c r="BL7" s="667"/>
      <c r="BM7" s="667"/>
      <c r="BN7" s="668"/>
      <c r="BO7" s="669">
        <v>37.299999999999997</v>
      </c>
      <c r="BP7" s="669"/>
      <c r="BQ7" s="669"/>
      <c r="BR7" s="669"/>
      <c r="BS7" s="670">
        <v>86292</v>
      </c>
      <c r="BT7" s="670"/>
      <c r="BU7" s="670"/>
      <c r="BV7" s="670"/>
      <c r="BW7" s="670"/>
      <c r="BX7" s="670"/>
      <c r="BY7" s="670"/>
      <c r="BZ7" s="670"/>
      <c r="CA7" s="670"/>
      <c r="CB7" s="674"/>
      <c r="CD7" s="681" t="s">
        <v>236</v>
      </c>
      <c r="CE7" s="682"/>
      <c r="CF7" s="682"/>
      <c r="CG7" s="682"/>
      <c r="CH7" s="682"/>
      <c r="CI7" s="682"/>
      <c r="CJ7" s="682"/>
      <c r="CK7" s="682"/>
      <c r="CL7" s="682"/>
      <c r="CM7" s="682"/>
      <c r="CN7" s="682"/>
      <c r="CO7" s="682"/>
      <c r="CP7" s="682"/>
      <c r="CQ7" s="683"/>
      <c r="CR7" s="666">
        <v>5023158</v>
      </c>
      <c r="CS7" s="667"/>
      <c r="CT7" s="667"/>
      <c r="CU7" s="667"/>
      <c r="CV7" s="667"/>
      <c r="CW7" s="667"/>
      <c r="CX7" s="667"/>
      <c r="CY7" s="668"/>
      <c r="CZ7" s="669">
        <v>11.8</v>
      </c>
      <c r="DA7" s="669"/>
      <c r="DB7" s="669"/>
      <c r="DC7" s="669"/>
      <c r="DD7" s="675">
        <v>221206</v>
      </c>
      <c r="DE7" s="667"/>
      <c r="DF7" s="667"/>
      <c r="DG7" s="667"/>
      <c r="DH7" s="667"/>
      <c r="DI7" s="667"/>
      <c r="DJ7" s="667"/>
      <c r="DK7" s="667"/>
      <c r="DL7" s="667"/>
      <c r="DM7" s="667"/>
      <c r="DN7" s="667"/>
      <c r="DO7" s="667"/>
      <c r="DP7" s="668"/>
      <c r="DQ7" s="675">
        <v>3390421</v>
      </c>
      <c r="DR7" s="667"/>
      <c r="DS7" s="667"/>
      <c r="DT7" s="667"/>
      <c r="DU7" s="667"/>
      <c r="DV7" s="667"/>
      <c r="DW7" s="667"/>
      <c r="DX7" s="667"/>
      <c r="DY7" s="667"/>
      <c r="DZ7" s="667"/>
      <c r="EA7" s="667"/>
      <c r="EB7" s="667"/>
      <c r="EC7" s="676"/>
    </row>
    <row r="8" spans="2:143" ht="11.25" customHeight="1">
      <c r="B8" s="663" t="s">
        <v>237</v>
      </c>
      <c r="C8" s="664"/>
      <c r="D8" s="664"/>
      <c r="E8" s="664"/>
      <c r="F8" s="664"/>
      <c r="G8" s="664"/>
      <c r="H8" s="664"/>
      <c r="I8" s="664"/>
      <c r="J8" s="664"/>
      <c r="K8" s="664"/>
      <c r="L8" s="664"/>
      <c r="M8" s="664"/>
      <c r="N8" s="664"/>
      <c r="O8" s="664"/>
      <c r="P8" s="664"/>
      <c r="Q8" s="665"/>
      <c r="R8" s="666">
        <v>27553</v>
      </c>
      <c r="S8" s="667"/>
      <c r="T8" s="667"/>
      <c r="U8" s="667"/>
      <c r="V8" s="667"/>
      <c r="W8" s="667"/>
      <c r="X8" s="667"/>
      <c r="Y8" s="668"/>
      <c r="Z8" s="669">
        <v>0.1</v>
      </c>
      <c r="AA8" s="669"/>
      <c r="AB8" s="669"/>
      <c r="AC8" s="669"/>
      <c r="AD8" s="670">
        <v>27553</v>
      </c>
      <c r="AE8" s="670"/>
      <c r="AF8" s="670"/>
      <c r="AG8" s="670"/>
      <c r="AH8" s="670"/>
      <c r="AI8" s="670"/>
      <c r="AJ8" s="670"/>
      <c r="AK8" s="670"/>
      <c r="AL8" s="671">
        <v>0.1</v>
      </c>
      <c r="AM8" s="672"/>
      <c r="AN8" s="672"/>
      <c r="AO8" s="673"/>
      <c r="AP8" s="663" t="s">
        <v>238</v>
      </c>
      <c r="AQ8" s="664"/>
      <c r="AR8" s="664"/>
      <c r="AS8" s="664"/>
      <c r="AT8" s="664"/>
      <c r="AU8" s="664"/>
      <c r="AV8" s="664"/>
      <c r="AW8" s="664"/>
      <c r="AX8" s="664"/>
      <c r="AY8" s="664"/>
      <c r="AZ8" s="664"/>
      <c r="BA8" s="664"/>
      <c r="BB8" s="664"/>
      <c r="BC8" s="664"/>
      <c r="BD8" s="664"/>
      <c r="BE8" s="664"/>
      <c r="BF8" s="665"/>
      <c r="BG8" s="666">
        <v>107546</v>
      </c>
      <c r="BH8" s="667"/>
      <c r="BI8" s="667"/>
      <c r="BJ8" s="667"/>
      <c r="BK8" s="667"/>
      <c r="BL8" s="667"/>
      <c r="BM8" s="667"/>
      <c r="BN8" s="668"/>
      <c r="BO8" s="669">
        <v>1.4</v>
      </c>
      <c r="BP8" s="669"/>
      <c r="BQ8" s="669"/>
      <c r="BR8" s="669"/>
      <c r="BS8" s="670" t="s">
        <v>130</v>
      </c>
      <c r="BT8" s="670"/>
      <c r="BU8" s="670"/>
      <c r="BV8" s="670"/>
      <c r="BW8" s="670"/>
      <c r="BX8" s="670"/>
      <c r="BY8" s="670"/>
      <c r="BZ8" s="670"/>
      <c r="CA8" s="670"/>
      <c r="CB8" s="674"/>
      <c r="CD8" s="681" t="s">
        <v>239</v>
      </c>
      <c r="CE8" s="682"/>
      <c r="CF8" s="682"/>
      <c r="CG8" s="682"/>
      <c r="CH8" s="682"/>
      <c r="CI8" s="682"/>
      <c r="CJ8" s="682"/>
      <c r="CK8" s="682"/>
      <c r="CL8" s="682"/>
      <c r="CM8" s="682"/>
      <c r="CN8" s="682"/>
      <c r="CO8" s="682"/>
      <c r="CP8" s="682"/>
      <c r="CQ8" s="683"/>
      <c r="CR8" s="666">
        <v>14449274</v>
      </c>
      <c r="CS8" s="667"/>
      <c r="CT8" s="667"/>
      <c r="CU8" s="667"/>
      <c r="CV8" s="667"/>
      <c r="CW8" s="667"/>
      <c r="CX8" s="667"/>
      <c r="CY8" s="668"/>
      <c r="CZ8" s="669">
        <v>34</v>
      </c>
      <c r="DA8" s="669"/>
      <c r="DB8" s="669"/>
      <c r="DC8" s="669"/>
      <c r="DD8" s="675">
        <v>300701</v>
      </c>
      <c r="DE8" s="667"/>
      <c r="DF8" s="667"/>
      <c r="DG8" s="667"/>
      <c r="DH8" s="667"/>
      <c r="DI8" s="667"/>
      <c r="DJ8" s="667"/>
      <c r="DK8" s="667"/>
      <c r="DL8" s="667"/>
      <c r="DM8" s="667"/>
      <c r="DN8" s="667"/>
      <c r="DO8" s="667"/>
      <c r="DP8" s="668"/>
      <c r="DQ8" s="675">
        <v>6112002</v>
      </c>
      <c r="DR8" s="667"/>
      <c r="DS8" s="667"/>
      <c r="DT8" s="667"/>
      <c r="DU8" s="667"/>
      <c r="DV8" s="667"/>
      <c r="DW8" s="667"/>
      <c r="DX8" s="667"/>
      <c r="DY8" s="667"/>
      <c r="DZ8" s="667"/>
      <c r="EA8" s="667"/>
      <c r="EB8" s="667"/>
      <c r="EC8" s="676"/>
    </row>
    <row r="9" spans="2:143" ht="11.25" customHeight="1">
      <c r="B9" s="663" t="s">
        <v>240</v>
      </c>
      <c r="C9" s="664"/>
      <c r="D9" s="664"/>
      <c r="E9" s="664"/>
      <c r="F9" s="664"/>
      <c r="G9" s="664"/>
      <c r="H9" s="664"/>
      <c r="I9" s="664"/>
      <c r="J9" s="664"/>
      <c r="K9" s="664"/>
      <c r="L9" s="664"/>
      <c r="M9" s="664"/>
      <c r="N9" s="664"/>
      <c r="O9" s="664"/>
      <c r="P9" s="664"/>
      <c r="Q9" s="665"/>
      <c r="R9" s="666">
        <v>29376</v>
      </c>
      <c r="S9" s="667"/>
      <c r="T9" s="667"/>
      <c r="U9" s="667"/>
      <c r="V9" s="667"/>
      <c r="W9" s="667"/>
      <c r="X9" s="667"/>
      <c r="Y9" s="668"/>
      <c r="Z9" s="669">
        <v>0.1</v>
      </c>
      <c r="AA9" s="669"/>
      <c r="AB9" s="669"/>
      <c r="AC9" s="669"/>
      <c r="AD9" s="670">
        <v>29376</v>
      </c>
      <c r="AE9" s="670"/>
      <c r="AF9" s="670"/>
      <c r="AG9" s="670"/>
      <c r="AH9" s="670"/>
      <c r="AI9" s="670"/>
      <c r="AJ9" s="670"/>
      <c r="AK9" s="670"/>
      <c r="AL9" s="671">
        <v>0.1</v>
      </c>
      <c r="AM9" s="672"/>
      <c r="AN9" s="672"/>
      <c r="AO9" s="673"/>
      <c r="AP9" s="663" t="s">
        <v>241</v>
      </c>
      <c r="AQ9" s="664"/>
      <c r="AR9" s="664"/>
      <c r="AS9" s="664"/>
      <c r="AT9" s="664"/>
      <c r="AU9" s="664"/>
      <c r="AV9" s="664"/>
      <c r="AW9" s="664"/>
      <c r="AX9" s="664"/>
      <c r="AY9" s="664"/>
      <c r="AZ9" s="664"/>
      <c r="BA9" s="664"/>
      <c r="BB9" s="664"/>
      <c r="BC9" s="664"/>
      <c r="BD9" s="664"/>
      <c r="BE9" s="664"/>
      <c r="BF9" s="665"/>
      <c r="BG9" s="666">
        <v>2305143</v>
      </c>
      <c r="BH9" s="667"/>
      <c r="BI9" s="667"/>
      <c r="BJ9" s="667"/>
      <c r="BK9" s="667"/>
      <c r="BL9" s="667"/>
      <c r="BM9" s="667"/>
      <c r="BN9" s="668"/>
      <c r="BO9" s="669">
        <v>29.6</v>
      </c>
      <c r="BP9" s="669"/>
      <c r="BQ9" s="669"/>
      <c r="BR9" s="669"/>
      <c r="BS9" s="670" t="s">
        <v>130</v>
      </c>
      <c r="BT9" s="670"/>
      <c r="BU9" s="670"/>
      <c r="BV9" s="670"/>
      <c r="BW9" s="670"/>
      <c r="BX9" s="670"/>
      <c r="BY9" s="670"/>
      <c r="BZ9" s="670"/>
      <c r="CA9" s="670"/>
      <c r="CB9" s="674"/>
      <c r="CD9" s="681" t="s">
        <v>242</v>
      </c>
      <c r="CE9" s="682"/>
      <c r="CF9" s="682"/>
      <c r="CG9" s="682"/>
      <c r="CH9" s="682"/>
      <c r="CI9" s="682"/>
      <c r="CJ9" s="682"/>
      <c r="CK9" s="682"/>
      <c r="CL9" s="682"/>
      <c r="CM9" s="682"/>
      <c r="CN9" s="682"/>
      <c r="CO9" s="682"/>
      <c r="CP9" s="682"/>
      <c r="CQ9" s="683"/>
      <c r="CR9" s="666">
        <v>3436615</v>
      </c>
      <c r="CS9" s="667"/>
      <c r="CT9" s="667"/>
      <c r="CU9" s="667"/>
      <c r="CV9" s="667"/>
      <c r="CW9" s="667"/>
      <c r="CX9" s="667"/>
      <c r="CY9" s="668"/>
      <c r="CZ9" s="669">
        <v>8.1</v>
      </c>
      <c r="DA9" s="669"/>
      <c r="DB9" s="669"/>
      <c r="DC9" s="669"/>
      <c r="DD9" s="675">
        <v>262103</v>
      </c>
      <c r="DE9" s="667"/>
      <c r="DF9" s="667"/>
      <c r="DG9" s="667"/>
      <c r="DH9" s="667"/>
      <c r="DI9" s="667"/>
      <c r="DJ9" s="667"/>
      <c r="DK9" s="667"/>
      <c r="DL9" s="667"/>
      <c r="DM9" s="667"/>
      <c r="DN9" s="667"/>
      <c r="DO9" s="667"/>
      <c r="DP9" s="668"/>
      <c r="DQ9" s="675">
        <v>2317500</v>
      </c>
      <c r="DR9" s="667"/>
      <c r="DS9" s="667"/>
      <c r="DT9" s="667"/>
      <c r="DU9" s="667"/>
      <c r="DV9" s="667"/>
      <c r="DW9" s="667"/>
      <c r="DX9" s="667"/>
      <c r="DY9" s="667"/>
      <c r="DZ9" s="667"/>
      <c r="EA9" s="667"/>
      <c r="EB9" s="667"/>
      <c r="EC9" s="676"/>
    </row>
    <row r="10" spans="2:143" ht="11.25" customHeight="1">
      <c r="B10" s="663" t="s">
        <v>243</v>
      </c>
      <c r="C10" s="664"/>
      <c r="D10" s="664"/>
      <c r="E10" s="664"/>
      <c r="F10" s="664"/>
      <c r="G10" s="664"/>
      <c r="H10" s="664"/>
      <c r="I10" s="664"/>
      <c r="J10" s="664"/>
      <c r="K10" s="664"/>
      <c r="L10" s="664"/>
      <c r="M10" s="664"/>
      <c r="N10" s="664"/>
      <c r="O10" s="664"/>
      <c r="P10" s="664"/>
      <c r="Q10" s="665"/>
      <c r="R10" s="666" t="s">
        <v>130</v>
      </c>
      <c r="S10" s="667"/>
      <c r="T10" s="667"/>
      <c r="U10" s="667"/>
      <c r="V10" s="667"/>
      <c r="W10" s="667"/>
      <c r="X10" s="667"/>
      <c r="Y10" s="668"/>
      <c r="Z10" s="669" t="s">
        <v>130</v>
      </c>
      <c r="AA10" s="669"/>
      <c r="AB10" s="669"/>
      <c r="AC10" s="669"/>
      <c r="AD10" s="670" t="s">
        <v>130</v>
      </c>
      <c r="AE10" s="670"/>
      <c r="AF10" s="670"/>
      <c r="AG10" s="670"/>
      <c r="AH10" s="670"/>
      <c r="AI10" s="670"/>
      <c r="AJ10" s="670"/>
      <c r="AK10" s="670"/>
      <c r="AL10" s="671" t="s">
        <v>130</v>
      </c>
      <c r="AM10" s="672"/>
      <c r="AN10" s="672"/>
      <c r="AO10" s="673"/>
      <c r="AP10" s="663" t="s">
        <v>244</v>
      </c>
      <c r="AQ10" s="664"/>
      <c r="AR10" s="664"/>
      <c r="AS10" s="664"/>
      <c r="AT10" s="664"/>
      <c r="AU10" s="664"/>
      <c r="AV10" s="664"/>
      <c r="AW10" s="664"/>
      <c r="AX10" s="664"/>
      <c r="AY10" s="664"/>
      <c r="AZ10" s="664"/>
      <c r="BA10" s="664"/>
      <c r="BB10" s="664"/>
      <c r="BC10" s="664"/>
      <c r="BD10" s="664"/>
      <c r="BE10" s="664"/>
      <c r="BF10" s="665"/>
      <c r="BG10" s="666">
        <v>191379</v>
      </c>
      <c r="BH10" s="667"/>
      <c r="BI10" s="667"/>
      <c r="BJ10" s="667"/>
      <c r="BK10" s="667"/>
      <c r="BL10" s="667"/>
      <c r="BM10" s="667"/>
      <c r="BN10" s="668"/>
      <c r="BO10" s="669">
        <v>2.5</v>
      </c>
      <c r="BP10" s="669"/>
      <c r="BQ10" s="669"/>
      <c r="BR10" s="669"/>
      <c r="BS10" s="670" t="s">
        <v>130</v>
      </c>
      <c r="BT10" s="670"/>
      <c r="BU10" s="670"/>
      <c r="BV10" s="670"/>
      <c r="BW10" s="670"/>
      <c r="BX10" s="670"/>
      <c r="BY10" s="670"/>
      <c r="BZ10" s="670"/>
      <c r="CA10" s="670"/>
      <c r="CB10" s="674"/>
      <c r="CD10" s="681" t="s">
        <v>245</v>
      </c>
      <c r="CE10" s="682"/>
      <c r="CF10" s="682"/>
      <c r="CG10" s="682"/>
      <c r="CH10" s="682"/>
      <c r="CI10" s="682"/>
      <c r="CJ10" s="682"/>
      <c r="CK10" s="682"/>
      <c r="CL10" s="682"/>
      <c r="CM10" s="682"/>
      <c r="CN10" s="682"/>
      <c r="CO10" s="682"/>
      <c r="CP10" s="682"/>
      <c r="CQ10" s="683"/>
      <c r="CR10" s="666">
        <v>69126</v>
      </c>
      <c r="CS10" s="667"/>
      <c r="CT10" s="667"/>
      <c r="CU10" s="667"/>
      <c r="CV10" s="667"/>
      <c r="CW10" s="667"/>
      <c r="CX10" s="667"/>
      <c r="CY10" s="668"/>
      <c r="CZ10" s="669">
        <v>0.2</v>
      </c>
      <c r="DA10" s="669"/>
      <c r="DB10" s="669"/>
      <c r="DC10" s="669"/>
      <c r="DD10" s="675" t="s">
        <v>130</v>
      </c>
      <c r="DE10" s="667"/>
      <c r="DF10" s="667"/>
      <c r="DG10" s="667"/>
      <c r="DH10" s="667"/>
      <c r="DI10" s="667"/>
      <c r="DJ10" s="667"/>
      <c r="DK10" s="667"/>
      <c r="DL10" s="667"/>
      <c r="DM10" s="667"/>
      <c r="DN10" s="667"/>
      <c r="DO10" s="667"/>
      <c r="DP10" s="668"/>
      <c r="DQ10" s="675">
        <v>38145</v>
      </c>
      <c r="DR10" s="667"/>
      <c r="DS10" s="667"/>
      <c r="DT10" s="667"/>
      <c r="DU10" s="667"/>
      <c r="DV10" s="667"/>
      <c r="DW10" s="667"/>
      <c r="DX10" s="667"/>
      <c r="DY10" s="667"/>
      <c r="DZ10" s="667"/>
      <c r="EA10" s="667"/>
      <c r="EB10" s="667"/>
      <c r="EC10" s="676"/>
    </row>
    <row r="11" spans="2:143" ht="11.25" customHeight="1">
      <c r="B11" s="663" t="s">
        <v>246</v>
      </c>
      <c r="C11" s="664"/>
      <c r="D11" s="664"/>
      <c r="E11" s="664"/>
      <c r="F11" s="664"/>
      <c r="G11" s="664"/>
      <c r="H11" s="664"/>
      <c r="I11" s="664"/>
      <c r="J11" s="664"/>
      <c r="K11" s="664"/>
      <c r="L11" s="664"/>
      <c r="M11" s="664"/>
      <c r="N11" s="664"/>
      <c r="O11" s="664"/>
      <c r="P11" s="664"/>
      <c r="Q11" s="665"/>
      <c r="R11" s="666">
        <v>1566113</v>
      </c>
      <c r="S11" s="667"/>
      <c r="T11" s="667"/>
      <c r="U11" s="667"/>
      <c r="V11" s="667"/>
      <c r="W11" s="667"/>
      <c r="X11" s="667"/>
      <c r="Y11" s="668"/>
      <c r="Z11" s="671">
        <v>3.5</v>
      </c>
      <c r="AA11" s="672"/>
      <c r="AB11" s="672"/>
      <c r="AC11" s="684"/>
      <c r="AD11" s="675">
        <v>1566113</v>
      </c>
      <c r="AE11" s="667"/>
      <c r="AF11" s="667"/>
      <c r="AG11" s="667"/>
      <c r="AH11" s="667"/>
      <c r="AI11" s="667"/>
      <c r="AJ11" s="667"/>
      <c r="AK11" s="668"/>
      <c r="AL11" s="671">
        <v>7.4</v>
      </c>
      <c r="AM11" s="672"/>
      <c r="AN11" s="672"/>
      <c r="AO11" s="673"/>
      <c r="AP11" s="663" t="s">
        <v>247</v>
      </c>
      <c r="AQ11" s="664"/>
      <c r="AR11" s="664"/>
      <c r="AS11" s="664"/>
      <c r="AT11" s="664"/>
      <c r="AU11" s="664"/>
      <c r="AV11" s="664"/>
      <c r="AW11" s="664"/>
      <c r="AX11" s="664"/>
      <c r="AY11" s="664"/>
      <c r="AZ11" s="664"/>
      <c r="BA11" s="664"/>
      <c r="BB11" s="664"/>
      <c r="BC11" s="664"/>
      <c r="BD11" s="664"/>
      <c r="BE11" s="664"/>
      <c r="BF11" s="665"/>
      <c r="BG11" s="666">
        <v>304260</v>
      </c>
      <c r="BH11" s="667"/>
      <c r="BI11" s="667"/>
      <c r="BJ11" s="667"/>
      <c r="BK11" s="667"/>
      <c r="BL11" s="667"/>
      <c r="BM11" s="667"/>
      <c r="BN11" s="668"/>
      <c r="BO11" s="669">
        <v>3.9</v>
      </c>
      <c r="BP11" s="669"/>
      <c r="BQ11" s="669"/>
      <c r="BR11" s="669"/>
      <c r="BS11" s="670">
        <v>86292</v>
      </c>
      <c r="BT11" s="670"/>
      <c r="BU11" s="670"/>
      <c r="BV11" s="670"/>
      <c r="BW11" s="670"/>
      <c r="BX11" s="670"/>
      <c r="BY11" s="670"/>
      <c r="BZ11" s="670"/>
      <c r="CA11" s="670"/>
      <c r="CB11" s="674"/>
      <c r="CD11" s="681" t="s">
        <v>248</v>
      </c>
      <c r="CE11" s="682"/>
      <c r="CF11" s="682"/>
      <c r="CG11" s="682"/>
      <c r="CH11" s="682"/>
      <c r="CI11" s="682"/>
      <c r="CJ11" s="682"/>
      <c r="CK11" s="682"/>
      <c r="CL11" s="682"/>
      <c r="CM11" s="682"/>
      <c r="CN11" s="682"/>
      <c r="CO11" s="682"/>
      <c r="CP11" s="682"/>
      <c r="CQ11" s="683"/>
      <c r="CR11" s="666">
        <v>1765920</v>
      </c>
      <c r="CS11" s="667"/>
      <c r="CT11" s="667"/>
      <c r="CU11" s="667"/>
      <c r="CV11" s="667"/>
      <c r="CW11" s="667"/>
      <c r="CX11" s="667"/>
      <c r="CY11" s="668"/>
      <c r="CZ11" s="669">
        <v>4.2</v>
      </c>
      <c r="DA11" s="669"/>
      <c r="DB11" s="669"/>
      <c r="DC11" s="669"/>
      <c r="DD11" s="675">
        <v>742371</v>
      </c>
      <c r="DE11" s="667"/>
      <c r="DF11" s="667"/>
      <c r="DG11" s="667"/>
      <c r="DH11" s="667"/>
      <c r="DI11" s="667"/>
      <c r="DJ11" s="667"/>
      <c r="DK11" s="667"/>
      <c r="DL11" s="667"/>
      <c r="DM11" s="667"/>
      <c r="DN11" s="667"/>
      <c r="DO11" s="667"/>
      <c r="DP11" s="668"/>
      <c r="DQ11" s="675">
        <v>813670</v>
      </c>
      <c r="DR11" s="667"/>
      <c r="DS11" s="667"/>
      <c r="DT11" s="667"/>
      <c r="DU11" s="667"/>
      <c r="DV11" s="667"/>
      <c r="DW11" s="667"/>
      <c r="DX11" s="667"/>
      <c r="DY11" s="667"/>
      <c r="DZ11" s="667"/>
      <c r="EA11" s="667"/>
      <c r="EB11" s="667"/>
      <c r="EC11" s="676"/>
    </row>
    <row r="12" spans="2:143" ht="11.25" customHeight="1">
      <c r="B12" s="663" t="s">
        <v>249</v>
      </c>
      <c r="C12" s="664"/>
      <c r="D12" s="664"/>
      <c r="E12" s="664"/>
      <c r="F12" s="664"/>
      <c r="G12" s="664"/>
      <c r="H12" s="664"/>
      <c r="I12" s="664"/>
      <c r="J12" s="664"/>
      <c r="K12" s="664"/>
      <c r="L12" s="664"/>
      <c r="M12" s="664"/>
      <c r="N12" s="664"/>
      <c r="O12" s="664"/>
      <c r="P12" s="664"/>
      <c r="Q12" s="665"/>
      <c r="R12" s="666">
        <v>20767</v>
      </c>
      <c r="S12" s="667"/>
      <c r="T12" s="667"/>
      <c r="U12" s="667"/>
      <c r="V12" s="667"/>
      <c r="W12" s="667"/>
      <c r="X12" s="667"/>
      <c r="Y12" s="668"/>
      <c r="Z12" s="669">
        <v>0</v>
      </c>
      <c r="AA12" s="669"/>
      <c r="AB12" s="669"/>
      <c r="AC12" s="669"/>
      <c r="AD12" s="670">
        <v>20767</v>
      </c>
      <c r="AE12" s="670"/>
      <c r="AF12" s="670"/>
      <c r="AG12" s="670"/>
      <c r="AH12" s="670"/>
      <c r="AI12" s="670"/>
      <c r="AJ12" s="670"/>
      <c r="AK12" s="670"/>
      <c r="AL12" s="671">
        <v>0.1</v>
      </c>
      <c r="AM12" s="672"/>
      <c r="AN12" s="672"/>
      <c r="AO12" s="673"/>
      <c r="AP12" s="663" t="s">
        <v>250</v>
      </c>
      <c r="AQ12" s="664"/>
      <c r="AR12" s="664"/>
      <c r="AS12" s="664"/>
      <c r="AT12" s="664"/>
      <c r="AU12" s="664"/>
      <c r="AV12" s="664"/>
      <c r="AW12" s="664"/>
      <c r="AX12" s="664"/>
      <c r="AY12" s="664"/>
      <c r="AZ12" s="664"/>
      <c r="BA12" s="664"/>
      <c r="BB12" s="664"/>
      <c r="BC12" s="664"/>
      <c r="BD12" s="664"/>
      <c r="BE12" s="664"/>
      <c r="BF12" s="665"/>
      <c r="BG12" s="666">
        <v>3697637</v>
      </c>
      <c r="BH12" s="667"/>
      <c r="BI12" s="667"/>
      <c r="BJ12" s="667"/>
      <c r="BK12" s="667"/>
      <c r="BL12" s="667"/>
      <c r="BM12" s="667"/>
      <c r="BN12" s="668"/>
      <c r="BO12" s="669">
        <v>47.5</v>
      </c>
      <c r="BP12" s="669"/>
      <c r="BQ12" s="669"/>
      <c r="BR12" s="669"/>
      <c r="BS12" s="670" t="s">
        <v>130</v>
      </c>
      <c r="BT12" s="670"/>
      <c r="BU12" s="670"/>
      <c r="BV12" s="670"/>
      <c r="BW12" s="670"/>
      <c r="BX12" s="670"/>
      <c r="BY12" s="670"/>
      <c r="BZ12" s="670"/>
      <c r="CA12" s="670"/>
      <c r="CB12" s="674"/>
      <c r="CD12" s="681" t="s">
        <v>251</v>
      </c>
      <c r="CE12" s="682"/>
      <c r="CF12" s="682"/>
      <c r="CG12" s="682"/>
      <c r="CH12" s="682"/>
      <c r="CI12" s="682"/>
      <c r="CJ12" s="682"/>
      <c r="CK12" s="682"/>
      <c r="CL12" s="682"/>
      <c r="CM12" s="682"/>
      <c r="CN12" s="682"/>
      <c r="CO12" s="682"/>
      <c r="CP12" s="682"/>
      <c r="CQ12" s="683"/>
      <c r="CR12" s="666">
        <v>1651853</v>
      </c>
      <c r="CS12" s="667"/>
      <c r="CT12" s="667"/>
      <c r="CU12" s="667"/>
      <c r="CV12" s="667"/>
      <c r="CW12" s="667"/>
      <c r="CX12" s="667"/>
      <c r="CY12" s="668"/>
      <c r="CZ12" s="669">
        <v>3.9</v>
      </c>
      <c r="DA12" s="669"/>
      <c r="DB12" s="669"/>
      <c r="DC12" s="669"/>
      <c r="DD12" s="675">
        <v>234180</v>
      </c>
      <c r="DE12" s="667"/>
      <c r="DF12" s="667"/>
      <c r="DG12" s="667"/>
      <c r="DH12" s="667"/>
      <c r="DI12" s="667"/>
      <c r="DJ12" s="667"/>
      <c r="DK12" s="667"/>
      <c r="DL12" s="667"/>
      <c r="DM12" s="667"/>
      <c r="DN12" s="667"/>
      <c r="DO12" s="667"/>
      <c r="DP12" s="668"/>
      <c r="DQ12" s="675">
        <v>1148343</v>
      </c>
      <c r="DR12" s="667"/>
      <c r="DS12" s="667"/>
      <c r="DT12" s="667"/>
      <c r="DU12" s="667"/>
      <c r="DV12" s="667"/>
      <c r="DW12" s="667"/>
      <c r="DX12" s="667"/>
      <c r="DY12" s="667"/>
      <c r="DZ12" s="667"/>
      <c r="EA12" s="667"/>
      <c r="EB12" s="667"/>
      <c r="EC12" s="676"/>
    </row>
    <row r="13" spans="2:143" ht="11.25" customHeight="1">
      <c r="B13" s="663" t="s">
        <v>252</v>
      </c>
      <c r="C13" s="664"/>
      <c r="D13" s="664"/>
      <c r="E13" s="664"/>
      <c r="F13" s="664"/>
      <c r="G13" s="664"/>
      <c r="H13" s="664"/>
      <c r="I13" s="664"/>
      <c r="J13" s="664"/>
      <c r="K13" s="664"/>
      <c r="L13" s="664"/>
      <c r="M13" s="664"/>
      <c r="N13" s="664"/>
      <c r="O13" s="664"/>
      <c r="P13" s="664"/>
      <c r="Q13" s="665"/>
      <c r="R13" s="666" t="s">
        <v>130</v>
      </c>
      <c r="S13" s="667"/>
      <c r="T13" s="667"/>
      <c r="U13" s="667"/>
      <c r="V13" s="667"/>
      <c r="W13" s="667"/>
      <c r="X13" s="667"/>
      <c r="Y13" s="668"/>
      <c r="Z13" s="669" t="s">
        <v>130</v>
      </c>
      <c r="AA13" s="669"/>
      <c r="AB13" s="669"/>
      <c r="AC13" s="669"/>
      <c r="AD13" s="670" t="s">
        <v>130</v>
      </c>
      <c r="AE13" s="670"/>
      <c r="AF13" s="670"/>
      <c r="AG13" s="670"/>
      <c r="AH13" s="670"/>
      <c r="AI13" s="670"/>
      <c r="AJ13" s="670"/>
      <c r="AK13" s="670"/>
      <c r="AL13" s="671" t="s">
        <v>130</v>
      </c>
      <c r="AM13" s="672"/>
      <c r="AN13" s="672"/>
      <c r="AO13" s="673"/>
      <c r="AP13" s="663" t="s">
        <v>253</v>
      </c>
      <c r="AQ13" s="664"/>
      <c r="AR13" s="664"/>
      <c r="AS13" s="664"/>
      <c r="AT13" s="664"/>
      <c r="AU13" s="664"/>
      <c r="AV13" s="664"/>
      <c r="AW13" s="664"/>
      <c r="AX13" s="664"/>
      <c r="AY13" s="664"/>
      <c r="AZ13" s="664"/>
      <c r="BA13" s="664"/>
      <c r="BB13" s="664"/>
      <c r="BC13" s="664"/>
      <c r="BD13" s="664"/>
      <c r="BE13" s="664"/>
      <c r="BF13" s="665"/>
      <c r="BG13" s="666">
        <v>3645340</v>
      </c>
      <c r="BH13" s="667"/>
      <c r="BI13" s="667"/>
      <c r="BJ13" s="667"/>
      <c r="BK13" s="667"/>
      <c r="BL13" s="667"/>
      <c r="BM13" s="667"/>
      <c r="BN13" s="668"/>
      <c r="BO13" s="669">
        <v>46.8</v>
      </c>
      <c r="BP13" s="669"/>
      <c r="BQ13" s="669"/>
      <c r="BR13" s="669"/>
      <c r="BS13" s="670" t="s">
        <v>130</v>
      </c>
      <c r="BT13" s="670"/>
      <c r="BU13" s="670"/>
      <c r="BV13" s="670"/>
      <c r="BW13" s="670"/>
      <c r="BX13" s="670"/>
      <c r="BY13" s="670"/>
      <c r="BZ13" s="670"/>
      <c r="CA13" s="670"/>
      <c r="CB13" s="674"/>
      <c r="CD13" s="681" t="s">
        <v>254</v>
      </c>
      <c r="CE13" s="682"/>
      <c r="CF13" s="682"/>
      <c r="CG13" s="682"/>
      <c r="CH13" s="682"/>
      <c r="CI13" s="682"/>
      <c r="CJ13" s="682"/>
      <c r="CK13" s="682"/>
      <c r="CL13" s="682"/>
      <c r="CM13" s="682"/>
      <c r="CN13" s="682"/>
      <c r="CO13" s="682"/>
      <c r="CP13" s="682"/>
      <c r="CQ13" s="683"/>
      <c r="CR13" s="666">
        <v>3760171</v>
      </c>
      <c r="CS13" s="667"/>
      <c r="CT13" s="667"/>
      <c r="CU13" s="667"/>
      <c r="CV13" s="667"/>
      <c r="CW13" s="667"/>
      <c r="CX13" s="667"/>
      <c r="CY13" s="668"/>
      <c r="CZ13" s="669">
        <v>8.9</v>
      </c>
      <c r="DA13" s="669"/>
      <c r="DB13" s="669"/>
      <c r="DC13" s="669"/>
      <c r="DD13" s="675">
        <v>1986591</v>
      </c>
      <c r="DE13" s="667"/>
      <c r="DF13" s="667"/>
      <c r="DG13" s="667"/>
      <c r="DH13" s="667"/>
      <c r="DI13" s="667"/>
      <c r="DJ13" s="667"/>
      <c r="DK13" s="667"/>
      <c r="DL13" s="667"/>
      <c r="DM13" s="667"/>
      <c r="DN13" s="667"/>
      <c r="DO13" s="667"/>
      <c r="DP13" s="668"/>
      <c r="DQ13" s="675">
        <v>1740978</v>
      </c>
      <c r="DR13" s="667"/>
      <c r="DS13" s="667"/>
      <c r="DT13" s="667"/>
      <c r="DU13" s="667"/>
      <c r="DV13" s="667"/>
      <c r="DW13" s="667"/>
      <c r="DX13" s="667"/>
      <c r="DY13" s="667"/>
      <c r="DZ13" s="667"/>
      <c r="EA13" s="667"/>
      <c r="EB13" s="667"/>
      <c r="EC13" s="676"/>
    </row>
    <row r="14" spans="2:143" ht="11.25" customHeight="1">
      <c r="B14" s="663" t="s">
        <v>255</v>
      </c>
      <c r="C14" s="664"/>
      <c r="D14" s="664"/>
      <c r="E14" s="664"/>
      <c r="F14" s="664"/>
      <c r="G14" s="664"/>
      <c r="H14" s="664"/>
      <c r="I14" s="664"/>
      <c r="J14" s="664"/>
      <c r="K14" s="664"/>
      <c r="L14" s="664"/>
      <c r="M14" s="664"/>
      <c r="N14" s="664"/>
      <c r="O14" s="664"/>
      <c r="P14" s="664"/>
      <c r="Q14" s="665"/>
      <c r="R14" s="666" t="s">
        <v>130</v>
      </c>
      <c r="S14" s="667"/>
      <c r="T14" s="667"/>
      <c r="U14" s="667"/>
      <c r="V14" s="667"/>
      <c r="W14" s="667"/>
      <c r="X14" s="667"/>
      <c r="Y14" s="668"/>
      <c r="Z14" s="669" t="s">
        <v>130</v>
      </c>
      <c r="AA14" s="669"/>
      <c r="AB14" s="669"/>
      <c r="AC14" s="669"/>
      <c r="AD14" s="670" t="s">
        <v>130</v>
      </c>
      <c r="AE14" s="670"/>
      <c r="AF14" s="670"/>
      <c r="AG14" s="670"/>
      <c r="AH14" s="670"/>
      <c r="AI14" s="670"/>
      <c r="AJ14" s="670"/>
      <c r="AK14" s="670"/>
      <c r="AL14" s="671" t="s">
        <v>130</v>
      </c>
      <c r="AM14" s="672"/>
      <c r="AN14" s="672"/>
      <c r="AO14" s="673"/>
      <c r="AP14" s="663" t="s">
        <v>256</v>
      </c>
      <c r="AQ14" s="664"/>
      <c r="AR14" s="664"/>
      <c r="AS14" s="664"/>
      <c r="AT14" s="664"/>
      <c r="AU14" s="664"/>
      <c r="AV14" s="664"/>
      <c r="AW14" s="664"/>
      <c r="AX14" s="664"/>
      <c r="AY14" s="664"/>
      <c r="AZ14" s="664"/>
      <c r="BA14" s="664"/>
      <c r="BB14" s="664"/>
      <c r="BC14" s="664"/>
      <c r="BD14" s="664"/>
      <c r="BE14" s="664"/>
      <c r="BF14" s="665"/>
      <c r="BG14" s="666">
        <v>257554</v>
      </c>
      <c r="BH14" s="667"/>
      <c r="BI14" s="667"/>
      <c r="BJ14" s="667"/>
      <c r="BK14" s="667"/>
      <c r="BL14" s="667"/>
      <c r="BM14" s="667"/>
      <c r="BN14" s="668"/>
      <c r="BO14" s="669">
        <v>3.3</v>
      </c>
      <c r="BP14" s="669"/>
      <c r="BQ14" s="669"/>
      <c r="BR14" s="669"/>
      <c r="BS14" s="670" t="s">
        <v>130</v>
      </c>
      <c r="BT14" s="670"/>
      <c r="BU14" s="670"/>
      <c r="BV14" s="670"/>
      <c r="BW14" s="670"/>
      <c r="BX14" s="670"/>
      <c r="BY14" s="670"/>
      <c r="BZ14" s="670"/>
      <c r="CA14" s="670"/>
      <c r="CB14" s="674"/>
      <c r="CD14" s="681" t="s">
        <v>257</v>
      </c>
      <c r="CE14" s="682"/>
      <c r="CF14" s="682"/>
      <c r="CG14" s="682"/>
      <c r="CH14" s="682"/>
      <c r="CI14" s="682"/>
      <c r="CJ14" s="682"/>
      <c r="CK14" s="682"/>
      <c r="CL14" s="682"/>
      <c r="CM14" s="682"/>
      <c r="CN14" s="682"/>
      <c r="CO14" s="682"/>
      <c r="CP14" s="682"/>
      <c r="CQ14" s="683"/>
      <c r="CR14" s="666">
        <v>1140666</v>
      </c>
      <c r="CS14" s="667"/>
      <c r="CT14" s="667"/>
      <c r="CU14" s="667"/>
      <c r="CV14" s="667"/>
      <c r="CW14" s="667"/>
      <c r="CX14" s="667"/>
      <c r="CY14" s="668"/>
      <c r="CZ14" s="669">
        <v>2.7</v>
      </c>
      <c r="DA14" s="669"/>
      <c r="DB14" s="669"/>
      <c r="DC14" s="669"/>
      <c r="DD14" s="675">
        <v>286700</v>
      </c>
      <c r="DE14" s="667"/>
      <c r="DF14" s="667"/>
      <c r="DG14" s="667"/>
      <c r="DH14" s="667"/>
      <c r="DI14" s="667"/>
      <c r="DJ14" s="667"/>
      <c r="DK14" s="667"/>
      <c r="DL14" s="667"/>
      <c r="DM14" s="667"/>
      <c r="DN14" s="667"/>
      <c r="DO14" s="667"/>
      <c r="DP14" s="668"/>
      <c r="DQ14" s="675">
        <v>834087</v>
      </c>
      <c r="DR14" s="667"/>
      <c r="DS14" s="667"/>
      <c r="DT14" s="667"/>
      <c r="DU14" s="667"/>
      <c r="DV14" s="667"/>
      <c r="DW14" s="667"/>
      <c r="DX14" s="667"/>
      <c r="DY14" s="667"/>
      <c r="DZ14" s="667"/>
      <c r="EA14" s="667"/>
      <c r="EB14" s="667"/>
      <c r="EC14" s="676"/>
    </row>
    <row r="15" spans="2:143" ht="11.25" customHeight="1">
      <c r="B15" s="663" t="s">
        <v>258</v>
      </c>
      <c r="C15" s="664"/>
      <c r="D15" s="664"/>
      <c r="E15" s="664"/>
      <c r="F15" s="664"/>
      <c r="G15" s="664"/>
      <c r="H15" s="664"/>
      <c r="I15" s="664"/>
      <c r="J15" s="664"/>
      <c r="K15" s="664"/>
      <c r="L15" s="664"/>
      <c r="M15" s="664"/>
      <c r="N15" s="664"/>
      <c r="O15" s="664"/>
      <c r="P15" s="664"/>
      <c r="Q15" s="665"/>
      <c r="R15" s="666" t="s">
        <v>130</v>
      </c>
      <c r="S15" s="667"/>
      <c r="T15" s="667"/>
      <c r="U15" s="667"/>
      <c r="V15" s="667"/>
      <c r="W15" s="667"/>
      <c r="X15" s="667"/>
      <c r="Y15" s="668"/>
      <c r="Z15" s="669" t="s">
        <v>130</v>
      </c>
      <c r="AA15" s="669"/>
      <c r="AB15" s="669"/>
      <c r="AC15" s="669"/>
      <c r="AD15" s="670" t="s">
        <v>130</v>
      </c>
      <c r="AE15" s="670"/>
      <c r="AF15" s="670"/>
      <c r="AG15" s="670"/>
      <c r="AH15" s="670"/>
      <c r="AI15" s="670"/>
      <c r="AJ15" s="670"/>
      <c r="AK15" s="670"/>
      <c r="AL15" s="671" t="s">
        <v>130</v>
      </c>
      <c r="AM15" s="672"/>
      <c r="AN15" s="672"/>
      <c r="AO15" s="673"/>
      <c r="AP15" s="663" t="s">
        <v>259</v>
      </c>
      <c r="AQ15" s="664"/>
      <c r="AR15" s="664"/>
      <c r="AS15" s="664"/>
      <c r="AT15" s="664"/>
      <c r="AU15" s="664"/>
      <c r="AV15" s="664"/>
      <c r="AW15" s="664"/>
      <c r="AX15" s="664"/>
      <c r="AY15" s="664"/>
      <c r="AZ15" s="664"/>
      <c r="BA15" s="664"/>
      <c r="BB15" s="664"/>
      <c r="BC15" s="664"/>
      <c r="BD15" s="664"/>
      <c r="BE15" s="664"/>
      <c r="BF15" s="665"/>
      <c r="BG15" s="666">
        <v>480265</v>
      </c>
      <c r="BH15" s="667"/>
      <c r="BI15" s="667"/>
      <c r="BJ15" s="667"/>
      <c r="BK15" s="667"/>
      <c r="BL15" s="667"/>
      <c r="BM15" s="667"/>
      <c r="BN15" s="668"/>
      <c r="BO15" s="669">
        <v>6.2</v>
      </c>
      <c r="BP15" s="669"/>
      <c r="BQ15" s="669"/>
      <c r="BR15" s="669"/>
      <c r="BS15" s="670" t="s">
        <v>130</v>
      </c>
      <c r="BT15" s="670"/>
      <c r="BU15" s="670"/>
      <c r="BV15" s="670"/>
      <c r="BW15" s="670"/>
      <c r="BX15" s="670"/>
      <c r="BY15" s="670"/>
      <c r="BZ15" s="670"/>
      <c r="CA15" s="670"/>
      <c r="CB15" s="674"/>
      <c r="CD15" s="681" t="s">
        <v>260</v>
      </c>
      <c r="CE15" s="682"/>
      <c r="CF15" s="682"/>
      <c r="CG15" s="682"/>
      <c r="CH15" s="682"/>
      <c r="CI15" s="682"/>
      <c r="CJ15" s="682"/>
      <c r="CK15" s="682"/>
      <c r="CL15" s="682"/>
      <c r="CM15" s="682"/>
      <c r="CN15" s="682"/>
      <c r="CO15" s="682"/>
      <c r="CP15" s="682"/>
      <c r="CQ15" s="683"/>
      <c r="CR15" s="666">
        <v>3923702</v>
      </c>
      <c r="CS15" s="667"/>
      <c r="CT15" s="667"/>
      <c r="CU15" s="667"/>
      <c r="CV15" s="667"/>
      <c r="CW15" s="667"/>
      <c r="CX15" s="667"/>
      <c r="CY15" s="668"/>
      <c r="CZ15" s="669">
        <v>9.1999999999999993</v>
      </c>
      <c r="DA15" s="669"/>
      <c r="DB15" s="669"/>
      <c r="DC15" s="669"/>
      <c r="DD15" s="675">
        <v>928309</v>
      </c>
      <c r="DE15" s="667"/>
      <c r="DF15" s="667"/>
      <c r="DG15" s="667"/>
      <c r="DH15" s="667"/>
      <c r="DI15" s="667"/>
      <c r="DJ15" s="667"/>
      <c r="DK15" s="667"/>
      <c r="DL15" s="667"/>
      <c r="DM15" s="667"/>
      <c r="DN15" s="667"/>
      <c r="DO15" s="667"/>
      <c r="DP15" s="668"/>
      <c r="DQ15" s="675">
        <v>2481330</v>
      </c>
      <c r="DR15" s="667"/>
      <c r="DS15" s="667"/>
      <c r="DT15" s="667"/>
      <c r="DU15" s="667"/>
      <c r="DV15" s="667"/>
      <c r="DW15" s="667"/>
      <c r="DX15" s="667"/>
      <c r="DY15" s="667"/>
      <c r="DZ15" s="667"/>
      <c r="EA15" s="667"/>
      <c r="EB15" s="667"/>
      <c r="EC15" s="676"/>
    </row>
    <row r="16" spans="2:143" ht="11.25" customHeight="1">
      <c r="B16" s="663" t="s">
        <v>261</v>
      </c>
      <c r="C16" s="664"/>
      <c r="D16" s="664"/>
      <c r="E16" s="664"/>
      <c r="F16" s="664"/>
      <c r="G16" s="664"/>
      <c r="H16" s="664"/>
      <c r="I16" s="664"/>
      <c r="J16" s="664"/>
      <c r="K16" s="664"/>
      <c r="L16" s="664"/>
      <c r="M16" s="664"/>
      <c r="N16" s="664"/>
      <c r="O16" s="664"/>
      <c r="P16" s="664"/>
      <c r="Q16" s="665"/>
      <c r="R16" s="666">
        <v>23134</v>
      </c>
      <c r="S16" s="667"/>
      <c r="T16" s="667"/>
      <c r="U16" s="667"/>
      <c r="V16" s="667"/>
      <c r="W16" s="667"/>
      <c r="X16" s="667"/>
      <c r="Y16" s="668"/>
      <c r="Z16" s="669">
        <v>0.1</v>
      </c>
      <c r="AA16" s="669"/>
      <c r="AB16" s="669"/>
      <c r="AC16" s="669"/>
      <c r="AD16" s="670">
        <v>23134</v>
      </c>
      <c r="AE16" s="670"/>
      <c r="AF16" s="670"/>
      <c r="AG16" s="670"/>
      <c r="AH16" s="670"/>
      <c r="AI16" s="670"/>
      <c r="AJ16" s="670"/>
      <c r="AK16" s="670"/>
      <c r="AL16" s="671">
        <v>0.1</v>
      </c>
      <c r="AM16" s="672"/>
      <c r="AN16" s="672"/>
      <c r="AO16" s="673"/>
      <c r="AP16" s="663" t="s">
        <v>262</v>
      </c>
      <c r="AQ16" s="664"/>
      <c r="AR16" s="664"/>
      <c r="AS16" s="664"/>
      <c r="AT16" s="664"/>
      <c r="AU16" s="664"/>
      <c r="AV16" s="664"/>
      <c r="AW16" s="664"/>
      <c r="AX16" s="664"/>
      <c r="AY16" s="664"/>
      <c r="AZ16" s="664"/>
      <c r="BA16" s="664"/>
      <c r="BB16" s="664"/>
      <c r="BC16" s="664"/>
      <c r="BD16" s="664"/>
      <c r="BE16" s="664"/>
      <c r="BF16" s="665"/>
      <c r="BG16" s="666" t="s">
        <v>130</v>
      </c>
      <c r="BH16" s="667"/>
      <c r="BI16" s="667"/>
      <c r="BJ16" s="667"/>
      <c r="BK16" s="667"/>
      <c r="BL16" s="667"/>
      <c r="BM16" s="667"/>
      <c r="BN16" s="668"/>
      <c r="BO16" s="669" t="s">
        <v>130</v>
      </c>
      <c r="BP16" s="669"/>
      <c r="BQ16" s="669"/>
      <c r="BR16" s="669"/>
      <c r="BS16" s="670" t="s">
        <v>130</v>
      </c>
      <c r="BT16" s="670"/>
      <c r="BU16" s="670"/>
      <c r="BV16" s="670"/>
      <c r="BW16" s="670"/>
      <c r="BX16" s="670"/>
      <c r="BY16" s="670"/>
      <c r="BZ16" s="670"/>
      <c r="CA16" s="670"/>
      <c r="CB16" s="674"/>
      <c r="CD16" s="681" t="s">
        <v>263</v>
      </c>
      <c r="CE16" s="682"/>
      <c r="CF16" s="682"/>
      <c r="CG16" s="682"/>
      <c r="CH16" s="682"/>
      <c r="CI16" s="682"/>
      <c r="CJ16" s="682"/>
      <c r="CK16" s="682"/>
      <c r="CL16" s="682"/>
      <c r="CM16" s="682"/>
      <c r="CN16" s="682"/>
      <c r="CO16" s="682"/>
      <c r="CP16" s="682"/>
      <c r="CQ16" s="683"/>
      <c r="CR16" s="666">
        <v>2646409</v>
      </c>
      <c r="CS16" s="667"/>
      <c r="CT16" s="667"/>
      <c r="CU16" s="667"/>
      <c r="CV16" s="667"/>
      <c r="CW16" s="667"/>
      <c r="CX16" s="667"/>
      <c r="CY16" s="668"/>
      <c r="CZ16" s="669">
        <v>6.2</v>
      </c>
      <c r="DA16" s="669"/>
      <c r="DB16" s="669"/>
      <c r="DC16" s="669"/>
      <c r="DD16" s="675" t="s">
        <v>130</v>
      </c>
      <c r="DE16" s="667"/>
      <c r="DF16" s="667"/>
      <c r="DG16" s="667"/>
      <c r="DH16" s="667"/>
      <c r="DI16" s="667"/>
      <c r="DJ16" s="667"/>
      <c r="DK16" s="667"/>
      <c r="DL16" s="667"/>
      <c r="DM16" s="667"/>
      <c r="DN16" s="667"/>
      <c r="DO16" s="667"/>
      <c r="DP16" s="668"/>
      <c r="DQ16" s="675">
        <v>313529</v>
      </c>
      <c r="DR16" s="667"/>
      <c r="DS16" s="667"/>
      <c r="DT16" s="667"/>
      <c r="DU16" s="667"/>
      <c r="DV16" s="667"/>
      <c r="DW16" s="667"/>
      <c r="DX16" s="667"/>
      <c r="DY16" s="667"/>
      <c r="DZ16" s="667"/>
      <c r="EA16" s="667"/>
      <c r="EB16" s="667"/>
      <c r="EC16" s="676"/>
    </row>
    <row r="17" spans="2:133" ht="11.25" customHeight="1">
      <c r="B17" s="663" t="s">
        <v>264</v>
      </c>
      <c r="C17" s="664"/>
      <c r="D17" s="664"/>
      <c r="E17" s="664"/>
      <c r="F17" s="664"/>
      <c r="G17" s="664"/>
      <c r="H17" s="664"/>
      <c r="I17" s="664"/>
      <c r="J17" s="664"/>
      <c r="K17" s="664"/>
      <c r="L17" s="664"/>
      <c r="M17" s="664"/>
      <c r="N17" s="664"/>
      <c r="O17" s="664"/>
      <c r="P17" s="664"/>
      <c r="Q17" s="665"/>
      <c r="R17" s="666">
        <v>100230</v>
      </c>
      <c r="S17" s="667"/>
      <c r="T17" s="667"/>
      <c r="U17" s="667"/>
      <c r="V17" s="667"/>
      <c r="W17" s="667"/>
      <c r="X17" s="667"/>
      <c r="Y17" s="668"/>
      <c r="Z17" s="669">
        <v>0.2</v>
      </c>
      <c r="AA17" s="669"/>
      <c r="AB17" s="669"/>
      <c r="AC17" s="669"/>
      <c r="AD17" s="670">
        <v>100230</v>
      </c>
      <c r="AE17" s="670"/>
      <c r="AF17" s="670"/>
      <c r="AG17" s="670"/>
      <c r="AH17" s="670"/>
      <c r="AI17" s="670"/>
      <c r="AJ17" s="670"/>
      <c r="AK17" s="670"/>
      <c r="AL17" s="671">
        <v>0.5</v>
      </c>
      <c r="AM17" s="672"/>
      <c r="AN17" s="672"/>
      <c r="AO17" s="673"/>
      <c r="AP17" s="663" t="s">
        <v>265</v>
      </c>
      <c r="AQ17" s="664"/>
      <c r="AR17" s="664"/>
      <c r="AS17" s="664"/>
      <c r="AT17" s="664"/>
      <c r="AU17" s="664"/>
      <c r="AV17" s="664"/>
      <c r="AW17" s="664"/>
      <c r="AX17" s="664"/>
      <c r="AY17" s="664"/>
      <c r="AZ17" s="664"/>
      <c r="BA17" s="664"/>
      <c r="BB17" s="664"/>
      <c r="BC17" s="664"/>
      <c r="BD17" s="664"/>
      <c r="BE17" s="664"/>
      <c r="BF17" s="665"/>
      <c r="BG17" s="666" t="s">
        <v>130</v>
      </c>
      <c r="BH17" s="667"/>
      <c r="BI17" s="667"/>
      <c r="BJ17" s="667"/>
      <c r="BK17" s="667"/>
      <c r="BL17" s="667"/>
      <c r="BM17" s="667"/>
      <c r="BN17" s="668"/>
      <c r="BO17" s="669" t="s">
        <v>130</v>
      </c>
      <c r="BP17" s="669"/>
      <c r="BQ17" s="669"/>
      <c r="BR17" s="669"/>
      <c r="BS17" s="670" t="s">
        <v>130</v>
      </c>
      <c r="BT17" s="670"/>
      <c r="BU17" s="670"/>
      <c r="BV17" s="670"/>
      <c r="BW17" s="670"/>
      <c r="BX17" s="670"/>
      <c r="BY17" s="670"/>
      <c r="BZ17" s="670"/>
      <c r="CA17" s="670"/>
      <c r="CB17" s="674"/>
      <c r="CD17" s="681" t="s">
        <v>266</v>
      </c>
      <c r="CE17" s="682"/>
      <c r="CF17" s="682"/>
      <c r="CG17" s="682"/>
      <c r="CH17" s="682"/>
      <c r="CI17" s="682"/>
      <c r="CJ17" s="682"/>
      <c r="CK17" s="682"/>
      <c r="CL17" s="682"/>
      <c r="CM17" s="682"/>
      <c r="CN17" s="682"/>
      <c r="CO17" s="682"/>
      <c r="CP17" s="682"/>
      <c r="CQ17" s="683"/>
      <c r="CR17" s="666">
        <v>4365989</v>
      </c>
      <c r="CS17" s="667"/>
      <c r="CT17" s="667"/>
      <c r="CU17" s="667"/>
      <c r="CV17" s="667"/>
      <c r="CW17" s="667"/>
      <c r="CX17" s="667"/>
      <c r="CY17" s="668"/>
      <c r="CZ17" s="669">
        <v>10.3</v>
      </c>
      <c r="DA17" s="669"/>
      <c r="DB17" s="669"/>
      <c r="DC17" s="669"/>
      <c r="DD17" s="675" t="s">
        <v>130</v>
      </c>
      <c r="DE17" s="667"/>
      <c r="DF17" s="667"/>
      <c r="DG17" s="667"/>
      <c r="DH17" s="667"/>
      <c r="DI17" s="667"/>
      <c r="DJ17" s="667"/>
      <c r="DK17" s="667"/>
      <c r="DL17" s="667"/>
      <c r="DM17" s="667"/>
      <c r="DN17" s="667"/>
      <c r="DO17" s="667"/>
      <c r="DP17" s="668"/>
      <c r="DQ17" s="675">
        <v>4265384</v>
      </c>
      <c r="DR17" s="667"/>
      <c r="DS17" s="667"/>
      <c r="DT17" s="667"/>
      <c r="DU17" s="667"/>
      <c r="DV17" s="667"/>
      <c r="DW17" s="667"/>
      <c r="DX17" s="667"/>
      <c r="DY17" s="667"/>
      <c r="DZ17" s="667"/>
      <c r="EA17" s="667"/>
      <c r="EB17" s="667"/>
      <c r="EC17" s="676"/>
    </row>
    <row r="18" spans="2:133" ht="11.25" customHeight="1">
      <c r="B18" s="663" t="s">
        <v>267</v>
      </c>
      <c r="C18" s="664"/>
      <c r="D18" s="664"/>
      <c r="E18" s="664"/>
      <c r="F18" s="664"/>
      <c r="G18" s="664"/>
      <c r="H18" s="664"/>
      <c r="I18" s="664"/>
      <c r="J18" s="664"/>
      <c r="K18" s="664"/>
      <c r="L18" s="664"/>
      <c r="M18" s="664"/>
      <c r="N18" s="664"/>
      <c r="O18" s="664"/>
      <c r="P18" s="664"/>
      <c r="Q18" s="665"/>
      <c r="R18" s="666">
        <v>193692</v>
      </c>
      <c r="S18" s="667"/>
      <c r="T18" s="667"/>
      <c r="U18" s="667"/>
      <c r="V18" s="667"/>
      <c r="W18" s="667"/>
      <c r="X18" s="667"/>
      <c r="Y18" s="668"/>
      <c r="Z18" s="669">
        <v>0.4</v>
      </c>
      <c r="AA18" s="669"/>
      <c r="AB18" s="669"/>
      <c r="AC18" s="669"/>
      <c r="AD18" s="670">
        <v>183146</v>
      </c>
      <c r="AE18" s="670"/>
      <c r="AF18" s="670"/>
      <c r="AG18" s="670"/>
      <c r="AH18" s="670"/>
      <c r="AI18" s="670"/>
      <c r="AJ18" s="670"/>
      <c r="AK18" s="670"/>
      <c r="AL18" s="671">
        <v>0.89999997615814209</v>
      </c>
      <c r="AM18" s="672"/>
      <c r="AN18" s="672"/>
      <c r="AO18" s="673"/>
      <c r="AP18" s="663" t="s">
        <v>268</v>
      </c>
      <c r="AQ18" s="664"/>
      <c r="AR18" s="664"/>
      <c r="AS18" s="664"/>
      <c r="AT18" s="664"/>
      <c r="AU18" s="664"/>
      <c r="AV18" s="664"/>
      <c r="AW18" s="664"/>
      <c r="AX18" s="664"/>
      <c r="AY18" s="664"/>
      <c r="AZ18" s="664"/>
      <c r="BA18" s="664"/>
      <c r="BB18" s="664"/>
      <c r="BC18" s="664"/>
      <c r="BD18" s="664"/>
      <c r="BE18" s="664"/>
      <c r="BF18" s="665"/>
      <c r="BG18" s="666" t="s">
        <v>130</v>
      </c>
      <c r="BH18" s="667"/>
      <c r="BI18" s="667"/>
      <c r="BJ18" s="667"/>
      <c r="BK18" s="667"/>
      <c r="BL18" s="667"/>
      <c r="BM18" s="667"/>
      <c r="BN18" s="668"/>
      <c r="BO18" s="669" t="s">
        <v>130</v>
      </c>
      <c r="BP18" s="669"/>
      <c r="BQ18" s="669"/>
      <c r="BR18" s="669"/>
      <c r="BS18" s="670" t="s">
        <v>130</v>
      </c>
      <c r="BT18" s="670"/>
      <c r="BU18" s="670"/>
      <c r="BV18" s="670"/>
      <c r="BW18" s="670"/>
      <c r="BX18" s="670"/>
      <c r="BY18" s="670"/>
      <c r="BZ18" s="670"/>
      <c r="CA18" s="670"/>
      <c r="CB18" s="674"/>
      <c r="CD18" s="681" t="s">
        <v>269</v>
      </c>
      <c r="CE18" s="682"/>
      <c r="CF18" s="682"/>
      <c r="CG18" s="682"/>
      <c r="CH18" s="682"/>
      <c r="CI18" s="682"/>
      <c r="CJ18" s="682"/>
      <c r="CK18" s="682"/>
      <c r="CL18" s="682"/>
      <c r="CM18" s="682"/>
      <c r="CN18" s="682"/>
      <c r="CO18" s="682"/>
      <c r="CP18" s="682"/>
      <c r="CQ18" s="683"/>
      <c r="CR18" s="666" t="s">
        <v>130</v>
      </c>
      <c r="CS18" s="667"/>
      <c r="CT18" s="667"/>
      <c r="CU18" s="667"/>
      <c r="CV18" s="667"/>
      <c r="CW18" s="667"/>
      <c r="CX18" s="667"/>
      <c r="CY18" s="668"/>
      <c r="CZ18" s="669" t="s">
        <v>130</v>
      </c>
      <c r="DA18" s="669"/>
      <c r="DB18" s="669"/>
      <c r="DC18" s="669"/>
      <c r="DD18" s="675" t="s">
        <v>130</v>
      </c>
      <c r="DE18" s="667"/>
      <c r="DF18" s="667"/>
      <c r="DG18" s="667"/>
      <c r="DH18" s="667"/>
      <c r="DI18" s="667"/>
      <c r="DJ18" s="667"/>
      <c r="DK18" s="667"/>
      <c r="DL18" s="667"/>
      <c r="DM18" s="667"/>
      <c r="DN18" s="667"/>
      <c r="DO18" s="667"/>
      <c r="DP18" s="668"/>
      <c r="DQ18" s="675" t="s">
        <v>130</v>
      </c>
      <c r="DR18" s="667"/>
      <c r="DS18" s="667"/>
      <c r="DT18" s="667"/>
      <c r="DU18" s="667"/>
      <c r="DV18" s="667"/>
      <c r="DW18" s="667"/>
      <c r="DX18" s="667"/>
      <c r="DY18" s="667"/>
      <c r="DZ18" s="667"/>
      <c r="EA18" s="667"/>
      <c r="EB18" s="667"/>
      <c r="EC18" s="676"/>
    </row>
    <row r="19" spans="2:133" ht="11.25" customHeight="1">
      <c r="B19" s="663" t="s">
        <v>270</v>
      </c>
      <c r="C19" s="664"/>
      <c r="D19" s="664"/>
      <c r="E19" s="664"/>
      <c r="F19" s="664"/>
      <c r="G19" s="664"/>
      <c r="H19" s="664"/>
      <c r="I19" s="664"/>
      <c r="J19" s="664"/>
      <c r="K19" s="664"/>
      <c r="L19" s="664"/>
      <c r="M19" s="664"/>
      <c r="N19" s="664"/>
      <c r="O19" s="664"/>
      <c r="P19" s="664"/>
      <c r="Q19" s="665"/>
      <c r="R19" s="666">
        <v>40812</v>
      </c>
      <c r="S19" s="667"/>
      <c r="T19" s="667"/>
      <c r="U19" s="667"/>
      <c r="V19" s="667"/>
      <c r="W19" s="667"/>
      <c r="X19" s="667"/>
      <c r="Y19" s="668"/>
      <c r="Z19" s="669">
        <v>0.1</v>
      </c>
      <c r="AA19" s="669"/>
      <c r="AB19" s="669"/>
      <c r="AC19" s="669"/>
      <c r="AD19" s="670">
        <v>40812</v>
      </c>
      <c r="AE19" s="670"/>
      <c r="AF19" s="670"/>
      <c r="AG19" s="670"/>
      <c r="AH19" s="670"/>
      <c r="AI19" s="670"/>
      <c r="AJ19" s="670"/>
      <c r="AK19" s="670"/>
      <c r="AL19" s="671">
        <v>0.2</v>
      </c>
      <c r="AM19" s="672"/>
      <c r="AN19" s="672"/>
      <c r="AO19" s="673"/>
      <c r="AP19" s="663" t="s">
        <v>271</v>
      </c>
      <c r="AQ19" s="664"/>
      <c r="AR19" s="664"/>
      <c r="AS19" s="664"/>
      <c r="AT19" s="664"/>
      <c r="AU19" s="664"/>
      <c r="AV19" s="664"/>
      <c r="AW19" s="664"/>
      <c r="AX19" s="664"/>
      <c r="AY19" s="664"/>
      <c r="AZ19" s="664"/>
      <c r="BA19" s="664"/>
      <c r="BB19" s="664"/>
      <c r="BC19" s="664"/>
      <c r="BD19" s="664"/>
      <c r="BE19" s="664"/>
      <c r="BF19" s="665"/>
      <c r="BG19" s="666">
        <v>443452</v>
      </c>
      <c r="BH19" s="667"/>
      <c r="BI19" s="667"/>
      <c r="BJ19" s="667"/>
      <c r="BK19" s="667"/>
      <c r="BL19" s="667"/>
      <c r="BM19" s="667"/>
      <c r="BN19" s="668"/>
      <c r="BO19" s="669">
        <v>5.7</v>
      </c>
      <c r="BP19" s="669"/>
      <c r="BQ19" s="669"/>
      <c r="BR19" s="669"/>
      <c r="BS19" s="670" t="s">
        <v>130</v>
      </c>
      <c r="BT19" s="670"/>
      <c r="BU19" s="670"/>
      <c r="BV19" s="670"/>
      <c r="BW19" s="670"/>
      <c r="BX19" s="670"/>
      <c r="BY19" s="670"/>
      <c r="BZ19" s="670"/>
      <c r="CA19" s="670"/>
      <c r="CB19" s="674"/>
      <c r="CD19" s="681" t="s">
        <v>272</v>
      </c>
      <c r="CE19" s="682"/>
      <c r="CF19" s="682"/>
      <c r="CG19" s="682"/>
      <c r="CH19" s="682"/>
      <c r="CI19" s="682"/>
      <c r="CJ19" s="682"/>
      <c r="CK19" s="682"/>
      <c r="CL19" s="682"/>
      <c r="CM19" s="682"/>
      <c r="CN19" s="682"/>
      <c r="CO19" s="682"/>
      <c r="CP19" s="682"/>
      <c r="CQ19" s="683"/>
      <c r="CR19" s="666" t="s">
        <v>130</v>
      </c>
      <c r="CS19" s="667"/>
      <c r="CT19" s="667"/>
      <c r="CU19" s="667"/>
      <c r="CV19" s="667"/>
      <c r="CW19" s="667"/>
      <c r="CX19" s="667"/>
      <c r="CY19" s="668"/>
      <c r="CZ19" s="669" t="s">
        <v>130</v>
      </c>
      <c r="DA19" s="669"/>
      <c r="DB19" s="669"/>
      <c r="DC19" s="669"/>
      <c r="DD19" s="675" t="s">
        <v>130</v>
      </c>
      <c r="DE19" s="667"/>
      <c r="DF19" s="667"/>
      <c r="DG19" s="667"/>
      <c r="DH19" s="667"/>
      <c r="DI19" s="667"/>
      <c r="DJ19" s="667"/>
      <c r="DK19" s="667"/>
      <c r="DL19" s="667"/>
      <c r="DM19" s="667"/>
      <c r="DN19" s="667"/>
      <c r="DO19" s="667"/>
      <c r="DP19" s="668"/>
      <c r="DQ19" s="675" t="s">
        <v>130</v>
      </c>
      <c r="DR19" s="667"/>
      <c r="DS19" s="667"/>
      <c r="DT19" s="667"/>
      <c r="DU19" s="667"/>
      <c r="DV19" s="667"/>
      <c r="DW19" s="667"/>
      <c r="DX19" s="667"/>
      <c r="DY19" s="667"/>
      <c r="DZ19" s="667"/>
      <c r="EA19" s="667"/>
      <c r="EB19" s="667"/>
      <c r="EC19" s="676"/>
    </row>
    <row r="20" spans="2:133" ht="11.25" customHeight="1">
      <c r="B20" s="663" t="s">
        <v>273</v>
      </c>
      <c r="C20" s="664"/>
      <c r="D20" s="664"/>
      <c r="E20" s="664"/>
      <c r="F20" s="664"/>
      <c r="G20" s="664"/>
      <c r="H20" s="664"/>
      <c r="I20" s="664"/>
      <c r="J20" s="664"/>
      <c r="K20" s="664"/>
      <c r="L20" s="664"/>
      <c r="M20" s="664"/>
      <c r="N20" s="664"/>
      <c r="O20" s="664"/>
      <c r="P20" s="664"/>
      <c r="Q20" s="665"/>
      <c r="R20" s="666">
        <v>7854</v>
      </c>
      <c r="S20" s="667"/>
      <c r="T20" s="667"/>
      <c r="U20" s="667"/>
      <c r="V20" s="667"/>
      <c r="W20" s="667"/>
      <c r="X20" s="667"/>
      <c r="Y20" s="668"/>
      <c r="Z20" s="669">
        <v>0</v>
      </c>
      <c r="AA20" s="669"/>
      <c r="AB20" s="669"/>
      <c r="AC20" s="669"/>
      <c r="AD20" s="670">
        <v>7854</v>
      </c>
      <c r="AE20" s="670"/>
      <c r="AF20" s="670"/>
      <c r="AG20" s="670"/>
      <c r="AH20" s="670"/>
      <c r="AI20" s="670"/>
      <c r="AJ20" s="670"/>
      <c r="AK20" s="670"/>
      <c r="AL20" s="671">
        <v>0</v>
      </c>
      <c r="AM20" s="672"/>
      <c r="AN20" s="672"/>
      <c r="AO20" s="673"/>
      <c r="AP20" s="663" t="s">
        <v>274</v>
      </c>
      <c r="AQ20" s="664"/>
      <c r="AR20" s="664"/>
      <c r="AS20" s="664"/>
      <c r="AT20" s="664"/>
      <c r="AU20" s="664"/>
      <c r="AV20" s="664"/>
      <c r="AW20" s="664"/>
      <c r="AX20" s="664"/>
      <c r="AY20" s="664"/>
      <c r="AZ20" s="664"/>
      <c r="BA20" s="664"/>
      <c r="BB20" s="664"/>
      <c r="BC20" s="664"/>
      <c r="BD20" s="664"/>
      <c r="BE20" s="664"/>
      <c r="BF20" s="665"/>
      <c r="BG20" s="666">
        <v>443452</v>
      </c>
      <c r="BH20" s="667"/>
      <c r="BI20" s="667"/>
      <c r="BJ20" s="667"/>
      <c r="BK20" s="667"/>
      <c r="BL20" s="667"/>
      <c r="BM20" s="667"/>
      <c r="BN20" s="668"/>
      <c r="BO20" s="669">
        <v>5.7</v>
      </c>
      <c r="BP20" s="669"/>
      <c r="BQ20" s="669"/>
      <c r="BR20" s="669"/>
      <c r="BS20" s="670" t="s">
        <v>130</v>
      </c>
      <c r="BT20" s="670"/>
      <c r="BU20" s="670"/>
      <c r="BV20" s="670"/>
      <c r="BW20" s="670"/>
      <c r="BX20" s="670"/>
      <c r="BY20" s="670"/>
      <c r="BZ20" s="670"/>
      <c r="CA20" s="670"/>
      <c r="CB20" s="674"/>
      <c r="CD20" s="681" t="s">
        <v>275</v>
      </c>
      <c r="CE20" s="682"/>
      <c r="CF20" s="682"/>
      <c r="CG20" s="682"/>
      <c r="CH20" s="682"/>
      <c r="CI20" s="682"/>
      <c r="CJ20" s="682"/>
      <c r="CK20" s="682"/>
      <c r="CL20" s="682"/>
      <c r="CM20" s="682"/>
      <c r="CN20" s="682"/>
      <c r="CO20" s="682"/>
      <c r="CP20" s="682"/>
      <c r="CQ20" s="683"/>
      <c r="CR20" s="666">
        <v>42472703</v>
      </c>
      <c r="CS20" s="667"/>
      <c r="CT20" s="667"/>
      <c r="CU20" s="667"/>
      <c r="CV20" s="667"/>
      <c r="CW20" s="667"/>
      <c r="CX20" s="667"/>
      <c r="CY20" s="668"/>
      <c r="CZ20" s="669">
        <v>100</v>
      </c>
      <c r="DA20" s="669"/>
      <c r="DB20" s="669"/>
      <c r="DC20" s="669"/>
      <c r="DD20" s="675">
        <v>4962161</v>
      </c>
      <c r="DE20" s="667"/>
      <c r="DF20" s="667"/>
      <c r="DG20" s="667"/>
      <c r="DH20" s="667"/>
      <c r="DI20" s="667"/>
      <c r="DJ20" s="667"/>
      <c r="DK20" s="667"/>
      <c r="DL20" s="667"/>
      <c r="DM20" s="667"/>
      <c r="DN20" s="667"/>
      <c r="DO20" s="667"/>
      <c r="DP20" s="668"/>
      <c r="DQ20" s="675">
        <v>23695209</v>
      </c>
      <c r="DR20" s="667"/>
      <c r="DS20" s="667"/>
      <c r="DT20" s="667"/>
      <c r="DU20" s="667"/>
      <c r="DV20" s="667"/>
      <c r="DW20" s="667"/>
      <c r="DX20" s="667"/>
      <c r="DY20" s="667"/>
      <c r="DZ20" s="667"/>
      <c r="EA20" s="667"/>
      <c r="EB20" s="667"/>
      <c r="EC20" s="676"/>
    </row>
    <row r="21" spans="2:133" ht="11.25" customHeight="1">
      <c r="B21" s="663" t="s">
        <v>276</v>
      </c>
      <c r="C21" s="664"/>
      <c r="D21" s="664"/>
      <c r="E21" s="664"/>
      <c r="F21" s="664"/>
      <c r="G21" s="664"/>
      <c r="H21" s="664"/>
      <c r="I21" s="664"/>
      <c r="J21" s="664"/>
      <c r="K21" s="664"/>
      <c r="L21" s="664"/>
      <c r="M21" s="664"/>
      <c r="N21" s="664"/>
      <c r="O21" s="664"/>
      <c r="P21" s="664"/>
      <c r="Q21" s="665"/>
      <c r="R21" s="666">
        <v>3493</v>
      </c>
      <c r="S21" s="667"/>
      <c r="T21" s="667"/>
      <c r="U21" s="667"/>
      <c r="V21" s="667"/>
      <c r="W21" s="667"/>
      <c r="X21" s="667"/>
      <c r="Y21" s="668"/>
      <c r="Z21" s="669">
        <v>0</v>
      </c>
      <c r="AA21" s="669"/>
      <c r="AB21" s="669"/>
      <c r="AC21" s="669"/>
      <c r="AD21" s="670">
        <v>3493</v>
      </c>
      <c r="AE21" s="670"/>
      <c r="AF21" s="670"/>
      <c r="AG21" s="670"/>
      <c r="AH21" s="670"/>
      <c r="AI21" s="670"/>
      <c r="AJ21" s="670"/>
      <c r="AK21" s="670"/>
      <c r="AL21" s="671">
        <v>0</v>
      </c>
      <c r="AM21" s="672"/>
      <c r="AN21" s="672"/>
      <c r="AO21" s="673"/>
      <c r="AP21" s="685" t="s">
        <v>277</v>
      </c>
      <c r="AQ21" s="686"/>
      <c r="AR21" s="686"/>
      <c r="AS21" s="686"/>
      <c r="AT21" s="686"/>
      <c r="AU21" s="686"/>
      <c r="AV21" s="686"/>
      <c r="AW21" s="686"/>
      <c r="AX21" s="686"/>
      <c r="AY21" s="686"/>
      <c r="AZ21" s="686"/>
      <c r="BA21" s="686"/>
      <c r="BB21" s="686"/>
      <c r="BC21" s="686"/>
      <c r="BD21" s="686"/>
      <c r="BE21" s="686"/>
      <c r="BF21" s="687"/>
      <c r="BG21" s="666">
        <v>17973</v>
      </c>
      <c r="BH21" s="667"/>
      <c r="BI21" s="667"/>
      <c r="BJ21" s="667"/>
      <c r="BK21" s="667"/>
      <c r="BL21" s="667"/>
      <c r="BM21" s="667"/>
      <c r="BN21" s="668"/>
      <c r="BO21" s="669">
        <v>0.2</v>
      </c>
      <c r="BP21" s="669"/>
      <c r="BQ21" s="669"/>
      <c r="BR21" s="669"/>
      <c r="BS21" s="670" t="s">
        <v>130</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c r="B22" s="704" t="s">
        <v>278</v>
      </c>
      <c r="C22" s="705"/>
      <c r="D22" s="705"/>
      <c r="E22" s="705"/>
      <c r="F22" s="705"/>
      <c r="G22" s="705"/>
      <c r="H22" s="705"/>
      <c r="I22" s="705"/>
      <c r="J22" s="705"/>
      <c r="K22" s="705"/>
      <c r="L22" s="705"/>
      <c r="M22" s="705"/>
      <c r="N22" s="705"/>
      <c r="O22" s="705"/>
      <c r="P22" s="705"/>
      <c r="Q22" s="706"/>
      <c r="R22" s="666">
        <v>141533</v>
      </c>
      <c r="S22" s="667"/>
      <c r="T22" s="667"/>
      <c r="U22" s="667"/>
      <c r="V22" s="667"/>
      <c r="W22" s="667"/>
      <c r="X22" s="667"/>
      <c r="Y22" s="668"/>
      <c r="Z22" s="669">
        <v>0.3</v>
      </c>
      <c r="AA22" s="669"/>
      <c r="AB22" s="669"/>
      <c r="AC22" s="669"/>
      <c r="AD22" s="670">
        <v>130987</v>
      </c>
      <c r="AE22" s="670"/>
      <c r="AF22" s="670"/>
      <c r="AG22" s="670"/>
      <c r="AH22" s="670"/>
      <c r="AI22" s="670"/>
      <c r="AJ22" s="670"/>
      <c r="AK22" s="670"/>
      <c r="AL22" s="671">
        <v>0.60000002384185791</v>
      </c>
      <c r="AM22" s="672"/>
      <c r="AN22" s="672"/>
      <c r="AO22" s="673"/>
      <c r="AP22" s="685" t="s">
        <v>279</v>
      </c>
      <c r="AQ22" s="686"/>
      <c r="AR22" s="686"/>
      <c r="AS22" s="686"/>
      <c r="AT22" s="686"/>
      <c r="AU22" s="686"/>
      <c r="AV22" s="686"/>
      <c r="AW22" s="686"/>
      <c r="AX22" s="686"/>
      <c r="AY22" s="686"/>
      <c r="AZ22" s="686"/>
      <c r="BA22" s="686"/>
      <c r="BB22" s="686"/>
      <c r="BC22" s="686"/>
      <c r="BD22" s="686"/>
      <c r="BE22" s="686"/>
      <c r="BF22" s="687"/>
      <c r="BG22" s="666" t="s">
        <v>130</v>
      </c>
      <c r="BH22" s="667"/>
      <c r="BI22" s="667"/>
      <c r="BJ22" s="667"/>
      <c r="BK22" s="667"/>
      <c r="BL22" s="667"/>
      <c r="BM22" s="667"/>
      <c r="BN22" s="668"/>
      <c r="BO22" s="669" t="s">
        <v>130</v>
      </c>
      <c r="BP22" s="669"/>
      <c r="BQ22" s="669"/>
      <c r="BR22" s="669"/>
      <c r="BS22" s="670" t="s">
        <v>130</v>
      </c>
      <c r="BT22" s="670"/>
      <c r="BU22" s="670"/>
      <c r="BV22" s="670"/>
      <c r="BW22" s="670"/>
      <c r="BX22" s="670"/>
      <c r="BY22" s="670"/>
      <c r="BZ22" s="670"/>
      <c r="CA22" s="670"/>
      <c r="CB22" s="674"/>
      <c r="CD22" s="648" t="s">
        <v>280</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c r="B23" s="663" t="s">
        <v>281</v>
      </c>
      <c r="C23" s="664"/>
      <c r="D23" s="664"/>
      <c r="E23" s="664"/>
      <c r="F23" s="664"/>
      <c r="G23" s="664"/>
      <c r="H23" s="664"/>
      <c r="I23" s="664"/>
      <c r="J23" s="664"/>
      <c r="K23" s="664"/>
      <c r="L23" s="664"/>
      <c r="M23" s="664"/>
      <c r="N23" s="664"/>
      <c r="O23" s="664"/>
      <c r="P23" s="664"/>
      <c r="Q23" s="665"/>
      <c r="R23" s="666">
        <v>12903545</v>
      </c>
      <c r="S23" s="667"/>
      <c r="T23" s="667"/>
      <c r="U23" s="667"/>
      <c r="V23" s="667"/>
      <c r="W23" s="667"/>
      <c r="X23" s="667"/>
      <c r="Y23" s="668"/>
      <c r="Z23" s="669">
        <v>29.1</v>
      </c>
      <c r="AA23" s="669"/>
      <c r="AB23" s="669"/>
      <c r="AC23" s="669"/>
      <c r="AD23" s="670">
        <v>11370840</v>
      </c>
      <c r="AE23" s="670"/>
      <c r="AF23" s="670"/>
      <c r="AG23" s="670"/>
      <c r="AH23" s="670"/>
      <c r="AI23" s="670"/>
      <c r="AJ23" s="670"/>
      <c r="AK23" s="670"/>
      <c r="AL23" s="671">
        <v>53.4</v>
      </c>
      <c r="AM23" s="672"/>
      <c r="AN23" s="672"/>
      <c r="AO23" s="673"/>
      <c r="AP23" s="685" t="s">
        <v>282</v>
      </c>
      <c r="AQ23" s="686"/>
      <c r="AR23" s="686"/>
      <c r="AS23" s="686"/>
      <c r="AT23" s="686"/>
      <c r="AU23" s="686"/>
      <c r="AV23" s="686"/>
      <c r="AW23" s="686"/>
      <c r="AX23" s="686"/>
      <c r="AY23" s="686"/>
      <c r="AZ23" s="686"/>
      <c r="BA23" s="686"/>
      <c r="BB23" s="686"/>
      <c r="BC23" s="686"/>
      <c r="BD23" s="686"/>
      <c r="BE23" s="686"/>
      <c r="BF23" s="687"/>
      <c r="BG23" s="666">
        <v>425479</v>
      </c>
      <c r="BH23" s="667"/>
      <c r="BI23" s="667"/>
      <c r="BJ23" s="667"/>
      <c r="BK23" s="667"/>
      <c r="BL23" s="667"/>
      <c r="BM23" s="667"/>
      <c r="BN23" s="668"/>
      <c r="BO23" s="669">
        <v>5.5</v>
      </c>
      <c r="BP23" s="669"/>
      <c r="BQ23" s="669"/>
      <c r="BR23" s="669"/>
      <c r="BS23" s="670" t="s">
        <v>130</v>
      </c>
      <c r="BT23" s="670"/>
      <c r="BU23" s="670"/>
      <c r="BV23" s="670"/>
      <c r="BW23" s="670"/>
      <c r="BX23" s="670"/>
      <c r="BY23" s="670"/>
      <c r="BZ23" s="670"/>
      <c r="CA23" s="670"/>
      <c r="CB23" s="674"/>
      <c r="CD23" s="648" t="s">
        <v>222</v>
      </c>
      <c r="CE23" s="649"/>
      <c r="CF23" s="649"/>
      <c r="CG23" s="649"/>
      <c r="CH23" s="649"/>
      <c r="CI23" s="649"/>
      <c r="CJ23" s="649"/>
      <c r="CK23" s="649"/>
      <c r="CL23" s="649"/>
      <c r="CM23" s="649"/>
      <c r="CN23" s="649"/>
      <c r="CO23" s="649"/>
      <c r="CP23" s="649"/>
      <c r="CQ23" s="650"/>
      <c r="CR23" s="648" t="s">
        <v>283</v>
      </c>
      <c r="CS23" s="649"/>
      <c r="CT23" s="649"/>
      <c r="CU23" s="649"/>
      <c r="CV23" s="649"/>
      <c r="CW23" s="649"/>
      <c r="CX23" s="649"/>
      <c r="CY23" s="650"/>
      <c r="CZ23" s="648" t="s">
        <v>284</v>
      </c>
      <c r="DA23" s="649"/>
      <c r="DB23" s="649"/>
      <c r="DC23" s="650"/>
      <c r="DD23" s="648" t="s">
        <v>285</v>
      </c>
      <c r="DE23" s="649"/>
      <c r="DF23" s="649"/>
      <c r="DG23" s="649"/>
      <c r="DH23" s="649"/>
      <c r="DI23" s="649"/>
      <c r="DJ23" s="649"/>
      <c r="DK23" s="650"/>
      <c r="DL23" s="697" t="s">
        <v>286</v>
      </c>
      <c r="DM23" s="698"/>
      <c r="DN23" s="698"/>
      <c r="DO23" s="698"/>
      <c r="DP23" s="698"/>
      <c r="DQ23" s="698"/>
      <c r="DR23" s="698"/>
      <c r="DS23" s="698"/>
      <c r="DT23" s="698"/>
      <c r="DU23" s="698"/>
      <c r="DV23" s="699"/>
      <c r="DW23" s="648" t="s">
        <v>287</v>
      </c>
      <c r="DX23" s="649"/>
      <c r="DY23" s="649"/>
      <c r="DZ23" s="649"/>
      <c r="EA23" s="649"/>
      <c r="EB23" s="649"/>
      <c r="EC23" s="650"/>
    </row>
    <row r="24" spans="2:133" ht="11.25" customHeight="1">
      <c r="B24" s="663" t="s">
        <v>288</v>
      </c>
      <c r="C24" s="664"/>
      <c r="D24" s="664"/>
      <c r="E24" s="664"/>
      <c r="F24" s="664"/>
      <c r="G24" s="664"/>
      <c r="H24" s="664"/>
      <c r="I24" s="664"/>
      <c r="J24" s="664"/>
      <c r="K24" s="664"/>
      <c r="L24" s="664"/>
      <c r="M24" s="664"/>
      <c r="N24" s="664"/>
      <c r="O24" s="664"/>
      <c r="P24" s="664"/>
      <c r="Q24" s="665"/>
      <c r="R24" s="666">
        <v>11370840</v>
      </c>
      <c r="S24" s="667"/>
      <c r="T24" s="667"/>
      <c r="U24" s="667"/>
      <c r="V24" s="667"/>
      <c r="W24" s="667"/>
      <c r="X24" s="667"/>
      <c r="Y24" s="668"/>
      <c r="Z24" s="669">
        <v>25.6</v>
      </c>
      <c r="AA24" s="669"/>
      <c r="AB24" s="669"/>
      <c r="AC24" s="669"/>
      <c r="AD24" s="670">
        <v>11370840</v>
      </c>
      <c r="AE24" s="670"/>
      <c r="AF24" s="670"/>
      <c r="AG24" s="670"/>
      <c r="AH24" s="670"/>
      <c r="AI24" s="670"/>
      <c r="AJ24" s="670"/>
      <c r="AK24" s="670"/>
      <c r="AL24" s="671">
        <v>53.4</v>
      </c>
      <c r="AM24" s="672"/>
      <c r="AN24" s="672"/>
      <c r="AO24" s="673"/>
      <c r="AP24" s="685" t="s">
        <v>289</v>
      </c>
      <c r="AQ24" s="686"/>
      <c r="AR24" s="686"/>
      <c r="AS24" s="686"/>
      <c r="AT24" s="686"/>
      <c r="AU24" s="686"/>
      <c r="AV24" s="686"/>
      <c r="AW24" s="686"/>
      <c r="AX24" s="686"/>
      <c r="AY24" s="686"/>
      <c r="AZ24" s="686"/>
      <c r="BA24" s="686"/>
      <c r="BB24" s="686"/>
      <c r="BC24" s="686"/>
      <c r="BD24" s="686"/>
      <c r="BE24" s="686"/>
      <c r="BF24" s="687"/>
      <c r="BG24" s="666" t="s">
        <v>130</v>
      </c>
      <c r="BH24" s="667"/>
      <c r="BI24" s="667"/>
      <c r="BJ24" s="667"/>
      <c r="BK24" s="667"/>
      <c r="BL24" s="667"/>
      <c r="BM24" s="667"/>
      <c r="BN24" s="668"/>
      <c r="BO24" s="669" t="s">
        <v>130</v>
      </c>
      <c r="BP24" s="669"/>
      <c r="BQ24" s="669"/>
      <c r="BR24" s="669"/>
      <c r="BS24" s="670" t="s">
        <v>130</v>
      </c>
      <c r="BT24" s="670"/>
      <c r="BU24" s="670"/>
      <c r="BV24" s="670"/>
      <c r="BW24" s="670"/>
      <c r="BX24" s="670"/>
      <c r="BY24" s="670"/>
      <c r="BZ24" s="670"/>
      <c r="CA24" s="670"/>
      <c r="CB24" s="674"/>
      <c r="CD24" s="677" t="s">
        <v>290</v>
      </c>
      <c r="CE24" s="678"/>
      <c r="CF24" s="678"/>
      <c r="CG24" s="678"/>
      <c r="CH24" s="678"/>
      <c r="CI24" s="678"/>
      <c r="CJ24" s="678"/>
      <c r="CK24" s="678"/>
      <c r="CL24" s="678"/>
      <c r="CM24" s="678"/>
      <c r="CN24" s="678"/>
      <c r="CO24" s="678"/>
      <c r="CP24" s="678"/>
      <c r="CQ24" s="679"/>
      <c r="CR24" s="655">
        <v>19725054</v>
      </c>
      <c r="CS24" s="656"/>
      <c r="CT24" s="656"/>
      <c r="CU24" s="656"/>
      <c r="CV24" s="656"/>
      <c r="CW24" s="656"/>
      <c r="CX24" s="656"/>
      <c r="CY24" s="657"/>
      <c r="CZ24" s="660">
        <v>46.4</v>
      </c>
      <c r="DA24" s="661"/>
      <c r="DB24" s="661"/>
      <c r="DC24" s="680"/>
      <c r="DD24" s="707">
        <v>11983895</v>
      </c>
      <c r="DE24" s="656"/>
      <c r="DF24" s="656"/>
      <c r="DG24" s="656"/>
      <c r="DH24" s="656"/>
      <c r="DI24" s="656"/>
      <c r="DJ24" s="656"/>
      <c r="DK24" s="657"/>
      <c r="DL24" s="707">
        <v>11723185</v>
      </c>
      <c r="DM24" s="656"/>
      <c r="DN24" s="656"/>
      <c r="DO24" s="656"/>
      <c r="DP24" s="656"/>
      <c r="DQ24" s="656"/>
      <c r="DR24" s="656"/>
      <c r="DS24" s="656"/>
      <c r="DT24" s="656"/>
      <c r="DU24" s="656"/>
      <c r="DV24" s="657"/>
      <c r="DW24" s="660">
        <v>53.3</v>
      </c>
      <c r="DX24" s="661"/>
      <c r="DY24" s="661"/>
      <c r="DZ24" s="661"/>
      <c r="EA24" s="661"/>
      <c r="EB24" s="661"/>
      <c r="EC24" s="662"/>
    </row>
    <row r="25" spans="2:133" ht="11.25" customHeight="1">
      <c r="B25" s="663" t="s">
        <v>291</v>
      </c>
      <c r="C25" s="664"/>
      <c r="D25" s="664"/>
      <c r="E25" s="664"/>
      <c r="F25" s="664"/>
      <c r="G25" s="664"/>
      <c r="H25" s="664"/>
      <c r="I25" s="664"/>
      <c r="J25" s="664"/>
      <c r="K25" s="664"/>
      <c r="L25" s="664"/>
      <c r="M25" s="664"/>
      <c r="N25" s="664"/>
      <c r="O25" s="664"/>
      <c r="P25" s="664"/>
      <c r="Q25" s="665"/>
      <c r="R25" s="666">
        <v>1532705</v>
      </c>
      <c r="S25" s="667"/>
      <c r="T25" s="667"/>
      <c r="U25" s="667"/>
      <c r="V25" s="667"/>
      <c r="W25" s="667"/>
      <c r="X25" s="667"/>
      <c r="Y25" s="668"/>
      <c r="Z25" s="669">
        <v>3.5</v>
      </c>
      <c r="AA25" s="669"/>
      <c r="AB25" s="669"/>
      <c r="AC25" s="669"/>
      <c r="AD25" s="670" t="s">
        <v>130</v>
      </c>
      <c r="AE25" s="670"/>
      <c r="AF25" s="670"/>
      <c r="AG25" s="670"/>
      <c r="AH25" s="670"/>
      <c r="AI25" s="670"/>
      <c r="AJ25" s="670"/>
      <c r="AK25" s="670"/>
      <c r="AL25" s="671" t="s">
        <v>130</v>
      </c>
      <c r="AM25" s="672"/>
      <c r="AN25" s="672"/>
      <c r="AO25" s="673"/>
      <c r="AP25" s="685" t="s">
        <v>292</v>
      </c>
      <c r="AQ25" s="686"/>
      <c r="AR25" s="686"/>
      <c r="AS25" s="686"/>
      <c r="AT25" s="686"/>
      <c r="AU25" s="686"/>
      <c r="AV25" s="686"/>
      <c r="AW25" s="686"/>
      <c r="AX25" s="686"/>
      <c r="AY25" s="686"/>
      <c r="AZ25" s="686"/>
      <c r="BA25" s="686"/>
      <c r="BB25" s="686"/>
      <c r="BC25" s="686"/>
      <c r="BD25" s="686"/>
      <c r="BE25" s="686"/>
      <c r="BF25" s="687"/>
      <c r="BG25" s="666" t="s">
        <v>130</v>
      </c>
      <c r="BH25" s="667"/>
      <c r="BI25" s="667"/>
      <c r="BJ25" s="667"/>
      <c r="BK25" s="667"/>
      <c r="BL25" s="667"/>
      <c r="BM25" s="667"/>
      <c r="BN25" s="668"/>
      <c r="BO25" s="669" t="s">
        <v>130</v>
      </c>
      <c r="BP25" s="669"/>
      <c r="BQ25" s="669"/>
      <c r="BR25" s="669"/>
      <c r="BS25" s="670" t="s">
        <v>130</v>
      </c>
      <c r="BT25" s="670"/>
      <c r="BU25" s="670"/>
      <c r="BV25" s="670"/>
      <c r="BW25" s="670"/>
      <c r="BX25" s="670"/>
      <c r="BY25" s="670"/>
      <c r="BZ25" s="670"/>
      <c r="CA25" s="670"/>
      <c r="CB25" s="674"/>
      <c r="CD25" s="681" t="s">
        <v>293</v>
      </c>
      <c r="CE25" s="682"/>
      <c r="CF25" s="682"/>
      <c r="CG25" s="682"/>
      <c r="CH25" s="682"/>
      <c r="CI25" s="682"/>
      <c r="CJ25" s="682"/>
      <c r="CK25" s="682"/>
      <c r="CL25" s="682"/>
      <c r="CM25" s="682"/>
      <c r="CN25" s="682"/>
      <c r="CO25" s="682"/>
      <c r="CP25" s="682"/>
      <c r="CQ25" s="683"/>
      <c r="CR25" s="666">
        <v>5589139</v>
      </c>
      <c r="CS25" s="700"/>
      <c r="CT25" s="700"/>
      <c r="CU25" s="700"/>
      <c r="CV25" s="700"/>
      <c r="CW25" s="700"/>
      <c r="CX25" s="700"/>
      <c r="CY25" s="701"/>
      <c r="CZ25" s="671">
        <v>13.2</v>
      </c>
      <c r="DA25" s="702"/>
      <c r="DB25" s="702"/>
      <c r="DC25" s="708"/>
      <c r="DD25" s="675">
        <v>5105556</v>
      </c>
      <c r="DE25" s="700"/>
      <c r="DF25" s="700"/>
      <c r="DG25" s="700"/>
      <c r="DH25" s="700"/>
      <c r="DI25" s="700"/>
      <c r="DJ25" s="700"/>
      <c r="DK25" s="701"/>
      <c r="DL25" s="675">
        <v>4994170</v>
      </c>
      <c r="DM25" s="700"/>
      <c r="DN25" s="700"/>
      <c r="DO25" s="700"/>
      <c r="DP25" s="700"/>
      <c r="DQ25" s="700"/>
      <c r="DR25" s="700"/>
      <c r="DS25" s="700"/>
      <c r="DT25" s="700"/>
      <c r="DU25" s="700"/>
      <c r="DV25" s="701"/>
      <c r="DW25" s="671">
        <v>22.7</v>
      </c>
      <c r="DX25" s="702"/>
      <c r="DY25" s="702"/>
      <c r="DZ25" s="702"/>
      <c r="EA25" s="702"/>
      <c r="EB25" s="702"/>
      <c r="EC25" s="703"/>
    </row>
    <row r="26" spans="2:133" ht="11.25" customHeight="1">
      <c r="B26" s="663" t="s">
        <v>294</v>
      </c>
      <c r="C26" s="664"/>
      <c r="D26" s="664"/>
      <c r="E26" s="664"/>
      <c r="F26" s="664"/>
      <c r="G26" s="664"/>
      <c r="H26" s="664"/>
      <c r="I26" s="664"/>
      <c r="J26" s="664"/>
      <c r="K26" s="664"/>
      <c r="L26" s="664"/>
      <c r="M26" s="664"/>
      <c r="N26" s="664"/>
      <c r="O26" s="664"/>
      <c r="P26" s="664"/>
      <c r="Q26" s="665"/>
      <c r="R26" s="666" t="s">
        <v>130</v>
      </c>
      <c r="S26" s="667"/>
      <c r="T26" s="667"/>
      <c r="U26" s="667"/>
      <c r="V26" s="667"/>
      <c r="W26" s="667"/>
      <c r="X26" s="667"/>
      <c r="Y26" s="668"/>
      <c r="Z26" s="669" t="s">
        <v>130</v>
      </c>
      <c r="AA26" s="669"/>
      <c r="AB26" s="669"/>
      <c r="AC26" s="669"/>
      <c r="AD26" s="670" t="s">
        <v>130</v>
      </c>
      <c r="AE26" s="670"/>
      <c r="AF26" s="670"/>
      <c r="AG26" s="670"/>
      <c r="AH26" s="670"/>
      <c r="AI26" s="670"/>
      <c r="AJ26" s="670"/>
      <c r="AK26" s="670"/>
      <c r="AL26" s="671" t="s">
        <v>130</v>
      </c>
      <c r="AM26" s="672"/>
      <c r="AN26" s="672"/>
      <c r="AO26" s="673"/>
      <c r="AP26" s="685" t="s">
        <v>295</v>
      </c>
      <c r="AQ26" s="709"/>
      <c r="AR26" s="709"/>
      <c r="AS26" s="709"/>
      <c r="AT26" s="709"/>
      <c r="AU26" s="709"/>
      <c r="AV26" s="709"/>
      <c r="AW26" s="709"/>
      <c r="AX26" s="709"/>
      <c r="AY26" s="709"/>
      <c r="AZ26" s="709"/>
      <c r="BA26" s="709"/>
      <c r="BB26" s="709"/>
      <c r="BC26" s="709"/>
      <c r="BD26" s="709"/>
      <c r="BE26" s="709"/>
      <c r="BF26" s="687"/>
      <c r="BG26" s="666" t="s">
        <v>130</v>
      </c>
      <c r="BH26" s="667"/>
      <c r="BI26" s="667"/>
      <c r="BJ26" s="667"/>
      <c r="BK26" s="667"/>
      <c r="BL26" s="667"/>
      <c r="BM26" s="667"/>
      <c r="BN26" s="668"/>
      <c r="BO26" s="669" t="s">
        <v>130</v>
      </c>
      <c r="BP26" s="669"/>
      <c r="BQ26" s="669"/>
      <c r="BR26" s="669"/>
      <c r="BS26" s="670" t="s">
        <v>130</v>
      </c>
      <c r="BT26" s="670"/>
      <c r="BU26" s="670"/>
      <c r="BV26" s="670"/>
      <c r="BW26" s="670"/>
      <c r="BX26" s="670"/>
      <c r="BY26" s="670"/>
      <c r="BZ26" s="670"/>
      <c r="CA26" s="670"/>
      <c r="CB26" s="674"/>
      <c r="CD26" s="681" t="s">
        <v>296</v>
      </c>
      <c r="CE26" s="682"/>
      <c r="CF26" s="682"/>
      <c r="CG26" s="682"/>
      <c r="CH26" s="682"/>
      <c r="CI26" s="682"/>
      <c r="CJ26" s="682"/>
      <c r="CK26" s="682"/>
      <c r="CL26" s="682"/>
      <c r="CM26" s="682"/>
      <c r="CN26" s="682"/>
      <c r="CO26" s="682"/>
      <c r="CP26" s="682"/>
      <c r="CQ26" s="683"/>
      <c r="CR26" s="666">
        <v>3537919</v>
      </c>
      <c r="CS26" s="667"/>
      <c r="CT26" s="667"/>
      <c r="CU26" s="667"/>
      <c r="CV26" s="667"/>
      <c r="CW26" s="667"/>
      <c r="CX26" s="667"/>
      <c r="CY26" s="668"/>
      <c r="CZ26" s="671">
        <v>8.3000000000000007</v>
      </c>
      <c r="DA26" s="702"/>
      <c r="DB26" s="702"/>
      <c r="DC26" s="708"/>
      <c r="DD26" s="675">
        <v>3263528</v>
      </c>
      <c r="DE26" s="667"/>
      <c r="DF26" s="667"/>
      <c r="DG26" s="667"/>
      <c r="DH26" s="667"/>
      <c r="DI26" s="667"/>
      <c r="DJ26" s="667"/>
      <c r="DK26" s="668"/>
      <c r="DL26" s="675" t="s">
        <v>130</v>
      </c>
      <c r="DM26" s="667"/>
      <c r="DN26" s="667"/>
      <c r="DO26" s="667"/>
      <c r="DP26" s="667"/>
      <c r="DQ26" s="667"/>
      <c r="DR26" s="667"/>
      <c r="DS26" s="667"/>
      <c r="DT26" s="667"/>
      <c r="DU26" s="667"/>
      <c r="DV26" s="668"/>
      <c r="DW26" s="671" t="s">
        <v>130</v>
      </c>
      <c r="DX26" s="702"/>
      <c r="DY26" s="702"/>
      <c r="DZ26" s="702"/>
      <c r="EA26" s="702"/>
      <c r="EB26" s="702"/>
      <c r="EC26" s="703"/>
    </row>
    <row r="27" spans="2:133" ht="11.25" customHeight="1">
      <c r="B27" s="663" t="s">
        <v>297</v>
      </c>
      <c r="C27" s="664"/>
      <c r="D27" s="664"/>
      <c r="E27" s="664"/>
      <c r="F27" s="664"/>
      <c r="G27" s="664"/>
      <c r="H27" s="664"/>
      <c r="I27" s="664"/>
      <c r="J27" s="664"/>
      <c r="K27" s="664"/>
      <c r="L27" s="664"/>
      <c r="M27" s="664"/>
      <c r="N27" s="664"/>
      <c r="O27" s="664"/>
      <c r="P27" s="664"/>
      <c r="Q27" s="665"/>
      <c r="R27" s="666">
        <v>23211932</v>
      </c>
      <c r="S27" s="667"/>
      <c r="T27" s="667"/>
      <c r="U27" s="667"/>
      <c r="V27" s="667"/>
      <c r="W27" s="667"/>
      <c r="X27" s="667"/>
      <c r="Y27" s="668"/>
      <c r="Z27" s="669">
        <v>52.3</v>
      </c>
      <c r="AA27" s="669"/>
      <c r="AB27" s="669"/>
      <c r="AC27" s="669"/>
      <c r="AD27" s="670">
        <v>21243202</v>
      </c>
      <c r="AE27" s="670"/>
      <c r="AF27" s="670"/>
      <c r="AG27" s="670"/>
      <c r="AH27" s="670"/>
      <c r="AI27" s="670"/>
      <c r="AJ27" s="670"/>
      <c r="AK27" s="670"/>
      <c r="AL27" s="671">
        <v>99.900001525878906</v>
      </c>
      <c r="AM27" s="672"/>
      <c r="AN27" s="672"/>
      <c r="AO27" s="673"/>
      <c r="AP27" s="663" t="s">
        <v>298</v>
      </c>
      <c r="AQ27" s="664"/>
      <c r="AR27" s="664"/>
      <c r="AS27" s="664"/>
      <c r="AT27" s="664"/>
      <c r="AU27" s="664"/>
      <c r="AV27" s="664"/>
      <c r="AW27" s="664"/>
      <c r="AX27" s="664"/>
      <c r="AY27" s="664"/>
      <c r="AZ27" s="664"/>
      <c r="BA27" s="664"/>
      <c r="BB27" s="664"/>
      <c r="BC27" s="664"/>
      <c r="BD27" s="664"/>
      <c r="BE27" s="664"/>
      <c r="BF27" s="665"/>
      <c r="BG27" s="666">
        <v>7787236</v>
      </c>
      <c r="BH27" s="667"/>
      <c r="BI27" s="667"/>
      <c r="BJ27" s="667"/>
      <c r="BK27" s="667"/>
      <c r="BL27" s="667"/>
      <c r="BM27" s="667"/>
      <c r="BN27" s="668"/>
      <c r="BO27" s="669">
        <v>100</v>
      </c>
      <c r="BP27" s="669"/>
      <c r="BQ27" s="669"/>
      <c r="BR27" s="669"/>
      <c r="BS27" s="670">
        <v>86292</v>
      </c>
      <c r="BT27" s="670"/>
      <c r="BU27" s="670"/>
      <c r="BV27" s="670"/>
      <c r="BW27" s="670"/>
      <c r="BX27" s="670"/>
      <c r="BY27" s="670"/>
      <c r="BZ27" s="670"/>
      <c r="CA27" s="670"/>
      <c r="CB27" s="674"/>
      <c r="CD27" s="681" t="s">
        <v>299</v>
      </c>
      <c r="CE27" s="682"/>
      <c r="CF27" s="682"/>
      <c r="CG27" s="682"/>
      <c r="CH27" s="682"/>
      <c r="CI27" s="682"/>
      <c r="CJ27" s="682"/>
      <c r="CK27" s="682"/>
      <c r="CL27" s="682"/>
      <c r="CM27" s="682"/>
      <c r="CN27" s="682"/>
      <c r="CO27" s="682"/>
      <c r="CP27" s="682"/>
      <c r="CQ27" s="683"/>
      <c r="CR27" s="666">
        <v>9769926</v>
      </c>
      <c r="CS27" s="700"/>
      <c r="CT27" s="700"/>
      <c r="CU27" s="700"/>
      <c r="CV27" s="700"/>
      <c r="CW27" s="700"/>
      <c r="CX27" s="700"/>
      <c r="CY27" s="701"/>
      <c r="CZ27" s="671">
        <v>23</v>
      </c>
      <c r="DA27" s="702"/>
      <c r="DB27" s="702"/>
      <c r="DC27" s="708"/>
      <c r="DD27" s="675">
        <v>2612955</v>
      </c>
      <c r="DE27" s="700"/>
      <c r="DF27" s="700"/>
      <c r="DG27" s="700"/>
      <c r="DH27" s="700"/>
      <c r="DI27" s="700"/>
      <c r="DJ27" s="700"/>
      <c r="DK27" s="701"/>
      <c r="DL27" s="675">
        <v>2463631</v>
      </c>
      <c r="DM27" s="700"/>
      <c r="DN27" s="700"/>
      <c r="DO27" s="700"/>
      <c r="DP27" s="700"/>
      <c r="DQ27" s="700"/>
      <c r="DR27" s="700"/>
      <c r="DS27" s="700"/>
      <c r="DT27" s="700"/>
      <c r="DU27" s="700"/>
      <c r="DV27" s="701"/>
      <c r="DW27" s="671">
        <v>11.2</v>
      </c>
      <c r="DX27" s="702"/>
      <c r="DY27" s="702"/>
      <c r="DZ27" s="702"/>
      <c r="EA27" s="702"/>
      <c r="EB27" s="702"/>
      <c r="EC27" s="703"/>
    </row>
    <row r="28" spans="2:133" ht="11.25" customHeight="1">
      <c r="B28" s="663" t="s">
        <v>300</v>
      </c>
      <c r="C28" s="664"/>
      <c r="D28" s="664"/>
      <c r="E28" s="664"/>
      <c r="F28" s="664"/>
      <c r="G28" s="664"/>
      <c r="H28" s="664"/>
      <c r="I28" s="664"/>
      <c r="J28" s="664"/>
      <c r="K28" s="664"/>
      <c r="L28" s="664"/>
      <c r="M28" s="664"/>
      <c r="N28" s="664"/>
      <c r="O28" s="664"/>
      <c r="P28" s="664"/>
      <c r="Q28" s="665"/>
      <c r="R28" s="666">
        <v>9412</v>
      </c>
      <c r="S28" s="667"/>
      <c r="T28" s="667"/>
      <c r="U28" s="667"/>
      <c r="V28" s="667"/>
      <c r="W28" s="667"/>
      <c r="X28" s="667"/>
      <c r="Y28" s="668"/>
      <c r="Z28" s="669">
        <v>0</v>
      </c>
      <c r="AA28" s="669"/>
      <c r="AB28" s="669"/>
      <c r="AC28" s="669"/>
      <c r="AD28" s="670">
        <v>9412</v>
      </c>
      <c r="AE28" s="670"/>
      <c r="AF28" s="670"/>
      <c r="AG28" s="670"/>
      <c r="AH28" s="670"/>
      <c r="AI28" s="670"/>
      <c r="AJ28" s="670"/>
      <c r="AK28" s="670"/>
      <c r="AL28" s="671">
        <v>0</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301</v>
      </c>
      <c r="CE28" s="682"/>
      <c r="CF28" s="682"/>
      <c r="CG28" s="682"/>
      <c r="CH28" s="682"/>
      <c r="CI28" s="682"/>
      <c r="CJ28" s="682"/>
      <c r="CK28" s="682"/>
      <c r="CL28" s="682"/>
      <c r="CM28" s="682"/>
      <c r="CN28" s="682"/>
      <c r="CO28" s="682"/>
      <c r="CP28" s="682"/>
      <c r="CQ28" s="683"/>
      <c r="CR28" s="666">
        <v>4365989</v>
      </c>
      <c r="CS28" s="667"/>
      <c r="CT28" s="667"/>
      <c r="CU28" s="667"/>
      <c r="CV28" s="667"/>
      <c r="CW28" s="667"/>
      <c r="CX28" s="667"/>
      <c r="CY28" s="668"/>
      <c r="CZ28" s="671">
        <v>10.3</v>
      </c>
      <c r="DA28" s="702"/>
      <c r="DB28" s="702"/>
      <c r="DC28" s="708"/>
      <c r="DD28" s="675">
        <v>4265384</v>
      </c>
      <c r="DE28" s="667"/>
      <c r="DF28" s="667"/>
      <c r="DG28" s="667"/>
      <c r="DH28" s="667"/>
      <c r="DI28" s="667"/>
      <c r="DJ28" s="667"/>
      <c r="DK28" s="668"/>
      <c r="DL28" s="675">
        <v>4265384</v>
      </c>
      <c r="DM28" s="667"/>
      <c r="DN28" s="667"/>
      <c r="DO28" s="667"/>
      <c r="DP28" s="667"/>
      <c r="DQ28" s="667"/>
      <c r="DR28" s="667"/>
      <c r="DS28" s="667"/>
      <c r="DT28" s="667"/>
      <c r="DU28" s="667"/>
      <c r="DV28" s="668"/>
      <c r="DW28" s="671">
        <v>19.399999999999999</v>
      </c>
      <c r="DX28" s="702"/>
      <c r="DY28" s="702"/>
      <c r="DZ28" s="702"/>
      <c r="EA28" s="702"/>
      <c r="EB28" s="702"/>
      <c r="EC28" s="703"/>
    </row>
    <row r="29" spans="2:133" ht="11.25" customHeight="1">
      <c r="B29" s="663" t="s">
        <v>302</v>
      </c>
      <c r="C29" s="664"/>
      <c r="D29" s="664"/>
      <c r="E29" s="664"/>
      <c r="F29" s="664"/>
      <c r="G29" s="664"/>
      <c r="H29" s="664"/>
      <c r="I29" s="664"/>
      <c r="J29" s="664"/>
      <c r="K29" s="664"/>
      <c r="L29" s="664"/>
      <c r="M29" s="664"/>
      <c r="N29" s="664"/>
      <c r="O29" s="664"/>
      <c r="P29" s="664"/>
      <c r="Q29" s="665"/>
      <c r="R29" s="666">
        <v>190545</v>
      </c>
      <c r="S29" s="667"/>
      <c r="T29" s="667"/>
      <c r="U29" s="667"/>
      <c r="V29" s="667"/>
      <c r="W29" s="667"/>
      <c r="X29" s="667"/>
      <c r="Y29" s="668"/>
      <c r="Z29" s="669">
        <v>0.4</v>
      </c>
      <c r="AA29" s="669"/>
      <c r="AB29" s="669"/>
      <c r="AC29" s="669"/>
      <c r="AD29" s="670" t="s">
        <v>130</v>
      </c>
      <c r="AE29" s="670"/>
      <c r="AF29" s="670"/>
      <c r="AG29" s="670"/>
      <c r="AH29" s="670"/>
      <c r="AI29" s="670"/>
      <c r="AJ29" s="670"/>
      <c r="AK29" s="670"/>
      <c r="AL29" s="671" t="s">
        <v>130</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303</v>
      </c>
      <c r="CE29" s="716"/>
      <c r="CF29" s="681" t="s">
        <v>69</v>
      </c>
      <c r="CG29" s="682"/>
      <c r="CH29" s="682"/>
      <c r="CI29" s="682"/>
      <c r="CJ29" s="682"/>
      <c r="CK29" s="682"/>
      <c r="CL29" s="682"/>
      <c r="CM29" s="682"/>
      <c r="CN29" s="682"/>
      <c r="CO29" s="682"/>
      <c r="CP29" s="682"/>
      <c r="CQ29" s="683"/>
      <c r="CR29" s="666">
        <v>4365905</v>
      </c>
      <c r="CS29" s="700"/>
      <c r="CT29" s="700"/>
      <c r="CU29" s="700"/>
      <c r="CV29" s="700"/>
      <c r="CW29" s="700"/>
      <c r="CX29" s="700"/>
      <c r="CY29" s="701"/>
      <c r="CZ29" s="671">
        <v>10.3</v>
      </c>
      <c r="DA29" s="702"/>
      <c r="DB29" s="702"/>
      <c r="DC29" s="708"/>
      <c r="DD29" s="675">
        <v>4265300</v>
      </c>
      <c r="DE29" s="700"/>
      <c r="DF29" s="700"/>
      <c r="DG29" s="700"/>
      <c r="DH29" s="700"/>
      <c r="DI29" s="700"/>
      <c r="DJ29" s="700"/>
      <c r="DK29" s="701"/>
      <c r="DL29" s="675">
        <v>4265300</v>
      </c>
      <c r="DM29" s="700"/>
      <c r="DN29" s="700"/>
      <c r="DO29" s="700"/>
      <c r="DP29" s="700"/>
      <c r="DQ29" s="700"/>
      <c r="DR29" s="700"/>
      <c r="DS29" s="700"/>
      <c r="DT29" s="700"/>
      <c r="DU29" s="700"/>
      <c r="DV29" s="701"/>
      <c r="DW29" s="671">
        <v>19.399999999999999</v>
      </c>
      <c r="DX29" s="702"/>
      <c r="DY29" s="702"/>
      <c r="DZ29" s="702"/>
      <c r="EA29" s="702"/>
      <c r="EB29" s="702"/>
      <c r="EC29" s="703"/>
    </row>
    <row r="30" spans="2:133" ht="11.25" customHeight="1">
      <c r="B30" s="663" t="s">
        <v>304</v>
      </c>
      <c r="C30" s="664"/>
      <c r="D30" s="664"/>
      <c r="E30" s="664"/>
      <c r="F30" s="664"/>
      <c r="G30" s="664"/>
      <c r="H30" s="664"/>
      <c r="I30" s="664"/>
      <c r="J30" s="664"/>
      <c r="K30" s="664"/>
      <c r="L30" s="664"/>
      <c r="M30" s="664"/>
      <c r="N30" s="664"/>
      <c r="O30" s="664"/>
      <c r="P30" s="664"/>
      <c r="Q30" s="665"/>
      <c r="R30" s="666">
        <v>696382</v>
      </c>
      <c r="S30" s="667"/>
      <c r="T30" s="667"/>
      <c r="U30" s="667"/>
      <c r="V30" s="667"/>
      <c r="W30" s="667"/>
      <c r="X30" s="667"/>
      <c r="Y30" s="668"/>
      <c r="Z30" s="669">
        <v>1.6</v>
      </c>
      <c r="AA30" s="669"/>
      <c r="AB30" s="669"/>
      <c r="AC30" s="669"/>
      <c r="AD30" s="670">
        <v>18833</v>
      </c>
      <c r="AE30" s="670"/>
      <c r="AF30" s="670"/>
      <c r="AG30" s="670"/>
      <c r="AH30" s="670"/>
      <c r="AI30" s="670"/>
      <c r="AJ30" s="670"/>
      <c r="AK30" s="670"/>
      <c r="AL30" s="671">
        <v>0.1</v>
      </c>
      <c r="AM30" s="672"/>
      <c r="AN30" s="672"/>
      <c r="AO30" s="673"/>
      <c r="AP30" s="645" t="s">
        <v>222</v>
      </c>
      <c r="AQ30" s="646"/>
      <c r="AR30" s="646"/>
      <c r="AS30" s="646"/>
      <c r="AT30" s="646"/>
      <c r="AU30" s="646"/>
      <c r="AV30" s="646"/>
      <c r="AW30" s="646"/>
      <c r="AX30" s="646"/>
      <c r="AY30" s="646"/>
      <c r="AZ30" s="646"/>
      <c r="BA30" s="646"/>
      <c r="BB30" s="646"/>
      <c r="BC30" s="646"/>
      <c r="BD30" s="646"/>
      <c r="BE30" s="646"/>
      <c r="BF30" s="647"/>
      <c r="BG30" s="645" t="s">
        <v>305</v>
      </c>
      <c r="BH30" s="713"/>
      <c r="BI30" s="713"/>
      <c r="BJ30" s="713"/>
      <c r="BK30" s="713"/>
      <c r="BL30" s="713"/>
      <c r="BM30" s="713"/>
      <c r="BN30" s="713"/>
      <c r="BO30" s="713"/>
      <c r="BP30" s="713"/>
      <c r="BQ30" s="714"/>
      <c r="BR30" s="645" t="s">
        <v>306</v>
      </c>
      <c r="BS30" s="713"/>
      <c r="BT30" s="713"/>
      <c r="BU30" s="713"/>
      <c r="BV30" s="713"/>
      <c r="BW30" s="713"/>
      <c r="BX30" s="713"/>
      <c r="BY30" s="713"/>
      <c r="BZ30" s="713"/>
      <c r="CA30" s="713"/>
      <c r="CB30" s="714"/>
      <c r="CD30" s="717"/>
      <c r="CE30" s="718"/>
      <c r="CF30" s="681" t="s">
        <v>307</v>
      </c>
      <c r="CG30" s="682"/>
      <c r="CH30" s="682"/>
      <c r="CI30" s="682"/>
      <c r="CJ30" s="682"/>
      <c r="CK30" s="682"/>
      <c r="CL30" s="682"/>
      <c r="CM30" s="682"/>
      <c r="CN30" s="682"/>
      <c r="CO30" s="682"/>
      <c r="CP30" s="682"/>
      <c r="CQ30" s="683"/>
      <c r="CR30" s="666">
        <v>4272100</v>
      </c>
      <c r="CS30" s="667"/>
      <c r="CT30" s="667"/>
      <c r="CU30" s="667"/>
      <c r="CV30" s="667"/>
      <c r="CW30" s="667"/>
      <c r="CX30" s="667"/>
      <c r="CY30" s="668"/>
      <c r="CZ30" s="671">
        <v>10.1</v>
      </c>
      <c r="DA30" s="702"/>
      <c r="DB30" s="702"/>
      <c r="DC30" s="708"/>
      <c r="DD30" s="675">
        <v>4181585</v>
      </c>
      <c r="DE30" s="667"/>
      <c r="DF30" s="667"/>
      <c r="DG30" s="667"/>
      <c r="DH30" s="667"/>
      <c r="DI30" s="667"/>
      <c r="DJ30" s="667"/>
      <c r="DK30" s="668"/>
      <c r="DL30" s="675">
        <v>4181585</v>
      </c>
      <c r="DM30" s="667"/>
      <c r="DN30" s="667"/>
      <c r="DO30" s="667"/>
      <c r="DP30" s="667"/>
      <c r="DQ30" s="667"/>
      <c r="DR30" s="667"/>
      <c r="DS30" s="667"/>
      <c r="DT30" s="667"/>
      <c r="DU30" s="667"/>
      <c r="DV30" s="668"/>
      <c r="DW30" s="671">
        <v>19</v>
      </c>
      <c r="DX30" s="702"/>
      <c r="DY30" s="702"/>
      <c r="DZ30" s="702"/>
      <c r="EA30" s="702"/>
      <c r="EB30" s="702"/>
      <c r="EC30" s="703"/>
    </row>
    <row r="31" spans="2:133" ht="11.25" customHeight="1">
      <c r="B31" s="663" t="s">
        <v>308</v>
      </c>
      <c r="C31" s="664"/>
      <c r="D31" s="664"/>
      <c r="E31" s="664"/>
      <c r="F31" s="664"/>
      <c r="G31" s="664"/>
      <c r="H31" s="664"/>
      <c r="I31" s="664"/>
      <c r="J31" s="664"/>
      <c r="K31" s="664"/>
      <c r="L31" s="664"/>
      <c r="M31" s="664"/>
      <c r="N31" s="664"/>
      <c r="O31" s="664"/>
      <c r="P31" s="664"/>
      <c r="Q31" s="665"/>
      <c r="R31" s="666">
        <v>255077</v>
      </c>
      <c r="S31" s="667"/>
      <c r="T31" s="667"/>
      <c r="U31" s="667"/>
      <c r="V31" s="667"/>
      <c r="W31" s="667"/>
      <c r="X31" s="667"/>
      <c r="Y31" s="668"/>
      <c r="Z31" s="669">
        <v>0.6</v>
      </c>
      <c r="AA31" s="669"/>
      <c r="AB31" s="669"/>
      <c r="AC31" s="669"/>
      <c r="AD31" s="670" t="s">
        <v>130</v>
      </c>
      <c r="AE31" s="670"/>
      <c r="AF31" s="670"/>
      <c r="AG31" s="670"/>
      <c r="AH31" s="670"/>
      <c r="AI31" s="670"/>
      <c r="AJ31" s="670"/>
      <c r="AK31" s="670"/>
      <c r="AL31" s="671" t="s">
        <v>130</v>
      </c>
      <c r="AM31" s="672"/>
      <c r="AN31" s="672"/>
      <c r="AO31" s="673"/>
      <c r="AP31" s="726" t="s">
        <v>309</v>
      </c>
      <c r="AQ31" s="727"/>
      <c r="AR31" s="727"/>
      <c r="AS31" s="727"/>
      <c r="AT31" s="732" t="s">
        <v>310</v>
      </c>
      <c r="AU31" s="361"/>
      <c r="AV31" s="361"/>
      <c r="AW31" s="361"/>
      <c r="AX31" s="652" t="s">
        <v>189</v>
      </c>
      <c r="AY31" s="653"/>
      <c r="AZ31" s="653"/>
      <c r="BA31" s="653"/>
      <c r="BB31" s="653"/>
      <c r="BC31" s="653"/>
      <c r="BD31" s="653"/>
      <c r="BE31" s="653"/>
      <c r="BF31" s="654"/>
      <c r="BG31" s="725">
        <v>99.4</v>
      </c>
      <c r="BH31" s="721"/>
      <c r="BI31" s="721"/>
      <c r="BJ31" s="721"/>
      <c r="BK31" s="721"/>
      <c r="BL31" s="721"/>
      <c r="BM31" s="661">
        <v>97.4</v>
      </c>
      <c r="BN31" s="721"/>
      <c r="BO31" s="721"/>
      <c r="BP31" s="721"/>
      <c r="BQ31" s="722"/>
      <c r="BR31" s="725">
        <v>98.6</v>
      </c>
      <c r="BS31" s="721"/>
      <c r="BT31" s="721"/>
      <c r="BU31" s="721"/>
      <c r="BV31" s="721"/>
      <c r="BW31" s="721"/>
      <c r="BX31" s="661">
        <v>96.7</v>
      </c>
      <c r="BY31" s="721"/>
      <c r="BZ31" s="721"/>
      <c r="CA31" s="721"/>
      <c r="CB31" s="722"/>
      <c r="CD31" s="717"/>
      <c r="CE31" s="718"/>
      <c r="CF31" s="681" t="s">
        <v>311</v>
      </c>
      <c r="CG31" s="682"/>
      <c r="CH31" s="682"/>
      <c r="CI31" s="682"/>
      <c r="CJ31" s="682"/>
      <c r="CK31" s="682"/>
      <c r="CL31" s="682"/>
      <c r="CM31" s="682"/>
      <c r="CN31" s="682"/>
      <c r="CO31" s="682"/>
      <c r="CP31" s="682"/>
      <c r="CQ31" s="683"/>
      <c r="CR31" s="666">
        <v>93805</v>
      </c>
      <c r="CS31" s="700"/>
      <c r="CT31" s="700"/>
      <c r="CU31" s="700"/>
      <c r="CV31" s="700"/>
      <c r="CW31" s="700"/>
      <c r="CX31" s="700"/>
      <c r="CY31" s="701"/>
      <c r="CZ31" s="671">
        <v>0.2</v>
      </c>
      <c r="DA31" s="702"/>
      <c r="DB31" s="702"/>
      <c r="DC31" s="708"/>
      <c r="DD31" s="675">
        <v>83715</v>
      </c>
      <c r="DE31" s="700"/>
      <c r="DF31" s="700"/>
      <c r="DG31" s="700"/>
      <c r="DH31" s="700"/>
      <c r="DI31" s="700"/>
      <c r="DJ31" s="700"/>
      <c r="DK31" s="701"/>
      <c r="DL31" s="675">
        <v>83715</v>
      </c>
      <c r="DM31" s="700"/>
      <c r="DN31" s="700"/>
      <c r="DO31" s="700"/>
      <c r="DP31" s="700"/>
      <c r="DQ31" s="700"/>
      <c r="DR31" s="700"/>
      <c r="DS31" s="700"/>
      <c r="DT31" s="700"/>
      <c r="DU31" s="700"/>
      <c r="DV31" s="701"/>
      <c r="DW31" s="671">
        <v>0.4</v>
      </c>
      <c r="DX31" s="702"/>
      <c r="DY31" s="702"/>
      <c r="DZ31" s="702"/>
      <c r="EA31" s="702"/>
      <c r="EB31" s="702"/>
      <c r="EC31" s="703"/>
    </row>
    <row r="32" spans="2:133" ht="11.25" customHeight="1">
      <c r="B32" s="663" t="s">
        <v>312</v>
      </c>
      <c r="C32" s="664"/>
      <c r="D32" s="664"/>
      <c r="E32" s="664"/>
      <c r="F32" s="664"/>
      <c r="G32" s="664"/>
      <c r="H32" s="664"/>
      <c r="I32" s="664"/>
      <c r="J32" s="664"/>
      <c r="K32" s="664"/>
      <c r="L32" s="664"/>
      <c r="M32" s="664"/>
      <c r="N32" s="664"/>
      <c r="O32" s="664"/>
      <c r="P32" s="664"/>
      <c r="Q32" s="665"/>
      <c r="R32" s="666">
        <v>9019287</v>
      </c>
      <c r="S32" s="667"/>
      <c r="T32" s="667"/>
      <c r="U32" s="667"/>
      <c r="V32" s="667"/>
      <c r="W32" s="667"/>
      <c r="X32" s="667"/>
      <c r="Y32" s="668"/>
      <c r="Z32" s="669">
        <v>20.3</v>
      </c>
      <c r="AA32" s="669"/>
      <c r="AB32" s="669"/>
      <c r="AC32" s="669"/>
      <c r="AD32" s="670" t="s">
        <v>130</v>
      </c>
      <c r="AE32" s="670"/>
      <c r="AF32" s="670"/>
      <c r="AG32" s="670"/>
      <c r="AH32" s="670"/>
      <c r="AI32" s="670"/>
      <c r="AJ32" s="670"/>
      <c r="AK32" s="670"/>
      <c r="AL32" s="671" t="s">
        <v>130</v>
      </c>
      <c r="AM32" s="672"/>
      <c r="AN32" s="672"/>
      <c r="AO32" s="673"/>
      <c r="AP32" s="728"/>
      <c r="AQ32" s="729"/>
      <c r="AR32" s="729"/>
      <c r="AS32" s="729"/>
      <c r="AT32" s="733"/>
      <c r="AU32" s="362" t="s">
        <v>313</v>
      </c>
      <c r="AV32" s="362"/>
      <c r="AW32" s="362"/>
      <c r="AX32" s="663" t="s">
        <v>314</v>
      </c>
      <c r="AY32" s="664"/>
      <c r="AZ32" s="664"/>
      <c r="BA32" s="664"/>
      <c r="BB32" s="664"/>
      <c r="BC32" s="664"/>
      <c r="BD32" s="664"/>
      <c r="BE32" s="664"/>
      <c r="BF32" s="665"/>
      <c r="BG32" s="735">
        <v>99.5</v>
      </c>
      <c r="BH32" s="700"/>
      <c r="BI32" s="700"/>
      <c r="BJ32" s="700"/>
      <c r="BK32" s="700"/>
      <c r="BL32" s="700"/>
      <c r="BM32" s="672">
        <v>98.3</v>
      </c>
      <c r="BN32" s="723"/>
      <c r="BO32" s="723"/>
      <c r="BP32" s="723"/>
      <c r="BQ32" s="724"/>
      <c r="BR32" s="735">
        <v>99.2</v>
      </c>
      <c r="BS32" s="700"/>
      <c r="BT32" s="700"/>
      <c r="BU32" s="700"/>
      <c r="BV32" s="700"/>
      <c r="BW32" s="700"/>
      <c r="BX32" s="672">
        <v>97.7</v>
      </c>
      <c r="BY32" s="723"/>
      <c r="BZ32" s="723"/>
      <c r="CA32" s="723"/>
      <c r="CB32" s="724"/>
      <c r="CD32" s="719"/>
      <c r="CE32" s="720"/>
      <c r="CF32" s="681" t="s">
        <v>315</v>
      </c>
      <c r="CG32" s="682"/>
      <c r="CH32" s="682"/>
      <c r="CI32" s="682"/>
      <c r="CJ32" s="682"/>
      <c r="CK32" s="682"/>
      <c r="CL32" s="682"/>
      <c r="CM32" s="682"/>
      <c r="CN32" s="682"/>
      <c r="CO32" s="682"/>
      <c r="CP32" s="682"/>
      <c r="CQ32" s="683"/>
      <c r="CR32" s="666">
        <v>84</v>
      </c>
      <c r="CS32" s="667"/>
      <c r="CT32" s="667"/>
      <c r="CU32" s="667"/>
      <c r="CV32" s="667"/>
      <c r="CW32" s="667"/>
      <c r="CX32" s="667"/>
      <c r="CY32" s="668"/>
      <c r="CZ32" s="671">
        <v>0</v>
      </c>
      <c r="DA32" s="702"/>
      <c r="DB32" s="702"/>
      <c r="DC32" s="708"/>
      <c r="DD32" s="675">
        <v>84</v>
      </c>
      <c r="DE32" s="667"/>
      <c r="DF32" s="667"/>
      <c r="DG32" s="667"/>
      <c r="DH32" s="667"/>
      <c r="DI32" s="667"/>
      <c r="DJ32" s="667"/>
      <c r="DK32" s="668"/>
      <c r="DL32" s="675">
        <v>84</v>
      </c>
      <c r="DM32" s="667"/>
      <c r="DN32" s="667"/>
      <c r="DO32" s="667"/>
      <c r="DP32" s="667"/>
      <c r="DQ32" s="667"/>
      <c r="DR32" s="667"/>
      <c r="DS32" s="667"/>
      <c r="DT32" s="667"/>
      <c r="DU32" s="667"/>
      <c r="DV32" s="668"/>
      <c r="DW32" s="671">
        <v>0</v>
      </c>
      <c r="DX32" s="702"/>
      <c r="DY32" s="702"/>
      <c r="DZ32" s="702"/>
      <c r="EA32" s="702"/>
      <c r="EB32" s="702"/>
      <c r="EC32" s="703"/>
    </row>
    <row r="33" spans="2:133" ht="11.25" customHeight="1">
      <c r="B33" s="704" t="s">
        <v>316</v>
      </c>
      <c r="C33" s="705"/>
      <c r="D33" s="705"/>
      <c r="E33" s="705"/>
      <c r="F33" s="705"/>
      <c r="G33" s="705"/>
      <c r="H33" s="705"/>
      <c r="I33" s="705"/>
      <c r="J33" s="705"/>
      <c r="K33" s="705"/>
      <c r="L33" s="705"/>
      <c r="M33" s="705"/>
      <c r="N33" s="705"/>
      <c r="O33" s="705"/>
      <c r="P33" s="705"/>
      <c r="Q33" s="706"/>
      <c r="R33" s="666" t="s">
        <v>130</v>
      </c>
      <c r="S33" s="667"/>
      <c r="T33" s="667"/>
      <c r="U33" s="667"/>
      <c r="V33" s="667"/>
      <c r="W33" s="667"/>
      <c r="X33" s="667"/>
      <c r="Y33" s="668"/>
      <c r="Z33" s="669" t="s">
        <v>130</v>
      </c>
      <c r="AA33" s="669"/>
      <c r="AB33" s="669"/>
      <c r="AC33" s="669"/>
      <c r="AD33" s="670" t="s">
        <v>130</v>
      </c>
      <c r="AE33" s="670"/>
      <c r="AF33" s="670"/>
      <c r="AG33" s="670"/>
      <c r="AH33" s="670"/>
      <c r="AI33" s="670"/>
      <c r="AJ33" s="670"/>
      <c r="AK33" s="670"/>
      <c r="AL33" s="671" t="s">
        <v>130</v>
      </c>
      <c r="AM33" s="672"/>
      <c r="AN33" s="672"/>
      <c r="AO33" s="673"/>
      <c r="AP33" s="730"/>
      <c r="AQ33" s="731"/>
      <c r="AR33" s="731"/>
      <c r="AS33" s="731"/>
      <c r="AT33" s="734"/>
      <c r="AU33" s="363"/>
      <c r="AV33" s="363"/>
      <c r="AW33" s="363"/>
      <c r="AX33" s="710" t="s">
        <v>317</v>
      </c>
      <c r="AY33" s="711"/>
      <c r="AZ33" s="711"/>
      <c r="BA33" s="711"/>
      <c r="BB33" s="711"/>
      <c r="BC33" s="711"/>
      <c r="BD33" s="711"/>
      <c r="BE33" s="711"/>
      <c r="BF33" s="712"/>
      <c r="BG33" s="736">
        <v>99.3</v>
      </c>
      <c r="BH33" s="737"/>
      <c r="BI33" s="737"/>
      <c r="BJ33" s="737"/>
      <c r="BK33" s="737"/>
      <c r="BL33" s="737"/>
      <c r="BM33" s="738">
        <v>96.5</v>
      </c>
      <c r="BN33" s="737"/>
      <c r="BO33" s="737"/>
      <c r="BP33" s="737"/>
      <c r="BQ33" s="739"/>
      <c r="BR33" s="736">
        <v>98.1</v>
      </c>
      <c r="BS33" s="737"/>
      <c r="BT33" s="737"/>
      <c r="BU33" s="737"/>
      <c r="BV33" s="737"/>
      <c r="BW33" s="737"/>
      <c r="BX33" s="738">
        <v>95.6</v>
      </c>
      <c r="BY33" s="737"/>
      <c r="BZ33" s="737"/>
      <c r="CA33" s="737"/>
      <c r="CB33" s="739"/>
      <c r="CD33" s="681" t="s">
        <v>318</v>
      </c>
      <c r="CE33" s="682"/>
      <c r="CF33" s="682"/>
      <c r="CG33" s="682"/>
      <c r="CH33" s="682"/>
      <c r="CI33" s="682"/>
      <c r="CJ33" s="682"/>
      <c r="CK33" s="682"/>
      <c r="CL33" s="682"/>
      <c r="CM33" s="682"/>
      <c r="CN33" s="682"/>
      <c r="CO33" s="682"/>
      <c r="CP33" s="682"/>
      <c r="CQ33" s="683"/>
      <c r="CR33" s="666">
        <v>15143609</v>
      </c>
      <c r="CS33" s="700"/>
      <c r="CT33" s="700"/>
      <c r="CU33" s="700"/>
      <c r="CV33" s="700"/>
      <c r="CW33" s="700"/>
      <c r="CX33" s="700"/>
      <c r="CY33" s="701"/>
      <c r="CZ33" s="671">
        <v>35.700000000000003</v>
      </c>
      <c r="DA33" s="702"/>
      <c r="DB33" s="702"/>
      <c r="DC33" s="708"/>
      <c r="DD33" s="675">
        <v>10567105</v>
      </c>
      <c r="DE33" s="700"/>
      <c r="DF33" s="700"/>
      <c r="DG33" s="700"/>
      <c r="DH33" s="700"/>
      <c r="DI33" s="700"/>
      <c r="DJ33" s="700"/>
      <c r="DK33" s="701"/>
      <c r="DL33" s="675">
        <v>7729490</v>
      </c>
      <c r="DM33" s="700"/>
      <c r="DN33" s="700"/>
      <c r="DO33" s="700"/>
      <c r="DP33" s="700"/>
      <c r="DQ33" s="700"/>
      <c r="DR33" s="700"/>
      <c r="DS33" s="700"/>
      <c r="DT33" s="700"/>
      <c r="DU33" s="700"/>
      <c r="DV33" s="701"/>
      <c r="DW33" s="671">
        <v>35.200000000000003</v>
      </c>
      <c r="DX33" s="702"/>
      <c r="DY33" s="702"/>
      <c r="DZ33" s="702"/>
      <c r="EA33" s="702"/>
      <c r="EB33" s="702"/>
      <c r="EC33" s="703"/>
    </row>
    <row r="34" spans="2:133" ht="11.25" customHeight="1">
      <c r="B34" s="663" t="s">
        <v>319</v>
      </c>
      <c r="C34" s="664"/>
      <c r="D34" s="664"/>
      <c r="E34" s="664"/>
      <c r="F34" s="664"/>
      <c r="G34" s="664"/>
      <c r="H34" s="664"/>
      <c r="I34" s="664"/>
      <c r="J34" s="664"/>
      <c r="K34" s="664"/>
      <c r="L34" s="664"/>
      <c r="M34" s="664"/>
      <c r="N34" s="664"/>
      <c r="O34" s="664"/>
      <c r="P34" s="664"/>
      <c r="Q34" s="665"/>
      <c r="R34" s="666">
        <v>3710382</v>
      </c>
      <c r="S34" s="667"/>
      <c r="T34" s="667"/>
      <c r="U34" s="667"/>
      <c r="V34" s="667"/>
      <c r="W34" s="667"/>
      <c r="X34" s="667"/>
      <c r="Y34" s="668"/>
      <c r="Z34" s="669">
        <v>8.4</v>
      </c>
      <c r="AA34" s="669"/>
      <c r="AB34" s="669"/>
      <c r="AC34" s="669"/>
      <c r="AD34" s="670" t="s">
        <v>130</v>
      </c>
      <c r="AE34" s="670"/>
      <c r="AF34" s="670"/>
      <c r="AG34" s="670"/>
      <c r="AH34" s="670"/>
      <c r="AI34" s="670"/>
      <c r="AJ34" s="670"/>
      <c r="AK34" s="670"/>
      <c r="AL34" s="671" t="s">
        <v>130</v>
      </c>
      <c r="AM34" s="672"/>
      <c r="AN34" s="672"/>
      <c r="AO34" s="673"/>
      <c r="AP34" s="216"/>
      <c r="AQ34" s="217"/>
      <c r="AR34" s="362"/>
      <c r="AS34" s="361"/>
      <c r="AT34" s="361"/>
      <c r="AU34" s="361"/>
      <c r="AV34" s="361"/>
      <c r="AW34" s="361"/>
      <c r="AX34" s="361"/>
      <c r="AY34" s="361"/>
      <c r="AZ34" s="361"/>
      <c r="BA34" s="361"/>
      <c r="BB34" s="361"/>
      <c r="BC34" s="361"/>
      <c r="BD34" s="361"/>
      <c r="BE34" s="361"/>
      <c r="BF34" s="361"/>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320</v>
      </c>
      <c r="CE34" s="682"/>
      <c r="CF34" s="682"/>
      <c r="CG34" s="682"/>
      <c r="CH34" s="682"/>
      <c r="CI34" s="682"/>
      <c r="CJ34" s="682"/>
      <c r="CK34" s="682"/>
      <c r="CL34" s="682"/>
      <c r="CM34" s="682"/>
      <c r="CN34" s="682"/>
      <c r="CO34" s="682"/>
      <c r="CP34" s="682"/>
      <c r="CQ34" s="683"/>
      <c r="CR34" s="666">
        <v>6552917</v>
      </c>
      <c r="CS34" s="667"/>
      <c r="CT34" s="667"/>
      <c r="CU34" s="667"/>
      <c r="CV34" s="667"/>
      <c r="CW34" s="667"/>
      <c r="CX34" s="667"/>
      <c r="CY34" s="668"/>
      <c r="CZ34" s="671">
        <v>15.4</v>
      </c>
      <c r="DA34" s="702"/>
      <c r="DB34" s="702"/>
      <c r="DC34" s="708"/>
      <c r="DD34" s="675">
        <v>4203258</v>
      </c>
      <c r="DE34" s="667"/>
      <c r="DF34" s="667"/>
      <c r="DG34" s="667"/>
      <c r="DH34" s="667"/>
      <c r="DI34" s="667"/>
      <c r="DJ34" s="667"/>
      <c r="DK34" s="668"/>
      <c r="DL34" s="675">
        <v>3638453</v>
      </c>
      <c r="DM34" s="667"/>
      <c r="DN34" s="667"/>
      <c r="DO34" s="667"/>
      <c r="DP34" s="667"/>
      <c r="DQ34" s="667"/>
      <c r="DR34" s="667"/>
      <c r="DS34" s="667"/>
      <c r="DT34" s="667"/>
      <c r="DU34" s="667"/>
      <c r="DV34" s="668"/>
      <c r="DW34" s="671">
        <v>16.600000000000001</v>
      </c>
      <c r="DX34" s="702"/>
      <c r="DY34" s="702"/>
      <c r="DZ34" s="702"/>
      <c r="EA34" s="702"/>
      <c r="EB34" s="702"/>
      <c r="EC34" s="703"/>
    </row>
    <row r="35" spans="2:133" ht="11.25" customHeight="1">
      <c r="B35" s="663" t="s">
        <v>321</v>
      </c>
      <c r="C35" s="664"/>
      <c r="D35" s="664"/>
      <c r="E35" s="664"/>
      <c r="F35" s="664"/>
      <c r="G35" s="664"/>
      <c r="H35" s="664"/>
      <c r="I35" s="664"/>
      <c r="J35" s="664"/>
      <c r="K35" s="664"/>
      <c r="L35" s="664"/>
      <c r="M35" s="664"/>
      <c r="N35" s="664"/>
      <c r="O35" s="664"/>
      <c r="P35" s="664"/>
      <c r="Q35" s="665"/>
      <c r="R35" s="666">
        <v>143986</v>
      </c>
      <c r="S35" s="667"/>
      <c r="T35" s="667"/>
      <c r="U35" s="667"/>
      <c r="V35" s="667"/>
      <c r="W35" s="667"/>
      <c r="X35" s="667"/>
      <c r="Y35" s="668"/>
      <c r="Z35" s="669">
        <v>0.3</v>
      </c>
      <c r="AA35" s="669"/>
      <c r="AB35" s="669"/>
      <c r="AC35" s="669"/>
      <c r="AD35" s="670">
        <v>1004</v>
      </c>
      <c r="AE35" s="670"/>
      <c r="AF35" s="670"/>
      <c r="AG35" s="670"/>
      <c r="AH35" s="670"/>
      <c r="AI35" s="670"/>
      <c r="AJ35" s="670"/>
      <c r="AK35" s="670"/>
      <c r="AL35" s="671">
        <v>0</v>
      </c>
      <c r="AM35" s="672"/>
      <c r="AN35" s="672"/>
      <c r="AO35" s="673"/>
      <c r="AP35" s="218"/>
      <c r="AQ35" s="645" t="s">
        <v>322</v>
      </c>
      <c r="AR35" s="646"/>
      <c r="AS35" s="646"/>
      <c r="AT35" s="646"/>
      <c r="AU35" s="646"/>
      <c r="AV35" s="646"/>
      <c r="AW35" s="646"/>
      <c r="AX35" s="646"/>
      <c r="AY35" s="646"/>
      <c r="AZ35" s="646"/>
      <c r="BA35" s="646"/>
      <c r="BB35" s="646"/>
      <c r="BC35" s="646"/>
      <c r="BD35" s="646"/>
      <c r="BE35" s="646"/>
      <c r="BF35" s="647"/>
      <c r="BG35" s="645" t="s">
        <v>323</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324</v>
      </c>
      <c r="CE35" s="682"/>
      <c r="CF35" s="682"/>
      <c r="CG35" s="682"/>
      <c r="CH35" s="682"/>
      <c r="CI35" s="682"/>
      <c r="CJ35" s="682"/>
      <c r="CK35" s="682"/>
      <c r="CL35" s="682"/>
      <c r="CM35" s="682"/>
      <c r="CN35" s="682"/>
      <c r="CO35" s="682"/>
      <c r="CP35" s="682"/>
      <c r="CQ35" s="683"/>
      <c r="CR35" s="666">
        <v>275722</v>
      </c>
      <c r="CS35" s="700"/>
      <c r="CT35" s="700"/>
      <c r="CU35" s="700"/>
      <c r="CV35" s="700"/>
      <c r="CW35" s="700"/>
      <c r="CX35" s="700"/>
      <c r="CY35" s="701"/>
      <c r="CZ35" s="671">
        <v>0.6</v>
      </c>
      <c r="DA35" s="702"/>
      <c r="DB35" s="702"/>
      <c r="DC35" s="708"/>
      <c r="DD35" s="675">
        <v>262408</v>
      </c>
      <c r="DE35" s="700"/>
      <c r="DF35" s="700"/>
      <c r="DG35" s="700"/>
      <c r="DH35" s="700"/>
      <c r="DI35" s="700"/>
      <c r="DJ35" s="700"/>
      <c r="DK35" s="701"/>
      <c r="DL35" s="675">
        <v>262408</v>
      </c>
      <c r="DM35" s="700"/>
      <c r="DN35" s="700"/>
      <c r="DO35" s="700"/>
      <c r="DP35" s="700"/>
      <c r="DQ35" s="700"/>
      <c r="DR35" s="700"/>
      <c r="DS35" s="700"/>
      <c r="DT35" s="700"/>
      <c r="DU35" s="700"/>
      <c r="DV35" s="701"/>
      <c r="DW35" s="671">
        <v>1.2</v>
      </c>
      <c r="DX35" s="702"/>
      <c r="DY35" s="702"/>
      <c r="DZ35" s="702"/>
      <c r="EA35" s="702"/>
      <c r="EB35" s="702"/>
      <c r="EC35" s="703"/>
    </row>
    <row r="36" spans="2:133" ht="11.25" customHeight="1">
      <c r="B36" s="663" t="s">
        <v>325</v>
      </c>
      <c r="C36" s="664"/>
      <c r="D36" s="664"/>
      <c r="E36" s="664"/>
      <c r="F36" s="664"/>
      <c r="G36" s="664"/>
      <c r="H36" s="664"/>
      <c r="I36" s="664"/>
      <c r="J36" s="664"/>
      <c r="K36" s="664"/>
      <c r="L36" s="664"/>
      <c r="M36" s="664"/>
      <c r="N36" s="664"/>
      <c r="O36" s="664"/>
      <c r="P36" s="664"/>
      <c r="Q36" s="665"/>
      <c r="R36" s="666">
        <v>522179</v>
      </c>
      <c r="S36" s="667"/>
      <c r="T36" s="667"/>
      <c r="U36" s="667"/>
      <c r="V36" s="667"/>
      <c r="W36" s="667"/>
      <c r="X36" s="667"/>
      <c r="Y36" s="668"/>
      <c r="Z36" s="669">
        <v>1.2</v>
      </c>
      <c r="AA36" s="669"/>
      <c r="AB36" s="669"/>
      <c r="AC36" s="669"/>
      <c r="AD36" s="670" t="s">
        <v>130</v>
      </c>
      <c r="AE36" s="670"/>
      <c r="AF36" s="670"/>
      <c r="AG36" s="670"/>
      <c r="AH36" s="670"/>
      <c r="AI36" s="670"/>
      <c r="AJ36" s="670"/>
      <c r="AK36" s="670"/>
      <c r="AL36" s="671" t="s">
        <v>130</v>
      </c>
      <c r="AM36" s="672"/>
      <c r="AN36" s="672"/>
      <c r="AO36" s="673"/>
      <c r="AP36" s="218"/>
      <c r="AQ36" s="740" t="s">
        <v>326</v>
      </c>
      <c r="AR36" s="741"/>
      <c r="AS36" s="741"/>
      <c r="AT36" s="741"/>
      <c r="AU36" s="741"/>
      <c r="AV36" s="741"/>
      <c r="AW36" s="741"/>
      <c r="AX36" s="741"/>
      <c r="AY36" s="742"/>
      <c r="AZ36" s="655">
        <v>4003941</v>
      </c>
      <c r="BA36" s="656"/>
      <c r="BB36" s="656"/>
      <c r="BC36" s="656"/>
      <c r="BD36" s="656"/>
      <c r="BE36" s="656"/>
      <c r="BF36" s="743"/>
      <c r="BG36" s="677" t="s">
        <v>327</v>
      </c>
      <c r="BH36" s="678"/>
      <c r="BI36" s="678"/>
      <c r="BJ36" s="678"/>
      <c r="BK36" s="678"/>
      <c r="BL36" s="678"/>
      <c r="BM36" s="678"/>
      <c r="BN36" s="678"/>
      <c r="BO36" s="678"/>
      <c r="BP36" s="678"/>
      <c r="BQ36" s="678"/>
      <c r="BR36" s="678"/>
      <c r="BS36" s="678"/>
      <c r="BT36" s="678"/>
      <c r="BU36" s="679"/>
      <c r="BV36" s="655">
        <v>511788</v>
      </c>
      <c r="BW36" s="656"/>
      <c r="BX36" s="656"/>
      <c r="BY36" s="656"/>
      <c r="BZ36" s="656"/>
      <c r="CA36" s="656"/>
      <c r="CB36" s="743"/>
      <c r="CD36" s="681" t="s">
        <v>328</v>
      </c>
      <c r="CE36" s="682"/>
      <c r="CF36" s="682"/>
      <c r="CG36" s="682"/>
      <c r="CH36" s="682"/>
      <c r="CI36" s="682"/>
      <c r="CJ36" s="682"/>
      <c r="CK36" s="682"/>
      <c r="CL36" s="682"/>
      <c r="CM36" s="682"/>
      <c r="CN36" s="682"/>
      <c r="CO36" s="682"/>
      <c r="CP36" s="682"/>
      <c r="CQ36" s="683"/>
      <c r="CR36" s="666">
        <v>3532256</v>
      </c>
      <c r="CS36" s="667"/>
      <c r="CT36" s="667"/>
      <c r="CU36" s="667"/>
      <c r="CV36" s="667"/>
      <c r="CW36" s="667"/>
      <c r="CX36" s="667"/>
      <c r="CY36" s="668"/>
      <c r="CZ36" s="671">
        <v>8.3000000000000007</v>
      </c>
      <c r="DA36" s="702"/>
      <c r="DB36" s="702"/>
      <c r="DC36" s="708"/>
      <c r="DD36" s="675">
        <v>2783750</v>
      </c>
      <c r="DE36" s="667"/>
      <c r="DF36" s="667"/>
      <c r="DG36" s="667"/>
      <c r="DH36" s="667"/>
      <c r="DI36" s="667"/>
      <c r="DJ36" s="667"/>
      <c r="DK36" s="668"/>
      <c r="DL36" s="675">
        <v>1511614</v>
      </c>
      <c r="DM36" s="667"/>
      <c r="DN36" s="667"/>
      <c r="DO36" s="667"/>
      <c r="DP36" s="667"/>
      <c r="DQ36" s="667"/>
      <c r="DR36" s="667"/>
      <c r="DS36" s="667"/>
      <c r="DT36" s="667"/>
      <c r="DU36" s="667"/>
      <c r="DV36" s="668"/>
      <c r="DW36" s="671">
        <v>6.9</v>
      </c>
      <c r="DX36" s="702"/>
      <c r="DY36" s="702"/>
      <c r="DZ36" s="702"/>
      <c r="EA36" s="702"/>
      <c r="EB36" s="702"/>
      <c r="EC36" s="703"/>
    </row>
    <row r="37" spans="2:133" ht="11.25" customHeight="1">
      <c r="B37" s="663" t="s">
        <v>329</v>
      </c>
      <c r="C37" s="664"/>
      <c r="D37" s="664"/>
      <c r="E37" s="664"/>
      <c r="F37" s="664"/>
      <c r="G37" s="664"/>
      <c r="H37" s="664"/>
      <c r="I37" s="664"/>
      <c r="J37" s="664"/>
      <c r="K37" s="664"/>
      <c r="L37" s="664"/>
      <c r="M37" s="664"/>
      <c r="N37" s="664"/>
      <c r="O37" s="664"/>
      <c r="P37" s="664"/>
      <c r="Q37" s="665"/>
      <c r="R37" s="666">
        <v>704076</v>
      </c>
      <c r="S37" s="667"/>
      <c r="T37" s="667"/>
      <c r="U37" s="667"/>
      <c r="V37" s="667"/>
      <c r="W37" s="667"/>
      <c r="X37" s="667"/>
      <c r="Y37" s="668"/>
      <c r="Z37" s="669">
        <v>1.6</v>
      </c>
      <c r="AA37" s="669"/>
      <c r="AB37" s="669"/>
      <c r="AC37" s="669"/>
      <c r="AD37" s="670" t="s">
        <v>130</v>
      </c>
      <c r="AE37" s="670"/>
      <c r="AF37" s="670"/>
      <c r="AG37" s="670"/>
      <c r="AH37" s="670"/>
      <c r="AI37" s="670"/>
      <c r="AJ37" s="670"/>
      <c r="AK37" s="670"/>
      <c r="AL37" s="671" t="s">
        <v>130</v>
      </c>
      <c r="AM37" s="672"/>
      <c r="AN37" s="672"/>
      <c r="AO37" s="673"/>
      <c r="AQ37" s="744" t="s">
        <v>330</v>
      </c>
      <c r="AR37" s="745"/>
      <c r="AS37" s="745"/>
      <c r="AT37" s="745"/>
      <c r="AU37" s="745"/>
      <c r="AV37" s="745"/>
      <c r="AW37" s="745"/>
      <c r="AX37" s="745"/>
      <c r="AY37" s="746"/>
      <c r="AZ37" s="666">
        <v>688645</v>
      </c>
      <c r="BA37" s="667"/>
      <c r="BB37" s="667"/>
      <c r="BC37" s="667"/>
      <c r="BD37" s="700"/>
      <c r="BE37" s="700"/>
      <c r="BF37" s="724"/>
      <c r="BG37" s="681" t="s">
        <v>331</v>
      </c>
      <c r="BH37" s="682"/>
      <c r="BI37" s="682"/>
      <c r="BJ37" s="682"/>
      <c r="BK37" s="682"/>
      <c r="BL37" s="682"/>
      <c r="BM37" s="682"/>
      <c r="BN37" s="682"/>
      <c r="BO37" s="682"/>
      <c r="BP37" s="682"/>
      <c r="BQ37" s="682"/>
      <c r="BR37" s="682"/>
      <c r="BS37" s="682"/>
      <c r="BT37" s="682"/>
      <c r="BU37" s="683"/>
      <c r="BV37" s="666">
        <v>394594</v>
      </c>
      <c r="BW37" s="667"/>
      <c r="BX37" s="667"/>
      <c r="BY37" s="667"/>
      <c r="BZ37" s="667"/>
      <c r="CA37" s="667"/>
      <c r="CB37" s="676"/>
      <c r="CD37" s="681" t="s">
        <v>332</v>
      </c>
      <c r="CE37" s="682"/>
      <c r="CF37" s="682"/>
      <c r="CG37" s="682"/>
      <c r="CH37" s="682"/>
      <c r="CI37" s="682"/>
      <c r="CJ37" s="682"/>
      <c r="CK37" s="682"/>
      <c r="CL37" s="682"/>
      <c r="CM37" s="682"/>
      <c r="CN37" s="682"/>
      <c r="CO37" s="682"/>
      <c r="CP37" s="682"/>
      <c r="CQ37" s="683"/>
      <c r="CR37" s="666">
        <v>651934</v>
      </c>
      <c r="CS37" s="700"/>
      <c r="CT37" s="700"/>
      <c r="CU37" s="700"/>
      <c r="CV37" s="700"/>
      <c r="CW37" s="700"/>
      <c r="CX37" s="700"/>
      <c r="CY37" s="701"/>
      <c r="CZ37" s="671">
        <v>1.5</v>
      </c>
      <c r="DA37" s="702"/>
      <c r="DB37" s="702"/>
      <c r="DC37" s="708"/>
      <c r="DD37" s="675">
        <v>647504</v>
      </c>
      <c r="DE37" s="700"/>
      <c r="DF37" s="700"/>
      <c r="DG37" s="700"/>
      <c r="DH37" s="700"/>
      <c r="DI37" s="700"/>
      <c r="DJ37" s="700"/>
      <c r="DK37" s="701"/>
      <c r="DL37" s="675">
        <v>626045</v>
      </c>
      <c r="DM37" s="700"/>
      <c r="DN37" s="700"/>
      <c r="DO37" s="700"/>
      <c r="DP37" s="700"/>
      <c r="DQ37" s="700"/>
      <c r="DR37" s="700"/>
      <c r="DS37" s="700"/>
      <c r="DT37" s="700"/>
      <c r="DU37" s="700"/>
      <c r="DV37" s="701"/>
      <c r="DW37" s="671">
        <v>2.8</v>
      </c>
      <c r="DX37" s="702"/>
      <c r="DY37" s="702"/>
      <c r="DZ37" s="702"/>
      <c r="EA37" s="702"/>
      <c r="EB37" s="702"/>
      <c r="EC37" s="703"/>
    </row>
    <row r="38" spans="2:133" ht="11.25" customHeight="1">
      <c r="B38" s="663" t="s">
        <v>333</v>
      </c>
      <c r="C38" s="664"/>
      <c r="D38" s="664"/>
      <c r="E38" s="664"/>
      <c r="F38" s="664"/>
      <c r="G38" s="664"/>
      <c r="H38" s="664"/>
      <c r="I38" s="664"/>
      <c r="J38" s="664"/>
      <c r="K38" s="664"/>
      <c r="L38" s="664"/>
      <c r="M38" s="664"/>
      <c r="N38" s="664"/>
      <c r="O38" s="664"/>
      <c r="P38" s="664"/>
      <c r="Q38" s="665"/>
      <c r="R38" s="666">
        <v>981037</v>
      </c>
      <c r="S38" s="667"/>
      <c r="T38" s="667"/>
      <c r="U38" s="667"/>
      <c r="V38" s="667"/>
      <c r="W38" s="667"/>
      <c r="X38" s="667"/>
      <c r="Y38" s="668"/>
      <c r="Z38" s="669">
        <v>2.2000000000000002</v>
      </c>
      <c r="AA38" s="669"/>
      <c r="AB38" s="669"/>
      <c r="AC38" s="669"/>
      <c r="AD38" s="670" t="s">
        <v>130</v>
      </c>
      <c r="AE38" s="670"/>
      <c r="AF38" s="670"/>
      <c r="AG38" s="670"/>
      <c r="AH38" s="670"/>
      <c r="AI38" s="670"/>
      <c r="AJ38" s="670"/>
      <c r="AK38" s="670"/>
      <c r="AL38" s="671" t="s">
        <v>130</v>
      </c>
      <c r="AM38" s="672"/>
      <c r="AN38" s="672"/>
      <c r="AO38" s="673"/>
      <c r="AQ38" s="744" t="s">
        <v>334</v>
      </c>
      <c r="AR38" s="745"/>
      <c r="AS38" s="745"/>
      <c r="AT38" s="745"/>
      <c r="AU38" s="745"/>
      <c r="AV38" s="745"/>
      <c r="AW38" s="745"/>
      <c r="AX38" s="745"/>
      <c r="AY38" s="746"/>
      <c r="AZ38" s="666">
        <v>263986</v>
      </c>
      <c r="BA38" s="667"/>
      <c r="BB38" s="667"/>
      <c r="BC38" s="667"/>
      <c r="BD38" s="700"/>
      <c r="BE38" s="700"/>
      <c r="BF38" s="724"/>
      <c r="BG38" s="681" t="s">
        <v>335</v>
      </c>
      <c r="BH38" s="682"/>
      <c r="BI38" s="682"/>
      <c r="BJ38" s="682"/>
      <c r="BK38" s="682"/>
      <c r="BL38" s="682"/>
      <c r="BM38" s="682"/>
      <c r="BN38" s="682"/>
      <c r="BO38" s="682"/>
      <c r="BP38" s="682"/>
      <c r="BQ38" s="682"/>
      <c r="BR38" s="682"/>
      <c r="BS38" s="682"/>
      <c r="BT38" s="682"/>
      <c r="BU38" s="683"/>
      <c r="BV38" s="666">
        <v>9044</v>
      </c>
      <c r="BW38" s="667"/>
      <c r="BX38" s="667"/>
      <c r="BY38" s="667"/>
      <c r="BZ38" s="667"/>
      <c r="CA38" s="667"/>
      <c r="CB38" s="676"/>
      <c r="CD38" s="681" t="s">
        <v>336</v>
      </c>
      <c r="CE38" s="682"/>
      <c r="CF38" s="682"/>
      <c r="CG38" s="682"/>
      <c r="CH38" s="682"/>
      <c r="CI38" s="682"/>
      <c r="CJ38" s="682"/>
      <c r="CK38" s="682"/>
      <c r="CL38" s="682"/>
      <c r="CM38" s="682"/>
      <c r="CN38" s="682"/>
      <c r="CO38" s="682"/>
      <c r="CP38" s="682"/>
      <c r="CQ38" s="683"/>
      <c r="CR38" s="666">
        <v>3051310</v>
      </c>
      <c r="CS38" s="667"/>
      <c r="CT38" s="667"/>
      <c r="CU38" s="667"/>
      <c r="CV38" s="667"/>
      <c r="CW38" s="667"/>
      <c r="CX38" s="667"/>
      <c r="CY38" s="668"/>
      <c r="CZ38" s="671">
        <v>7.2</v>
      </c>
      <c r="DA38" s="702"/>
      <c r="DB38" s="702"/>
      <c r="DC38" s="708"/>
      <c r="DD38" s="675">
        <v>2355197</v>
      </c>
      <c r="DE38" s="667"/>
      <c r="DF38" s="667"/>
      <c r="DG38" s="667"/>
      <c r="DH38" s="667"/>
      <c r="DI38" s="667"/>
      <c r="DJ38" s="667"/>
      <c r="DK38" s="668"/>
      <c r="DL38" s="675">
        <v>2230099</v>
      </c>
      <c r="DM38" s="667"/>
      <c r="DN38" s="667"/>
      <c r="DO38" s="667"/>
      <c r="DP38" s="667"/>
      <c r="DQ38" s="667"/>
      <c r="DR38" s="667"/>
      <c r="DS38" s="667"/>
      <c r="DT38" s="667"/>
      <c r="DU38" s="667"/>
      <c r="DV38" s="668"/>
      <c r="DW38" s="671">
        <v>10.1</v>
      </c>
      <c r="DX38" s="702"/>
      <c r="DY38" s="702"/>
      <c r="DZ38" s="702"/>
      <c r="EA38" s="702"/>
      <c r="EB38" s="702"/>
      <c r="EC38" s="703"/>
    </row>
    <row r="39" spans="2:133" ht="11.25" customHeight="1">
      <c r="B39" s="663" t="s">
        <v>337</v>
      </c>
      <c r="C39" s="664"/>
      <c r="D39" s="664"/>
      <c r="E39" s="664"/>
      <c r="F39" s="664"/>
      <c r="G39" s="664"/>
      <c r="H39" s="664"/>
      <c r="I39" s="664"/>
      <c r="J39" s="664"/>
      <c r="K39" s="664"/>
      <c r="L39" s="664"/>
      <c r="M39" s="664"/>
      <c r="N39" s="664"/>
      <c r="O39" s="664"/>
      <c r="P39" s="664"/>
      <c r="Q39" s="665"/>
      <c r="R39" s="666">
        <v>1106169</v>
      </c>
      <c r="S39" s="667"/>
      <c r="T39" s="667"/>
      <c r="U39" s="667"/>
      <c r="V39" s="667"/>
      <c r="W39" s="667"/>
      <c r="X39" s="667"/>
      <c r="Y39" s="668"/>
      <c r="Z39" s="669">
        <v>2.5</v>
      </c>
      <c r="AA39" s="669"/>
      <c r="AB39" s="669"/>
      <c r="AC39" s="669"/>
      <c r="AD39" s="670">
        <v>2015</v>
      </c>
      <c r="AE39" s="670"/>
      <c r="AF39" s="670"/>
      <c r="AG39" s="670"/>
      <c r="AH39" s="670"/>
      <c r="AI39" s="670"/>
      <c r="AJ39" s="670"/>
      <c r="AK39" s="670"/>
      <c r="AL39" s="671">
        <v>0</v>
      </c>
      <c r="AM39" s="672"/>
      <c r="AN39" s="672"/>
      <c r="AO39" s="673"/>
      <c r="AQ39" s="744" t="s">
        <v>338</v>
      </c>
      <c r="AR39" s="745"/>
      <c r="AS39" s="745"/>
      <c r="AT39" s="745"/>
      <c r="AU39" s="745"/>
      <c r="AV39" s="745"/>
      <c r="AW39" s="745"/>
      <c r="AX39" s="745"/>
      <c r="AY39" s="746"/>
      <c r="AZ39" s="666" t="s">
        <v>130</v>
      </c>
      <c r="BA39" s="667"/>
      <c r="BB39" s="667"/>
      <c r="BC39" s="667"/>
      <c r="BD39" s="700"/>
      <c r="BE39" s="700"/>
      <c r="BF39" s="724"/>
      <c r="BG39" s="681" t="s">
        <v>339</v>
      </c>
      <c r="BH39" s="682"/>
      <c r="BI39" s="682"/>
      <c r="BJ39" s="682"/>
      <c r="BK39" s="682"/>
      <c r="BL39" s="682"/>
      <c r="BM39" s="682"/>
      <c r="BN39" s="682"/>
      <c r="BO39" s="682"/>
      <c r="BP39" s="682"/>
      <c r="BQ39" s="682"/>
      <c r="BR39" s="682"/>
      <c r="BS39" s="682"/>
      <c r="BT39" s="682"/>
      <c r="BU39" s="683"/>
      <c r="BV39" s="666">
        <v>14369</v>
      </c>
      <c r="BW39" s="667"/>
      <c r="BX39" s="667"/>
      <c r="BY39" s="667"/>
      <c r="BZ39" s="667"/>
      <c r="CA39" s="667"/>
      <c r="CB39" s="676"/>
      <c r="CD39" s="681" t="s">
        <v>340</v>
      </c>
      <c r="CE39" s="682"/>
      <c r="CF39" s="682"/>
      <c r="CG39" s="682"/>
      <c r="CH39" s="682"/>
      <c r="CI39" s="682"/>
      <c r="CJ39" s="682"/>
      <c r="CK39" s="682"/>
      <c r="CL39" s="682"/>
      <c r="CM39" s="682"/>
      <c r="CN39" s="682"/>
      <c r="CO39" s="682"/>
      <c r="CP39" s="682"/>
      <c r="CQ39" s="683"/>
      <c r="CR39" s="666">
        <v>1180366</v>
      </c>
      <c r="CS39" s="700"/>
      <c r="CT39" s="700"/>
      <c r="CU39" s="700"/>
      <c r="CV39" s="700"/>
      <c r="CW39" s="700"/>
      <c r="CX39" s="700"/>
      <c r="CY39" s="701"/>
      <c r="CZ39" s="671">
        <v>2.8</v>
      </c>
      <c r="DA39" s="702"/>
      <c r="DB39" s="702"/>
      <c r="DC39" s="708"/>
      <c r="DD39" s="675">
        <v>673414</v>
      </c>
      <c r="DE39" s="700"/>
      <c r="DF39" s="700"/>
      <c r="DG39" s="700"/>
      <c r="DH39" s="700"/>
      <c r="DI39" s="700"/>
      <c r="DJ39" s="700"/>
      <c r="DK39" s="701"/>
      <c r="DL39" s="675" t="s">
        <v>130</v>
      </c>
      <c r="DM39" s="700"/>
      <c r="DN39" s="700"/>
      <c r="DO39" s="700"/>
      <c r="DP39" s="700"/>
      <c r="DQ39" s="700"/>
      <c r="DR39" s="700"/>
      <c r="DS39" s="700"/>
      <c r="DT39" s="700"/>
      <c r="DU39" s="700"/>
      <c r="DV39" s="701"/>
      <c r="DW39" s="671" t="s">
        <v>130</v>
      </c>
      <c r="DX39" s="702"/>
      <c r="DY39" s="702"/>
      <c r="DZ39" s="702"/>
      <c r="EA39" s="702"/>
      <c r="EB39" s="702"/>
      <c r="EC39" s="703"/>
    </row>
    <row r="40" spans="2:133" ht="11.25" customHeight="1">
      <c r="B40" s="663" t="s">
        <v>341</v>
      </c>
      <c r="C40" s="664"/>
      <c r="D40" s="664"/>
      <c r="E40" s="664"/>
      <c r="F40" s="664"/>
      <c r="G40" s="664"/>
      <c r="H40" s="664"/>
      <c r="I40" s="664"/>
      <c r="J40" s="664"/>
      <c r="K40" s="664"/>
      <c r="L40" s="664"/>
      <c r="M40" s="664"/>
      <c r="N40" s="664"/>
      <c r="O40" s="664"/>
      <c r="P40" s="664"/>
      <c r="Q40" s="665"/>
      <c r="R40" s="666">
        <v>3830762</v>
      </c>
      <c r="S40" s="667"/>
      <c r="T40" s="667"/>
      <c r="U40" s="667"/>
      <c r="V40" s="667"/>
      <c r="W40" s="667"/>
      <c r="X40" s="667"/>
      <c r="Y40" s="668"/>
      <c r="Z40" s="669">
        <v>8.6</v>
      </c>
      <c r="AA40" s="669"/>
      <c r="AB40" s="669"/>
      <c r="AC40" s="669"/>
      <c r="AD40" s="670" t="s">
        <v>130</v>
      </c>
      <c r="AE40" s="670"/>
      <c r="AF40" s="670"/>
      <c r="AG40" s="670"/>
      <c r="AH40" s="670"/>
      <c r="AI40" s="670"/>
      <c r="AJ40" s="670"/>
      <c r="AK40" s="670"/>
      <c r="AL40" s="671" t="s">
        <v>130</v>
      </c>
      <c r="AM40" s="672"/>
      <c r="AN40" s="672"/>
      <c r="AO40" s="673"/>
      <c r="AQ40" s="744" t="s">
        <v>342</v>
      </c>
      <c r="AR40" s="745"/>
      <c r="AS40" s="745"/>
      <c r="AT40" s="745"/>
      <c r="AU40" s="745"/>
      <c r="AV40" s="745"/>
      <c r="AW40" s="745"/>
      <c r="AX40" s="745"/>
      <c r="AY40" s="746"/>
      <c r="AZ40" s="666" t="s">
        <v>130</v>
      </c>
      <c r="BA40" s="667"/>
      <c r="BB40" s="667"/>
      <c r="BC40" s="667"/>
      <c r="BD40" s="700"/>
      <c r="BE40" s="700"/>
      <c r="BF40" s="724"/>
      <c r="BG40" s="747" t="s">
        <v>343</v>
      </c>
      <c r="BH40" s="748"/>
      <c r="BI40" s="748"/>
      <c r="BJ40" s="748"/>
      <c r="BK40" s="748"/>
      <c r="BL40" s="364"/>
      <c r="BM40" s="682" t="s">
        <v>344</v>
      </c>
      <c r="BN40" s="682"/>
      <c r="BO40" s="682"/>
      <c r="BP40" s="682"/>
      <c r="BQ40" s="682"/>
      <c r="BR40" s="682"/>
      <c r="BS40" s="682"/>
      <c r="BT40" s="682"/>
      <c r="BU40" s="683"/>
      <c r="BV40" s="666">
        <v>95</v>
      </c>
      <c r="BW40" s="667"/>
      <c r="BX40" s="667"/>
      <c r="BY40" s="667"/>
      <c r="BZ40" s="667"/>
      <c r="CA40" s="667"/>
      <c r="CB40" s="676"/>
      <c r="CD40" s="681" t="s">
        <v>345</v>
      </c>
      <c r="CE40" s="682"/>
      <c r="CF40" s="682"/>
      <c r="CG40" s="682"/>
      <c r="CH40" s="682"/>
      <c r="CI40" s="682"/>
      <c r="CJ40" s="682"/>
      <c r="CK40" s="682"/>
      <c r="CL40" s="682"/>
      <c r="CM40" s="682"/>
      <c r="CN40" s="682"/>
      <c r="CO40" s="682"/>
      <c r="CP40" s="682"/>
      <c r="CQ40" s="683"/>
      <c r="CR40" s="666">
        <v>551038</v>
      </c>
      <c r="CS40" s="667"/>
      <c r="CT40" s="667"/>
      <c r="CU40" s="667"/>
      <c r="CV40" s="667"/>
      <c r="CW40" s="667"/>
      <c r="CX40" s="667"/>
      <c r="CY40" s="668"/>
      <c r="CZ40" s="671">
        <v>1.3</v>
      </c>
      <c r="DA40" s="702"/>
      <c r="DB40" s="702"/>
      <c r="DC40" s="708"/>
      <c r="DD40" s="675">
        <v>289078</v>
      </c>
      <c r="DE40" s="667"/>
      <c r="DF40" s="667"/>
      <c r="DG40" s="667"/>
      <c r="DH40" s="667"/>
      <c r="DI40" s="667"/>
      <c r="DJ40" s="667"/>
      <c r="DK40" s="668"/>
      <c r="DL40" s="675">
        <v>86916</v>
      </c>
      <c r="DM40" s="667"/>
      <c r="DN40" s="667"/>
      <c r="DO40" s="667"/>
      <c r="DP40" s="667"/>
      <c r="DQ40" s="667"/>
      <c r="DR40" s="667"/>
      <c r="DS40" s="667"/>
      <c r="DT40" s="667"/>
      <c r="DU40" s="667"/>
      <c r="DV40" s="668"/>
      <c r="DW40" s="671">
        <v>0.4</v>
      </c>
      <c r="DX40" s="702"/>
      <c r="DY40" s="702"/>
      <c r="DZ40" s="702"/>
      <c r="EA40" s="702"/>
      <c r="EB40" s="702"/>
      <c r="EC40" s="703"/>
    </row>
    <row r="41" spans="2:133" ht="11.25" customHeight="1">
      <c r="B41" s="663" t="s">
        <v>346</v>
      </c>
      <c r="C41" s="664"/>
      <c r="D41" s="664"/>
      <c r="E41" s="664"/>
      <c r="F41" s="664"/>
      <c r="G41" s="664"/>
      <c r="H41" s="664"/>
      <c r="I41" s="664"/>
      <c r="J41" s="664"/>
      <c r="K41" s="664"/>
      <c r="L41" s="664"/>
      <c r="M41" s="664"/>
      <c r="N41" s="664"/>
      <c r="O41" s="664"/>
      <c r="P41" s="664"/>
      <c r="Q41" s="665"/>
      <c r="R41" s="666" t="s">
        <v>130</v>
      </c>
      <c r="S41" s="667"/>
      <c r="T41" s="667"/>
      <c r="U41" s="667"/>
      <c r="V41" s="667"/>
      <c r="W41" s="667"/>
      <c r="X41" s="667"/>
      <c r="Y41" s="668"/>
      <c r="Z41" s="669" t="s">
        <v>130</v>
      </c>
      <c r="AA41" s="669"/>
      <c r="AB41" s="669"/>
      <c r="AC41" s="669"/>
      <c r="AD41" s="670" t="s">
        <v>130</v>
      </c>
      <c r="AE41" s="670"/>
      <c r="AF41" s="670"/>
      <c r="AG41" s="670"/>
      <c r="AH41" s="670"/>
      <c r="AI41" s="670"/>
      <c r="AJ41" s="670"/>
      <c r="AK41" s="670"/>
      <c r="AL41" s="671" t="s">
        <v>130</v>
      </c>
      <c r="AM41" s="672"/>
      <c r="AN41" s="672"/>
      <c r="AO41" s="673"/>
      <c r="AQ41" s="744" t="s">
        <v>347</v>
      </c>
      <c r="AR41" s="745"/>
      <c r="AS41" s="745"/>
      <c r="AT41" s="745"/>
      <c r="AU41" s="745"/>
      <c r="AV41" s="745"/>
      <c r="AW41" s="745"/>
      <c r="AX41" s="745"/>
      <c r="AY41" s="746"/>
      <c r="AZ41" s="666">
        <v>656019</v>
      </c>
      <c r="BA41" s="667"/>
      <c r="BB41" s="667"/>
      <c r="BC41" s="667"/>
      <c r="BD41" s="700"/>
      <c r="BE41" s="700"/>
      <c r="BF41" s="724"/>
      <c r="BG41" s="747"/>
      <c r="BH41" s="748"/>
      <c r="BI41" s="748"/>
      <c r="BJ41" s="748"/>
      <c r="BK41" s="748"/>
      <c r="BL41" s="364"/>
      <c r="BM41" s="682" t="s">
        <v>348</v>
      </c>
      <c r="BN41" s="682"/>
      <c r="BO41" s="682"/>
      <c r="BP41" s="682"/>
      <c r="BQ41" s="682"/>
      <c r="BR41" s="682"/>
      <c r="BS41" s="682"/>
      <c r="BT41" s="682"/>
      <c r="BU41" s="683"/>
      <c r="BV41" s="666" t="s">
        <v>130</v>
      </c>
      <c r="BW41" s="667"/>
      <c r="BX41" s="667"/>
      <c r="BY41" s="667"/>
      <c r="BZ41" s="667"/>
      <c r="CA41" s="667"/>
      <c r="CB41" s="676"/>
      <c r="CD41" s="681" t="s">
        <v>349</v>
      </c>
      <c r="CE41" s="682"/>
      <c r="CF41" s="682"/>
      <c r="CG41" s="682"/>
      <c r="CH41" s="682"/>
      <c r="CI41" s="682"/>
      <c r="CJ41" s="682"/>
      <c r="CK41" s="682"/>
      <c r="CL41" s="682"/>
      <c r="CM41" s="682"/>
      <c r="CN41" s="682"/>
      <c r="CO41" s="682"/>
      <c r="CP41" s="682"/>
      <c r="CQ41" s="683"/>
      <c r="CR41" s="666" t="s">
        <v>130</v>
      </c>
      <c r="CS41" s="700"/>
      <c r="CT41" s="700"/>
      <c r="CU41" s="700"/>
      <c r="CV41" s="700"/>
      <c r="CW41" s="700"/>
      <c r="CX41" s="700"/>
      <c r="CY41" s="701"/>
      <c r="CZ41" s="671" t="s">
        <v>130</v>
      </c>
      <c r="DA41" s="702"/>
      <c r="DB41" s="702"/>
      <c r="DC41" s="708"/>
      <c r="DD41" s="675" t="s">
        <v>130</v>
      </c>
      <c r="DE41" s="700"/>
      <c r="DF41" s="700"/>
      <c r="DG41" s="700"/>
      <c r="DH41" s="700"/>
      <c r="DI41" s="700"/>
      <c r="DJ41" s="700"/>
      <c r="DK41" s="701"/>
      <c r="DL41" s="757"/>
      <c r="DM41" s="758"/>
      <c r="DN41" s="758"/>
      <c r="DO41" s="758"/>
      <c r="DP41" s="758"/>
      <c r="DQ41" s="758"/>
      <c r="DR41" s="758"/>
      <c r="DS41" s="758"/>
      <c r="DT41" s="758"/>
      <c r="DU41" s="758"/>
      <c r="DV41" s="759"/>
      <c r="DW41" s="751"/>
      <c r="DX41" s="752"/>
      <c r="DY41" s="752"/>
      <c r="DZ41" s="752"/>
      <c r="EA41" s="752"/>
      <c r="EB41" s="752"/>
      <c r="EC41" s="753"/>
    </row>
    <row r="42" spans="2:133" ht="11.25" customHeight="1">
      <c r="B42" s="663" t="s">
        <v>350</v>
      </c>
      <c r="C42" s="664"/>
      <c r="D42" s="664"/>
      <c r="E42" s="664"/>
      <c r="F42" s="664"/>
      <c r="G42" s="664"/>
      <c r="H42" s="664"/>
      <c r="I42" s="664"/>
      <c r="J42" s="664"/>
      <c r="K42" s="664"/>
      <c r="L42" s="664"/>
      <c r="M42" s="664"/>
      <c r="N42" s="664"/>
      <c r="O42" s="664"/>
      <c r="P42" s="664"/>
      <c r="Q42" s="665"/>
      <c r="R42" s="666" t="s">
        <v>130</v>
      </c>
      <c r="S42" s="667"/>
      <c r="T42" s="667"/>
      <c r="U42" s="667"/>
      <c r="V42" s="667"/>
      <c r="W42" s="667"/>
      <c r="X42" s="667"/>
      <c r="Y42" s="668"/>
      <c r="Z42" s="669" t="s">
        <v>130</v>
      </c>
      <c r="AA42" s="669"/>
      <c r="AB42" s="669"/>
      <c r="AC42" s="669"/>
      <c r="AD42" s="670" t="s">
        <v>130</v>
      </c>
      <c r="AE42" s="670"/>
      <c r="AF42" s="670"/>
      <c r="AG42" s="670"/>
      <c r="AH42" s="670"/>
      <c r="AI42" s="670"/>
      <c r="AJ42" s="670"/>
      <c r="AK42" s="670"/>
      <c r="AL42" s="671" t="s">
        <v>130</v>
      </c>
      <c r="AM42" s="672"/>
      <c r="AN42" s="672"/>
      <c r="AO42" s="673"/>
      <c r="AQ42" s="754" t="s">
        <v>351</v>
      </c>
      <c r="AR42" s="755"/>
      <c r="AS42" s="755"/>
      <c r="AT42" s="755"/>
      <c r="AU42" s="755"/>
      <c r="AV42" s="755"/>
      <c r="AW42" s="755"/>
      <c r="AX42" s="755"/>
      <c r="AY42" s="756"/>
      <c r="AZ42" s="760">
        <v>2395291</v>
      </c>
      <c r="BA42" s="761"/>
      <c r="BB42" s="761"/>
      <c r="BC42" s="761"/>
      <c r="BD42" s="737"/>
      <c r="BE42" s="737"/>
      <c r="BF42" s="739"/>
      <c r="BG42" s="749"/>
      <c r="BH42" s="750"/>
      <c r="BI42" s="750"/>
      <c r="BJ42" s="750"/>
      <c r="BK42" s="750"/>
      <c r="BL42" s="365"/>
      <c r="BM42" s="692" t="s">
        <v>352</v>
      </c>
      <c r="BN42" s="692"/>
      <c r="BO42" s="692"/>
      <c r="BP42" s="692"/>
      <c r="BQ42" s="692"/>
      <c r="BR42" s="692"/>
      <c r="BS42" s="692"/>
      <c r="BT42" s="692"/>
      <c r="BU42" s="693"/>
      <c r="BV42" s="760">
        <v>414</v>
      </c>
      <c r="BW42" s="761"/>
      <c r="BX42" s="761"/>
      <c r="BY42" s="761"/>
      <c r="BZ42" s="761"/>
      <c r="CA42" s="761"/>
      <c r="CB42" s="773"/>
      <c r="CD42" s="663" t="s">
        <v>353</v>
      </c>
      <c r="CE42" s="664"/>
      <c r="CF42" s="664"/>
      <c r="CG42" s="664"/>
      <c r="CH42" s="664"/>
      <c r="CI42" s="664"/>
      <c r="CJ42" s="664"/>
      <c r="CK42" s="664"/>
      <c r="CL42" s="664"/>
      <c r="CM42" s="664"/>
      <c r="CN42" s="664"/>
      <c r="CO42" s="664"/>
      <c r="CP42" s="664"/>
      <c r="CQ42" s="665"/>
      <c r="CR42" s="666">
        <v>7604040</v>
      </c>
      <c r="CS42" s="700"/>
      <c r="CT42" s="700"/>
      <c r="CU42" s="700"/>
      <c r="CV42" s="700"/>
      <c r="CW42" s="700"/>
      <c r="CX42" s="700"/>
      <c r="CY42" s="701"/>
      <c r="CZ42" s="671">
        <v>17.899999999999999</v>
      </c>
      <c r="DA42" s="702"/>
      <c r="DB42" s="702"/>
      <c r="DC42" s="708"/>
      <c r="DD42" s="675">
        <v>1144209</v>
      </c>
      <c r="DE42" s="700"/>
      <c r="DF42" s="700"/>
      <c r="DG42" s="700"/>
      <c r="DH42" s="700"/>
      <c r="DI42" s="700"/>
      <c r="DJ42" s="700"/>
      <c r="DK42" s="701"/>
      <c r="DL42" s="757"/>
      <c r="DM42" s="758"/>
      <c r="DN42" s="758"/>
      <c r="DO42" s="758"/>
      <c r="DP42" s="758"/>
      <c r="DQ42" s="758"/>
      <c r="DR42" s="758"/>
      <c r="DS42" s="758"/>
      <c r="DT42" s="758"/>
      <c r="DU42" s="758"/>
      <c r="DV42" s="759"/>
      <c r="DW42" s="751"/>
      <c r="DX42" s="752"/>
      <c r="DY42" s="752"/>
      <c r="DZ42" s="752"/>
      <c r="EA42" s="752"/>
      <c r="EB42" s="752"/>
      <c r="EC42" s="753"/>
    </row>
    <row r="43" spans="2:133" ht="11.25" customHeight="1">
      <c r="B43" s="663" t="s">
        <v>354</v>
      </c>
      <c r="C43" s="664"/>
      <c r="D43" s="664"/>
      <c r="E43" s="664"/>
      <c r="F43" s="664"/>
      <c r="G43" s="664"/>
      <c r="H43" s="664"/>
      <c r="I43" s="664"/>
      <c r="J43" s="664"/>
      <c r="K43" s="664"/>
      <c r="L43" s="664"/>
      <c r="M43" s="664"/>
      <c r="N43" s="664"/>
      <c r="O43" s="664"/>
      <c r="P43" s="664"/>
      <c r="Q43" s="665"/>
      <c r="R43" s="666">
        <v>704462</v>
      </c>
      <c r="S43" s="667"/>
      <c r="T43" s="667"/>
      <c r="U43" s="667"/>
      <c r="V43" s="667"/>
      <c r="W43" s="667"/>
      <c r="X43" s="667"/>
      <c r="Y43" s="668"/>
      <c r="Z43" s="669">
        <v>1.6</v>
      </c>
      <c r="AA43" s="669"/>
      <c r="AB43" s="669"/>
      <c r="AC43" s="669"/>
      <c r="AD43" s="670" t="s">
        <v>130</v>
      </c>
      <c r="AE43" s="670"/>
      <c r="AF43" s="670"/>
      <c r="AG43" s="670"/>
      <c r="AH43" s="670"/>
      <c r="AI43" s="670"/>
      <c r="AJ43" s="670"/>
      <c r="AK43" s="670"/>
      <c r="AL43" s="671" t="s">
        <v>130</v>
      </c>
      <c r="AM43" s="672"/>
      <c r="AN43" s="672"/>
      <c r="AO43" s="673"/>
      <c r="BV43" s="219"/>
      <c r="BW43" s="219"/>
      <c r="BX43" s="219"/>
      <c r="BY43" s="219"/>
      <c r="BZ43" s="219"/>
      <c r="CA43" s="219"/>
      <c r="CB43" s="219"/>
      <c r="CD43" s="663" t="s">
        <v>355</v>
      </c>
      <c r="CE43" s="664"/>
      <c r="CF43" s="664"/>
      <c r="CG43" s="664"/>
      <c r="CH43" s="664"/>
      <c r="CI43" s="664"/>
      <c r="CJ43" s="664"/>
      <c r="CK43" s="664"/>
      <c r="CL43" s="664"/>
      <c r="CM43" s="664"/>
      <c r="CN43" s="664"/>
      <c r="CO43" s="664"/>
      <c r="CP43" s="664"/>
      <c r="CQ43" s="665"/>
      <c r="CR43" s="666">
        <v>67116</v>
      </c>
      <c r="CS43" s="700"/>
      <c r="CT43" s="700"/>
      <c r="CU43" s="700"/>
      <c r="CV43" s="700"/>
      <c r="CW43" s="700"/>
      <c r="CX43" s="700"/>
      <c r="CY43" s="701"/>
      <c r="CZ43" s="671">
        <v>0.2</v>
      </c>
      <c r="DA43" s="702"/>
      <c r="DB43" s="702"/>
      <c r="DC43" s="708"/>
      <c r="DD43" s="675">
        <v>64684</v>
      </c>
      <c r="DE43" s="700"/>
      <c r="DF43" s="700"/>
      <c r="DG43" s="700"/>
      <c r="DH43" s="700"/>
      <c r="DI43" s="700"/>
      <c r="DJ43" s="700"/>
      <c r="DK43" s="701"/>
      <c r="DL43" s="757"/>
      <c r="DM43" s="758"/>
      <c r="DN43" s="758"/>
      <c r="DO43" s="758"/>
      <c r="DP43" s="758"/>
      <c r="DQ43" s="758"/>
      <c r="DR43" s="758"/>
      <c r="DS43" s="758"/>
      <c r="DT43" s="758"/>
      <c r="DU43" s="758"/>
      <c r="DV43" s="759"/>
      <c r="DW43" s="751"/>
      <c r="DX43" s="752"/>
      <c r="DY43" s="752"/>
      <c r="DZ43" s="752"/>
      <c r="EA43" s="752"/>
      <c r="EB43" s="752"/>
      <c r="EC43" s="753"/>
    </row>
    <row r="44" spans="2:133" ht="11.25" customHeight="1">
      <c r="B44" s="710" t="s">
        <v>356</v>
      </c>
      <c r="C44" s="711"/>
      <c r="D44" s="711"/>
      <c r="E44" s="711"/>
      <c r="F44" s="711"/>
      <c r="G44" s="711"/>
      <c r="H44" s="711"/>
      <c r="I44" s="711"/>
      <c r="J44" s="711"/>
      <c r="K44" s="711"/>
      <c r="L44" s="711"/>
      <c r="M44" s="711"/>
      <c r="N44" s="711"/>
      <c r="O44" s="711"/>
      <c r="P44" s="711"/>
      <c r="Q44" s="712"/>
      <c r="R44" s="760">
        <v>44381226</v>
      </c>
      <c r="S44" s="761"/>
      <c r="T44" s="761"/>
      <c r="U44" s="761"/>
      <c r="V44" s="761"/>
      <c r="W44" s="761"/>
      <c r="X44" s="761"/>
      <c r="Y44" s="762"/>
      <c r="Z44" s="763">
        <v>100</v>
      </c>
      <c r="AA44" s="763"/>
      <c r="AB44" s="763"/>
      <c r="AC44" s="763"/>
      <c r="AD44" s="764">
        <v>21274466</v>
      </c>
      <c r="AE44" s="764"/>
      <c r="AF44" s="764"/>
      <c r="AG44" s="764"/>
      <c r="AH44" s="764"/>
      <c r="AI44" s="764"/>
      <c r="AJ44" s="764"/>
      <c r="AK44" s="764"/>
      <c r="AL44" s="765">
        <v>100</v>
      </c>
      <c r="AM44" s="738"/>
      <c r="AN44" s="738"/>
      <c r="AO44" s="766"/>
      <c r="CD44" s="767" t="s">
        <v>303</v>
      </c>
      <c r="CE44" s="768"/>
      <c r="CF44" s="663" t="s">
        <v>357</v>
      </c>
      <c r="CG44" s="664"/>
      <c r="CH44" s="664"/>
      <c r="CI44" s="664"/>
      <c r="CJ44" s="664"/>
      <c r="CK44" s="664"/>
      <c r="CL44" s="664"/>
      <c r="CM44" s="664"/>
      <c r="CN44" s="664"/>
      <c r="CO44" s="664"/>
      <c r="CP44" s="664"/>
      <c r="CQ44" s="665"/>
      <c r="CR44" s="666">
        <v>4962161</v>
      </c>
      <c r="CS44" s="667"/>
      <c r="CT44" s="667"/>
      <c r="CU44" s="667"/>
      <c r="CV44" s="667"/>
      <c r="CW44" s="667"/>
      <c r="CX44" s="667"/>
      <c r="CY44" s="668"/>
      <c r="CZ44" s="671">
        <v>11.7</v>
      </c>
      <c r="DA44" s="672"/>
      <c r="DB44" s="672"/>
      <c r="DC44" s="684"/>
      <c r="DD44" s="675">
        <v>835210</v>
      </c>
      <c r="DE44" s="667"/>
      <c r="DF44" s="667"/>
      <c r="DG44" s="667"/>
      <c r="DH44" s="667"/>
      <c r="DI44" s="667"/>
      <c r="DJ44" s="667"/>
      <c r="DK44" s="668"/>
      <c r="DL44" s="757"/>
      <c r="DM44" s="758"/>
      <c r="DN44" s="758"/>
      <c r="DO44" s="758"/>
      <c r="DP44" s="758"/>
      <c r="DQ44" s="758"/>
      <c r="DR44" s="758"/>
      <c r="DS44" s="758"/>
      <c r="DT44" s="758"/>
      <c r="DU44" s="758"/>
      <c r="DV44" s="759"/>
      <c r="DW44" s="751"/>
      <c r="DX44" s="752"/>
      <c r="DY44" s="752"/>
      <c r="DZ44" s="752"/>
      <c r="EA44" s="752"/>
      <c r="EB44" s="752"/>
      <c r="EC44" s="753"/>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358</v>
      </c>
      <c r="CG45" s="664"/>
      <c r="CH45" s="664"/>
      <c r="CI45" s="664"/>
      <c r="CJ45" s="664"/>
      <c r="CK45" s="664"/>
      <c r="CL45" s="664"/>
      <c r="CM45" s="664"/>
      <c r="CN45" s="664"/>
      <c r="CO45" s="664"/>
      <c r="CP45" s="664"/>
      <c r="CQ45" s="665"/>
      <c r="CR45" s="666">
        <v>1884028</v>
      </c>
      <c r="CS45" s="700"/>
      <c r="CT45" s="700"/>
      <c r="CU45" s="700"/>
      <c r="CV45" s="700"/>
      <c r="CW45" s="700"/>
      <c r="CX45" s="700"/>
      <c r="CY45" s="701"/>
      <c r="CZ45" s="671">
        <v>4.4000000000000004</v>
      </c>
      <c r="DA45" s="702"/>
      <c r="DB45" s="702"/>
      <c r="DC45" s="708"/>
      <c r="DD45" s="675">
        <v>56576</v>
      </c>
      <c r="DE45" s="700"/>
      <c r="DF45" s="700"/>
      <c r="DG45" s="700"/>
      <c r="DH45" s="700"/>
      <c r="DI45" s="700"/>
      <c r="DJ45" s="700"/>
      <c r="DK45" s="701"/>
      <c r="DL45" s="757"/>
      <c r="DM45" s="758"/>
      <c r="DN45" s="758"/>
      <c r="DO45" s="758"/>
      <c r="DP45" s="758"/>
      <c r="DQ45" s="758"/>
      <c r="DR45" s="758"/>
      <c r="DS45" s="758"/>
      <c r="DT45" s="758"/>
      <c r="DU45" s="758"/>
      <c r="DV45" s="759"/>
      <c r="DW45" s="751"/>
      <c r="DX45" s="752"/>
      <c r="DY45" s="752"/>
      <c r="DZ45" s="752"/>
      <c r="EA45" s="752"/>
      <c r="EB45" s="752"/>
      <c r="EC45" s="753"/>
    </row>
    <row r="46" spans="2:133" ht="11.25" customHeight="1">
      <c r="B46" s="221" t="s">
        <v>359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360</v>
      </c>
      <c r="CG46" s="664"/>
      <c r="CH46" s="664"/>
      <c r="CI46" s="664"/>
      <c r="CJ46" s="664"/>
      <c r="CK46" s="664"/>
      <c r="CL46" s="664"/>
      <c r="CM46" s="664"/>
      <c r="CN46" s="664"/>
      <c r="CO46" s="664"/>
      <c r="CP46" s="664"/>
      <c r="CQ46" s="665"/>
      <c r="CR46" s="666">
        <v>2750503</v>
      </c>
      <c r="CS46" s="667"/>
      <c r="CT46" s="667"/>
      <c r="CU46" s="667"/>
      <c r="CV46" s="667"/>
      <c r="CW46" s="667"/>
      <c r="CX46" s="667"/>
      <c r="CY46" s="668"/>
      <c r="CZ46" s="671">
        <v>6.5</v>
      </c>
      <c r="DA46" s="672"/>
      <c r="DB46" s="672"/>
      <c r="DC46" s="684"/>
      <c r="DD46" s="675">
        <v>737080</v>
      </c>
      <c r="DE46" s="667"/>
      <c r="DF46" s="667"/>
      <c r="DG46" s="667"/>
      <c r="DH46" s="667"/>
      <c r="DI46" s="667"/>
      <c r="DJ46" s="667"/>
      <c r="DK46" s="668"/>
      <c r="DL46" s="757"/>
      <c r="DM46" s="758"/>
      <c r="DN46" s="758"/>
      <c r="DO46" s="758"/>
      <c r="DP46" s="758"/>
      <c r="DQ46" s="758"/>
      <c r="DR46" s="758"/>
      <c r="DS46" s="758"/>
      <c r="DT46" s="758"/>
      <c r="DU46" s="758"/>
      <c r="DV46" s="759"/>
      <c r="DW46" s="751"/>
      <c r="DX46" s="752"/>
      <c r="DY46" s="752"/>
      <c r="DZ46" s="752"/>
      <c r="EA46" s="752"/>
      <c r="EB46" s="752"/>
      <c r="EC46" s="753"/>
    </row>
    <row r="47" spans="2:133" ht="11.25" customHeight="1">
      <c r="B47" s="785" t="s">
        <v>361</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362</v>
      </c>
      <c r="CG47" s="664"/>
      <c r="CH47" s="664"/>
      <c r="CI47" s="664"/>
      <c r="CJ47" s="664"/>
      <c r="CK47" s="664"/>
      <c r="CL47" s="664"/>
      <c r="CM47" s="664"/>
      <c r="CN47" s="664"/>
      <c r="CO47" s="664"/>
      <c r="CP47" s="664"/>
      <c r="CQ47" s="665"/>
      <c r="CR47" s="666">
        <v>2641879</v>
      </c>
      <c r="CS47" s="700"/>
      <c r="CT47" s="700"/>
      <c r="CU47" s="700"/>
      <c r="CV47" s="700"/>
      <c r="CW47" s="700"/>
      <c r="CX47" s="700"/>
      <c r="CY47" s="701"/>
      <c r="CZ47" s="671">
        <v>6.2</v>
      </c>
      <c r="DA47" s="702"/>
      <c r="DB47" s="702"/>
      <c r="DC47" s="708"/>
      <c r="DD47" s="675">
        <v>308999</v>
      </c>
      <c r="DE47" s="700"/>
      <c r="DF47" s="700"/>
      <c r="DG47" s="700"/>
      <c r="DH47" s="700"/>
      <c r="DI47" s="700"/>
      <c r="DJ47" s="700"/>
      <c r="DK47" s="701"/>
      <c r="DL47" s="757"/>
      <c r="DM47" s="758"/>
      <c r="DN47" s="758"/>
      <c r="DO47" s="758"/>
      <c r="DP47" s="758"/>
      <c r="DQ47" s="758"/>
      <c r="DR47" s="758"/>
      <c r="DS47" s="758"/>
      <c r="DT47" s="758"/>
      <c r="DU47" s="758"/>
      <c r="DV47" s="759"/>
      <c r="DW47" s="751"/>
      <c r="DX47" s="752"/>
      <c r="DY47" s="752"/>
      <c r="DZ47" s="752"/>
      <c r="EA47" s="752"/>
      <c r="EB47" s="752"/>
      <c r="EC47" s="753"/>
    </row>
    <row r="48" spans="2:133">
      <c r="B48" s="784" t="s">
        <v>363</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364</v>
      </c>
      <c r="CG48" s="664"/>
      <c r="CH48" s="664"/>
      <c r="CI48" s="664"/>
      <c r="CJ48" s="664"/>
      <c r="CK48" s="664"/>
      <c r="CL48" s="664"/>
      <c r="CM48" s="664"/>
      <c r="CN48" s="664"/>
      <c r="CO48" s="664"/>
      <c r="CP48" s="664"/>
      <c r="CQ48" s="665"/>
      <c r="CR48" s="666" t="s">
        <v>130</v>
      </c>
      <c r="CS48" s="667"/>
      <c r="CT48" s="667"/>
      <c r="CU48" s="667"/>
      <c r="CV48" s="667"/>
      <c r="CW48" s="667"/>
      <c r="CX48" s="667"/>
      <c r="CY48" s="668"/>
      <c r="CZ48" s="671" t="s">
        <v>130</v>
      </c>
      <c r="DA48" s="672"/>
      <c r="DB48" s="672"/>
      <c r="DC48" s="684"/>
      <c r="DD48" s="675" t="s">
        <v>130</v>
      </c>
      <c r="DE48" s="667"/>
      <c r="DF48" s="667"/>
      <c r="DG48" s="667"/>
      <c r="DH48" s="667"/>
      <c r="DI48" s="667"/>
      <c r="DJ48" s="667"/>
      <c r="DK48" s="668"/>
      <c r="DL48" s="757"/>
      <c r="DM48" s="758"/>
      <c r="DN48" s="758"/>
      <c r="DO48" s="758"/>
      <c r="DP48" s="758"/>
      <c r="DQ48" s="758"/>
      <c r="DR48" s="758"/>
      <c r="DS48" s="758"/>
      <c r="DT48" s="758"/>
      <c r="DU48" s="758"/>
      <c r="DV48" s="759"/>
      <c r="DW48" s="751"/>
      <c r="DX48" s="752"/>
      <c r="DY48" s="752"/>
      <c r="DZ48" s="752"/>
      <c r="EA48" s="752"/>
      <c r="EB48" s="752"/>
      <c r="EC48" s="753"/>
    </row>
    <row r="49" spans="2:133" ht="11.25" customHeight="1">
      <c r="B49" s="367"/>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365</v>
      </c>
      <c r="CE49" s="711"/>
      <c r="CF49" s="711"/>
      <c r="CG49" s="711"/>
      <c r="CH49" s="711"/>
      <c r="CI49" s="711"/>
      <c r="CJ49" s="711"/>
      <c r="CK49" s="711"/>
      <c r="CL49" s="711"/>
      <c r="CM49" s="711"/>
      <c r="CN49" s="711"/>
      <c r="CO49" s="711"/>
      <c r="CP49" s="711"/>
      <c r="CQ49" s="712"/>
      <c r="CR49" s="760">
        <v>42472703</v>
      </c>
      <c r="CS49" s="737"/>
      <c r="CT49" s="737"/>
      <c r="CU49" s="737"/>
      <c r="CV49" s="737"/>
      <c r="CW49" s="737"/>
      <c r="CX49" s="737"/>
      <c r="CY49" s="774"/>
      <c r="CZ49" s="765">
        <v>100</v>
      </c>
      <c r="DA49" s="775"/>
      <c r="DB49" s="775"/>
      <c r="DC49" s="776"/>
      <c r="DD49" s="777">
        <v>23695209</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c r="B50" s="366"/>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8Hkg8EIEPOmM2SBEOkOPWmVziciNPZczHnWx/0tpx7zEhP0o+EQgUI+R0l/m+FkwT77KIVdcbzLqt/AuiTXIHQ==" saltValue="l4JL6uclhwMLnytxs61b7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1155" t="s">
        <v>366</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6" t="s">
        <v>367</v>
      </c>
      <c r="DK2" s="1157"/>
      <c r="DL2" s="1157"/>
      <c r="DM2" s="1157"/>
      <c r="DN2" s="1157"/>
      <c r="DO2" s="1158"/>
      <c r="DP2" s="224"/>
      <c r="DQ2" s="1156" t="s">
        <v>368</v>
      </c>
      <c r="DR2" s="1157"/>
      <c r="DS2" s="1157"/>
      <c r="DT2" s="1157"/>
      <c r="DU2" s="1157"/>
      <c r="DV2" s="1157"/>
      <c r="DW2" s="1157"/>
      <c r="DX2" s="1157"/>
      <c r="DY2" s="1157"/>
      <c r="DZ2" s="1158"/>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1124" t="s">
        <v>369</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28"/>
      <c r="BA4" s="228"/>
      <c r="BB4" s="228"/>
      <c r="BC4" s="228"/>
      <c r="BD4" s="228"/>
      <c r="BE4" s="229"/>
      <c r="BF4" s="229"/>
      <c r="BG4" s="229"/>
      <c r="BH4" s="229"/>
      <c r="BI4" s="229"/>
      <c r="BJ4" s="229"/>
      <c r="BK4" s="229"/>
      <c r="BL4" s="229"/>
      <c r="BM4" s="229"/>
      <c r="BN4" s="229"/>
      <c r="BO4" s="229"/>
      <c r="BP4" s="229"/>
      <c r="BQ4" s="795" t="s">
        <v>370</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c r="A5" s="1060" t="s">
        <v>371</v>
      </c>
      <c r="B5" s="1061"/>
      <c r="C5" s="1061"/>
      <c r="D5" s="1061"/>
      <c r="E5" s="1061"/>
      <c r="F5" s="1061"/>
      <c r="G5" s="1061"/>
      <c r="H5" s="1061"/>
      <c r="I5" s="1061"/>
      <c r="J5" s="1061"/>
      <c r="K5" s="1061"/>
      <c r="L5" s="1061"/>
      <c r="M5" s="1061"/>
      <c r="N5" s="1061"/>
      <c r="O5" s="1061"/>
      <c r="P5" s="1062"/>
      <c r="Q5" s="1066" t="s">
        <v>372</v>
      </c>
      <c r="R5" s="1067"/>
      <c r="S5" s="1067"/>
      <c r="T5" s="1067"/>
      <c r="U5" s="1068"/>
      <c r="V5" s="1066" t="s">
        <v>373</v>
      </c>
      <c r="W5" s="1067"/>
      <c r="X5" s="1067"/>
      <c r="Y5" s="1067"/>
      <c r="Z5" s="1068"/>
      <c r="AA5" s="1066" t="s">
        <v>374</v>
      </c>
      <c r="AB5" s="1067"/>
      <c r="AC5" s="1067"/>
      <c r="AD5" s="1067"/>
      <c r="AE5" s="1067"/>
      <c r="AF5" s="1159" t="s">
        <v>375</v>
      </c>
      <c r="AG5" s="1067"/>
      <c r="AH5" s="1067"/>
      <c r="AI5" s="1067"/>
      <c r="AJ5" s="1080"/>
      <c r="AK5" s="1067" t="s">
        <v>376</v>
      </c>
      <c r="AL5" s="1067"/>
      <c r="AM5" s="1067"/>
      <c r="AN5" s="1067"/>
      <c r="AO5" s="1068"/>
      <c r="AP5" s="1066" t="s">
        <v>377</v>
      </c>
      <c r="AQ5" s="1067"/>
      <c r="AR5" s="1067"/>
      <c r="AS5" s="1067"/>
      <c r="AT5" s="1068"/>
      <c r="AU5" s="1066" t="s">
        <v>378</v>
      </c>
      <c r="AV5" s="1067"/>
      <c r="AW5" s="1067"/>
      <c r="AX5" s="1067"/>
      <c r="AY5" s="1080"/>
      <c r="AZ5" s="228"/>
      <c r="BA5" s="228"/>
      <c r="BB5" s="228"/>
      <c r="BC5" s="228"/>
      <c r="BD5" s="228"/>
      <c r="BE5" s="229"/>
      <c r="BF5" s="229"/>
      <c r="BG5" s="229"/>
      <c r="BH5" s="229"/>
      <c r="BI5" s="229"/>
      <c r="BJ5" s="229"/>
      <c r="BK5" s="229"/>
      <c r="BL5" s="229"/>
      <c r="BM5" s="229"/>
      <c r="BN5" s="229"/>
      <c r="BO5" s="229"/>
      <c r="BP5" s="229"/>
      <c r="BQ5" s="1060" t="s">
        <v>379</v>
      </c>
      <c r="BR5" s="1061"/>
      <c r="BS5" s="1061"/>
      <c r="BT5" s="1061"/>
      <c r="BU5" s="1061"/>
      <c r="BV5" s="1061"/>
      <c r="BW5" s="1061"/>
      <c r="BX5" s="1061"/>
      <c r="BY5" s="1061"/>
      <c r="BZ5" s="1061"/>
      <c r="CA5" s="1061"/>
      <c r="CB5" s="1061"/>
      <c r="CC5" s="1061"/>
      <c r="CD5" s="1061"/>
      <c r="CE5" s="1061"/>
      <c r="CF5" s="1061"/>
      <c r="CG5" s="1062"/>
      <c r="CH5" s="1066" t="s">
        <v>380</v>
      </c>
      <c r="CI5" s="1067"/>
      <c r="CJ5" s="1067"/>
      <c r="CK5" s="1067"/>
      <c r="CL5" s="1068"/>
      <c r="CM5" s="1066" t="s">
        <v>381</v>
      </c>
      <c r="CN5" s="1067"/>
      <c r="CO5" s="1067"/>
      <c r="CP5" s="1067"/>
      <c r="CQ5" s="1068"/>
      <c r="CR5" s="1066" t="s">
        <v>382</v>
      </c>
      <c r="CS5" s="1067"/>
      <c r="CT5" s="1067"/>
      <c r="CU5" s="1067"/>
      <c r="CV5" s="1068"/>
      <c r="CW5" s="1066" t="s">
        <v>383</v>
      </c>
      <c r="CX5" s="1067"/>
      <c r="CY5" s="1067"/>
      <c r="CZ5" s="1067"/>
      <c r="DA5" s="1068"/>
      <c r="DB5" s="1066" t="s">
        <v>384</v>
      </c>
      <c r="DC5" s="1067"/>
      <c r="DD5" s="1067"/>
      <c r="DE5" s="1067"/>
      <c r="DF5" s="1068"/>
      <c r="DG5" s="1149" t="s">
        <v>385</v>
      </c>
      <c r="DH5" s="1150"/>
      <c r="DI5" s="1150"/>
      <c r="DJ5" s="1150"/>
      <c r="DK5" s="1151"/>
      <c r="DL5" s="1149" t="s">
        <v>386</v>
      </c>
      <c r="DM5" s="1150"/>
      <c r="DN5" s="1150"/>
      <c r="DO5" s="1150"/>
      <c r="DP5" s="1151"/>
      <c r="DQ5" s="1066" t="s">
        <v>387</v>
      </c>
      <c r="DR5" s="1067"/>
      <c r="DS5" s="1067"/>
      <c r="DT5" s="1067"/>
      <c r="DU5" s="1068"/>
      <c r="DV5" s="1066" t="s">
        <v>378</v>
      </c>
      <c r="DW5" s="1067"/>
      <c r="DX5" s="1067"/>
      <c r="DY5" s="1067"/>
      <c r="DZ5" s="1080"/>
      <c r="EA5" s="230"/>
    </row>
    <row r="6" spans="1:131" s="231" customFormat="1" ht="26.25" customHeight="1" thickBot="1">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0"/>
    </row>
    <row r="7" spans="1:131" s="231" customFormat="1" ht="26.25" customHeight="1" thickTop="1">
      <c r="A7" s="232">
        <v>1</v>
      </c>
      <c r="B7" s="1112" t="s">
        <v>388</v>
      </c>
      <c r="C7" s="1113"/>
      <c r="D7" s="1113"/>
      <c r="E7" s="1113"/>
      <c r="F7" s="1113"/>
      <c r="G7" s="1113"/>
      <c r="H7" s="1113"/>
      <c r="I7" s="1113"/>
      <c r="J7" s="1113"/>
      <c r="K7" s="1113"/>
      <c r="L7" s="1113"/>
      <c r="M7" s="1113"/>
      <c r="N7" s="1113"/>
      <c r="O7" s="1113"/>
      <c r="P7" s="1114"/>
      <c r="Q7" s="1167">
        <v>43962</v>
      </c>
      <c r="R7" s="1168"/>
      <c r="S7" s="1168"/>
      <c r="T7" s="1168"/>
      <c r="U7" s="1168"/>
      <c r="V7" s="1168">
        <v>42054</v>
      </c>
      <c r="W7" s="1168"/>
      <c r="X7" s="1168"/>
      <c r="Y7" s="1168"/>
      <c r="Z7" s="1168"/>
      <c r="AA7" s="1168">
        <v>1908</v>
      </c>
      <c r="AB7" s="1168"/>
      <c r="AC7" s="1168"/>
      <c r="AD7" s="1168"/>
      <c r="AE7" s="1169"/>
      <c r="AF7" s="1170">
        <v>1541</v>
      </c>
      <c r="AG7" s="1171"/>
      <c r="AH7" s="1171"/>
      <c r="AI7" s="1171"/>
      <c r="AJ7" s="1172"/>
      <c r="AK7" s="1173">
        <v>705</v>
      </c>
      <c r="AL7" s="1174"/>
      <c r="AM7" s="1174"/>
      <c r="AN7" s="1174"/>
      <c r="AO7" s="1174"/>
      <c r="AP7" s="1174">
        <v>34957</v>
      </c>
      <c r="AQ7" s="1174"/>
      <c r="AR7" s="1174"/>
      <c r="AS7" s="1174"/>
      <c r="AT7" s="1174"/>
      <c r="AU7" s="1175" t="s">
        <v>607</v>
      </c>
      <c r="AV7" s="1175"/>
      <c r="AW7" s="1175"/>
      <c r="AX7" s="1175"/>
      <c r="AY7" s="1176"/>
      <c r="AZ7" s="228"/>
      <c r="BA7" s="228"/>
      <c r="BB7" s="228"/>
      <c r="BC7" s="228"/>
      <c r="BD7" s="228"/>
      <c r="BE7" s="229"/>
      <c r="BF7" s="229"/>
      <c r="BG7" s="229"/>
      <c r="BH7" s="229"/>
      <c r="BI7" s="229"/>
      <c r="BJ7" s="229"/>
      <c r="BK7" s="229"/>
      <c r="BL7" s="229"/>
      <c r="BM7" s="229"/>
      <c r="BN7" s="229"/>
      <c r="BO7" s="229"/>
      <c r="BP7" s="229"/>
      <c r="BQ7" s="232">
        <v>1</v>
      </c>
      <c r="BR7" s="233"/>
      <c r="BS7" s="1164" t="s">
        <v>593</v>
      </c>
      <c r="BT7" s="1165"/>
      <c r="BU7" s="1165"/>
      <c r="BV7" s="1165"/>
      <c r="BW7" s="1165"/>
      <c r="BX7" s="1165"/>
      <c r="BY7" s="1165"/>
      <c r="BZ7" s="1165"/>
      <c r="CA7" s="1165"/>
      <c r="CB7" s="1165"/>
      <c r="CC7" s="1165"/>
      <c r="CD7" s="1165"/>
      <c r="CE7" s="1165"/>
      <c r="CF7" s="1165"/>
      <c r="CG7" s="1177"/>
      <c r="CH7" s="1161">
        <v>2</v>
      </c>
      <c r="CI7" s="1162"/>
      <c r="CJ7" s="1162"/>
      <c r="CK7" s="1162"/>
      <c r="CL7" s="1163"/>
      <c r="CM7" s="1161">
        <v>60</v>
      </c>
      <c r="CN7" s="1162"/>
      <c r="CO7" s="1162"/>
      <c r="CP7" s="1162"/>
      <c r="CQ7" s="1163"/>
      <c r="CR7" s="1161">
        <v>3</v>
      </c>
      <c r="CS7" s="1162"/>
      <c r="CT7" s="1162"/>
      <c r="CU7" s="1162"/>
      <c r="CV7" s="1163"/>
      <c r="CW7" s="1161" t="s">
        <v>605</v>
      </c>
      <c r="CX7" s="1162"/>
      <c r="CY7" s="1162"/>
      <c r="CZ7" s="1162"/>
      <c r="DA7" s="1163"/>
      <c r="DB7" s="1161" t="s">
        <v>527</v>
      </c>
      <c r="DC7" s="1162"/>
      <c r="DD7" s="1162"/>
      <c r="DE7" s="1162"/>
      <c r="DF7" s="1163"/>
      <c r="DG7" s="1161" t="s">
        <v>527</v>
      </c>
      <c r="DH7" s="1162"/>
      <c r="DI7" s="1162"/>
      <c r="DJ7" s="1162"/>
      <c r="DK7" s="1163"/>
      <c r="DL7" s="1161" t="s">
        <v>527</v>
      </c>
      <c r="DM7" s="1162"/>
      <c r="DN7" s="1162"/>
      <c r="DO7" s="1162"/>
      <c r="DP7" s="1163"/>
      <c r="DQ7" s="1161" t="s">
        <v>527</v>
      </c>
      <c r="DR7" s="1162"/>
      <c r="DS7" s="1162"/>
      <c r="DT7" s="1162"/>
      <c r="DU7" s="1163"/>
      <c r="DV7" s="1164"/>
      <c r="DW7" s="1165"/>
      <c r="DX7" s="1165"/>
      <c r="DY7" s="1165"/>
      <c r="DZ7" s="1166"/>
      <c r="EA7" s="230"/>
    </row>
    <row r="8" spans="1:131" s="231" customFormat="1" ht="26.25" customHeight="1">
      <c r="A8" s="234">
        <v>2</v>
      </c>
      <c r="B8" s="1095" t="s">
        <v>389</v>
      </c>
      <c r="C8" s="1096"/>
      <c r="D8" s="1096"/>
      <c r="E8" s="1096"/>
      <c r="F8" s="1096"/>
      <c r="G8" s="1096"/>
      <c r="H8" s="1096"/>
      <c r="I8" s="1096"/>
      <c r="J8" s="1096"/>
      <c r="K8" s="1096"/>
      <c r="L8" s="1096"/>
      <c r="M8" s="1096"/>
      <c r="N8" s="1096"/>
      <c r="O8" s="1096"/>
      <c r="P8" s="1097"/>
      <c r="Q8" s="1103">
        <v>2</v>
      </c>
      <c r="R8" s="1104"/>
      <c r="S8" s="1104"/>
      <c r="T8" s="1104"/>
      <c r="U8" s="1104"/>
      <c r="V8" s="1104">
        <v>2</v>
      </c>
      <c r="W8" s="1104"/>
      <c r="X8" s="1104"/>
      <c r="Y8" s="1104"/>
      <c r="Z8" s="1104"/>
      <c r="AA8" s="1104">
        <v>0</v>
      </c>
      <c r="AB8" s="1104"/>
      <c r="AC8" s="1104"/>
      <c r="AD8" s="1104"/>
      <c r="AE8" s="1105"/>
      <c r="AF8" s="1100">
        <v>0</v>
      </c>
      <c r="AG8" s="1101"/>
      <c r="AH8" s="1101"/>
      <c r="AI8" s="1101"/>
      <c r="AJ8" s="1102"/>
      <c r="AK8" s="1145" t="s">
        <v>608</v>
      </c>
      <c r="AL8" s="1146"/>
      <c r="AM8" s="1146"/>
      <c r="AN8" s="1146"/>
      <c r="AO8" s="1146"/>
      <c r="AP8" s="1146" t="s">
        <v>605</v>
      </c>
      <c r="AQ8" s="1146"/>
      <c r="AR8" s="1146"/>
      <c r="AS8" s="1146"/>
      <c r="AT8" s="1146"/>
      <c r="AU8" s="1147"/>
      <c r="AV8" s="1147"/>
      <c r="AW8" s="1147"/>
      <c r="AX8" s="1147"/>
      <c r="AY8" s="1148"/>
      <c r="AZ8" s="228"/>
      <c r="BA8" s="228"/>
      <c r="BB8" s="228"/>
      <c r="BC8" s="228"/>
      <c r="BD8" s="228"/>
      <c r="BE8" s="229"/>
      <c r="BF8" s="229"/>
      <c r="BG8" s="229"/>
      <c r="BH8" s="229"/>
      <c r="BI8" s="229"/>
      <c r="BJ8" s="229"/>
      <c r="BK8" s="229"/>
      <c r="BL8" s="229"/>
      <c r="BM8" s="229"/>
      <c r="BN8" s="229"/>
      <c r="BO8" s="229"/>
      <c r="BP8" s="229"/>
      <c r="BQ8" s="234">
        <v>2</v>
      </c>
      <c r="BR8" s="235"/>
      <c r="BS8" s="1057" t="s">
        <v>594</v>
      </c>
      <c r="BT8" s="1058"/>
      <c r="BU8" s="1058"/>
      <c r="BV8" s="1058"/>
      <c r="BW8" s="1058"/>
      <c r="BX8" s="1058"/>
      <c r="BY8" s="1058"/>
      <c r="BZ8" s="1058"/>
      <c r="CA8" s="1058"/>
      <c r="CB8" s="1058"/>
      <c r="CC8" s="1058"/>
      <c r="CD8" s="1058"/>
      <c r="CE8" s="1058"/>
      <c r="CF8" s="1058"/>
      <c r="CG8" s="1079"/>
      <c r="CH8" s="1054">
        <v>-2</v>
      </c>
      <c r="CI8" s="1055"/>
      <c r="CJ8" s="1055"/>
      <c r="CK8" s="1055"/>
      <c r="CL8" s="1056"/>
      <c r="CM8" s="1054">
        <v>456</v>
      </c>
      <c r="CN8" s="1055"/>
      <c r="CO8" s="1055"/>
      <c r="CP8" s="1055"/>
      <c r="CQ8" s="1056"/>
      <c r="CR8" s="1054">
        <v>2</v>
      </c>
      <c r="CS8" s="1055"/>
      <c r="CT8" s="1055"/>
      <c r="CU8" s="1055"/>
      <c r="CV8" s="1056"/>
      <c r="CW8" s="1054" t="s">
        <v>605</v>
      </c>
      <c r="CX8" s="1055"/>
      <c r="CY8" s="1055"/>
      <c r="CZ8" s="1055"/>
      <c r="DA8" s="1056"/>
      <c r="DB8" s="1054" t="s">
        <v>527</v>
      </c>
      <c r="DC8" s="1055"/>
      <c r="DD8" s="1055"/>
      <c r="DE8" s="1055"/>
      <c r="DF8" s="1056"/>
      <c r="DG8" s="1054" t="s">
        <v>527</v>
      </c>
      <c r="DH8" s="1055"/>
      <c r="DI8" s="1055"/>
      <c r="DJ8" s="1055"/>
      <c r="DK8" s="1056"/>
      <c r="DL8" s="1054" t="s">
        <v>527</v>
      </c>
      <c r="DM8" s="1055"/>
      <c r="DN8" s="1055"/>
      <c r="DO8" s="1055"/>
      <c r="DP8" s="1056"/>
      <c r="DQ8" s="1054" t="s">
        <v>527</v>
      </c>
      <c r="DR8" s="1055"/>
      <c r="DS8" s="1055"/>
      <c r="DT8" s="1055"/>
      <c r="DU8" s="1056"/>
      <c r="DV8" s="1057"/>
      <c r="DW8" s="1058"/>
      <c r="DX8" s="1058"/>
      <c r="DY8" s="1058"/>
      <c r="DZ8" s="1059"/>
      <c r="EA8" s="230"/>
    </row>
    <row r="9" spans="1:131" s="231" customFormat="1" ht="26.25" customHeight="1">
      <c r="A9" s="234">
        <v>3</v>
      </c>
      <c r="B9" s="1095" t="s">
        <v>390</v>
      </c>
      <c r="C9" s="1096"/>
      <c r="D9" s="1096"/>
      <c r="E9" s="1096"/>
      <c r="F9" s="1096"/>
      <c r="G9" s="1096"/>
      <c r="H9" s="1096"/>
      <c r="I9" s="1096"/>
      <c r="J9" s="1096"/>
      <c r="K9" s="1096"/>
      <c r="L9" s="1096"/>
      <c r="M9" s="1096"/>
      <c r="N9" s="1096"/>
      <c r="O9" s="1096"/>
      <c r="P9" s="1097"/>
      <c r="Q9" s="1103">
        <v>120</v>
      </c>
      <c r="R9" s="1104"/>
      <c r="S9" s="1104"/>
      <c r="T9" s="1104"/>
      <c r="U9" s="1104"/>
      <c r="V9" s="1104">
        <v>120</v>
      </c>
      <c r="W9" s="1104"/>
      <c r="X9" s="1104"/>
      <c r="Y9" s="1104"/>
      <c r="Z9" s="1104"/>
      <c r="AA9" s="1104">
        <v>0</v>
      </c>
      <c r="AB9" s="1104"/>
      <c r="AC9" s="1104"/>
      <c r="AD9" s="1104"/>
      <c r="AE9" s="1105"/>
      <c r="AF9" s="1100">
        <v>0</v>
      </c>
      <c r="AG9" s="1101"/>
      <c r="AH9" s="1101"/>
      <c r="AI9" s="1101"/>
      <c r="AJ9" s="1102"/>
      <c r="AK9" s="1145">
        <v>100</v>
      </c>
      <c r="AL9" s="1146"/>
      <c r="AM9" s="1146"/>
      <c r="AN9" s="1146"/>
      <c r="AO9" s="1146"/>
      <c r="AP9" s="1146">
        <v>281</v>
      </c>
      <c r="AQ9" s="1146"/>
      <c r="AR9" s="1146"/>
      <c r="AS9" s="1146"/>
      <c r="AT9" s="1146"/>
      <c r="AU9" s="1147"/>
      <c r="AV9" s="1147"/>
      <c r="AW9" s="1147"/>
      <c r="AX9" s="1147"/>
      <c r="AY9" s="1148"/>
      <c r="AZ9" s="228"/>
      <c r="BA9" s="228"/>
      <c r="BB9" s="228"/>
      <c r="BC9" s="228"/>
      <c r="BD9" s="228"/>
      <c r="BE9" s="229"/>
      <c r="BF9" s="229"/>
      <c r="BG9" s="229"/>
      <c r="BH9" s="229"/>
      <c r="BI9" s="229"/>
      <c r="BJ9" s="229"/>
      <c r="BK9" s="229"/>
      <c r="BL9" s="229"/>
      <c r="BM9" s="229"/>
      <c r="BN9" s="229"/>
      <c r="BO9" s="229"/>
      <c r="BP9" s="229"/>
      <c r="BQ9" s="234">
        <v>3</v>
      </c>
      <c r="BR9" s="235"/>
      <c r="BS9" s="1057" t="s">
        <v>595</v>
      </c>
      <c r="BT9" s="1058"/>
      <c r="BU9" s="1058"/>
      <c r="BV9" s="1058"/>
      <c r="BW9" s="1058"/>
      <c r="BX9" s="1058"/>
      <c r="BY9" s="1058"/>
      <c r="BZ9" s="1058"/>
      <c r="CA9" s="1058"/>
      <c r="CB9" s="1058"/>
      <c r="CC9" s="1058"/>
      <c r="CD9" s="1058"/>
      <c r="CE9" s="1058"/>
      <c r="CF9" s="1058"/>
      <c r="CG9" s="1079"/>
      <c r="CH9" s="1054">
        <v>-26</v>
      </c>
      <c r="CI9" s="1055"/>
      <c r="CJ9" s="1055"/>
      <c r="CK9" s="1055"/>
      <c r="CL9" s="1056"/>
      <c r="CM9" s="1054">
        <v>184</v>
      </c>
      <c r="CN9" s="1055"/>
      <c r="CO9" s="1055"/>
      <c r="CP9" s="1055"/>
      <c r="CQ9" s="1056"/>
      <c r="CR9" s="1054">
        <v>33</v>
      </c>
      <c r="CS9" s="1055"/>
      <c r="CT9" s="1055"/>
      <c r="CU9" s="1055"/>
      <c r="CV9" s="1056"/>
      <c r="CW9" s="1054" t="s">
        <v>605</v>
      </c>
      <c r="CX9" s="1055"/>
      <c r="CY9" s="1055"/>
      <c r="CZ9" s="1055"/>
      <c r="DA9" s="1056"/>
      <c r="DB9" s="1054" t="s">
        <v>527</v>
      </c>
      <c r="DC9" s="1055"/>
      <c r="DD9" s="1055"/>
      <c r="DE9" s="1055"/>
      <c r="DF9" s="1056"/>
      <c r="DG9" s="1054" t="s">
        <v>527</v>
      </c>
      <c r="DH9" s="1055"/>
      <c r="DI9" s="1055"/>
      <c r="DJ9" s="1055"/>
      <c r="DK9" s="1056"/>
      <c r="DL9" s="1054" t="s">
        <v>527</v>
      </c>
      <c r="DM9" s="1055"/>
      <c r="DN9" s="1055"/>
      <c r="DO9" s="1055"/>
      <c r="DP9" s="1056"/>
      <c r="DQ9" s="1054" t="s">
        <v>527</v>
      </c>
      <c r="DR9" s="1055"/>
      <c r="DS9" s="1055"/>
      <c r="DT9" s="1055"/>
      <c r="DU9" s="1056"/>
      <c r="DV9" s="1057"/>
      <c r="DW9" s="1058"/>
      <c r="DX9" s="1058"/>
      <c r="DY9" s="1058"/>
      <c r="DZ9" s="1059"/>
      <c r="EA9" s="230"/>
    </row>
    <row r="10" spans="1:131" s="231" customFormat="1" ht="26.25" customHeight="1">
      <c r="A10" s="234">
        <v>4</v>
      </c>
      <c r="B10" s="1095" t="s">
        <v>391</v>
      </c>
      <c r="C10" s="1096"/>
      <c r="D10" s="1096"/>
      <c r="E10" s="1096"/>
      <c r="F10" s="1096"/>
      <c r="G10" s="1096"/>
      <c r="H10" s="1096"/>
      <c r="I10" s="1096"/>
      <c r="J10" s="1096"/>
      <c r="K10" s="1096"/>
      <c r="L10" s="1096"/>
      <c r="M10" s="1096"/>
      <c r="N10" s="1096"/>
      <c r="O10" s="1096"/>
      <c r="P10" s="1097"/>
      <c r="Q10" s="1103">
        <v>134</v>
      </c>
      <c r="R10" s="1104"/>
      <c r="S10" s="1104"/>
      <c r="T10" s="1104"/>
      <c r="U10" s="1104"/>
      <c r="V10" s="1104">
        <v>134</v>
      </c>
      <c r="W10" s="1104"/>
      <c r="X10" s="1104"/>
      <c r="Y10" s="1104"/>
      <c r="Z10" s="1104"/>
      <c r="AA10" s="1104" t="s">
        <v>605</v>
      </c>
      <c r="AB10" s="1104"/>
      <c r="AC10" s="1104"/>
      <c r="AD10" s="1104"/>
      <c r="AE10" s="1105"/>
      <c r="AF10" s="1100" t="s">
        <v>392</v>
      </c>
      <c r="AG10" s="1101"/>
      <c r="AH10" s="1101"/>
      <c r="AI10" s="1101"/>
      <c r="AJ10" s="1102"/>
      <c r="AK10" s="1145">
        <v>76</v>
      </c>
      <c r="AL10" s="1146"/>
      <c r="AM10" s="1146"/>
      <c r="AN10" s="1146"/>
      <c r="AO10" s="1146"/>
      <c r="AP10" s="1146" t="s">
        <v>605</v>
      </c>
      <c r="AQ10" s="1146"/>
      <c r="AR10" s="1146"/>
      <c r="AS10" s="1146"/>
      <c r="AT10" s="1146"/>
      <c r="AU10" s="1147"/>
      <c r="AV10" s="1147"/>
      <c r="AW10" s="1147"/>
      <c r="AX10" s="1147"/>
      <c r="AY10" s="1148"/>
      <c r="AZ10" s="228"/>
      <c r="BA10" s="228"/>
      <c r="BB10" s="228"/>
      <c r="BC10" s="228"/>
      <c r="BD10" s="228"/>
      <c r="BE10" s="229"/>
      <c r="BF10" s="229"/>
      <c r="BG10" s="229"/>
      <c r="BH10" s="229"/>
      <c r="BI10" s="229"/>
      <c r="BJ10" s="229"/>
      <c r="BK10" s="229"/>
      <c r="BL10" s="229"/>
      <c r="BM10" s="229"/>
      <c r="BN10" s="229"/>
      <c r="BO10" s="229"/>
      <c r="BP10" s="229"/>
      <c r="BQ10" s="234">
        <v>4</v>
      </c>
      <c r="BR10" s="235"/>
      <c r="BS10" s="1057" t="s">
        <v>596</v>
      </c>
      <c r="BT10" s="1058"/>
      <c r="BU10" s="1058"/>
      <c r="BV10" s="1058"/>
      <c r="BW10" s="1058"/>
      <c r="BX10" s="1058"/>
      <c r="BY10" s="1058"/>
      <c r="BZ10" s="1058"/>
      <c r="CA10" s="1058"/>
      <c r="CB10" s="1058"/>
      <c r="CC10" s="1058"/>
      <c r="CD10" s="1058"/>
      <c r="CE10" s="1058"/>
      <c r="CF10" s="1058"/>
      <c r="CG10" s="1079"/>
      <c r="CH10" s="1054">
        <v>2</v>
      </c>
      <c r="CI10" s="1055"/>
      <c r="CJ10" s="1055"/>
      <c r="CK10" s="1055"/>
      <c r="CL10" s="1056"/>
      <c r="CM10" s="1054">
        <v>117</v>
      </c>
      <c r="CN10" s="1055"/>
      <c r="CO10" s="1055"/>
      <c r="CP10" s="1055"/>
      <c r="CQ10" s="1056"/>
      <c r="CR10" s="1054">
        <v>49</v>
      </c>
      <c r="CS10" s="1055"/>
      <c r="CT10" s="1055"/>
      <c r="CU10" s="1055"/>
      <c r="CV10" s="1056"/>
      <c r="CW10" s="1054" t="s">
        <v>606</v>
      </c>
      <c r="CX10" s="1055"/>
      <c r="CY10" s="1055"/>
      <c r="CZ10" s="1055"/>
      <c r="DA10" s="1056"/>
      <c r="DB10" s="1054" t="s">
        <v>527</v>
      </c>
      <c r="DC10" s="1055"/>
      <c r="DD10" s="1055"/>
      <c r="DE10" s="1055"/>
      <c r="DF10" s="1056"/>
      <c r="DG10" s="1054" t="s">
        <v>527</v>
      </c>
      <c r="DH10" s="1055"/>
      <c r="DI10" s="1055"/>
      <c r="DJ10" s="1055"/>
      <c r="DK10" s="1056"/>
      <c r="DL10" s="1054" t="s">
        <v>527</v>
      </c>
      <c r="DM10" s="1055"/>
      <c r="DN10" s="1055"/>
      <c r="DO10" s="1055"/>
      <c r="DP10" s="1056"/>
      <c r="DQ10" s="1054" t="s">
        <v>527</v>
      </c>
      <c r="DR10" s="1055"/>
      <c r="DS10" s="1055"/>
      <c r="DT10" s="1055"/>
      <c r="DU10" s="1056"/>
      <c r="DV10" s="1057"/>
      <c r="DW10" s="1058"/>
      <c r="DX10" s="1058"/>
      <c r="DY10" s="1058"/>
      <c r="DZ10" s="1059"/>
      <c r="EA10" s="230"/>
    </row>
    <row r="11" spans="1:131" s="231" customFormat="1" ht="26.25" customHeight="1">
      <c r="A11" s="234">
        <v>5</v>
      </c>
      <c r="B11" s="1095" t="s">
        <v>393</v>
      </c>
      <c r="C11" s="1096"/>
      <c r="D11" s="1096"/>
      <c r="E11" s="1096"/>
      <c r="F11" s="1096"/>
      <c r="G11" s="1096"/>
      <c r="H11" s="1096"/>
      <c r="I11" s="1096"/>
      <c r="J11" s="1096"/>
      <c r="K11" s="1096"/>
      <c r="L11" s="1096"/>
      <c r="M11" s="1096"/>
      <c r="N11" s="1096"/>
      <c r="O11" s="1096"/>
      <c r="P11" s="1097"/>
      <c r="Q11" s="1103">
        <v>483</v>
      </c>
      <c r="R11" s="1104"/>
      <c r="S11" s="1104"/>
      <c r="T11" s="1104"/>
      <c r="U11" s="1104"/>
      <c r="V11" s="1104">
        <v>483</v>
      </c>
      <c r="W11" s="1104"/>
      <c r="X11" s="1104"/>
      <c r="Y11" s="1104"/>
      <c r="Z11" s="1104"/>
      <c r="AA11" s="1104" t="s">
        <v>606</v>
      </c>
      <c r="AB11" s="1104"/>
      <c r="AC11" s="1104"/>
      <c r="AD11" s="1104"/>
      <c r="AE11" s="1105"/>
      <c r="AF11" s="1100" t="s">
        <v>394</v>
      </c>
      <c r="AG11" s="1101"/>
      <c r="AH11" s="1101"/>
      <c r="AI11" s="1101"/>
      <c r="AJ11" s="1102"/>
      <c r="AK11" s="1145">
        <v>143</v>
      </c>
      <c r="AL11" s="1146"/>
      <c r="AM11" s="1146"/>
      <c r="AN11" s="1146"/>
      <c r="AO11" s="1146"/>
      <c r="AP11" s="1146">
        <v>208</v>
      </c>
      <c r="AQ11" s="1146"/>
      <c r="AR11" s="1146"/>
      <c r="AS11" s="1146"/>
      <c r="AT11" s="1146"/>
      <c r="AU11" s="1147"/>
      <c r="AV11" s="1147"/>
      <c r="AW11" s="1147"/>
      <c r="AX11" s="1147"/>
      <c r="AY11" s="1148"/>
      <c r="AZ11" s="228"/>
      <c r="BA11" s="228"/>
      <c r="BB11" s="228"/>
      <c r="BC11" s="228"/>
      <c r="BD11" s="228"/>
      <c r="BE11" s="229"/>
      <c r="BF11" s="229"/>
      <c r="BG11" s="229"/>
      <c r="BH11" s="229"/>
      <c r="BI11" s="229"/>
      <c r="BJ11" s="229"/>
      <c r="BK11" s="229"/>
      <c r="BL11" s="229"/>
      <c r="BM11" s="229"/>
      <c r="BN11" s="229"/>
      <c r="BO11" s="229"/>
      <c r="BP11" s="229"/>
      <c r="BQ11" s="234">
        <v>5</v>
      </c>
      <c r="BR11" s="235"/>
      <c r="BS11" s="1057" t="s">
        <v>597</v>
      </c>
      <c r="BT11" s="1058"/>
      <c r="BU11" s="1058"/>
      <c r="BV11" s="1058"/>
      <c r="BW11" s="1058"/>
      <c r="BX11" s="1058"/>
      <c r="BY11" s="1058"/>
      <c r="BZ11" s="1058"/>
      <c r="CA11" s="1058"/>
      <c r="CB11" s="1058"/>
      <c r="CC11" s="1058"/>
      <c r="CD11" s="1058"/>
      <c r="CE11" s="1058"/>
      <c r="CF11" s="1058"/>
      <c r="CG11" s="1079"/>
      <c r="CH11" s="1054">
        <v>15</v>
      </c>
      <c r="CI11" s="1055"/>
      <c r="CJ11" s="1055"/>
      <c r="CK11" s="1055"/>
      <c r="CL11" s="1056"/>
      <c r="CM11" s="1054">
        <v>600</v>
      </c>
      <c r="CN11" s="1055"/>
      <c r="CO11" s="1055"/>
      <c r="CP11" s="1055"/>
      <c r="CQ11" s="1056"/>
      <c r="CR11" s="1054">
        <v>380</v>
      </c>
      <c r="CS11" s="1055"/>
      <c r="CT11" s="1055"/>
      <c r="CU11" s="1055"/>
      <c r="CV11" s="1056"/>
      <c r="CW11" s="1054" t="s">
        <v>623</v>
      </c>
      <c r="CX11" s="1055"/>
      <c r="CY11" s="1055"/>
      <c r="CZ11" s="1055"/>
      <c r="DA11" s="1056"/>
      <c r="DB11" s="1054" t="s">
        <v>527</v>
      </c>
      <c r="DC11" s="1055"/>
      <c r="DD11" s="1055"/>
      <c r="DE11" s="1055"/>
      <c r="DF11" s="1056"/>
      <c r="DG11" s="1054" t="s">
        <v>527</v>
      </c>
      <c r="DH11" s="1055"/>
      <c r="DI11" s="1055"/>
      <c r="DJ11" s="1055"/>
      <c r="DK11" s="1056"/>
      <c r="DL11" s="1054" t="s">
        <v>527</v>
      </c>
      <c r="DM11" s="1055"/>
      <c r="DN11" s="1055"/>
      <c r="DO11" s="1055"/>
      <c r="DP11" s="1056"/>
      <c r="DQ11" s="1054" t="s">
        <v>527</v>
      </c>
      <c r="DR11" s="1055"/>
      <c r="DS11" s="1055"/>
      <c r="DT11" s="1055"/>
      <c r="DU11" s="1056"/>
      <c r="DV11" s="1057"/>
      <c r="DW11" s="1058"/>
      <c r="DX11" s="1058"/>
      <c r="DY11" s="1058"/>
      <c r="DZ11" s="1059"/>
      <c r="EA11" s="230"/>
    </row>
    <row r="12" spans="1:131" s="231" customFormat="1" ht="26.25" customHeight="1">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28"/>
      <c r="BA12" s="228"/>
      <c r="BB12" s="228"/>
      <c r="BC12" s="228"/>
      <c r="BD12" s="228"/>
      <c r="BE12" s="229"/>
      <c r="BF12" s="229"/>
      <c r="BG12" s="229"/>
      <c r="BH12" s="229"/>
      <c r="BI12" s="229"/>
      <c r="BJ12" s="229"/>
      <c r="BK12" s="229"/>
      <c r="BL12" s="229"/>
      <c r="BM12" s="229"/>
      <c r="BN12" s="229"/>
      <c r="BO12" s="229"/>
      <c r="BP12" s="229"/>
      <c r="BQ12" s="234">
        <v>6</v>
      </c>
      <c r="BR12" s="235"/>
      <c r="BS12" s="1057" t="s">
        <v>598</v>
      </c>
      <c r="BT12" s="1058"/>
      <c r="BU12" s="1058"/>
      <c r="BV12" s="1058"/>
      <c r="BW12" s="1058"/>
      <c r="BX12" s="1058"/>
      <c r="BY12" s="1058"/>
      <c r="BZ12" s="1058"/>
      <c r="CA12" s="1058"/>
      <c r="CB12" s="1058"/>
      <c r="CC12" s="1058"/>
      <c r="CD12" s="1058"/>
      <c r="CE12" s="1058"/>
      <c r="CF12" s="1058"/>
      <c r="CG12" s="1079"/>
      <c r="CH12" s="1054">
        <v>-1</v>
      </c>
      <c r="CI12" s="1055"/>
      <c r="CJ12" s="1055"/>
      <c r="CK12" s="1055"/>
      <c r="CL12" s="1056"/>
      <c r="CM12" s="1054">
        <v>3</v>
      </c>
      <c r="CN12" s="1055"/>
      <c r="CO12" s="1055"/>
      <c r="CP12" s="1055"/>
      <c r="CQ12" s="1056"/>
      <c r="CR12" s="1054">
        <v>10</v>
      </c>
      <c r="CS12" s="1055"/>
      <c r="CT12" s="1055"/>
      <c r="CU12" s="1055"/>
      <c r="CV12" s="1056"/>
      <c r="CW12" s="1054" t="s">
        <v>605</v>
      </c>
      <c r="CX12" s="1055"/>
      <c r="CY12" s="1055"/>
      <c r="CZ12" s="1055"/>
      <c r="DA12" s="1056"/>
      <c r="DB12" s="1054" t="s">
        <v>527</v>
      </c>
      <c r="DC12" s="1055"/>
      <c r="DD12" s="1055"/>
      <c r="DE12" s="1055"/>
      <c r="DF12" s="1056"/>
      <c r="DG12" s="1054" t="s">
        <v>527</v>
      </c>
      <c r="DH12" s="1055"/>
      <c r="DI12" s="1055"/>
      <c r="DJ12" s="1055"/>
      <c r="DK12" s="1056"/>
      <c r="DL12" s="1054" t="s">
        <v>527</v>
      </c>
      <c r="DM12" s="1055"/>
      <c r="DN12" s="1055"/>
      <c r="DO12" s="1055"/>
      <c r="DP12" s="1056"/>
      <c r="DQ12" s="1054" t="s">
        <v>527</v>
      </c>
      <c r="DR12" s="1055"/>
      <c r="DS12" s="1055"/>
      <c r="DT12" s="1055"/>
      <c r="DU12" s="1056"/>
      <c r="DV12" s="1057"/>
      <c r="DW12" s="1058"/>
      <c r="DX12" s="1058"/>
      <c r="DY12" s="1058"/>
      <c r="DZ12" s="1059"/>
      <c r="EA12" s="230"/>
    </row>
    <row r="13" spans="1:131" s="231" customFormat="1" ht="26.25" customHeight="1">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28"/>
      <c r="BA13" s="228"/>
      <c r="BB13" s="228"/>
      <c r="BC13" s="228"/>
      <c r="BD13" s="228"/>
      <c r="BE13" s="229"/>
      <c r="BF13" s="229"/>
      <c r="BG13" s="229"/>
      <c r="BH13" s="229"/>
      <c r="BI13" s="229"/>
      <c r="BJ13" s="229"/>
      <c r="BK13" s="229"/>
      <c r="BL13" s="229"/>
      <c r="BM13" s="229"/>
      <c r="BN13" s="229"/>
      <c r="BO13" s="229"/>
      <c r="BP13" s="229"/>
      <c r="BQ13" s="234">
        <v>7</v>
      </c>
      <c r="BR13" s="235"/>
      <c r="BS13" s="1057" t="s">
        <v>599</v>
      </c>
      <c r="BT13" s="1058"/>
      <c r="BU13" s="1058"/>
      <c r="BV13" s="1058"/>
      <c r="BW13" s="1058"/>
      <c r="BX13" s="1058"/>
      <c r="BY13" s="1058"/>
      <c r="BZ13" s="1058"/>
      <c r="CA13" s="1058"/>
      <c r="CB13" s="1058"/>
      <c r="CC13" s="1058"/>
      <c r="CD13" s="1058"/>
      <c r="CE13" s="1058"/>
      <c r="CF13" s="1058"/>
      <c r="CG13" s="1079"/>
      <c r="CH13" s="1054">
        <v>0</v>
      </c>
      <c r="CI13" s="1055"/>
      <c r="CJ13" s="1055"/>
      <c r="CK13" s="1055"/>
      <c r="CL13" s="1056"/>
      <c r="CM13" s="1054">
        <v>13</v>
      </c>
      <c r="CN13" s="1055"/>
      <c r="CO13" s="1055"/>
      <c r="CP13" s="1055"/>
      <c r="CQ13" s="1056"/>
      <c r="CR13" s="1054">
        <v>6</v>
      </c>
      <c r="CS13" s="1055"/>
      <c r="CT13" s="1055"/>
      <c r="CU13" s="1055"/>
      <c r="CV13" s="1056"/>
      <c r="CW13" s="1054" t="s">
        <v>605</v>
      </c>
      <c r="CX13" s="1055"/>
      <c r="CY13" s="1055"/>
      <c r="CZ13" s="1055"/>
      <c r="DA13" s="1056"/>
      <c r="DB13" s="1054" t="s">
        <v>527</v>
      </c>
      <c r="DC13" s="1055"/>
      <c r="DD13" s="1055"/>
      <c r="DE13" s="1055"/>
      <c r="DF13" s="1056"/>
      <c r="DG13" s="1054" t="s">
        <v>527</v>
      </c>
      <c r="DH13" s="1055"/>
      <c r="DI13" s="1055"/>
      <c r="DJ13" s="1055"/>
      <c r="DK13" s="1056"/>
      <c r="DL13" s="1054" t="s">
        <v>527</v>
      </c>
      <c r="DM13" s="1055"/>
      <c r="DN13" s="1055"/>
      <c r="DO13" s="1055"/>
      <c r="DP13" s="1056"/>
      <c r="DQ13" s="1054" t="s">
        <v>527</v>
      </c>
      <c r="DR13" s="1055"/>
      <c r="DS13" s="1055"/>
      <c r="DT13" s="1055"/>
      <c r="DU13" s="1056"/>
      <c r="DV13" s="1057"/>
      <c r="DW13" s="1058"/>
      <c r="DX13" s="1058"/>
      <c r="DY13" s="1058"/>
      <c r="DZ13" s="1059"/>
      <c r="EA13" s="230"/>
    </row>
    <row r="14" spans="1:131" s="231" customFormat="1" ht="26.25" customHeight="1">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c r="A22" s="234">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395</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c r="A23" s="236" t="s">
        <v>396</v>
      </c>
      <c r="B23" s="1002" t="s">
        <v>397</v>
      </c>
      <c r="C23" s="1003"/>
      <c r="D23" s="1003"/>
      <c r="E23" s="1003"/>
      <c r="F23" s="1003"/>
      <c r="G23" s="1003"/>
      <c r="H23" s="1003"/>
      <c r="I23" s="1003"/>
      <c r="J23" s="1003"/>
      <c r="K23" s="1003"/>
      <c r="L23" s="1003"/>
      <c r="M23" s="1003"/>
      <c r="N23" s="1003"/>
      <c r="O23" s="1003"/>
      <c r="P23" s="1013"/>
      <c r="Q23" s="1132">
        <v>44381</v>
      </c>
      <c r="R23" s="1126"/>
      <c r="S23" s="1126"/>
      <c r="T23" s="1126"/>
      <c r="U23" s="1126"/>
      <c r="V23" s="1126">
        <v>42473</v>
      </c>
      <c r="W23" s="1126"/>
      <c r="X23" s="1126"/>
      <c r="Y23" s="1126"/>
      <c r="Z23" s="1126"/>
      <c r="AA23" s="1126">
        <v>1909</v>
      </c>
      <c r="AB23" s="1126"/>
      <c r="AC23" s="1126"/>
      <c r="AD23" s="1126"/>
      <c r="AE23" s="1133"/>
      <c r="AF23" s="1134">
        <v>1541</v>
      </c>
      <c r="AG23" s="1126"/>
      <c r="AH23" s="1126"/>
      <c r="AI23" s="1126"/>
      <c r="AJ23" s="1135"/>
      <c r="AK23" s="1136"/>
      <c r="AL23" s="1137"/>
      <c r="AM23" s="1137"/>
      <c r="AN23" s="1137"/>
      <c r="AO23" s="1137"/>
      <c r="AP23" s="1126">
        <v>35446</v>
      </c>
      <c r="AQ23" s="1126"/>
      <c r="AR23" s="1126"/>
      <c r="AS23" s="1126"/>
      <c r="AT23" s="1126"/>
      <c r="AU23" s="1127"/>
      <c r="AV23" s="1127"/>
      <c r="AW23" s="1127"/>
      <c r="AX23" s="1127"/>
      <c r="AY23" s="1128"/>
      <c r="AZ23" s="1129" t="s">
        <v>186</v>
      </c>
      <c r="BA23" s="1130"/>
      <c r="BB23" s="1130"/>
      <c r="BC23" s="1130"/>
      <c r="BD23" s="1131"/>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c r="A24" s="1125" t="s">
        <v>398</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c r="A25" s="1124" t="s">
        <v>399</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c r="A26" s="1060" t="s">
        <v>371</v>
      </c>
      <c r="B26" s="1061"/>
      <c r="C26" s="1061"/>
      <c r="D26" s="1061"/>
      <c r="E26" s="1061"/>
      <c r="F26" s="1061"/>
      <c r="G26" s="1061"/>
      <c r="H26" s="1061"/>
      <c r="I26" s="1061"/>
      <c r="J26" s="1061"/>
      <c r="K26" s="1061"/>
      <c r="L26" s="1061"/>
      <c r="M26" s="1061"/>
      <c r="N26" s="1061"/>
      <c r="O26" s="1061"/>
      <c r="P26" s="1062"/>
      <c r="Q26" s="1066" t="s">
        <v>400</v>
      </c>
      <c r="R26" s="1067"/>
      <c r="S26" s="1067"/>
      <c r="T26" s="1067"/>
      <c r="U26" s="1068"/>
      <c r="V26" s="1066" t="s">
        <v>401</v>
      </c>
      <c r="W26" s="1067"/>
      <c r="X26" s="1067"/>
      <c r="Y26" s="1067"/>
      <c r="Z26" s="1068"/>
      <c r="AA26" s="1066" t="s">
        <v>402</v>
      </c>
      <c r="AB26" s="1067"/>
      <c r="AC26" s="1067"/>
      <c r="AD26" s="1067"/>
      <c r="AE26" s="1067"/>
      <c r="AF26" s="1120" t="s">
        <v>403</v>
      </c>
      <c r="AG26" s="1073"/>
      <c r="AH26" s="1073"/>
      <c r="AI26" s="1073"/>
      <c r="AJ26" s="1121"/>
      <c r="AK26" s="1067" t="s">
        <v>404</v>
      </c>
      <c r="AL26" s="1067"/>
      <c r="AM26" s="1067"/>
      <c r="AN26" s="1067"/>
      <c r="AO26" s="1068"/>
      <c r="AP26" s="1066" t="s">
        <v>405</v>
      </c>
      <c r="AQ26" s="1067"/>
      <c r="AR26" s="1067"/>
      <c r="AS26" s="1067"/>
      <c r="AT26" s="1068"/>
      <c r="AU26" s="1066" t="s">
        <v>406</v>
      </c>
      <c r="AV26" s="1067"/>
      <c r="AW26" s="1067"/>
      <c r="AX26" s="1067"/>
      <c r="AY26" s="1068"/>
      <c r="AZ26" s="1066" t="s">
        <v>407</v>
      </c>
      <c r="BA26" s="1067"/>
      <c r="BB26" s="1067"/>
      <c r="BC26" s="1067"/>
      <c r="BD26" s="1068"/>
      <c r="BE26" s="1066" t="s">
        <v>378</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c r="A28" s="238">
        <v>1</v>
      </c>
      <c r="B28" s="1112" t="s">
        <v>408</v>
      </c>
      <c r="C28" s="1113"/>
      <c r="D28" s="1113"/>
      <c r="E28" s="1113"/>
      <c r="F28" s="1113"/>
      <c r="G28" s="1113"/>
      <c r="H28" s="1113"/>
      <c r="I28" s="1113"/>
      <c r="J28" s="1113"/>
      <c r="K28" s="1113"/>
      <c r="L28" s="1113"/>
      <c r="M28" s="1113"/>
      <c r="N28" s="1113"/>
      <c r="O28" s="1113"/>
      <c r="P28" s="1114"/>
      <c r="Q28" s="1115">
        <v>8762</v>
      </c>
      <c r="R28" s="1116"/>
      <c r="S28" s="1116"/>
      <c r="T28" s="1116"/>
      <c r="U28" s="1116"/>
      <c r="V28" s="1116">
        <v>8250</v>
      </c>
      <c r="W28" s="1116"/>
      <c r="X28" s="1116"/>
      <c r="Y28" s="1116"/>
      <c r="Z28" s="1116"/>
      <c r="AA28" s="1116">
        <v>512</v>
      </c>
      <c r="AB28" s="1116"/>
      <c r="AC28" s="1116"/>
      <c r="AD28" s="1116"/>
      <c r="AE28" s="1117"/>
      <c r="AF28" s="1118">
        <v>512</v>
      </c>
      <c r="AG28" s="1116"/>
      <c r="AH28" s="1116"/>
      <c r="AI28" s="1116"/>
      <c r="AJ28" s="1119"/>
      <c r="AK28" s="1107">
        <v>667</v>
      </c>
      <c r="AL28" s="1108"/>
      <c r="AM28" s="1108"/>
      <c r="AN28" s="1108"/>
      <c r="AO28" s="1108"/>
      <c r="AP28" s="1108" t="s">
        <v>612</v>
      </c>
      <c r="AQ28" s="1108"/>
      <c r="AR28" s="1108"/>
      <c r="AS28" s="1108"/>
      <c r="AT28" s="1108"/>
      <c r="AU28" s="1108" t="s">
        <v>605</v>
      </c>
      <c r="AV28" s="1108"/>
      <c r="AW28" s="1108"/>
      <c r="AX28" s="1108"/>
      <c r="AY28" s="1108"/>
      <c r="AZ28" s="1109" t="s">
        <v>605</v>
      </c>
      <c r="BA28" s="1109"/>
      <c r="BB28" s="1109"/>
      <c r="BC28" s="1109"/>
      <c r="BD28" s="1109"/>
      <c r="BE28" s="1110" t="s">
        <v>609</v>
      </c>
      <c r="BF28" s="1110"/>
      <c r="BG28" s="1110"/>
      <c r="BH28" s="1110"/>
      <c r="BI28" s="1111"/>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c r="A29" s="238">
        <v>2</v>
      </c>
      <c r="B29" s="1095" t="s">
        <v>409</v>
      </c>
      <c r="C29" s="1096"/>
      <c r="D29" s="1096"/>
      <c r="E29" s="1096"/>
      <c r="F29" s="1096"/>
      <c r="G29" s="1096"/>
      <c r="H29" s="1096"/>
      <c r="I29" s="1096"/>
      <c r="J29" s="1096"/>
      <c r="K29" s="1096"/>
      <c r="L29" s="1096"/>
      <c r="M29" s="1096"/>
      <c r="N29" s="1096"/>
      <c r="O29" s="1096"/>
      <c r="P29" s="1097"/>
      <c r="Q29" s="1103">
        <v>7284</v>
      </c>
      <c r="R29" s="1104"/>
      <c r="S29" s="1104"/>
      <c r="T29" s="1104"/>
      <c r="U29" s="1104"/>
      <c r="V29" s="1104">
        <v>6981</v>
      </c>
      <c r="W29" s="1104"/>
      <c r="X29" s="1104"/>
      <c r="Y29" s="1104"/>
      <c r="Z29" s="1104"/>
      <c r="AA29" s="1104">
        <v>303</v>
      </c>
      <c r="AB29" s="1104"/>
      <c r="AC29" s="1104"/>
      <c r="AD29" s="1104"/>
      <c r="AE29" s="1105"/>
      <c r="AF29" s="1100">
        <v>303</v>
      </c>
      <c r="AG29" s="1101"/>
      <c r="AH29" s="1101"/>
      <c r="AI29" s="1101"/>
      <c r="AJ29" s="1102"/>
      <c r="AK29" s="1045">
        <v>1091</v>
      </c>
      <c r="AL29" s="1036"/>
      <c r="AM29" s="1036"/>
      <c r="AN29" s="1036"/>
      <c r="AO29" s="1036"/>
      <c r="AP29" s="1036" t="s">
        <v>605</v>
      </c>
      <c r="AQ29" s="1036"/>
      <c r="AR29" s="1036"/>
      <c r="AS29" s="1036"/>
      <c r="AT29" s="1036"/>
      <c r="AU29" s="1036" t="s">
        <v>605</v>
      </c>
      <c r="AV29" s="1036"/>
      <c r="AW29" s="1036"/>
      <c r="AX29" s="1036"/>
      <c r="AY29" s="1036"/>
      <c r="AZ29" s="1106" t="s">
        <v>610</v>
      </c>
      <c r="BA29" s="1106"/>
      <c r="BB29" s="1106"/>
      <c r="BC29" s="1106"/>
      <c r="BD29" s="1106"/>
      <c r="BE29" s="1037"/>
      <c r="BF29" s="1037"/>
      <c r="BG29" s="1037"/>
      <c r="BH29" s="1037"/>
      <c r="BI29" s="1038"/>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c r="A30" s="238">
        <v>3</v>
      </c>
      <c r="B30" s="1095" t="s">
        <v>410</v>
      </c>
      <c r="C30" s="1096"/>
      <c r="D30" s="1096"/>
      <c r="E30" s="1096"/>
      <c r="F30" s="1096"/>
      <c r="G30" s="1096"/>
      <c r="H30" s="1096"/>
      <c r="I30" s="1096"/>
      <c r="J30" s="1096"/>
      <c r="K30" s="1096"/>
      <c r="L30" s="1096"/>
      <c r="M30" s="1096"/>
      <c r="N30" s="1096"/>
      <c r="O30" s="1096"/>
      <c r="P30" s="1097"/>
      <c r="Q30" s="1103">
        <v>894</v>
      </c>
      <c r="R30" s="1104"/>
      <c r="S30" s="1104"/>
      <c r="T30" s="1104"/>
      <c r="U30" s="1104"/>
      <c r="V30" s="1104">
        <v>891</v>
      </c>
      <c r="W30" s="1104"/>
      <c r="X30" s="1104"/>
      <c r="Y30" s="1104"/>
      <c r="Z30" s="1104"/>
      <c r="AA30" s="1104">
        <v>3</v>
      </c>
      <c r="AB30" s="1104"/>
      <c r="AC30" s="1104"/>
      <c r="AD30" s="1104"/>
      <c r="AE30" s="1105"/>
      <c r="AF30" s="1100">
        <v>3</v>
      </c>
      <c r="AG30" s="1101"/>
      <c r="AH30" s="1101"/>
      <c r="AI30" s="1101"/>
      <c r="AJ30" s="1102"/>
      <c r="AK30" s="1045">
        <v>248</v>
      </c>
      <c r="AL30" s="1036"/>
      <c r="AM30" s="1036"/>
      <c r="AN30" s="1036"/>
      <c r="AO30" s="1036"/>
      <c r="AP30" s="1036" t="s">
        <v>612</v>
      </c>
      <c r="AQ30" s="1036"/>
      <c r="AR30" s="1036"/>
      <c r="AS30" s="1036"/>
      <c r="AT30" s="1036"/>
      <c r="AU30" s="1036" t="s">
        <v>605</v>
      </c>
      <c r="AV30" s="1036"/>
      <c r="AW30" s="1036"/>
      <c r="AX30" s="1036"/>
      <c r="AY30" s="1036"/>
      <c r="AZ30" s="1106" t="s">
        <v>605</v>
      </c>
      <c r="BA30" s="1106"/>
      <c r="BB30" s="1106"/>
      <c r="BC30" s="1106"/>
      <c r="BD30" s="1106"/>
      <c r="BE30" s="1037"/>
      <c r="BF30" s="1037"/>
      <c r="BG30" s="1037"/>
      <c r="BH30" s="1037"/>
      <c r="BI30" s="1038"/>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c r="A31" s="238">
        <v>4</v>
      </c>
      <c r="B31" s="1095" t="s">
        <v>411</v>
      </c>
      <c r="C31" s="1096"/>
      <c r="D31" s="1096"/>
      <c r="E31" s="1096"/>
      <c r="F31" s="1096"/>
      <c r="G31" s="1096"/>
      <c r="H31" s="1096"/>
      <c r="I31" s="1096"/>
      <c r="J31" s="1096"/>
      <c r="K31" s="1096"/>
      <c r="L31" s="1096"/>
      <c r="M31" s="1096"/>
      <c r="N31" s="1096"/>
      <c r="O31" s="1096"/>
      <c r="P31" s="1097"/>
      <c r="Q31" s="1103">
        <v>1275</v>
      </c>
      <c r="R31" s="1104"/>
      <c r="S31" s="1104"/>
      <c r="T31" s="1104"/>
      <c r="U31" s="1104"/>
      <c r="V31" s="1104">
        <v>1189</v>
      </c>
      <c r="W31" s="1104"/>
      <c r="X31" s="1104"/>
      <c r="Y31" s="1104"/>
      <c r="Z31" s="1104"/>
      <c r="AA31" s="1104">
        <v>86</v>
      </c>
      <c r="AB31" s="1104"/>
      <c r="AC31" s="1104"/>
      <c r="AD31" s="1104"/>
      <c r="AE31" s="1105"/>
      <c r="AF31" s="1100">
        <v>1914</v>
      </c>
      <c r="AG31" s="1101"/>
      <c r="AH31" s="1101"/>
      <c r="AI31" s="1101"/>
      <c r="AJ31" s="1102"/>
      <c r="AK31" s="1045">
        <v>264</v>
      </c>
      <c r="AL31" s="1036"/>
      <c r="AM31" s="1036"/>
      <c r="AN31" s="1036"/>
      <c r="AO31" s="1036"/>
      <c r="AP31" s="1036">
        <v>4435</v>
      </c>
      <c r="AQ31" s="1036"/>
      <c r="AR31" s="1036"/>
      <c r="AS31" s="1036"/>
      <c r="AT31" s="1036"/>
      <c r="AU31" s="1036">
        <v>892</v>
      </c>
      <c r="AV31" s="1036"/>
      <c r="AW31" s="1036"/>
      <c r="AX31" s="1036"/>
      <c r="AY31" s="1036"/>
      <c r="AZ31" s="1106" t="s">
        <v>611</v>
      </c>
      <c r="BA31" s="1106"/>
      <c r="BB31" s="1106"/>
      <c r="BC31" s="1106"/>
      <c r="BD31" s="1106"/>
      <c r="BE31" s="1037" t="s">
        <v>412</v>
      </c>
      <c r="BF31" s="1037"/>
      <c r="BG31" s="1037"/>
      <c r="BH31" s="1037"/>
      <c r="BI31" s="1038"/>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c r="A32" s="238">
        <v>5</v>
      </c>
      <c r="B32" s="1095" t="s">
        <v>413</v>
      </c>
      <c r="C32" s="1096"/>
      <c r="D32" s="1096"/>
      <c r="E32" s="1096"/>
      <c r="F32" s="1096"/>
      <c r="G32" s="1096"/>
      <c r="H32" s="1096"/>
      <c r="I32" s="1096"/>
      <c r="J32" s="1096"/>
      <c r="K32" s="1096"/>
      <c r="L32" s="1096"/>
      <c r="M32" s="1096"/>
      <c r="N32" s="1096"/>
      <c r="O32" s="1096"/>
      <c r="P32" s="1097"/>
      <c r="Q32" s="1103">
        <v>1907</v>
      </c>
      <c r="R32" s="1104"/>
      <c r="S32" s="1104"/>
      <c r="T32" s="1104"/>
      <c r="U32" s="1104"/>
      <c r="V32" s="1104">
        <v>1902</v>
      </c>
      <c r="W32" s="1104"/>
      <c r="X32" s="1104"/>
      <c r="Y32" s="1104"/>
      <c r="Z32" s="1104"/>
      <c r="AA32" s="1104">
        <v>5</v>
      </c>
      <c r="AB32" s="1104"/>
      <c r="AC32" s="1104"/>
      <c r="AD32" s="1104"/>
      <c r="AE32" s="1105"/>
      <c r="AF32" s="1100">
        <v>704</v>
      </c>
      <c r="AG32" s="1101"/>
      <c r="AH32" s="1101"/>
      <c r="AI32" s="1101"/>
      <c r="AJ32" s="1102"/>
      <c r="AK32" s="1045">
        <v>689</v>
      </c>
      <c r="AL32" s="1036"/>
      <c r="AM32" s="1036"/>
      <c r="AN32" s="1036"/>
      <c r="AO32" s="1036"/>
      <c r="AP32" s="1036">
        <v>10695</v>
      </c>
      <c r="AQ32" s="1036"/>
      <c r="AR32" s="1036"/>
      <c r="AS32" s="1036"/>
      <c r="AT32" s="1036"/>
      <c r="AU32" s="1036">
        <v>4503</v>
      </c>
      <c r="AV32" s="1036"/>
      <c r="AW32" s="1036"/>
      <c r="AX32" s="1036"/>
      <c r="AY32" s="1036"/>
      <c r="AZ32" s="1106" t="s">
        <v>605</v>
      </c>
      <c r="BA32" s="1106"/>
      <c r="BB32" s="1106"/>
      <c r="BC32" s="1106"/>
      <c r="BD32" s="1106"/>
      <c r="BE32" s="1037" t="s">
        <v>414</v>
      </c>
      <c r="BF32" s="1037"/>
      <c r="BG32" s="1037"/>
      <c r="BH32" s="1037"/>
      <c r="BI32" s="1038"/>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c r="A33" s="238">
        <v>6</v>
      </c>
      <c r="B33" s="1095"/>
      <c r="C33" s="1096"/>
      <c r="D33" s="1096"/>
      <c r="E33" s="1096"/>
      <c r="F33" s="1096"/>
      <c r="G33" s="1096"/>
      <c r="H33" s="1096"/>
      <c r="I33" s="1096"/>
      <c r="J33" s="1096"/>
      <c r="K33" s="1096"/>
      <c r="L33" s="1096"/>
      <c r="M33" s="1096"/>
      <c r="N33" s="1096"/>
      <c r="O33" s="1096"/>
      <c r="P33" s="1097"/>
      <c r="Q33" s="1103"/>
      <c r="R33" s="1104"/>
      <c r="S33" s="1104"/>
      <c r="T33" s="1104"/>
      <c r="U33" s="1104"/>
      <c r="V33" s="1104"/>
      <c r="W33" s="1104"/>
      <c r="X33" s="1104"/>
      <c r="Y33" s="1104"/>
      <c r="Z33" s="1104"/>
      <c r="AA33" s="1104"/>
      <c r="AB33" s="1104"/>
      <c r="AC33" s="1104"/>
      <c r="AD33" s="1104"/>
      <c r="AE33" s="1105"/>
      <c r="AF33" s="1100"/>
      <c r="AG33" s="1101"/>
      <c r="AH33" s="1101"/>
      <c r="AI33" s="1101"/>
      <c r="AJ33" s="1102"/>
      <c r="AK33" s="1045"/>
      <c r="AL33" s="1036"/>
      <c r="AM33" s="1036"/>
      <c r="AN33" s="1036"/>
      <c r="AO33" s="1036"/>
      <c r="AP33" s="1036"/>
      <c r="AQ33" s="1036"/>
      <c r="AR33" s="1036"/>
      <c r="AS33" s="1036"/>
      <c r="AT33" s="1036"/>
      <c r="AU33" s="1036"/>
      <c r="AV33" s="1036"/>
      <c r="AW33" s="1036"/>
      <c r="AX33" s="1036"/>
      <c r="AY33" s="1036"/>
      <c r="AZ33" s="1106"/>
      <c r="BA33" s="1106"/>
      <c r="BB33" s="1106"/>
      <c r="BC33" s="1106"/>
      <c r="BD33" s="1106"/>
      <c r="BE33" s="1037"/>
      <c r="BF33" s="1037"/>
      <c r="BG33" s="1037"/>
      <c r="BH33" s="1037"/>
      <c r="BI33" s="1038"/>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c r="A34" s="238">
        <v>7</v>
      </c>
      <c r="B34" s="1095"/>
      <c r="C34" s="1096"/>
      <c r="D34" s="1096"/>
      <c r="E34" s="1096"/>
      <c r="F34" s="1096"/>
      <c r="G34" s="1096"/>
      <c r="H34" s="1096"/>
      <c r="I34" s="1096"/>
      <c r="J34" s="1096"/>
      <c r="K34" s="1096"/>
      <c r="L34" s="1096"/>
      <c r="M34" s="1096"/>
      <c r="N34" s="1096"/>
      <c r="O34" s="1096"/>
      <c r="P34" s="1097"/>
      <c r="Q34" s="1103"/>
      <c r="R34" s="1104"/>
      <c r="S34" s="1104"/>
      <c r="T34" s="1104"/>
      <c r="U34" s="1104"/>
      <c r="V34" s="1104"/>
      <c r="W34" s="1104"/>
      <c r="X34" s="1104"/>
      <c r="Y34" s="1104"/>
      <c r="Z34" s="1104"/>
      <c r="AA34" s="1104"/>
      <c r="AB34" s="1104"/>
      <c r="AC34" s="1104"/>
      <c r="AD34" s="1104"/>
      <c r="AE34" s="1105"/>
      <c r="AF34" s="1100"/>
      <c r="AG34" s="1101"/>
      <c r="AH34" s="1101"/>
      <c r="AI34" s="1101"/>
      <c r="AJ34" s="1102"/>
      <c r="AK34" s="1045"/>
      <c r="AL34" s="1036"/>
      <c r="AM34" s="1036"/>
      <c r="AN34" s="1036"/>
      <c r="AO34" s="1036"/>
      <c r="AP34" s="1036"/>
      <c r="AQ34" s="1036"/>
      <c r="AR34" s="1036"/>
      <c r="AS34" s="1036"/>
      <c r="AT34" s="1036"/>
      <c r="AU34" s="1036"/>
      <c r="AV34" s="1036"/>
      <c r="AW34" s="1036"/>
      <c r="AX34" s="1036"/>
      <c r="AY34" s="1036"/>
      <c r="AZ34" s="1106"/>
      <c r="BA34" s="1106"/>
      <c r="BB34" s="1106"/>
      <c r="BC34" s="1106"/>
      <c r="BD34" s="1106"/>
      <c r="BE34" s="1037"/>
      <c r="BF34" s="1037"/>
      <c r="BG34" s="1037"/>
      <c r="BH34" s="1037"/>
      <c r="BI34" s="1038"/>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c r="A35" s="238">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415</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c r="A63" s="236" t="s">
        <v>396</v>
      </c>
      <c r="B63" s="1002" t="s">
        <v>416</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3435</v>
      </c>
      <c r="AG63" s="1024"/>
      <c r="AH63" s="1024"/>
      <c r="AI63" s="1024"/>
      <c r="AJ63" s="1087"/>
      <c r="AK63" s="1088"/>
      <c r="AL63" s="1028"/>
      <c r="AM63" s="1028"/>
      <c r="AN63" s="1028"/>
      <c r="AO63" s="1028"/>
      <c r="AP63" s="1024">
        <v>15130</v>
      </c>
      <c r="AQ63" s="1024"/>
      <c r="AR63" s="1024"/>
      <c r="AS63" s="1024"/>
      <c r="AT63" s="1024"/>
      <c r="AU63" s="1024">
        <v>5395</v>
      </c>
      <c r="AV63" s="1024"/>
      <c r="AW63" s="1024"/>
      <c r="AX63" s="1024"/>
      <c r="AY63" s="1024"/>
      <c r="AZ63" s="1082"/>
      <c r="BA63" s="1082"/>
      <c r="BB63" s="1082"/>
      <c r="BC63" s="1082"/>
      <c r="BD63" s="1082"/>
      <c r="BE63" s="1025"/>
      <c r="BF63" s="1025"/>
      <c r="BG63" s="1025"/>
      <c r="BH63" s="1025"/>
      <c r="BI63" s="1026"/>
      <c r="BJ63" s="1083" t="s">
        <v>417</v>
      </c>
      <c r="BK63" s="1018"/>
      <c r="BL63" s="1018"/>
      <c r="BM63" s="1018"/>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c r="A65" s="228" t="s">
        <v>418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c r="A66" s="1060" t="s">
        <v>419</v>
      </c>
      <c r="B66" s="1061"/>
      <c r="C66" s="1061"/>
      <c r="D66" s="1061"/>
      <c r="E66" s="1061"/>
      <c r="F66" s="1061"/>
      <c r="G66" s="1061"/>
      <c r="H66" s="1061"/>
      <c r="I66" s="1061"/>
      <c r="J66" s="1061"/>
      <c r="K66" s="1061"/>
      <c r="L66" s="1061"/>
      <c r="M66" s="1061"/>
      <c r="N66" s="1061"/>
      <c r="O66" s="1061"/>
      <c r="P66" s="1062"/>
      <c r="Q66" s="1066" t="s">
        <v>420</v>
      </c>
      <c r="R66" s="1067"/>
      <c r="S66" s="1067"/>
      <c r="T66" s="1067"/>
      <c r="U66" s="1068"/>
      <c r="V66" s="1066" t="s">
        <v>421</v>
      </c>
      <c r="W66" s="1067"/>
      <c r="X66" s="1067"/>
      <c r="Y66" s="1067"/>
      <c r="Z66" s="1068"/>
      <c r="AA66" s="1066" t="s">
        <v>422</v>
      </c>
      <c r="AB66" s="1067"/>
      <c r="AC66" s="1067"/>
      <c r="AD66" s="1067"/>
      <c r="AE66" s="1068"/>
      <c r="AF66" s="1072" t="s">
        <v>423</v>
      </c>
      <c r="AG66" s="1073"/>
      <c r="AH66" s="1073"/>
      <c r="AI66" s="1073"/>
      <c r="AJ66" s="1074"/>
      <c r="AK66" s="1066" t="s">
        <v>424</v>
      </c>
      <c r="AL66" s="1061"/>
      <c r="AM66" s="1061"/>
      <c r="AN66" s="1061"/>
      <c r="AO66" s="1062"/>
      <c r="AP66" s="1066" t="s">
        <v>425</v>
      </c>
      <c r="AQ66" s="1067"/>
      <c r="AR66" s="1067"/>
      <c r="AS66" s="1067"/>
      <c r="AT66" s="1068"/>
      <c r="AU66" s="1066" t="s">
        <v>426</v>
      </c>
      <c r="AV66" s="1067"/>
      <c r="AW66" s="1067"/>
      <c r="AX66" s="1067"/>
      <c r="AY66" s="1068"/>
      <c r="AZ66" s="1066" t="s">
        <v>378</v>
      </c>
      <c r="BA66" s="1067"/>
      <c r="BB66" s="1067"/>
      <c r="BC66" s="1067"/>
      <c r="BD66" s="1080"/>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c r="A68" s="232">
        <v>1</v>
      </c>
      <c r="B68" s="1050" t="s">
        <v>613</v>
      </c>
      <c r="C68" s="1051"/>
      <c r="D68" s="1051"/>
      <c r="E68" s="1051"/>
      <c r="F68" s="1051"/>
      <c r="G68" s="1051"/>
      <c r="H68" s="1051"/>
      <c r="I68" s="1051"/>
      <c r="J68" s="1051"/>
      <c r="K68" s="1051"/>
      <c r="L68" s="1051"/>
      <c r="M68" s="1051"/>
      <c r="N68" s="1051"/>
      <c r="O68" s="1051"/>
      <c r="P68" s="1052"/>
      <c r="Q68" s="1053">
        <v>27</v>
      </c>
      <c r="R68" s="1047"/>
      <c r="S68" s="1047"/>
      <c r="T68" s="1047"/>
      <c r="U68" s="1047"/>
      <c r="V68" s="1047">
        <v>21</v>
      </c>
      <c r="W68" s="1047"/>
      <c r="X68" s="1047"/>
      <c r="Y68" s="1047"/>
      <c r="Z68" s="1047"/>
      <c r="AA68" s="1047">
        <v>6</v>
      </c>
      <c r="AB68" s="1047"/>
      <c r="AC68" s="1047"/>
      <c r="AD68" s="1047"/>
      <c r="AE68" s="1047"/>
      <c r="AF68" s="1047">
        <v>6</v>
      </c>
      <c r="AG68" s="1047"/>
      <c r="AH68" s="1047"/>
      <c r="AI68" s="1047"/>
      <c r="AJ68" s="1047"/>
      <c r="AK68" s="1047" t="s">
        <v>605</v>
      </c>
      <c r="AL68" s="1047"/>
      <c r="AM68" s="1047"/>
      <c r="AN68" s="1047"/>
      <c r="AO68" s="1047"/>
      <c r="AP68" s="1047" t="s">
        <v>605</v>
      </c>
      <c r="AQ68" s="1047"/>
      <c r="AR68" s="1047"/>
      <c r="AS68" s="1047"/>
      <c r="AT68" s="1047"/>
      <c r="AU68" s="1047" t="s">
        <v>605</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c r="A69" s="234">
        <v>2</v>
      </c>
      <c r="B69" s="1039" t="s">
        <v>614</v>
      </c>
      <c r="C69" s="1040"/>
      <c r="D69" s="1040"/>
      <c r="E69" s="1040"/>
      <c r="F69" s="1040"/>
      <c r="G69" s="1040"/>
      <c r="H69" s="1040"/>
      <c r="I69" s="1040"/>
      <c r="J69" s="1040"/>
      <c r="K69" s="1040"/>
      <c r="L69" s="1040"/>
      <c r="M69" s="1040"/>
      <c r="N69" s="1040"/>
      <c r="O69" s="1040"/>
      <c r="P69" s="1041"/>
      <c r="Q69" s="1042">
        <v>65</v>
      </c>
      <c r="R69" s="1036"/>
      <c r="S69" s="1036"/>
      <c r="T69" s="1036"/>
      <c r="U69" s="1036"/>
      <c r="V69" s="1036">
        <v>56</v>
      </c>
      <c r="W69" s="1036"/>
      <c r="X69" s="1036"/>
      <c r="Y69" s="1036"/>
      <c r="Z69" s="1036"/>
      <c r="AA69" s="1036">
        <v>8</v>
      </c>
      <c r="AB69" s="1036"/>
      <c r="AC69" s="1036"/>
      <c r="AD69" s="1036"/>
      <c r="AE69" s="1036"/>
      <c r="AF69" s="1036">
        <v>8</v>
      </c>
      <c r="AG69" s="1036"/>
      <c r="AH69" s="1036"/>
      <c r="AI69" s="1036"/>
      <c r="AJ69" s="1036"/>
      <c r="AK69" s="1036" t="s">
        <v>605</v>
      </c>
      <c r="AL69" s="1036"/>
      <c r="AM69" s="1036"/>
      <c r="AN69" s="1036"/>
      <c r="AO69" s="1036"/>
      <c r="AP69" s="1036" t="s">
        <v>605</v>
      </c>
      <c r="AQ69" s="1036"/>
      <c r="AR69" s="1036"/>
      <c r="AS69" s="1036"/>
      <c r="AT69" s="1036"/>
      <c r="AU69" s="1036" t="s">
        <v>618</v>
      </c>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c r="A70" s="234">
        <v>3</v>
      </c>
      <c r="B70" s="1039" t="s">
        <v>615</v>
      </c>
      <c r="C70" s="1040"/>
      <c r="D70" s="1040"/>
      <c r="E70" s="1040"/>
      <c r="F70" s="1040"/>
      <c r="G70" s="1040"/>
      <c r="H70" s="1040"/>
      <c r="I70" s="1040"/>
      <c r="J70" s="1040"/>
      <c r="K70" s="1040"/>
      <c r="L70" s="1040"/>
      <c r="M70" s="1040"/>
      <c r="N70" s="1040"/>
      <c r="O70" s="1040"/>
      <c r="P70" s="1041"/>
      <c r="Q70" s="1042">
        <v>363</v>
      </c>
      <c r="R70" s="1036"/>
      <c r="S70" s="1036"/>
      <c r="T70" s="1036"/>
      <c r="U70" s="1036"/>
      <c r="V70" s="1036">
        <v>231</v>
      </c>
      <c r="W70" s="1036"/>
      <c r="X70" s="1036"/>
      <c r="Y70" s="1036"/>
      <c r="Z70" s="1036"/>
      <c r="AA70" s="1036">
        <v>133</v>
      </c>
      <c r="AB70" s="1036"/>
      <c r="AC70" s="1036"/>
      <c r="AD70" s="1036"/>
      <c r="AE70" s="1036"/>
      <c r="AF70" s="1036">
        <v>133</v>
      </c>
      <c r="AG70" s="1036"/>
      <c r="AH70" s="1036"/>
      <c r="AI70" s="1036"/>
      <c r="AJ70" s="1036"/>
      <c r="AK70" s="1036">
        <v>122</v>
      </c>
      <c r="AL70" s="1036"/>
      <c r="AM70" s="1036"/>
      <c r="AN70" s="1036"/>
      <c r="AO70" s="1036"/>
      <c r="AP70" s="1036" t="s">
        <v>605</v>
      </c>
      <c r="AQ70" s="1036"/>
      <c r="AR70" s="1036"/>
      <c r="AS70" s="1036"/>
      <c r="AT70" s="1036"/>
      <c r="AU70" s="1036" t="s">
        <v>605</v>
      </c>
      <c r="AV70" s="1036"/>
      <c r="AW70" s="1036"/>
      <c r="AX70" s="1036"/>
      <c r="AY70" s="1036"/>
      <c r="AZ70" s="1037" t="s">
        <v>619</v>
      </c>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c r="A71" s="234">
        <v>4</v>
      </c>
      <c r="B71" s="1039" t="s">
        <v>616</v>
      </c>
      <c r="C71" s="1040"/>
      <c r="D71" s="1040"/>
      <c r="E71" s="1040"/>
      <c r="F71" s="1040"/>
      <c r="G71" s="1040"/>
      <c r="H71" s="1040"/>
      <c r="I71" s="1040"/>
      <c r="J71" s="1040"/>
      <c r="K71" s="1040"/>
      <c r="L71" s="1040"/>
      <c r="M71" s="1040"/>
      <c r="N71" s="1040"/>
      <c r="O71" s="1040"/>
      <c r="P71" s="1041"/>
      <c r="Q71" s="1042">
        <v>204037</v>
      </c>
      <c r="R71" s="1036"/>
      <c r="S71" s="1036"/>
      <c r="T71" s="1036"/>
      <c r="U71" s="1036"/>
      <c r="V71" s="1036">
        <v>197049</v>
      </c>
      <c r="W71" s="1036"/>
      <c r="X71" s="1036"/>
      <c r="Y71" s="1036"/>
      <c r="Z71" s="1036"/>
      <c r="AA71" s="1036">
        <v>6987</v>
      </c>
      <c r="AB71" s="1036"/>
      <c r="AC71" s="1036"/>
      <c r="AD71" s="1036"/>
      <c r="AE71" s="1036"/>
      <c r="AF71" s="1036">
        <v>6987</v>
      </c>
      <c r="AG71" s="1036"/>
      <c r="AH71" s="1036"/>
      <c r="AI71" s="1036"/>
      <c r="AJ71" s="1036"/>
      <c r="AK71" s="1036" t="s">
        <v>605</v>
      </c>
      <c r="AL71" s="1036"/>
      <c r="AM71" s="1036"/>
      <c r="AN71" s="1036"/>
      <c r="AO71" s="1036"/>
      <c r="AP71" s="1036" t="s">
        <v>605</v>
      </c>
      <c r="AQ71" s="1036"/>
      <c r="AR71" s="1036"/>
      <c r="AS71" s="1036"/>
      <c r="AT71" s="1036"/>
      <c r="AU71" s="1036" t="s">
        <v>620</v>
      </c>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c r="A72" s="234">
        <v>5</v>
      </c>
      <c r="B72" s="1039" t="s">
        <v>617</v>
      </c>
      <c r="C72" s="1040"/>
      <c r="D72" s="1040"/>
      <c r="E72" s="1040"/>
      <c r="F72" s="1040"/>
      <c r="G72" s="1040"/>
      <c r="H72" s="1040"/>
      <c r="I72" s="1040"/>
      <c r="J72" s="1040"/>
      <c r="K72" s="1040"/>
      <c r="L72" s="1040"/>
      <c r="M72" s="1040"/>
      <c r="N72" s="1040"/>
      <c r="O72" s="1040"/>
      <c r="P72" s="1041"/>
      <c r="Q72" s="1042">
        <v>1117</v>
      </c>
      <c r="R72" s="1036"/>
      <c r="S72" s="1036"/>
      <c r="T72" s="1036"/>
      <c r="U72" s="1036"/>
      <c r="V72" s="1036">
        <v>1107</v>
      </c>
      <c r="W72" s="1036"/>
      <c r="X72" s="1036"/>
      <c r="Y72" s="1036"/>
      <c r="Z72" s="1036"/>
      <c r="AA72" s="1036">
        <v>11</v>
      </c>
      <c r="AB72" s="1036"/>
      <c r="AC72" s="1036"/>
      <c r="AD72" s="1036"/>
      <c r="AE72" s="1036"/>
      <c r="AF72" s="1036">
        <v>11</v>
      </c>
      <c r="AG72" s="1036"/>
      <c r="AH72" s="1036"/>
      <c r="AI72" s="1036"/>
      <c r="AJ72" s="1036"/>
      <c r="AK72" s="1036">
        <v>22</v>
      </c>
      <c r="AL72" s="1036"/>
      <c r="AM72" s="1036"/>
      <c r="AN72" s="1036"/>
      <c r="AO72" s="1036"/>
      <c r="AP72" s="1036">
        <v>612</v>
      </c>
      <c r="AQ72" s="1036"/>
      <c r="AR72" s="1036"/>
      <c r="AS72" s="1036"/>
      <c r="AT72" s="1036"/>
      <c r="AU72" s="1036">
        <v>416</v>
      </c>
      <c r="AV72" s="1036"/>
      <c r="AW72" s="1036"/>
      <c r="AX72" s="1036"/>
      <c r="AY72" s="1036"/>
      <c r="AZ72" s="1037" t="s">
        <v>621</v>
      </c>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c r="A73" s="234">
        <v>6</v>
      </c>
      <c r="B73" s="1039"/>
      <c r="C73" s="1040"/>
      <c r="D73" s="1040"/>
      <c r="E73" s="1040"/>
      <c r="F73" s="1040"/>
      <c r="G73" s="1040"/>
      <c r="H73" s="1040"/>
      <c r="I73" s="1040"/>
      <c r="J73" s="1040"/>
      <c r="K73" s="1040"/>
      <c r="L73" s="1040"/>
      <c r="M73" s="1040"/>
      <c r="N73" s="1040"/>
      <c r="O73" s="1040"/>
      <c r="P73" s="1041"/>
      <c r="Q73" s="1042"/>
      <c r="R73" s="1036"/>
      <c r="S73" s="1036"/>
      <c r="T73" s="1036"/>
      <c r="U73" s="1036"/>
      <c r="V73" s="1036"/>
      <c r="W73" s="1036"/>
      <c r="X73" s="1036"/>
      <c r="Y73" s="1036"/>
      <c r="Z73" s="1036"/>
      <c r="AA73" s="1036"/>
      <c r="AB73" s="1036"/>
      <c r="AC73" s="1036"/>
      <c r="AD73" s="1036"/>
      <c r="AE73" s="1036"/>
      <c r="AF73" s="1036"/>
      <c r="AG73" s="1036"/>
      <c r="AH73" s="1036"/>
      <c r="AI73" s="1036"/>
      <c r="AJ73" s="1036"/>
      <c r="AK73" s="1036"/>
      <c r="AL73" s="1036"/>
      <c r="AM73" s="1036"/>
      <c r="AN73" s="1036"/>
      <c r="AO73" s="1036"/>
      <c r="AP73" s="1036"/>
      <c r="AQ73" s="1036"/>
      <c r="AR73" s="1036"/>
      <c r="AS73" s="1036"/>
      <c r="AT73" s="1036"/>
      <c r="AU73" s="1036"/>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c r="A74" s="234">
        <v>7</v>
      </c>
      <c r="B74" s="1039"/>
      <c r="C74" s="1040"/>
      <c r="D74" s="1040"/>
      <c r="E74" s="1040"/>
      <c r="F74" s="1040"/>
      <c r="G74" s="1040"/>
      <c r="H74" s="1040"/>
      <c r="I74" s="1040"/>
      <c r="J74" s="1040"/>
      <c r="K74" s="1040"/>
      <c r="L74" s="1040"/>
      <c r="M74" s="1040"/>
      <c r="N74" s="1040"/>
      <c r="O74" s="1040"/>
      <c r="P74" s="1041"/>
      <c r="Q74" s="1042"/>
      <c r="R74" s="1036"/>
      <c r="S74" s="1036"/>
      <c r="T74" s="1036"/>
      <c r="U74" s="1036"/>
      <c r="V74" s="1036"/>
      <c r="W74" s="1036"/>
      <c r="X74" s="1036"/>
      <c r="Y74" s="1036"/>
      <c r="Z74" s="1036"/>
      <c r="AA74" s="1036"/>
      <c r="AB74" s="1036"/>
      <c r="AC74" s="1036"/>
      <c r="AD74" s="1036"/>
      <c r="AE74" s="1036"/>
      <c r="AF74" s="1036"/>
      <c r="AG74" s="1036"/>
      <c r="AH74" s="1036"/>
      <c r="AI74" s="1036"/>
      <c r="AJ74" s="1036"/>
      <c r="AK74" s="1036"/>
      <c r="AL74" s="1036"/>
      <c r="AM74" s="1036"/>
      <c r="AN74" s="1036"/>
      <c r="AO74" s="1036"/>
      <c r="AP74" s="1036"/>
      <c r="AQ74" s="1036"/>
      <c r="AR74" s="1036"/>
      <c r="AS74" s="1036"/>
      <c r="AT74" s="1036"/>
      <c r="AU74" s="1036"/>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c r="A75" s="234">
        <v>8</v>
      </c>
      <c r="B75" s="1039"/>
      <c r="C75" s="1040"/>
      <c r="D75" s="1040"/>
      <c r="E75" s="1040"/>
      <c r="F75" s="1040"/>
      <c r="G75" s="1040"/>
      <c r="H75" s="1040"/>
      <c r="I75" s="1040"/>
      <c r="J75" s="1040"/>
      <c r="K75" s="1040"/>
      <c r="L75" s="1040"/>
      <c r="M75" s="1040"/>
      <c r="N75" s="1040"/>
      <c r="O75" s="1040"/>
      <c r="P75" s="1041"/>
      <c r="Q75" s="1043"/>
      <c r="R75" s="1044"/>
      <c r="S75" s="1044"/>
      <c r="T75" s="1044"/>
      <c r="U75" s="1045"/>
      <c r="V75" s="1046"/>
      <c r="W75" s="1044"/>
      <c r="X75" s="1044"/>
      <c r="Y75" s="1044"/>
      <c r="Z75" s="1045"/>
      <c r="AA75" s="1046"/>
      <c r="AB75" s="1044"/>
      <c r="AC75" s="1044"/>
      <c r="AD75" s="1044"/>
      <c r="AE75" s="1045"/>
      <c r="AF75" s="1046"/>
      <c r="AG75" s="1044"/>
      <c r="AH75" s="1044"/>
      <c r="AI75" s="1044"/>
      <c r="AJ75" s="1045"/>
      <c r="AK75" s="1046"/>
      <c r="AL75" s="1044"/>
      <c r="AM75" s="1044"/>
      <c r="AN75" s="1044"/>
      <c r="AO75" s="1045"/>
      <c r="AP75" s="1046"/>
      <c r="AQ75" s="1044"/>
      <c r="AR75" s="1044"/>
      <c r="AS75" s="1044"/>
      <c r="AT75" s="1045"/>
      <c r="AU75" s="1046"/>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c r="A76" s="234">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c r="A77" s="234">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c r="A88" s="236" t="s">
        <v>396</v>
      </c>
      <c r="B88" s="1002" t="s">
        <v>427</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7145</v>
      </c>
      <c r="AG88" s="1024"/>
      <c r="AH88" s="1024"/>
      <c r="AI88" s="1024"/>
      <c r="AJ88" s="1024"/>
      <c r="AK88" s="1028"/>
      <c r="AL88" s="1028"/>
      <c r="AM88" s="1028"/>
      <c r="AN88" s="1028"/>
      <c r="AO88" s="1028"/>
      <c r="AP88" s="1024">
        <v>612</v>
      </c>
      <c r="AQ88" s="1024"/>
      <c r="AR88" s="1024"/>
      <c r="AS88" s="1024"/>
      <c r="AT88" s="1024"/>
      <c r="AU88" s="1024">
        <v>416</v>
      </c>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396</v>
      </c>
      <c r="BR102" s="1002" t="s">
        <v>428</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v>483</v>
      </c>
      <c r="CS102" s="1018"/>
      <c r="CT102" s="1018"/>
      <c r="CU102" s="1018"/>
      <c r="CV102" s="1019"/>
      <c r="CW102" s="1017" t="s">
        <v>623</v>
      </c>
      <c r="CX102" s="1018"/>
      <c r="CY102" s="1018"/>
      <c r="CZ102" s="1018"/>
      <c r="DA102" s="1019"/>
      <c r="DB102" s="1017" t="s">
        <v>623</v>
      </c>
      <c r="DC102" s="1018"/>
      <c r="DD102" s="1018"/>
      <c r="DE102" s="1018"/>
      <c r="DF102" s="1019"/>
      <c r="DG102" s="1017" t="s">
        <v>623</v>
      </c>
      <c r="DH102" s="1018"/>
      <c r="DI102" s="1018"/>
      <c r="DJ102" s="1018"/>
      <c r="DK102" s="1019"/>
      <c r="DL102" s="1017" t="s">
        <v>623</v>
      </c>
      <c r="DM102" s="1018"/>
      <c r="DN102" s="1018"/>
      <c r="DO102" s="1018"/>
      <c r="DP102" s="1019"/>
      <c r="DQ102" s="1017" t="s">
        <v>623</v>
      </c>
      <c r="DR102" s="1018"/>
      <c r="DS102" s="1018"/>
      <c r="DT102" s="1018"/>
      <c r="DU102" s="1019"/>
      <c r="DV102" s="1002"/>
      <c r="DW102" s="1003"/>
      <c r="DX102" s="1003"/>
      <c r="DY102" s="1003"/>
      <c r="DZ102" s="1004"/>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429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430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431</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432</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1007" t="s">
        <v>433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0" t="s">
        <v>435</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436</v>
      </c>
      <c r="AB109" s="961"/>
      <c r="AC109" s="961"/>
      <c r="AD109" s="961"/>
      <c r="AE109" s="962"/>
      <c r="AF109" s="963" t="s">
        <v>437</v>
      </c>
      <c r="AG109" s="961"/>
      <c r="AH109" s="961"/>
      <c r="AI109" s="961"/>
      <c r="AJ109" s="962"/>
      <c r="AK109" s="963" t="s">
        <v>305</v>
      </c>
      <c r="AL109" s="961"/>
      <c r="AM109" s="961"/>
      <c r="AN109" s="961"/>
      <c r="AO109" s="962"/>
      <c r="AP109" s="963" t="s">
        <v>438</v>
      </c>
      <c r="AQ109" s="961"/>
      <c r="AR109" s="961"/>
      <c r="AS109" s="961"/>
      <c r="AT109" s="994"/>
      <c r="AU109" s="960" t="s">
        <v>435</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436</v>
      </c>
      <c r="BR109" s="961"/>
      <c r="BS109" s="961"/>
      <c r="BT109" s="961"/>
      <c r="BU109" s="962"/>
      <c r="BV109" s="963" t="s">
        <v>437</v>
      </c>
      <c r="BW109" s="961"/>
      <c r="BX109" s="961"/>
      <c r="BY109" s="961"/>
      <c r="BZ109" s="962"/>
      <c r="CA109" s="963" t="s">
        <v>305</v>
      </c>
      <c r="CB109" s="961"/>
      <c r="CC109" s="961"/>
      <c r="CD109" s="961"/>
      <c r="CE109" s="962"/>
      <c r="CF109" s="1001" t="s">
        <v>438</v>
      </c>
      <c r="CG109" s="1001"/>
      <c r="CH109" s="1001"/>
      <c r="CI109" s="1001"/>
      <c r="CJ109" s="1001"/>
      <c r="CK109" s="963" t="s">
        <v>439</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436</v>
      </c>
      <c r="DH109" s="961"/>
      <c r="DI109" s="961"/>
      <c r="DJ109" s="961"/>
      <c r="DK109" s="962"/>
      <c r="DL109" s="963" t="s">
        <v>437</v>
      </c>
      <c r="DM109" s="961"/>
      <c r="DN109" s="961"/>
      <c r="DO109" s="961"/>
      <c r="DP109" s="962"/>
      <c r="DQ109" s="963" t="s">
        <v>305</v>
      </c>
      <c r="DR109" s="961"/>
      <c r="DS109" s="961"/>
      <c r="DT109" s="961"/>
      <c r="DU109" s="962"/>
      <c r="DV109" s="963" t="s">
        <v>438</v>
      </c>
      <c r="DW109" s="961"/>
      <c r="DX109" s="961"/>
      <c r="DY109" s="961"/>
      <c r="DZ109" s="994"/>
    </row>
    <row r="110" spans="1:131" s="226" customFormat="1" ht="26.25" customHeight="1">
      <c r="A110" s="872" t="s">
        <v>440</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4537944</v>
      </c>
      <c r="AB110" s="954"/>
      <c r="AC110" s="954"/>
      <c r="AD110" s="954"/>
      <c r="AE110" s="955"/>
      <c r="AF110" s="956">
        <v>4283195</v>
      </c>
      <c r="AG110" s="954"/>
      <c r="AH110" s="954"/>
      <c r="AI110" s="954"/>
      <c r="AJ110" s="955"/>
      <c r="AK110" s="956">
        <v>4365905</v>
      </c>
      <c r="AL110" s="954"/>
      <c r="AM110" s="954"/>
      <c r="AN110" s="954"/>
      <c r="AO110" s="955"/>
      <c r="AP110" s="957">
        <v>24.4</v>
      </c>
      <c r="AQ110" s="958"/>
      <c r="AR110" s="958"/>
      <c r="AS110" s="958"/>
      <c r="AT110" s="959"/>
      <c r="AU110" s="995" t="s">
        <v>72</v>
      </c>
      <c r="AV110" s="996"/>
      <c r="AW110" s="996"/>
      <c r="AX110" s="996"/>
      <c r="AY110" s="996"/>
      <c r="AZ110" s="925" t="s">
        <v>441</v>
      </c>
      <c r="BA110" s="873"/>
      <c r="BB110" s="873"/>
      <c r="BC110" s="873"/>
      <c r="BD110" s="873"/>
      <c r="BE110" s="873"/>
      <c r="BF110" s="873"/>
      <c r="BG110" s="873"/>
      <c r="BH110" s="873"/>
      <c r="BI110" s="873"/>
      <c r="BJ110" s="873"/>
      <c r="BK110" s="873"/>
      <c r="BL110" s="873"/>
      <c r="BM110" s="873"/>
      <c r="BN110" s="873"/>
      <c r="BO110" s="873"/>
      <c r="BP110" s="874"/>
      <c r="BQ110" s="926">
        <v>35123635</v>
      </c>
      <c r="BR110" s="907"/>
      <c r="BS110" s="907"/>
      <c r="BT110" s="907"/>
      <c r="BU110" s="907"/>
      <c r="BV110" s="907">
        <v>35887842</v>
      </c>
      <c r="BW110" s="907"/>
      <c r="BX110" s="907"/>
      <c r="BY110" s="907"/>
      <c r="BZ110" s="907"/>
      <c r="CA110" s="907">
        <v>35446504</v>
      </c>
      <c r="CB110" s="907"/>
      <c r="CC110" s="907"/>
      <c r="CD110" s="907"/>
      <c r="CE110" s="907"/>
      <c r="CF110" s="931">
        <v>197.9</v>
      </c>
      <c r="CG110" s="932"/>
      <c r="CH110" s="932"/>
      <c r="CI110" s="932"/>
      <c r="CJ110" s="932"/>
      <c r="CK110" s="991" t="s">
        <v>442</v>
      </c>
      <c r="CL110" s="884"/>
      <c r="CM110" s="925" t="s">
        <v>443</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444</v>
      </c>
      <c r="DH110" s="907"/>
      <c r="DI110" s="907"/>
      <c r="DJ110" s="907"/>
      <c r="DK110" s="907"/>
      <c r="DL110" s="907" t="s">
        <v>445</v>
      </c>
      <c r="DM110" s="907"/>
      <c r="DN110" s="907"/>
      <c r="DO110" s="907"/>
      <c r="DP110" s="907"/>
      <c r="DQ110" s="907" t="s">
        <v>446</v>
      </c>
      <c r="DR110" s="907"/>
      <c r="DS110" s="907"/>
      <c r="DT110" s="907"/>
      <c r="DU110" s="907"/>
      <c r="DV110" s="908" t="s">
        <v>445</v>
      </c>
      <c r="DW110" s="908"/>
      <c r="DX110" s="908"/>
      <c r="DY110" s="908"/>
      <c r="DZ110" s="909"/>
    </row>
    <row r="111" spans="1:131" s="226" customFormat="1" ht="26.25" customHeight="1">
      <c r="A111" s="839" t="s">
        <v>447</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444</v>
      </c>
      <c r="AB111" s="984"/>
      <c r="AC111" s="984"/>
      <c r="AD111" s="984"/>
      <c r="AE111" s="985"/>
      <c r="AF111" s="986" t="s">
        <v>444</v>
      </c>
      <c r="AG111" s="984"/>
      <c r="AH111" s="984"/>
      <c r="AI111" s="984"/>
      <c r="AJ111" s="985"/>
      <c r="AK111" s="986" t="s">
        <v>445</v>
      </c>
      <c r="AL111" s="984"/>
      <c r="AM111" s="984"/>
      <c r="AN111" s="984"/>
      <c r="AO111" s="985"/>
      <c r="AP111" s="987" t="s">
        <v>444</v>
      </c>
      <c r="AQ111" s="988"/>
      <c r="AR111" s="988"/>
      <c r="AS111" s="988"/>
      <c r="AT111" s="989"/>
      <c r="AU111" s="997"/>
      <c r="AV111" s="998"/>
      <c r="AW111" s="998"/>
      <c r="AX111" s="998"/>
      <c r="AY111" s="998"/>
      <c r="AZ111" s="880" t="s">
        <v>448</v>
      </c>
      <c r="BA111" s="817"/>
      <c r="BB111" s="817"/>
      <c r="BC111" s="817"/>
      <c r="BD111" s="817"/>
      <c r="BE111" s="817"/>
      <c r="BF111" s="817"/>
      <c r="BG111" s="817"/>
      <c r="BH111" s="817"/>
      <c r="BI111" s="817"/>
      <c r="BJ111" s="817"/>
      <c r="BK111" s="817"/>
      <c r="BL111" s="817"/>
      <c r="BM111" s="817"/>
      <c r="BN111" s="817"/>
      <c r="BO111" s="817"/>
      <c r="BP111" s="818"/>
      <c r="BQ111" s="881" t="s">
        <v>449</v>
      </c>
      <c r="BR111" s="882"/>
      <c r="BS111" s="882"/>
      <c r="BT111" s="882"/>
      <c r="BU111" s="882"/>
      <c r="BV111" s="882" t="s">
        <v>450</v>
      </c>
      <c r="BW111" s="882"/>
      <c r="BX111" s="882"/>
      <c r="BY111" s="882"/>
      <c r="BZ111" s="882"/>
      <c r="CA111" s="882" t="s">
        <v>445</v>
      </c>
      <c r="CB111" s="882"/>
      <c r="CC111" s="882"/>
      <c r="CD111" s="882"/>
      <c r="CE111" s="882"/>
      <c r="CF111" s="940" t="s">
        <v>444</v>
      </c>
      <c r="CG111" s="941"/>
      <c r="CH111" s="941"/>
      <c r="CI111" s="941"/>
      <c r="CJ111" s="941"/>
      <c r="CK111" s="992"/>
      <c r="CL111" s="886"/>
      <c r="CM111" s="880" t="s">
        <v>451</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444</v>
      </c>
      <c r="DH111" s="882"/>
      <c r="DI111" s="882"/>
      <c r="DJ111" s="882"/>
      <c r="DK111" s="882"/>
      <c r="DL111" s="882" t="s">
        <v>444</v>
      </c>
      <c r="DM111" s="882"/>
      <c r="DN111" s="882"/>
      <c r="DO111" s="882"/>
      <c r="DP111" s="882"/>
      <c r="DQ111" s="882" t="s">
        <v>444</v>
      </c>
      <c r="DR111" s="882"/>
      <c r="DS111" s="882"/>
      <c r="DT111" s="882"/>
      <c r="DU111" s="882"/>
      <c r="DV111" s="859" t="s">
        <v>450</v>
      </c>
      <c r="DW111" s="859"/>
      <c r="DX111" s="859"/>
      <c r="DY111" s="859"/>
      <c r="DZ111" s="860"/>
    </row>
    <row r="112" spans="1:131" s="226" customFormat="1" ht="26.25" customHeight="1">
      <c r="A112" s="977" t="s">
        <v>452</v>
      </c>
      <c r="B112" s="978"/>
      <c r="C112" s="817" t="s">
        <v>453</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449</v>
      </c>
      <c r="AB112" s="845"/>
      <c r="AC112" s="845"/>
      <c r="AD112" s="845"/>
      <c r="AE112" s="846"/>
      <c r="AF112" s="847" t="s">
        <v>444</v>
      </c>
      <c r="AG112" s="845"/>
      <c r="AH112" s="845"/>
      <c r="AI112" s="845"/>
      <c r="AJ112" s="846"/>
      <c r="AK112" s="847" t="s">
        <v>445</v>
      </c>
      <c r="AL112" s="845"/>
      <c r="AM112" s="845"/>
      <c r="AN112" s="845"/>
      <c r="AO112" s="846"/>
      <c r="AP112" s="889" t="s">
        <v>445</v>
      </c>
      <c r="AQ112" s="890"/>
      <c r="AR112" s="890"/>
      <c r="AS112" s="890"/>
      <c r="AT112" s="891"/>
      <c r="AU112" s="997"/>
      <c r="AV112" s="998"/>
      <c r="AW112" s="998"/>
      <c r="AX112" s="998"/>
      <c r="AY112" s="998"/>
      <c r="AZ112" s="880" t="s">
        <v>454</v>
      </c>
      <c r="BA112" s="817"/>
      <c r="BB112" s="817"/>
      <c r="BC112" s="817"/>
      <c r="BD112" s="817"/>
      <c r="BE112" s="817"/>
      <c r="BF112" s="817"/>
      <c r="BG112" s="817"/>
      <c r="BH112" s="817"/>
      <c r="BI112" s="817"/>
      <c r="BJ112" s="817"/>
      <c r="BK112" s="817"/>
      <c r="BL112" s="817"/>
      <c r="BM112" s="817"/>
      <c r="BN112" s="817"/>
      <c r="BO112" s="817"/>
      <c r="BP112" s="818"/>
      <c r="BQ112" s="881">
        <v>6519498</v>
      </c>
      <c r="BR112" s="882"/>
      <c r="BS112" s="882"/>
      <c r="BT112" s="882"/>
      <c r="BU112" s="882"/>
      <c r="BV112" s="882">
        <v>4706207</v>
      </c>
      <c r="BW112" s="882"/>
      <c r="BX112" s="882"/>
      <c r="BY112" s="882"/>
      <c r="BZ112" s="882"/>
      <c r="CA112" s="882">
        <v>5394171</v>
      </c>
      <c r="CB112" s="882"/>
      <c r="CC112" s="882"/>
      <c r="CD112" s="882"/>
      <c r="CE112" s="882"/>
      <c r="CF112" s="940">
        <v>30.1</v>
      </c>
      <c r="CG112" s="941"/>
      <c r="CH112" s="941"/>
      <c r="CI112" s="941"/>
      <c r="CJ112" s="941"/>
      <c r="CK112" s="992"/>
      <c r="CL112" s="886"/>
      <c r="CM112" s="880" t="s">
        <v>455</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444</v>
      </c>
      <c r="DH112" s="882"/>
      <c r="DI112" s="882"/>
      <c r="DJ112" s="882"/>
      <c r="DK112" s="882"/>
      <c r="DL112" s="882" t="s">
        <v>444</v>
      </c>
      <c r="DM112" s="882"/>
      <c r="DN112" s="882"/>
      <c r="DO112" s="882"/>
      <c r="DP112" s="882"/>
      <c r="DQ112" s="882" t="s">
        <v>450</v>
      </c>
      <c r="DR112" s="882"/>
      <c r="DS112" s="882"/>
      <c r="DT112" s="882"/>
      <c r="DU112" s="882"/>
      <c r="DV112" s="859" t="s">
        <v>456</v>
      </c>
      <c r="DW112" s="859"/>
      <c r="DX112" s="859"/>
      <c r="DY112" s="859"/>
      <c r="DZ112" s="860"/>
    </row>
    <row r="113" spans="1:130" s="226" customFormat="1" ht="26.25" customHeight="1">
      <c r="A113" s="979"/>
      <c r="B113" s="980"/>
      <c r="C113" s="817" t="s">
        <v>457</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580422</v>
      </c>
      <c r="AB113" s="984"/>
      <c r="AC113" s="984"/>
      <c r="AD113" s="984"/>
      <c r="AE113" s="985"/>
      <c r="AF113" s="986">
        <v>601745</v>
      </c>
      <c r="AG113" s="984"/>
      <c r="AH113" s="984"/>
      <c r="AI113" s="984"/>
      <c r="AJ113" s="985"/>
      <c r="AK113" s="986">
        <v>608313</v>
      </c>
      <c r="AL113" s="984"/>
      <c r="AM113" s="984"/>
      <c r="AN113" s="984"/>
      <c r="AO113" s="985"/>
      <c r="AP113" s="987">
        <v>3.4</v>
      </c>
      <c r="AQ113" s="988"/>
      <c r="AR113" s="988"/>
      <c r="AS113" s="988"/>
      <c r="AT113" s="989"/>
      <c r="AU113" s="997"/>
      <c r="AV113" s="998"/>
      <c r="AW113" s="998"/>
      <c r="AX113" s="998"/>
      <c r="AY113" s="998"/>
      <c r="AZ113" s="880" t="s">
        <v>458</v>
      </c>
      <c r="BA113" s="817"/>
      <c r="BB113" s="817"/>
      <c r="BC113" s="817"/>
      <c r="BD113" s="817"/>
      <c r="BE113" s="817"/>
      <c r="BF113" s="817"/>
      <c r="BG113" s="817"/>
      <c r="BH113" s="817"/>
      <c r="BI113" s="817"/>
      <c r="BJ113" s="817"/>
      <c r="BK113" s="817"/>
      <c r="BL113" s="817"/>
      <c r="BM113" s="817"/>
      <c r="BN113" s="817"/>
      <c r="BO113" s="817"/>
      <c r="BP113" s="818"/>
      <c r="BQ113" s="881">
        <v>358631</v>
      </c>
      <c r="BR113" s="882"/>
      <c r="BS113" s="882"/>
      <c r="BT113" s="882"/>
      <c r="BU113" s="882"/>
      <c r="BV113" s="882">
        <v>423240</v>
      </c>
      <c r="BW113" s="882"/>
      <c r="BX113" s="882"/>
      <c r="BY113" s="882"/>
      <c r="BZ113" s="882"/>
      <c r="CA113" s="882">
        <v>415911</v>
      </c>
      <c r="CB113" s="882"/>
      <c r="CC113" s="882"/>
      <c r="CD113" s="882"/>
      <c r="CE113" s="882"/>
      <c r="CF113" s="940">
        <v>2.2999999999999998</v>
      </c>
      <c r="CG113" s="941"/>
      <c r="CH113" s="941"/>
      <c r="CI113" s="941"/>
      <c r="CJ113" s="941"/>
      <c r="CK113" s="992"/>
      <c r="CL113" s="886"/>
      <c r="CM113" s="880" t="s">
        <v>459</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444</v>
      </c>
      <c r="DH113" s="845"/>
      <c r="DI113" s="845"/>
      <c r="DJ113" s="845"/>
      <c r="DK113" s="846"/>
      <c r="DL113" s="847" t="s">
        <v>446</v>
      </c>
      <c r="DM113" s="845"/>
      <c r="DN113" s="845"/>
      <c r="DO113" s="845"/>
      <c r="DP113" s="846"/>
      <c r="DQ113" s="847" t="s">
        <v>444</v>
      </c>
      <c r="DR113" s="845"/>
      <c r="DS113" s="845"/>
      <c r="DT113" s="845"/>
      <c r="DU113" s="846"/>
      <c r="DV113" s="889" t="s">
        <v>446</v>
      </c>
      <c r="DW113" s="890"/>
      <c r="DX113" s="890"/>
      <c r="DY113" s="890"/>
      <c r="DZ113" s="891"/>
    </row>
    <row r="114" spans="1:130" s="226" customFormat="1" ht="26.25" customHeight="1">
      <c r="A114" s="979"/>
      <c r="B114" s="980"/>
      <c r="C114" s="817" t="s">
        <v>460</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26344</v>
      </c>
      <c r="AB114" s="845"/>
      <c r="AC114" s="845"/>
      <c r="AD114" s="845"/>
      <c r="AE114" s="846"/>
      <c r="AF114" s="847">
        <v>30179</v>
      </c>
      <c r="AG114" s="845"/>
      <c r="AH114" s="845"/>
      <c r="AI114" s="845"/>
      <c r="AJ114" s="846"/>
      <c r="AK114" s="847">
        <v>33224</v>
      </c>
      <c r="AL114" s="845"/>
      <c r="AM114" s="845"/>
      <c r="AN114" s="845"/>
      <c r="AO114" s="846"/>
      <c r="AP114" s="889">
        <v>0.2</v>
      </c>
      <c r="AQ114" s="890"/>
      <c r="AR114" s="890"/>
      <c r="AS114" s="890"/>
      <c r="AT114" s="891"/>
      <c r="AU114" s="997"/>
      <c r="AV114" s="998"/>
      <c r="AW114" s="998"/>
      <c r="AX114" s="998"/>
      <c r="AY114" s="998"/>
      <c r="AZ114" s="880" t="s">
        <v>461</v>
      </c>
      <c r="BA114" s="817"/>
      <c r="BB114" s="817"/>
      <c r="BC114" s="817"/>
      <c r="BD114" s="817"/>
      <c r="BE114" s="817"/>
      <c r="BF114" s="817"/>
      <c r="BG114" s="817"/>
      <c r="BH114" s="817"/>
      <c r="BI114" s="817"/>
      <c r="BJ114" s="817"/>
      <c r="BK114" s="817"/>
      <c r="BL114" s="817"/>
      <c r="BM114" s="817"/>
      <c r="BN114" s="817"/>
      <c r="BO114" s="817"/>
      <c r="BP114" s="818"/>
      <c r="BQ114" s="881">
        <v>4080630</v>
      </c>
      <c r="BR114" s="882"/>
      <c r="BS114" s="882"/>
      <c r="BT114" s="882"/>
      <c r="BU114" s="882"/>
      <c r="BV114" s="882">
        <v>3997112</v>
      </c>
      <c r="BW114" s="882"/>
      <c r="BX114" s="882"/>
      <c r="BY114" s="882"/>
      <c r="BZ114" s="882"/>
      <c r="CA114" s="882">
        <v>4047331</v>
      </c>
      <c r="CB114" s="882"/>
      <c r="CC114" s="882"/>
      <c r="CD114" s="882"/>
      <c r="CE114" s="882"/>
      <c r="CF114" s="940">
        <v>22.6</v>
      </c>
      <c r="CG114" s="941"/>
      <c r="CH114" s="941"/>
      <c r="CI114" s="941"/>
      <c r="CJ114" s="941"/>
      <c r="CK114" s="992"/>
      <c r="CL114" s="886"/>
      <c r="CM114" s="880" t="s">
        <v>462</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444</v>
      </c>
      <c r="DH114" s="845"/>
      <c r="DI114" s="845"/>
      <c r="DJ114" s="845"/>
      <c r="DK114" s="846"/>
      <c r="DL114" s="847" t="s">
        <v>444</v>
      </c>
      <c r="DM114" s="845"/>
      <c r="DN114" s="845"/>
      <c r="DO114" s="845"/>
      <c r="DP114" s="846"/>
      <c r="DQ114" s="847" t="s">
        <v>456</v>
      </c>
      <c r="DR114" s="845"/>
      <c r="DS114" s="845"/>
      <c r="DT114" s="845"/>
      <c r="DU114" s="846"/>
      <c r="DV114" s="889" t="s">
        <v>445</v>
      </c>
      <c r="DW114" s="890"/>
      <c r="DX114" s="890"/>
      <c r="DY114" s="890"/>
      <c r="DZ114" s="891"/>
    </row>
    <row r="115" spans="1:130" s="226" customFormat="1" ht="26.25" customHeight="1">
      <c r="A115" s="979"/>
      <c r="B115" s="980"/>
      <c r="C115" s="817" t="s">
        <v>463</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1428</v>
      </c>
      <c r="AB115" s="984"/>
      <c r="AC115" s="984"/>
      <c r="AD115" s="984"/>
      <c r="AE115" s="985"/>
      <c r="AF115" s="986">
        <v>1403</v>
      </c>
      <c r="AG115" s="984"/>
      <c r="AH115" s="984"/>
      <c r="AI115" s="984"/>
      <c r="AJ115" s="985"/>
      <c r="AK115" s="986">
        <v>1908</v>
      </c>
      <c r="AL115" s="984"/>
      <c r="AM115" s="984"/>
      <c r="AN115" s="984"/>
      <c r="AO115" s="985"/>
      <c r="AP115" s="987">
        <v>0</v>
      </c>
      <c r="AQ115" s="988"/>
      <c r="AR115" s="988"/>
      <c r="AS115" s="988"/>
      <c r="AT115" s="989"/>
      <c r="AU115" s="997"/>
      <c r="AV115" s="998"/>
      <c r="AW115" s="998"/>
      <c r="AX115" s="998"/>
      <c r="AY115" s="998"/>
      <c r="AZ115" s="880" t="s">
        <v>464</v>
      </c>
      <c r="BA115" s="817"/>
      <c r="BB115" s="817"/>
      <c r="BC115" s="817"/>
      <c r="BD115" s="817"/>
      <c r="BE115" s="817"/>
      <c r="BF115" s="817"/>
      <c r="BG115" s="817"/>
      <c r="BH115" s="817"/>
      <c r="BI115" s="817"/>
      <c r="BJ115" s="817"/>
      <c r="BK115" s="817"/>
      <c r="BL115" s="817"/>
      <c r="BM115" s="817"/>
      <c r="BN115" s="817"/>
      <c r="BO115" s="817"/>
      <c r="BP115" s="818"/>
      <c r="BQ115" s="881">
        <v>1841</v>
      </c>
      <c r="BR115" s="882"/>
      <c r="BS115" s="882"/>
      <c r="BT115" s="882"/>
      <c r="BU115" s="882"/>
      <c r="BV115" s="882">
        <v>2942</v>
      </c>
      <c r="BW115" s="882"/>
      <c r="BX115" s="882"/>
      <c r="BY115" s="882"/>
      <c r="BZ115" s="882"/>
      <c r="CA115" s="882">
        <v>1244</v>
      </c>
      <c r="CB115" s="882"/>
      <c r="CC115" s="882"/>
      <c r="CD115" s="882"/>
      <c r="CE115" s="882"/>
      <c r="CF115" s="940">
        <v>0</v>
      </c>
      <c r="CG115" s="941"/>
      <c r="CH115" s="941"/>
      <c r="CI115" s="941"/>
      <c r="CJ115" s="941"/>
      <c r="CK115" s="992"/>
      <c r="CL115" s="886"/>
      <c r="CM115" s="880" t="s">
        <v>465</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449</v>
      </c>
      <c r="DH115" s="845"/>
      <c r="DI115" s="845"/>
      <c r="DJ115" s="845"/>
      <c r="DK115" s="846"/>
      <c r="DL115" s="847" t="s">
        <v>446</v>
      </c>
      <c r="DM115" s="845"/>
      <c r="DN115" s="845"/>
      <c r="DO115" s="845"/>
      <c r="DP115" s="846"/>
      <c r="DQ115" s="847" t="s">
        <v>449</v>
      </c>
      <c r="DR115" s="845"/>
      <c r="DS115" s="845"/>
      <c r="DT115" s="845"/>
      <c r="DU115" s="846"/>
      <c r="DV115" s="889" t="s">
        <v>444</v>
      </c>
      <c r="DW115" s="890"/>
      <c r="DX115" s="890"/>
      <c r="DY115" s="890"/>
      <c r="DZ115" s="891"/>
    </row>
    <row r="116" spans="1:130" s="226" customFormat="1" ht="26.25" customHeight="1">
      <c r="A116" s="981"/>
      <c r="B116" s="982"/>
      <c r="C116" s="904" t="s">
        <v>466</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v>509</v>
      </c>
      <c r="AB116" s="845"/>
      <c r="AC116" s="845"/>
      <c r="AD116" s="845"/>
      <c r="AE116" s="846"/>
      <c r="AF116" s="847">
        <v>237</v>
      </c>
      <c r="AG116" s="845"/>
      <c r="AH116" s="845"/>
      <c r="AI116" s="845"/>
      <c r="AJ116" s="846"/>
      <c r="AK116" s="847">
        <v>81</v>
      </c>
      <c r="AL116" s="845"/>
      <c r="AM116" s="845"/>
      <c r="AN116" s="845"/>
      <c r="AO116" s="846"/>
      <c r="AP116" s="889">
        <v>0</v>
      </c>
      <c r="AQ116" s="890"/>
      <c r="AR116" s="890"/>
      <c r="AS116" s="890"/>
      <c r="AT116" s="891"/>
      <c r="AU116" s="997"/>
      <c r="AV116" s="998"/>
      <c r="AW116" s="998"/>
      <c r="AX116" s="998"/>
      <c r="AY116" s="998"/>
      <c r="AZ116" s="974" t="s">
        <v>467</v>
      </c>
      <c r="BA116" s="975"/>
      <c r="BB116" s="975"/>
      <c r="BC116" s="975"/>
      <c r="BD116" s="975"/>
      <c r="BE116" s="975"/>
      <c r="BF116" s="975"/>
      <c r="BG116" s="975"/>
      <c r="BH116" s="975"/>
      <c r="BI116" s="975"/>
      <c r="BJ116" s="975"/>
      <c r="BK116" s="975"/>
      <c r="BL116" s="975"/>
      <c r="BM116" s="975"/>
      <c r="BN116" s="975"/>
      <c r="BO116" s="975"/>
      <c r="BP116" s="976"/>
      <c r="BQ116" s="881" t="s">
        <v>444</v>
      </c>
      <c r="BR116" s="882"/>
      <c r="BS116" s="882"/>
      <c r="BT116" s="882"/>
      <c r="BU116" s="882"/>
      <c r="BV116" s="882" t="s">
        <v>449</v>
      </c>
      <c r="BW116" s="882"/>
      <c r="BX116" s="882"/>
      <c r="BY116" s="882"/>
      <c r="BZ116" s="882"/>
      <c r="CA116" s="882" t="s">
        <v>449</v>
      </c>
      <c r="CB116" s="882"/>
      <c r="CC116" s="882"/>
      <c r="CD116" s="882"/>
      <c r="CE116" s="882"/>
      <c r="CF116" s="940" t="s">
        <v>445</v>
      </c>
      <c r="CG116" s="941"/>
      <c r="CH116" s="941"/>
      <c r="CI116" s="941"/>
      <c r="CJ116" s="941"/>
      <c r="CK116" s="992"/>
      <c r="CL116" s="886"/>
      <c r="CM116" s="880" t="s">
        <v>468</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446</v>
      </c>
      <c r="DH116" s="845"/>
      <c r="DI116" s="845"/>
      <c r="DJ116" s="845"/>
      <c r="DK116" s="846"/>
      <c r="DL116" s="847" t="s">
        <v>444</v>
      </c>
      <c r="DM116" s="845"/>
      <c r="DN116" s="845"/>
      <c r="DO116" s="845"/>
      <c r="DP116" s="846"/>
      <c r="DQ116" s="847" t="s">
        <v>450</v>
      </c>
      <c r="DR116" s="845"/>
      <c r="DS116" s="845"/>
      <c r="DT116" s="845"/>
      <c r="DU116" s="846"/>
      <c r="DV116" s="889" t="s">
        <v>446</v>
      </c>
      <c r="DW116" s="890"/>
      <c r="DX116" s="890"/>
      <c r="DY116" s="890"/>
      <c r="DZ116" s="891"/>
    </row>
    <row r="117" spans="1:130" s="226" customFormat="1" ht="26.25" customHeight="1">
      <c r="A117" s="960" t="s">
        <v>189</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469</v>
      </c>
      <c r="Z117" s="962"/>
      <c r="AA117" s="967">
        <v>5146647</v>
      </c>
      <c r="AB117" s="968"/>
      <c r="AC117" s="968"/>
      <c r="AD117" s="968"/>
      <c r="AE117" s="969"/>
      <c r="AF117" s="970">
        <v>4916759</v>
      </c>
      <c r="AG117" s="968"/>
      <c r="AH117" s="968"/>
      <c r="AI117" s="968"/>
      <c r="AJ117" s="969"/>
      <c r="AK117" s="970">
        <v>5009431</v>
      </c>
      <c r="AL117" s="968"/>
      <c r="AM117" s="968"/>
      <c r="AN117" s="968"/>
      <c r="AO117" s="969"/>
      <c r="AP117" s="971"/>
      <c r="AQ117" s="972"/>
      <c r="AR117" s="972"/>
      <c r="AS117" s="972"/>
      <c r="AT117" s="973"/>
      <c r="AU117" s="997"/>
      <c r="AV117" s="998"/>
      <c r="AW117" s="998"/>
      <c r="AX117" s="998"/>
      <c r="AY117" s="998"/>
      <c r="AZ117" s="928" t="s">
        <v>470</v>
      </c>
      <c r="BA117" s="929"/>
      <c r="BB117" s="929"/>
      <c r="BC117" s="929"/>
      <c r="BD117" s="929"/>
      <c r="BE117" s="929"/>
      <c r="BF117" s="929"/>
      <c r="BG117" s="929"/>
      <c r="BH117" s="929"/>
      <c r="BI117" s="929"/>
      <c r="BJ117" s="929"/>
      <c r="BK117" s="929"/>
      <c r="BL117" s="929"/>
      <c r="BM117" s="929"/>
      <c r="BN117" s="929"/>
      <c r="BO117" s="929"/>
      <c r="BP117" s="930"/>
      <c r="BQ117" s="881" t="s">
        <v>449</v>
      </c>
      <c r="BR117" s="882"/>
      <c r="BS117" s="882"/>
      <c r="BT117" s="882"/>
      <c r="BU117" s="882"/>
      <c r="BV117" s="882" t="s">
        <v>450</v>
      </c>
      <c r="BW117" s="882"/>
      <c r="BX117" s="882"/>
      <c r="BY117" s="882"/>
      <c r="BZ117" s="882"/>
      <c r="CA117" s="882" t="s">
        <v>446</v>
      </c>
      <c r="CB117" s="882"/>
      <c r="CC117" s="882"/>
      <c r="CD117" s="882"/>
      <c r="CE117" s="882"/>
      <c r="CF117" s="940" t="s">
        <v>450</v>
      </c>
      <c r="CG117" s="941"/>
      <c r="CH117" s="941"/>
      <c r="CI117" s="941"/>
      <c r="CJ117" s="941"/>
      <c r="CK117" s="992"/>
      <c r="CL117" s="886"/>
      <c r="CM117" s="880" t="s">
        <v>471</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450</v>
      </c>
      <c r="DH117" s="845"/>
      <c r="DI117" s="845"/>
      <c r="DJ117" s="845"/>
      <c r="DK117" s="846"/>
      <c r="DL117" s="847" t="s">
        <v>450</v>
      </c>
      <c r="DM117" s="845"/>
      <c r="DN117" s="845"/>
      <c r="DO117" s="845"/>
      <c r="DP117" s="846"/>
      <c r="DQ117" s="847" t="s">
        <v>186</v>
      </c>
      <c r="DR117" s="845"/>
      <c r="DS117" s="845"/>
      <c r="DT117" s="845"/>
      <c r="DU117" s="846"/>
      <c r="DV117" s="889" t="s">
        <v>444</v>
      </c>
      <c r="DW117" s="890"/>
      <c r="DX117" s="890"/>
      <c r="DY117" s="890"/>
      <c r="DZ117" s="891"/>
    </row>
    <row r="118" spans="1:130" s="226" customFormat="1" ht="26.25" customHeight="1">
      <c r="A118" s="960" t="s">
        <v>439</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436</v>
      </c>
      <c r="AB118" s="961"/>
      <c r="AC118" s="961"/>
      <c r="AD118" s="961"/>
      <c r="AE118" s="962"/>
      <c r="AF118" s="963" t="s">
        <v>437</v>
      </c>
      <c r="AG118" s="961"/>
      <c r="AH118" s="961"/>
      <c r="AI118" s="961"/>
      <c r="AJ118" s="962"/>
      <c r="AK118" s="963" t="s">
        <v>305</v>
      </c>
      <c r="AL118" s="961"/>
      <c r="AM118" s="961"/>
      <c r="AN118" s="961"/>
      <c r="AO118" s="962"/>
      <c r="AP118" s="964" t="s">
        <v>438</v>
      </c>
      <c r="AQ118" s="965"/>
      <c r="AR118" s="965"/>
      <c r="AS118" s="965"/>
      <c r="AT118" s="966"/>
      <c r="AU118" s="997"/>
      <c r="AV118" s="998"/>
      <c r="AW118" s="998"/>
      <c r="AX118" s="998"/>
      <c r="AY118" s="998"/>
      <c r="AZ118" s="903" t="s">
        <v>472</v>
      </c>
      <c r="BA118" s="904"/>
      <c r="BB118" s="904"/>
      <c r="BC118" s="904"/>
      <c r="BD118" s="904"/>
      <c r="BE118" s="904"/>
      <c r="BF118" s="904"/>
      <c r="BG118" s="904"/>
      <c r="BH118" s="904"/>
      <c r="BI118" s="904"/>
      <c r="BJ118" s="904"/>
      <c r="BK118" s="904"/>
      <c r="BL118" s="904"/>
      <c r="BM118" s="904"/>
      <c r="BN118" s="904"/>
      <c r="BO118" s="904"/>
      <c r="BP118" s="905"/>
      <c r="BQ118" s="944" t="s">
        <v>446</v>
      </c>
      <c r="BR118" s="910"/>
      <c r="BS118" s="910"/>
      <c r="BT118" s="910"/>
      <c r="BU118" s="910"/>
      <c r="BV118" s="910" t="s">
        <v>444</v>
      </c>
      <c r="BW118" s="910"/>
      <c r="BX118" s="910"/>
      <c r="BY118" s="910"/>
      <c r="BZ118" s="910"/>
      <c r="CA118" s="910" t="s">
        <v>186</v>
      </c>
      <c r="CB118" s="910"/>
      <c r="CC118" s="910"/>
      <c r="CD118" s="910"/>
      <c r="CE118" s="910"/>
      <c r="CF118" s="940" t="s">
        <v>444</v>
      </c>
      <c r="CG118" s="941"/>
      <c r="CH118" s="941"/>
      <c r="CI118" s="941"/>
      <c r="CJ118" s="941"/>
      <c r="CK118" s="992"/>
      <c r="CL118" s="886"/>
      <c r="CM118" s="880" t="s">
        <v>473</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450</v>
      </c>
      <c r="DH118" s="845"/>
      <c r="DI118" s="845"/>
      <c r="DJ118" s="845"/>
      <c r="DK118" s="846"/>
      <c r="DL118" s="847" t="s">
        <v>450</v>
      </c>
      <c r="DM118" s="845"/>
      <c r="DN118" s="845"/>
      <c r="DO118" s="845"/>
      <c r="DP118" s="846"/>
      <c r="DQ118" s="847" t="s">
        <v>186</v>
      </c>
      <c r="DR118" s="845"/>
      <c r="DS118" s="845"/>
      <c r="DT118" s="845"/>
      <c r="DU118" s="846"/>
      <c r="DV118" s="889" t="s">
        <v>450</v>
      </c>
      <c r="DW118" s="890"/>
      <c r="DX118" s="890"/>
      <c r="DY118" s="890"/>
      <c r="DZ118" s="891"/>
    </row>
    <row r="119" spans="1:130" s="226" customFormat="1" ht="26.25" customHeight="1">
      <c r="A119" s="883" t="s">
        <v>442</v>
      </c>
      <c r="B119" s="884"/>
      <c r="C119" s="925" t="s">
        <v>443</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446</v>
      </c>
      <c r="AB119" s="954"/>
      <c r="AC119" s="954"/>
      <c r="AD119" s="954"/>
      <c r="AE119" s="955"/>
      <c r="AF119" s="956" t="s">
        <v>186</v>
      </c>
      <c r="AG119" s="954"/>
      <c r="AH119" s="954"/>
      <c r="AI119" s="954"/>
      <c r="AJ119" s="955"/>
      <c r="AK119" s="956" t="s">
        <v>450</v>
      </c>
      <c r="AL119" s="954"/>
      <c r="AM119" s="954"/>
      <c r="AN119" s="954"/>
      <c r="AO119" s="955"/>
      <c r="AP119" s="957" t="s">
        <v>449</v>
      </c>
      <c r="AQ119" s="958"/>
      <c r="AR119" s="958"/>
      <c r="AS119" s="958"/>
      <c r="AT119" s="959"/>
      <c r="AU119" s="999"/>
      <c r="AV119" s="1000"/>
      <c r="AW119" s="1000"/>
      <c r="AX119" s="1000"/>
      <c r="AY119" s="1000"/>
      <c r="AZ119" s="247" t="s">
        <v>189</v>
      </c>
      <c r="BA119" s="247"/>
      <c r="BB119" s="247"/>
      <c r="BC119" s="247"/>
      <c r="BD119" s="247"/>
      <c r="BE119" s="247"/>
      <c r="BF119" s="247"/>
      <c r="BG119" s="247"/>
      <c r="BH119" s="247"/>
      <c r="BI119" s="247"/>
      <c r="BJ119" s="247"/>
      <c r="BK119" s="247"/>
      <c r="BL119" s="247"/>
      <c r="BM119" s="247"/>
      <c r="BN119" s="247"/>
      <c r="BO119" s="942" t="s">
        <v>474</v>
      </c>
      <c r="BP119" s="943"/>
      <c r="BQ119" s="944">
        <v>46084235</v>
      </c>
      <c r="BR119" s="910"/>
      <c r="BS119" s="910"/>
      <c r="BT119" s="910"/>
      <c r="BU119" s="910"/>
      <c r="BV119" s="910">
        <v>45017343</v>
      </c>
      <c r="BW119" s="910"/>
      <c r="BX119" s="910"/>
      <c r="BY119" s="910"/>
      <c r="BZ119" s="910"/>
      <c r="CA119" s="910">
        <v>45305161</v>
      </c>
      <c r="CB119" s="910"/>
      <c r="CC119" s="910"/>
      <c r="CD119" s="910"/>
      <c r="CE119" s="910"/>
      <c r="CF119" s="813"/>
      <c r="CG119" s="814"/>
      <c r="CH119" s="814"/>
      <c r="CI119" s="814"/>
      <c r="CJ119" s="899"/>
      <c r="CK119" s="993"/>
      <c r="CL119" s="888"/>
      <c r="CM119" s="903" t="s">
        <v>475</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446</v>
      </c>
      <c r="DH119" s="829"/>
      <c r="DI119" s="829"/>
      <c r="DJ119" s="829"/>
      <c r="DK119" s="830"/>
      <c r="DL119" s="831" t="s">
        <v>450</v>
      </c>
      <c r="DM119" s="829"/>
      <c r="DN119" s="829"/>
      <c r="DO119" s="829"/>
      <c r="DP119" s="830"/>
      <c r="DQ119" s="831" t="s">
        <v>444</v>
      </c>
      <c r="DR119" s="829"/>
      <c r="DS119" s="829"/>
      <c r="DT119" s="829"/>
      <c r="DU119" s="830"/>
      <c r="DV119" s="913" t="s">
        <v>450</v>
      </c>
      <c r="DW119" s="914"/>
      <c r="DX119" s="914"/>
      <c r="DY119" s="914"/>
      <c r="DZ119" s="915"/>
    </row>
    <row r="120" spans="1:130" s="226" customFormat="1" ht="26.25" customHeight="1">
      <c r="A120" s="885"/>
      <c r="B120" s="886"/>
      <c r="C120" s="880" t="s">
        <v>451</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449</v>
      </c>
      <c r="AB120" s="845"/>
      <c r="AC120" s="845"/>
      <c r="AD120" s="845"/>
      <c r="AE120" s="846"/>
      <c r="AF120" s="847" t="s">
        <v>449</v>
      </c>
      <c r="AG120" s="845"/>
      <c r="AH120" s="845"/>
      <c r="AI120" s="845"/>
      <c r="AJ120" s="846"/>
      <c r="AK120" s="847" t="s">
        <v>449</v>
      </c>
      <c r="AL120" s="845"/>
      <c r="AM120" s="845"/>
      <c r="AN120" s="845"/>
      <c r="AO120" s="846"/>
      <c r="AP120" s="889" t="s">
        <v>450</v>
      </c>
      <c r="AQ120" s="890"/>
      <c r="AR120" s="890"/>
      <c r="AS120" s="890"/>
      <c r="AT120" s="891"/>
      <c r="AU120" s="945" t="s">
        <v>476</v>
      </c>
      <c r="AV120" s="946"/>
      <c r="AW120" s="946"/>
      <c r="AX120" s="946"/>
      <c r="AY120" s="947"/>
      <c r="AZ120" s="925" t="s">
        <v>477</v>
      </c>
      <c r="BA120" s="873"/>
      <c r="BB120" s="873"/>
      <c r="BC120" s="873"/>
      <c r="BD120" s="873"/>
      <c r="BE120" s="873"/>
      <c r="BF120" s="873"/>
      <c r="BG120" s="873"/>
      <c r="BH120" s="873"/>
      <c r="BI120" s="873"/>
      <c r="BJ120" s="873"/>
      <c r="BK120" s="873"/>
      <c r="BL120" s="873"/>
      <c r="BM120" s="873"/>
      <c r="BN120" s="873"/>
      <c r="BO120" s="873"/>
      <c r="BP120" s="874"/>
      <c r="BQ120" s="926">
        <v>12783216</v>
      </c>
      <c r="BR120" s="907"/>
      <c r="BS120" s="907"/>
      <c r="BT120" s="907"/>
      <c r="BU120" s="907"/>
      <c r="BV120" s="907">
        <v>12535603</v>
      </c>
      <c r="BW120" s="907"/>
      <c r="BX120" s="907"/>
      <c r="BY120" s="907"/>
      <c r="BZ120" s="907"/>
      <c r="CA120" s="907">
        <v>13336811</v>
      </c>
      <c r="CB120" s="907"/>
      <c r="CC120" s="907"/>
      <c r="CD120" s="907"/>
      <c r="CE120" s="907"/>
      <c r="CF120" s="931">
        <v>74.5</v>
      </c>
      <c r="CG120" s="932"/>
      <c r="CH120" s="932"/>
      <c r="CI120" s="932"/>
      <c r="CJ120" s="932"/>
      <c r="CK120" s="933" t="s">
        <v>478</v>
      </c>
      <c r="CL120" s="917"/>
      <c r="CM120" s="917"/>
      <c r="CN120" s="917"/>
      <c r="CO120" s="918"/>
      <c r="CP120" s="937" t="s">
        <v>479</v>
      </c>
      <c r="CQ120" s="938"/>
      <c r="CR120" s="938"/>
      <c r="CS120" s="938"/>
      <c r="CT120" s="938"/>
      <c r="CU120" s="938"/>
      <c r="CV120" s="938"/>
      <c r="CW120" s="938"/>
      <c r="CX120" s="938"/>
      <c r="CY120" s="938"/>
      <c r="CZ120" s="938"/>
      <c r="DA120" s="938"/>
      <c r="DB120" s="938"/>
      <c r="DC120" s="938"/>
      <c r="DD120" s="938"/>
      <c r="DE120" s="938"/>
      <c r="DF120" s="939"/>
      <c r="DG120" s="926">
        <v>3192363</v>
      </c>
      <c r="DH120" s="907"/>
      <c r="DI120" s="907"/>
      <c r="DJ120" s="907"/>
      <c r="DK120" s="907"/>
      <c r="DL120" s="907">
        <v>4116064</v>
      </c>
      <c r="DM120" s="907"/>
      <c r="DN120" s="907"/>
      <c r="DO120" s="907"/>
      <c r="DP120" s="907"/>
      <c r="DQ120" s="907">
        <v>4502663</v>
      </c>
      <c r="DR120" s="907"/>
      <c r="DS120" s="907"/>
      <c r="DT120" s="907"/>
      <c r="DU120" s="907"/>
      <c r="DV120" s="908">
        <v>25.1</v>
      </c>
      <c r="DW120" s="908"/>
      <c r="DX120" s="908"/>
      <c r="DY120" s="908"/>
      <c r="DZ120" s="909"/>
    </row>
    <row r="121" spans="1:130" s="226" customFormat="1" ht="26.25" customHeight="1">
      <c r="A121" s="885"/>
      <c r="B121" s="886"/>
      <c r="C121" s="928" t="s">
        <v>480</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450</v>
      </c>
      <c r="AB121" s="845"/>
      <c r="AC121" s="845"/>
      <c r="AD121" s="845"/>
      <c r="AE121" s="846"/>
      <c r="AF121" s="847" t="s">
        <v>446</v>
      </c>
      <c r="AG121" s="845"/>
      <c r="AH121" s="845"/>
      <c r="AI121" s="845"/>
      <c r="AJ121" s="846"/>
      <c r="AK121" s="847" t="s">
        <v>450</v>
      </c>
      <c r="AL121" s="845"/>
      <c r="AM121" s="845"/>
      <c r="AN121" s="845"/>
      <c r="AO121" s="846"/>
      <c r="AP121" s="889" t="s">
        <v>450</v>
      </c>
      <c r="AQ121" s="890"/>
      <c r="AR121" s="890"/>
      <c r="AS121" s="890"/>
      <c r="AT121" s="891"/>
      <c r="AU121" s="948"/>
      <c r="AV121" s="949"/>
      <c r="AW121" s="949"/>
      <c r="AX121" s="949"/>
      <c r="AY121" s="950"/>
      <c r="AZ121" s="880" t="s">
        <v>481</v>
      </c>
      <c r="BA121" s="817"/>
      <c r="BB121" s="817"/>
      <c r="BC121" s="817"/>
      <c r="BD121" s="817"/>
      <c r="BE121" s="817"/>
      <c r="BF121" s="817"/>
      <c r="BG121" s="817"/>
      <c r="BH121" s="817"/>
      <c r="BI121" s="817"/>
      <c r="BJ121" s="817"/>
      <c r="BK121" s="817"/>
      <c r="BL121" s="817"/>
      <c r="BM121" s="817"/>
      <c r="BN121" s="817"/>
      <c r="BO121" s="817"/>
      <c r="BP121" s="818"/>
      <c r="BQ121" s="881">
        <v>3048862</v>
      </c>
      <c r="BR121" s="882"/>
      <c r="BS121" s="882"/>
      <c r="BT121" s="882"/>
      <c r="BU121" s="882"/>
      <c r="BV121" s="882">
        <v>3015961</v>
      </c>
      <c r="BW121" s="882"/>
      <c r="BX121" s="882"/>
      <c r="BY121" s="882"/>
      <c r="BZ121" s="882"/>
      <c r="CA121" s="882">
        <v>3225822</v>
      </c>
      <c r="CB121" s="882"/>
      <c r="CC121" s="882"/>
      <c r="CD121" s="882"/>
      <c r="CE121" s="882"/>
      <c r="CF121" s="940">
        <v>18</v>
      </c>
      <c r="CG121" s="941"/>
      <c r="CH121" s="941"/>
      <c r="CI121" s="941"/>
      <c r="CJ121" s="941"/>
      <c r="CK121" s="934"/>
      <c r="CL121" s="920"/>
      <c r="CM121" s="920"/>
      <c r="CN121" s="920"/>
      <c r="CO121" s="921"/>
      <c r="CP121" s="900" t="s">
        <v>482</v>
      </c>
      <c r="CQ121" s="901"/>
      <c r="CR121" s="901"/>
      <c r="CS121" s="901"/>
      <c r="CT121" s="901"/>
      <c r="CU121" s="901"/>
      <c r="CV121" s="901"/>
      <c r="CW121" s="901"/>
      <c r="CX121" s="901"/>
      <c r="CY121" s="901"/>
      <c r="CZ121" s="901"/>
      <c r="DA121" s="901"/>
      <c r="DB121" s="901"/>
      <c r="DC121" s="901"/>
      <c r="DD121" s="901"/>
      <c r="DE121" s="901"/>
      <c r="DF121" s="902"/>
      <c r="DG121" s="881">
        <v>151970</v>
      </c>
      <c r="DH121" s="882"/>
      <c r="DI121" s="882"/>
      <c r="DJ121" s="882"/>
      <c r="DK121" s="882"/>
      <c r="DL121" s="882">
        <v>590143</v>
      </c>
      <c r="DM121" s="882"/>
      <c r="DN121" s="882"/>
      <c r="DO121" s="882"/>
      <c r="DP121" s="882"/>
      <c r="DQ121" s="882">
        <v>891508</v>
      </c>
      <c r="DR121" s="882"/>
      <c r="DS121" s="882"/>
      <c r="DT121" s="882"/>
      <c r="DU121" s="882"/>
      <c r="DV121" s="859">
        <v>5</v>
      </c>
      <c r="DW121" s="859"/>
      <c r="DX121" s="859"/>
      <c r="DY121" s="859"/>
      <c r="DZ121" s="860"/>
    </row>
    <row r="122" spans="1:130" s="226" customFormat="1" ht="26.25" customHeight="1">
      <c r="A122" s="885"/>
      <c r="B122" s="886"/>
      <c r="C122" s="880" t="s">
        <v>462</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449</v>
      </c>
      <c r="AB122" s="845"/>
      <c r="AC122" s="845"/>
      <c r="AD122" s="845"/>
      <c r="AE122" s="846"/>
      <c r="AF122" s="847" t="s">
        <v>446</v>
      </c>
      <c r="AG122" s="845"/>
      <c r="AH122" s="845"/>
      <c r="AI122" s="845"/>
      <c r="AJ122" s="846"/>
      <c r="AK122" s="847" t="s">
        <v>450</v>
      </c>
      <c r="AL122" s="845"/>
      <c r="AM122" s="845"/>
      <c r="AN122" s="845"/>
      <c r="AO122" s="846"/>
      <c r="AP122" s="889" t="s">
        <v>449</v>
      </c>
      <c r="AQ122" s="890"/>
      <c r="AR122" s="890"/>
      <c r="AS122" s="890"/>
      <c r="AT122" s="891"/>
      <c r="AU122" s="948"/>
      <c r="AV122" s="949"/>
      <c r="AW122" s="949"/>
      <c r="AX122" s="949"/>
      <c r="AY122" s="950"/>
      <c r="AZ122" s="903" t="s">
        <v>483</v>
      </c>
      <c r="BA122" s="904"/>
      <c r="BB122" s="904"/>
      <c r="BC122" s="904"/>
      <c r="BD122" s="904"/>
      <c r="BE122" s="904"/>
      <c r="BF122" s="904"/>
      <c r="BG122" s="904"/>
      <c r="BH122" s="904"/>
      <c r="BI122" s="904"/>
      <c r="BJ122" s="904"/>
      <c r="BK122" s="904"/>
      <c r="BL122" s="904"/>
      <c r="BM122" s="904"/>
      <c r="BN122" s="904"/>
      <c r="BO122" s="904"/>
      <c r="BP122" s="905"/>
      <c r="BQ122" s="944">
        <v>34496679</v>
      </c>
      <c r="BR122" s="910"/>
      <c r="BS122" s="910"/>
      <c r="BT122" s="910"/>
      <c r="BU122" s="910"/>
      <c r="BV122" s="910">
        <v>33777631</v>
      </c>
      <c r="BW122" s="910"/>
      <c r="BX122" s="910"/>
      <c r="BY122" s="910"/>
      <c r="BZ122" s="910"/>
      <c r="CA122" s="910">
        <v>32331840</v>
      </c>
      <c r="CB122" s="910"/>
      <c r="CC122" s="910"/>
      <c r="CD122" s="910"/>
      <c r="CE122" s="910"/>
      <c r="CF122" s="911">
        <v>180.5</v>
      </c>
      <c r="CG122" s="912"/>
      <c r="CH122" s="912"/>
      <c r="CI122" s="912"/>
      <c r="CJ122" s="912"/>
      <c r="CK122" s="934"/>
      <c r="CL122" s="920"/>
      <c r="CM122" s="920"/>
      <c r="CN122" s="920"/>
      <c r="CO122" s="921"/>
      <c r="CP122" s="900" t="s">
        <v>484</v>
      </c>
      <c r="CQ122" s="901"/>
      <c r="CR122" s="901"/>
      <c r="CS122" s="901"/>
      <c r="CT122" s="901"/>
      <c r="CU122" s="901"/>
      <c r="CV122" s="901"/>
      <c r="CW122" s="901"/>
      <c r="CX122" s="901"/>
      <c r="CY122" s="901"/>
      <c r="CZ122" s="901"/>
      <c r="DA122" s="901"/>
      <c r="DB122" s="901"/>
      <c r="DC122" s="901"/>
      <c r="DD122" s="901"/>
      <c r="DE122" s="901"/>
      <c r="DF122" s="902"/>
      <c r="DG122" s="881" t="s">
        <v>450</v>
      </c>
      <c r="DH122" s="882"/>
      <c r="DI122" s="882"/>
      <c r="DJ122" s="882"/>
      <c r="DK122" s="882"/>
      <c r="DL122" s="882" t="s">
        <v>450</v>
      </c>
      <c r="DM122" s="882"/>
      <c r="DN122" s="882"/>
      <c r="DO122" s="882"/>
      <c r="DP122" s="882"/>
      <c r="DQ122" s="882" t="s">
        <v>444</v>
      </c>
      <c r="DR122" s="882"/>
      <c r="DS122" s="882"/>
      <c r="DT122" s="882"/>
      <c r="DU122" s="882"/>
      <c r="DV122" s="859" t="s">
        <v>450</v>
      </c>
      <c r="DW122" s="859"/>
      <c r="DX122" s="859"/>
      <c r="DY122" s="859"/>
      <c r="DZ122" s="860"/>
    </row>
    <row r="123" spans="1:130" s="226" customFormat="1" ht="26.25" customHeight="1">
      <c r="A123" s="885"/>
      <c r="B123" s="886"/>
      <c r="C123" s="880" t="s">
        <v>468</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450</v>
      </c>
      <c r="AB123" s="845"/>
      <c r="AC123" s="845"/>
      <c r="AD123" s="845"/>
      <c r="AE123" s="846"/>
      <c r="AF123" s="847" t="s">
        <v>444</v>
      </c>
      <c r="AG123" s="845"/>
      <c r="AH123" s="845"/>
      <c r="AI123" s="845"/>
      <c r="AJ123" s="846"/>
      <c r="AK123" s="847" t="s">
        <v>444</v>
      </c>
      <c r="AL123" s="845"/>
      <c r="AM123" s="845"/>
      <c r="AN123" s="845"/>
      <c r="AO123" s="846"/>
      <c r="AP123" s="889" t="s">
        <v>450</v>
      </c>
      <c r="AQ123" s="890"/>
      <c r="AR123" s="890"/>
      <c r="AS123" s="890"/>
      <c r="AT123" s="891"/>
      <c r="AU123" s="951"/>
      <c r="AV123" s="952"/>
      <c r="AW123" s="952"/>
      <c r="AX123" s="952"/>
      <c r="AY123" s="952"/>
      <c r="AZ123" s="247" t="s">
        <v>189</v>
      </c>
      <c r="BA123" s="247"/>
      <c r="BB123" s="247"/>
      <c r="BC123" s="247"/>
      <c r="BD123" s="247"/>
      <c r="BE123" s="247"/>
      <c r="BF123" s="247"/>
      <c r="BG123" s="247"/>
      <c r="BH123" s="247"/>
      <c r="BI123" s="247"/>
      <c r="BJ123" s="247"/>
      <c r="BK123" s="247"/>
      <c r="BL123" s="247"/>
      <c r="BM123" s="247"/>
      <c r="BN123" s="247"/>
      <c r="BO123" s="942" t="s">
        <v>485</v>
      </c>
      <c r="BP123" s="943"/>
      <c r="BQ123" s="897">
        <v>50328757</v>
      </c>
      <c r="BR123" s="898"/>
      <c r="BS123" s="898"/>
      <c r="BT123" s="898"/>
      <c r="BU123" s="898"/>
      <c r="BV123" s="898">
        <v>49329195</v>
      </c>
      <c r="BW123" s="898"/>
      <c r="BX123" s="898"/>
      <c r="BY123" s="898"/>
      <c r="BZ123" s="898"/>
      <c r="CA123" s="898">
        <v>48894473</v>
      </c>
      <c r="CB123" s="898"/>
      <c r="CC123" s="898"/>
      <c r="CD123" s="898"/>
      <c r="CE123" s="898"/>
      <c r="CF123" s="813"/>
      <c r="CG123" s="814"/>
      <c r="CH123" s="814"/>
      <c r="CI123" s="814"/>
      <c r="CJ123" s="899"/>
      <c r="CK123" s="934"/>
      <c r="CL123" s="920"/>
      <c r="CM123" s="920"/>
      <c r="CN123" s="920"/>
      <c r="CO123" s="921"/>
      <c r="CP123" s="900" t="s">
        <v>486</v>
      </c>
      <c r="CQ123" s="901"/>
      <c r="CR123" s="901"/>
      <c r="CS123" s="901"/>
      <c r="CT123" s="901"/>
      <c r="CU123" s="901"/>
      <c r="CV123" s="901"/>
      <c r="CW123" s="901"/>
      <c r="CX123" s="901"/>
      <c r="CY123" s="901"/>
      <c r="CZ123" s="901"/>
      <c r="DA123" s="901"/>
      <c r="DB123" s="901"/>
      <c r="DC123" s="901"/>
      <c r="DD123" s="901"/>
      <c r="DE123" s="901"/>
      <c r="DF123" s="902"/>
      <c r="DG123" s="844" t="s">
        <v>450</v>
      </c>
      <c r="DH123" s="845"/>
      <c r="DI123" s="845"/>
      <c r="DJ123" s="845"/>
      <c r="DK123" s="846"/>
      <c r="DL123" s="847" t="s">
        <v>450</v>
      </c>
      <c r="DM123" s="845"/>
      <c r="DN123" s="845"/>
      <c r="DO123" s="845"/>
      <c r="DP123" s="846"/>
      <c r="DQ123" s="847" t="s">
        <v>444</v>
      </c>
      <c r="DR123" s="845"/>
      <c r="DS123" s="845"/>
      <c r="DT123" s="845"/>
      <c r="DU123" s="846"/>
      <c r="DV123" s="889" t="s">
        <v>444</v>
      </c>
      <c r="DW123" s="890"/>
      <c r="DX123" s="890"/>
      <c r="DY123" s="890"/>
      <c r="DZ123" s="891"/>
    </row>
    <row r="124" spans="1:130" s="226" customFormat="1" ht="26.25" customHeight="1" thickBot="1">
      <c r="A124" s="885"/>
      <c r="B124" s="886"/>
      <c r="C124" s="880" t="s">
        <v>471</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444</v>
      </c>
      <c r="AB124" s="845"/>
      <c r="AC124" s="845"/>
      <c r="AD124" s="845"/>
      <c r="AE124" s="846"/>
      <c r="AF124" s="847" t="s">
        <v>444</v>
      </c>
      <c r="AG124" s="845"/>
      <c r="AH124" s="845"/>
      <c r="AI124" s="845"/>
      <c r="AJ124" s="846"/>
      <c r="AK124" s="847" t="s">
        <v>444</v>
      </c>
      <c r="AL124" s="845"/>
      <c r="AM124" s="845"/>
      <c r="AN124" s="845"/>
      <c r="AO124" s="846"/>
      <c r="AP124" s="889" t="s">
        <v>450</v>
      </c>
      <c r="AQ124" s="890"/>
      <c r="AR124" s="890"/>
      <c r="AS124" s="890"/>
      <c r="AT124" s="891"/>
      <c r="AU124" s="892" t="s">
        <v>487</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t="s">
        <v>450</v>
      </c>
      <c r="BR124" s="896"/>
      <c r="BS124" s="896"/>
      <c r="BT124" s="896"/>
      <c r="BU124" s="896"/>
      <c r="BV124" s="896" t="s">
        <v>444</v>
      </c>
      <c r="BW124" s="896"/>
      <c r="BX124" s="896"/>
      <c r="BY124" s="896"/>
      <c r="BZ124" s="896"/>
      <c r="CA124" s="896" t="s">
        <v>450</v>
      </c>
      <c r="CB124" s="896"/>
      <c r="CC124" s="896"/>
      <c r="CD124" s="896"/>
      <c r="CE124" s="896"/>
      <c r="CF124" s="791"/>
      <c r="CG124" s="792"/>
      <c r="CH124" s="792"/>
      <c r="CI124" s="792"/>
      <c r="CJ124" s="927"/>
      <c r="CK124" s="935"/>
      <c r="CL124" s="935"/>
      <c r="CM124" s="935"/>
      <c r="CN124" s="935"/>
      <c r="CO124" s="936"/>
      <c r="CP124" s="900" t="s">
        <v>488</v>
      </c>
      <c r="CQ124" s="901"/>
      <c r="CR124" s="901"/>
      <c r="CS124" s="901"/>
      <c r="CT124" s="901"/>
      <c r="CU124" s="901"/>
      <c r="CV124" s="901"/>
      <c r="CW124" s="901"/>
      <c r="CX124" s="901"/>
      <c r="CY124" s="901"/>
      <c r="CZ124" s="901"/>
      <c r="DA124" s="901"/>
      <c r="DB124" s="901"/>
      <c r="DC124" s="901"/>
      <c r="DD124" s="901"/>
      <c r="DE124" s="901"/>
      <c r="DF124" s="902"/>
      <c r="DG124" s="828">
        <v>3175165</v>
      </c>
      <c r="DH124" s="829"/>
      <c r="DI124" s="829"/>
      <c r="DJ124" s="829"/>
      <c r="DK124" s="830"/>
      <c r="DL124" s="831" t="s">
        <v>489</v>
      </c>
      <c r="DM124" s="829"/>
      <c r="DN124" s="829"/>
      <c r="DO124" s="829"/>
      <c r="DP124" s="830"/>
      <c r="DQ124" s="831" t="s">
        <v>489</v>
      </c>
      <c r="DR124" s="829"/>
      <c r="DS124" s="829"/>
      <c r="DT124" s="829"/>
      <c r="DU124" s="830"/>
      <c r="DV124" s="913" t="s">
        <v>489</v>
      </c>
      <c r="DW124" s="914"/>
      <c r="DX124" s="914"/>
      <c r="DY124" s="914"/>
      <c r="DZ124" s="915"/>
    </row>
    <row r="125" spans="1:130" s="226" customFormat="1" ht="26.25" customHeight="1">
      <c r="A125" s="885"/>
      <c r="B125" s="886"/>
      <c r="C125" s="880" t="s">
        <v>473</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130</v>
      </c>
      <c r="AB125" s="845"/>
      <c r="AC125" s="845"/>
      <c r="AD125" s="845"/>
      <c r="AE125" s="846"/>
      <c r="AF125" s="847" t="s">
        <v>490</v>
      </c>
      <c r="AG125" s="845"/>
      <c r="AH125" s="845"/>
      <c r="AI125" s="845"/>
      <c r="AJ125" s="846"/>
      <c r="AK125" s="847" t="s">
        <v>489</v>
      </c>
      <c r="AL125" s="845"/>
      <c r="AM125" s="845"/>
      <c r="AN125" s="845"/>
      <c r="AO125" s="846"/>
      <c r="AP125" s="889" t="s">
        <v>489</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491</v>
      </c>
      <c r="CL125" s="917"/>
      <c r="CM125" s="917"/>
      <c r="CN125" s="917"/>
      <c r="CO125" s="918"/>
      <c r="CP125" s="925" t="s">
        <v>492</v>
      </c>
      <c r="CQ125" s="873"/>
      <c r="CR125" s="873"/>
      <c r="CS125" s="873"/>
      <c r="CT125" s="873"/>
      <c r="CU125" s="873"/>
      <c r="CV125" s="873"/>
      <c r="CW125" s="873"/>
      <c r="CX125" s="873"/>
      <c r="CY125" s="873"/>
      <c r="CZ125" s="873"/>
      <c r="DA125" s="873"/>
      <c r="DB125" s="873"/>
      <c r="DC125" s="873"/>
      <c r="DD125" s="873"/>
      <c r="DE125" s="873"/>
      <c r="DF125" s="874"/>
      <c r="DG125" s="926" t="s">
        <v>489</v>
      </c>
      <c r="DH125" s="907"/>
      <c r="DI125" s="907"/>
      <c r="DJ125" s="907"/>
      <c r="DK125" s="907"/>
      <c r="DL125" s="907" t="s">
        <v>489</v>
      </c>
      <c r="DM125" s="907"/>
      <c r="DN125" s="907"/>
      <c r="DO125" s="907"/>
      <c r="DP125" s="907"/>
      <c r="DQ125" s="907" t="s">
        <v>489</v>
      </c>
      <c r="DR125" s="907"/>
      <c r="DS125" s="907"/>
      <c r="DT125" s="907"/>
      <c r="DU125" s="907"/>
      <c r="DV125" s="908" t="s">
        <v>489</v>
      </c>
      <c r="DW125" s="908"/>
      <c r="DX125" s="908"/>
      <c r="DY125" s="908"/>
      <c r="DZ125" s="909"/>
    </row>
    <row r="126" spans="1:130" s="226" customFormat="1" ht="26.25" customHeight="1" thickBot="1">
      <c r="A126" s="885"/>
      <c r="B126" s="886"/>
      <c r="C126" s="880" t="s">
        <v>475</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493</v>
      </c>
      <c r="AB126" s="845"/>
      <c r="AC126" s="845"/>
      <c r="AD126" s="845"/>
      <c r="AE126" s="846"/>
      <c r="AF126" s="847" t="s">
        <v>489</v>
      </c>
      <c r="AG126" s="845"/>
      <c r="AH126" s="845"/>
      <c r="AI126" s="845"/>
      <c r="AJ126" s="846"/>
      <c r="AK126" s="847" t="s">
        <v>493</v>
      </c>
      <c r="AL126" s="845"/>
      <c r="AM126" s="845"/>
      <c r="AN126" s="845"/>
      <c r="AO126" s="846"/>
      <c r="AP126" s="889" t="s">
        <v>493</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494</v>
      </c>
      <c r="CQ126" s="817"/>
      <c r="CR126" s="817"/>
      <c r="CS126" s="817"/>
      <c r="CT126" s="817"/>
      <c r="CU126" s="817"/>
      <c r="CV126" s="817"/>
      <c r="CW126" s="817"/>
      <c r="CX126" s="817"/>
      <c r="CY126" s="817"/>
      <c r="CZ126" s="817"/>
      <c r="DA126" s="817"/>
      <c r="DB126" s="817"/>
      <c r="DC126" s="817"/>
      <c r="DD126" s="817"/>
      <c r="DE126" s="817"/>
      <c r="DF126" s="818"/>
      <c r="DG126" s="881" t="s">
        <v>489</v>
      </c>
      <c r="DH126" s="882"/>
      <c r="DI126" s="882"/>
      <c r="DJ126" s="882"/>
      <c r="DK126" s="882"/>
      <c r="DL126" s="882" t="s">
        <v>489</v>
      </c>
      <c r="DM126" s="882"/>
      <c r="DN126" s="882"/>
      <c r="DO126" s="882"/>
      <c r="DP126" s="882"/>
      <c r="DQ126" s="882" t="s">
        <v>489</v>
      </c>
      <c r="DR126" s="882"/>
      <c r="DS126" s="882"/>
      <c r="DT126" s="882"/>
      <c r="DU126" s="882"/>
      <c r="DV126" s="859" t="s">
        <v>130</v>
      </c>
      <c r="DW126" s="859"/>
      <c r="DX126" s="859"/>
      <c r="DY126" s="859"/>
      <c r="DZ126" s="860"/>
    </row>
    <row r="127" spans="1:130" s="226" customFormat="1" ht="26.25" customHeight="1">
      <c r="A127" s="887"/>
      <c r="B127" s="888"/>
      <c r="C127" s="903" t="s">
        <v>495</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v>1428</v>
      </c>
      <c r="AB127" s="845"/>
      <c r="AC127" s="845"/>
      <c r="AD127" s="845"/>
      <c r="AE127" s="846"/>
      <c r="AF127" s="847">
        <v>1403</v>
      </c>
      <c r="AG127" s="845"/>
      <c r="AH127" s="845"/>
      <c r="AI127" s="845"/>
      <c r="AJ127" s="846"/>
      <c r="AK127" s="847">
        <v>1908</v>
      </c>
      <c r="AL127" s="845"/>
      <c r="AM127" s="845"/>
      <c r="AN127" s="845"/>
      <c r="AO127" s="846"/>
      <c r="AP127" s="889">
        <v>0</v>
      </c>
      <c r="AQ127" s="890"/>
      <c r="AR127" s="890"/>
      <c r="AS127" s="890"/>
      <c r="AT127" s="891"/>
      <c r="AU127" s="228"/>
      <c r="AV127" s="228"/>
      <c r="AW127" s="228"/>
      <c r="AX127" s="906" t="s">
        <v>496</v>
      </c>
      <c r="AY127" s="877"/>
      <c r="AZ127" s="877"/>
      <c r="BA127" s="877"/>
      <c r="BB127" s="877"/>
      <c r="BC127" s="877"/>
      <c r="BD127" s="877"/>
      <c r="BE127" s="878"/>
      <c r="BF127" s="876" t="s">
        <v>497</v>
      </c>
      <c r="BG127" s="877"/>
      <c r="BH127" s="877"/>
      <c r="BI127" s="877"/>
      <c r="BJ127" s="877"/>
      <c r="BK127" s="877"/>
      <c r="BL127" s="878"/>
      <c r="BM127" s="876" t="s">
        <v>498</v>
      </c>
      <c r="BN127" s="877"/>
      <c r="BO127" s="877"/>
      <c r="BP127" s="877"/>
      <c r="BQ127" s="877"/>
      <c r="BR127" s="877"/>
      <c r="BS127" s="878"/>
      <c r="BT127" s="876" t="s">
        <v>499</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500</v>
      </c>
      <c r="CQ127" s="817"/>
      <c r="CR127" s="817"/>
      <c r="CS127" s="817"/>
      <c r="CT127" s="817"/>
      <c r="CU127" s="817"/>
      <c r="CV127" s="817"/>
      <c r="CW127" s="817"/>
      <c r="CX127" s="817"/>
      <c r="CY127" s="817"/>
      <c r="CZ127" s="817"/>
      <c r="DA127" s="817"/>
      <c r="DB127" s="817"/>
      <c r="DC127" s="817"/>
      <c r="DD127" s="817"/>
      <c r="DE127" s="817"/>
      <c r="DF127" s="818"/>
      <c r="DG127" s="881" t="s">
        <v>130</v>
      </c>
      <c r="DH127" s="882"/>
      <c r="DI127" s="882"/>
      <c r="DJ127" s="882"/>
      <c r="DK127" s="882"/>
      <c r="DL127" s="882" t="s">
        <v>493</v>
      </c>
      <c r="DM127" s="882"/>
      <c r="DN127" s="882"/>
      <c r="DO127" s="882"/>
      <c r="DP127" s="882"/>
      <c r="DQ127" s="882" t="s">
        <v>490</v>
      </c>
      <c r="DR127" s="882"/>
      <c r="DS127" s="882"/>
      <c r="DT127" s="882"/>
      <c r="DU127" s="882"/>
      <c r="DV127" s="859" t="s">
        <v>489</v>
      </c>
      <c r="DW127" s="859"/>
      <c r="DX127" s="859"/>
      <c r="DY127" s="859"/>
      <c r="DZ127" s="860"/>
    </row>
    <row r="128" spans="1:130" s="226" customFormat="1" ht="26.25" customHeight="1" thickBot="1">
      <c r="A128" s="861" t="s">
        <v>501</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502</v>
      </c>
      <c r="X128" s="863"/>
      <c r="Y128" s="863"/>
      <c r="Z128" s="864"/>
      <c r="AA128" s="865">
        <v>347962</v>
      </c>
      <c r="AB128" s="866"/>
      <c r="AC128" s="866"/>
      <c r="AD128" s="866"/>
      <c r="AE128" s="867"/>
      <c r="AF128" s="868">
        <v>390827</v>
      </c>
      <c r="AG128" s="866"/>
      <c r="AH128" s="866"/>
      <c r="AI128" s="866"/>
      <c r="AJ128" s="867"/>
      <c r="AK128" s="868">
        <v>389352</v>
      </c>
      <c r="AL128" s="866"/>
      <c r="AM128" s="866"/>
      <c r="AN128" s="866"/>
      <c r="AO128" s="867"/>
      <c r="AP128" s="869"/>
      <c r="AQ128" s="870"/>
      <c r="AR128" s="870"/>
      <c r="AS128" s="870"/>
      <c r="AT128" s="871"/>
      <c r="AU128" s="228"/>
      <c r="AV128" s="228"/>
      <c r="AW128" s="228"/>
      <c r="AX128" s="872" t="s">
        <v>503</v>
      </c>
      <c r="AY128" s="873"/>
      <c r="AZ128" s="873"/>
      <c r="BA128" s="873"/>
      <c r="BB128" s="873"/>
      <c r="BC128" s="873"/>
      <c r="BD128" s="873"/>
      <c r="BE128" s="874"/>
      <c r="BF128" s="851" t="s">
        <v>489</v>
      </c>
      <c r="BG128" s="852"/>
      <c r="BH128" s="852"/>
      <c r="BI128" s="852"/>
      <c r="BJ128" s="852"/>
      <c r="BK128" s="852"/>
      <c r="BL128" s="875"/>
      <c r="BM128" s="851">
        <v>12.34</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504</v>
      </c>
      <c r="CQ128" s="795"/>
      <c r="CR128" s="795"/>
      <c r="CS128" s="795"/>
      <c r="CT128" s="795"/>
      <c r="CU128" s="795"/>
      <c r="CV128" s="795"/>
      <c r="CW128" s="795"/>
      <c r="CX128" s="795"/>
      <c r="CY128" s="795"/>
      <c r="CZ128" s="795"/>
      <c r="DA128" s="795"/>
      <c r="DB128" s="795"/>
      <c r="DC128" s="795"/>
      <c r="DD128" s="795"/>
      <c r="DE128" s="795"/>
      <c r="DF128" s="796"/>
      <c r="DG128" s="855">
        <v>1841</v>
      </c>
      <c r="DH128" s="856"/>
      <c r="DI128" s="856"/>
      <c r="DJ128" s="856"/>
      <c r="DK128" s="856"/>
      <c r="DL128" s="856">
        <v>2942</v>
      </c>
      <c r="DM128" s="856"/>
      <c r="DN128" s="856"/>
      <c r="DO128" s="856"/>
      <c r="DP128" s="856"/>
      <c r="DQ128" s="856">
        <v>1244</v>
      </c>
      <c r="DR128" s="856"/>
      <c r="DS128" s="856"/>
      <c r="DT128" s="856"/>
      <c r="DU128" s="856"/>
      <c r="DV128" s="857">
        <v>0</v>
      </c>
      <c r="DW128" s="857"/>
      <c r="DX128" s="857"/>
      <c r="DY128" s="857"/>
      <c r="DZ128" s="858"/>
    </row>
    <row r="129" spans="1:131" s="226" customFormat="1" ht="26.25" customHeight="1">
      <c r="A129" s="839" t="s">
        <v>107</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505</v>
      </c>
      <c r="X129" s="842"/>
      <c r="Y129" s="842"/>
      <c r="Z129" s="843"/>
      <c r="AA129" s="844">
        <v>20847726</v>
      </c>
      <c r="AB129" s="845"/>
      <c r="AC129" s="845"/>
      <c r="AD129" s="845"/>
      <c r="AE129" s="846"/>
      <c r="AF129" s="847">
        <v>20985753</v>
      </c>
      <c r="AG129" s="845"/>
      <c r="AH129" s="845"/>
      <c r="AI129" s="845"/>
      <c r="AJ129" s="846"/>
      <c r="AK129" s="847">
        <v>21660428</v>
      </c>
      <c r="AL129" s="845"/>
      <c r="AM129" s="845"/>
      <c r="AN129" s="845"/>
      <c r="AO129" s="846"/>
      <c r="AP129" s="848"/>
      <c r="AQ129" s="849"/>
      <c r="AR129" s="849"/>
      <c r="AS129" s="849"/>
      <c r="AT129" s="850"/>
      <c r="AU129" s="229"/>
      <c r="AV129" s="229"/>
      <c r="AW129" s="229"/>
      <c r="AX129" s="816" t="s">
        <v>506</v>
      </c>
      <c r="AY129" s="817"/>
      <c r="AZ129" s="817"/>
      <c r="BA129" s="817"/>
      <c r="BB129" s="817"/>
      <c r="BC129" s="817"/>
      <c r="BD129" s="817"/>
      <c r="BE129" s="818"/>
      <c r="BF129" s="835" t="s">
        <v>489</v>
      </c>
      <c r="BG129" s="836"/>
      <c r="BH129" s="836"/>
      <c r="BI129" s="836"/>
      <c r="BJ129" s="836"/>
      <c r="BK129" s="836"/>
      <c r="BL129" s="837"/>
      <c r="BM129" s="835">
        <v>17.34</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839" t="s">
        <v>507</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508</v>
      </c>
      <c r="X130" s="842"/>
      <c r="Y130" s="842"/>
      <c r="Z130" s="843"/>
      <c r="AA130" s="844">
        <v>4171731</v>
      </c>
      <c r="AB130" s="845"/>
      <c r="AC130" s="845"/>
      <c r="AD130" s="845"/>
      <c r="AE130" s="846"/>
      <c r="AF130" s="847">
        <v>3852950</v>
      </c>
      <c r="AG130" s="845"/>
      <c r="AH130" s="845"/>
      <c r="AI130" s="845"/>
      <c r="AJ130" s="846"/>
      <c r="AK130" s="847">
        <v>3748999</v>
      </c>
      <c r="AL130" s="845"/>
      <c r="AM130" s="845"/>
      <c r="AN130" s="845"/>
      <c r="AO130" s="846"/>
      <c r="AP130" s="848"/>
      <c r="AQ130" s="849"/>
      <c r="AR130" s="849"/>
      <c r="AS130" s="849"/>
      <c r="AT130" s="850"/>
      <c r="AU130" s="229"/>
      <c r="AV130" s="229"/>
      <c r="AW130" s="229"/>
      <c r="AX130" s="816" t="s">
        <v>509</v>
      </c>
      <c r="AY130" s="817"/>
      <c r="AZ130" s="817"/>
      <c r="BA130" s="817"/>
      <c r="BB130" s="817"/>
      <c r="BC130" s="817"/>
      <c r="BD130" s="817"/>
      <c r="BE130" s="818"/>
      <c r="BF130" s="819">
        <v>4.0999999999999996</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510</v>
      </c>
      <c r="X131" s="826"/>
      <c r="Y131" s="826"/>
      <c r="Z131" s="827"/>
      <c r="AA131" s="828">
        <v>16675995</v>
      </c>
      <c r="AB131" s="829"/>
      <c r="AC131" s="829"/>
      <c r="AD131" s="829"/>
      <c r="AE131" s="830"/>
      <c r="AF131" s="831">
        <v>17132803</v>
      </c>
      <c r="AG131" s="829"/>
      <c r="AH131" s="829"/>
      <c r="AI131" s="829"/>
      <c r="AJ131" s="830"/>
      <c r="AK131" s="831">
        <v>17911429</v>
      </c>
      <c r="AL131" s="829"/>
      <c r="AM131" s="829"/>
      <c r="AN131" s="829"/>
      <c r="AO131" s="830"/>
      <c r="AP131" s="832"/>
      <c r="AQ131" s="833"/>
      <c r="AR131" s="833"/>
      <c r="AS131" s="833"/>
      <c r="AT131" s="834"/>
      <c r="AU131" s="229"/>
      <c r="AV131" s="229"/>
      <c r="AW131" s="229"/>
      <c r="AX131" s="794" t="s">
        <v>511</v>
      </c>
      <c r="AY131" s="795"/>
      <c r="AZ131" s="795"/>
      <c r="BA131" s="795"/>
      <c r="BB131" s="795"/>
      <c r="BC131" s="795"/>
      <c r="BD131" s="795"/>
      <c r="BE131" s="796"/>
      <c r="BF131" s="797" t="s">
        <v>489</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803" t="s">
        <v>512</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513</v>
      </c>
      <c r="W132" s="807"/>
      <c r="X132" s="807"/>
      <c r="Y132" s="807"/>
      <c r="Z132" s="808"/>
      <c r="AA132" s="809">
        <v>3.7596197409999998</v>
      </c>
      <c r="AB132" s="810"/>
      <c r="AC132" s="810"/>
      <c r="AD132" s="810"/>
      <c r="AE132" s="811"/>
      <c r="AF132" s="812">
        <v>3.9280320909999999</v>
      </c>
      <c r="AG132" s="810"/>
      <c r="AH132" s="810"/>
      <c r="AI132" s="810"/>
      <c r="AJ132" s="811"/>
      <c r="AK132" s="812">
        <v>4.8632635620000002</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514</v>
      </c>
      <c r="W133" s="786"/>
      <c r="X133" s="786"/>
      <c r="Y133" s="786"/>
      <c r="Z133" s="787"/>
      <c r="AA133" s="788">
        <v>4.5999999999999996</v>
      </c>
      <c r="AB133" s="789"/>
      <c r="AC133" s="789"/>
      <c r="AD133" s="789"/>
      <c r="AE133" s="790"/>
      <c r="AF133" s="788">
        <v>4.0999999999999996</v>
      </c>
      <c r="AG133" s="789"/>
      <c r="AH133" s="789"/>
      <c r="AI133" s="789"/>
      <c r="AJ133" s="790"/>
      <c r="AK133" s="788">
        <v>4.0999999999999996</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NesDblGTjJCK7at7Bc51otLsmsjTuQUub7G6jpxHtrSmlJQjDYjQMk2mHFnCtg7+6/kswqvvL1IrctRP/ByrYw==" saltValue="VKOMZagmK5OBRZxwYUBPw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515</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dKxXDwGbjcjU4baIZSteNigSHZOpC9x+PddBoClCSgaUX6twk+SNiCYuXAetCMF42PrljRRd6cNe6BvrDGEj4Q==" saltValue="KDjV89BZsojg6uQcvGPl4Q=="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516</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517</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3" t="s">
        <v>518</v>
      </c>
      <c r="AP7" s="268"/>
      <c r="AQ7" s="269" t="s">
        <v>519</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4"/>
      <c r="AP8" s="274" t="s">
        <v>520</v>
      </c>
      <c r="AQ8" s="275" t="s">
        <v>521</v>
      </c>
      <c r="AR8" s="276" t="s">
        <v>522</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5" t="s">
        <v>523</v>
      </c>
      <c r="AL9" s="1196"/>
      <c r="AM9" s="1196"/>
      <c r="AN9" s="1197"/>
      <c r="AO9" s="277">
        <v>5589139</v>
      </c>
      <c r="AP9" s="277">
        <v>88740</v>
      </c>
      <c r="AQ9" s="278">
        <v>85700</v>
      </c>
      <c r="AR9" s="279">
        <v>3.5</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5" t="s">
        <v>524</v>
      </c>
      <c r="AL10" s="1196"/>
      <c r="AM10" s="1196"/>
      <c r="AN10" s="1197"/>
      <c r="AO10" s="280">
        <v>513913</v>
      </c>
      <c r="AP10" s="280">
        <v>8160</v>
      </c>
      <c r="AQ10" s="281">
        <v>7424</v>
      </c>
      <c r="AR10" s="282">
        <v>9.9</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5" t="s">
        <v>525</v>
      </c>
      <c r="AL11" s="1196"/>
      <c r="AM11" s="1196"/>
      <c r="AN11" s="1197"/>
      <c r="AO11" s="280">
        <v>7167</v>
      </c>
      <c r="AP11" s="280">
        <v>114</v>
      </c>
      <c r="AQ11" s="281">
        <v>1613</v>
      </c>
      <c r="AR11" s="282">
        <v>-92.9</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5" t="s">
        <v>526</v>
      </c>
      <c r="AL12" s="1196"/>
      <c r="AM12" s="1196"/>
      <c r="AN12" s="1197"/>
      <c r="AO12" s="280" t="s">
        <v>527</v>
      </c>
      <c r="AP12" s="280" t="s">
        <v>527</v>
      </c>
      <c r="AQ12" s="281">
        <v>12</v>
      </c>
      <c r="AR12" s="282" t="s">
        <v>527</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5" t="s">
        <v>528</v>
      </c>
      <c r="AL13" s="1196"/>
      <c r="AM13" s="1196"/>
      <c r="AN13" s="1197"/>
      <c r="AO13" s="280">
        <v>159683</v>
      </c>
      <c r="AP13" s="280">
        <v>2535</v>
      </c>
      <c r="AQ13" s="281">
        <v>3153</v>
      </c>
      <c r="AR13" s="282">
        <v>-19.600000000000001</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5" t="s">
        <v>529</v>
      </c>
      <c r="AL14" s="1196"/>
      <c r="AM14" s="1196"/>
      <c r="AN14" s="1197"/>
      <c r="AO14" s="280">
        <v>67116</v>
      </c>
      <c r="AP14" s="280">
        <v>1066</v>
      </c>
      <c r="AQ14" s="281">
        <v>1845</v>
      </c>
      <c r="AR14" s="282">
        <v>-42.2</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8" t="s">
        <v>530</v>
      </c>
      <c r="AL15" s="1199"/>
      <c r="AM15" s="1199"/>
      <c r="AN15" s="1200"/>
      <c r="AO15" s="280">
        <v>-361070</v>
      </c>
      <c r="AP15" s="280">
        <v>-5733</v>
      </c>
      <c r="AQ15" s="281">
        <v>-6635</v>
      </c>
      <c r="AR15" s="282">
        <v>-13.6</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8" t="s">
        <v>189</v>
      </c>
      <c r="AL16" s="1199"/>
      <c r="AM16" s="1199"/>
      <c r="AN16" s="1200"/>
      <c r="AO16" s="280">
        <v>5975948</v>
      </c>
      <c r="AP16" s="280">
        <v>94882</v>
      </c>
      <c r="AQ16" s="281">
        <v>93111</v>
      </c>
      <c r="AR16" s="282">
        <v>1.9</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531</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532</v>
      </c>
      <c r="AP20" s="289" t="s">
        <v>533</v>
      </c>
      <c r="AQ20" s="290" t="s">
        <v>534</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1" t="s">
        <v>535</v>
      </c>
      <c r="AL21" s="1202"/>
      <c r="AM21" s="1202"/>
      <c r="AN21" s="1203"/>
      <c r="AO21" s="293">
        <v>8.83</v>
      </c>
      <c r="AP21" s="294">
        <v>8.58</v>
      </c>
      <c r="AQ21" s="295">
        <v>0.25</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1" t="s">
        <v>536</v>
      </c>
      <c r="AL22" s="1202"/>
      <c r="AM22" s="1202"/>
      <c r="AN22" s="1203"/>
      <c r="AO22" s="298">
        <v>100.1</v>
      </c>
      <c r="AP22" s="299">
        <v>97.7</v>
      </c>
      <c r="AQ22" s="300">
        <v>2.4</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94" t="s">
        <v>537</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3"/>
    </row>
    <row r="27" spans="1:46">
      <c r="A27" s="305"/>
      <c r="AO27" s="258"/>
      <c r="AP27" s="258"/>
      <c r="AQ27" s="258"/>
      <c r="AR27" s="258"/>
      <c r="AS27" s="258"/>
      <c r="AT27" s="258"/>
    </row>
    <row r="28" spans="1:46" ht="17.25">
      <c r="A28" s="259" t="s">
        <v>538</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539</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3" t="s">
        <v>518</v>
      </c>
      <c r="AP30" s="268"/>
      <c r="AQ30" s="269" t="s">
        <v>519</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4"/>
      <c r="AP31" s="274" t="s">
        <v>520</v>
      </c>
      <c r="AQ31" s="275" t="s">
        <v>521</v>
      </c>
      <c r="AR31" s="276" t="s">
        <v>522</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5" t="s">
        <v>540</v>
      </c>
      <c r="AL32" s="1186"/>
      <c r="AM32" s="1186"/>
      <c r="AN32" s="1187"/>
      <c r="AO32" s="308">
        <v>4365905</v>
      </c>
      <c r="AP32" s="308">
        <v>69319</v>
      </c>
      <c r="AQ32" s="309">
        <v>61596</v>
      </c>
      <c r="AR32" s="310">
        <v>12.5</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5" t="s">
        <v>541</v>
      </c>
      <c r="AL33" s="1186"/>
      <c r="AM33" s="1186"/>
      <c r="AN33" s="1187"/>
      <c r="AO33" s="308" t="s">
        <v>527</v>
      </c>
      <c r="AP33" s="308" t="s">
        <v>527</v>
      </c>
      <c r="AQ33" s="309" t="s">
        <v>527</v>
      </c>
      <c r="AR33" s="310" t="s">
        <v>527</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5" t="s">
        <v>542</v>
      </c>
      <c r="AL34" s="1186"/>
      <c r="AM34" s="1186"/>
      <c r="AN34" s="1187"/>
      <c r="AO34" s="308" t="s">
        <v>527</v>
      </c>
      <c r="AP34" s="308" t="s">
        <v>527</v>
      </c>
      <c r="AQ34" s="309">
        <v>3</v>
      </c>
      <c r="AR34" s="310" t="s">
        <v>527</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5" t="s">
        <v>543</v>
      </c>
      <c r="AL35" s="1186"/>
      <c r="AM35" s="1186"/>
      <c r="AN35" s="1187"/>
      <c r="AO35" s="308">
        <v>608313</v>
      </c>
      <c r="AP35" s="308">
        <v>9658</v>
      </c>
      <c r="AQ35" s="309">
        <v>14651</v>
      </c>
      <c r="AR35" s="310">
        <v>-34.1</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5" t="s">
        <v>544</v>
      </c>
      <c r="AL36" s="1186"/>
      <c r="AM36" s="1186"/>
      <c r="AN36" s="1187"/>
      <c r="AO36" s="308">
        <v>33224</v>
      </c>
      <c r="AP36" s="308">
        <v>528</v>
      </c>
      <c r="AQ36" s="309">
        <v>1794</v>
      </c>
      <c r="AR36" s="310">
        <v>-70.599999999999994</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5" t="s">
        <v>545</v>
      </c>
      <c r="AL37" s="1186"/>
      <c r="AM37" s="1186"/>
      <c r="AN37" s="1187"/>
      <c r="AO37" s="308">
        <v>1908</v>
      </c>
      <c r="AP37" s="308">
        <v>30</v>
      </c>
      <c r="AQ37" s="309">
        <v>505</v>
      </c>
      <c r="AR37" s="310">
        <v>-94.1</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8" t="s">
        <v>546</v>
      </c>
      <c r="AL38" s="1189"/>
      <c r="AM38" s="1189"/>
      <c r="AN38" s="1190"/>
      <c r="AO38" s="311">
        <v>81</v>
      </c>
      <c r="AP38" s="311">
        <v>1</v>
      </c>
      <c r="AQ38" s="312">
        <v>1</v>
      </c>
      <c r="AR38" s="300">
        <v>0</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8" t="s">
        <v>547</v>
      </c>
      <c r="AL39" s="1189"/>
      <c r="AM39" s="1189"/>
      <c r="AN39" s="1190"/>
      <c r="AO39" s="308">
        <v>-389352</v>
      </c>
      <c r="AP39" s="308">
        <v>-6182</v>
      </c>
      <c r="AQ39" s="309">
        <v>-3020</v>
      </c>
      <c r="AR39" s="310">
        <v>104.7</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5" t="s">
        <v>548</v>
      </c>
      <c r="AL40" s="1186"/>
      <c r="AM40" s="1186"/>
      <c r="AN40" s="1187"/>
      <c r="AO40" s="308">
        <v>-3748999</v>
      </c>
      <c r="AP40" s="308">
        <v>-59524</v>
      </c>
      <c r="AQ40" s="309">
        <v>-54563</v>
      </c>
      <c r="AR40" s="310">
        <v>9.1</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1" t="s">
        <v>298</v>
      </c>
      <c r="AL41" s="1192"/>
      <c r="AM41" s="1192"/>
      <c r="AN41" s="1193"/>
      <c r="AO41" s="308">
        <v>871080</v>
      </c>
      <c r="AP41" s="308">
        <v>13830</v>
      </c>
      <c r="AQ41" s="309">
        <v>20967</v>
      </c>
      <c r="AR41" s="310">
        <v>-34</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549</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550</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551</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8" t="s">
        <v>518</v>
      </c>
      <c r="AN49" s="1180" t="s">
        <v>552</v>
      </c>
      <c r="AO49" s="1181"/>
      <c r="AP49" s="1181"/>
      <c r="AQ49" s="1181"/>
      <c r="AR49" s="1182"/>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9"/>
      <c r="AN50" s="324" t="s">
        <v>553</v>
      </c>
      <c r="AO50" s="325" t="s">
        <v>554</v>
      </c>
      <c r="AP50" s="326" t="s">
        <v>555</v>
      </c>
      <c r="AQ50" s="327" t="s">
        <v>556</v>
      </c>
      <c r="AR50" s="328" t="s">
        <v>557</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558</v>
      </c>
      <c r="AL51" s="321"/>
      <c r="AM51" s="329">
        <v>4573649</v>
      </c>
      <c r="AN51" s="330">
        <v>68388</v>
      </c>
      <c r="AO51" s="331">
        <v>-5.4</v>
      </c>
      <c r="AP51" s="332">
        <v>70615</v>
      </c>
      <c r="AQ51" s="333">
        <v>4.9000000000000004</v>
      </c>
      <c r="AR51" s="334">
        <v>-10.3</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559</v>
      </c>
      <c r="AM52" s="337">
        <v>3166801</v>
      </c>
      <c r="AN52" s="338">
        <v>47352</v>
      </c>
      <c r="AO52" s="339">
        <v>8.6999999999999993</v>
      </c>
      <c r="AP52" s="340">
        <v>37382</v>
      </c>
      <c r="AQ52" s="341">
        <v>-1.9</v>
      </c>
      <c r="AR52" s="342">
        <v>10.6</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560</v>
      </c>
      <c r="AL53" s="321"/>
      <c r="AM53" s="329">
        <v>3476303</v>
      </c>
      <c r="AN53" s="330">
        <v>52782</v>
      </c>
      <c r="AO53" s="331">
        <v>-22.8</v>
      </c>
      <c r="AP53" s="332">
        <v>69185</v>
      </c>
      <c r="AQ53" s="333">
        <v>-2</v>
      </c>
      <c r="AR53" s="334">
        <v>-20.8</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559</v>
      </c>
      <c r="AM54" s="337">
        <v>1794526</v>
      </c>
      <c r="AN54" s="338">
        <v>27247</v>
      </c>
      <c r="AO54" s="339">
        <v>-42.5</v>
      </c>
      <c r="AP54" s="340">
        <v>38519</v>
      </c>
      <c r="AQ54" s="341">
        <v>3</v>
      </c>
      <c r="AR54" s="342">
        <v>-45.5</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561</v>
      </c>
      <c r="AL55" s="321"/>
      <c r="AM55" s="329">
        <v>4828350</v>
      </c>
      <c r="AN55" s="330">
        <v>74408</v>
      </c>
      <c r="AO55" s="331">
        <v>41</v>
      </c>
      <c r="AP55" s="332">
        <v>70166</v>
      </c>
      <c r="AQ55" s="333">
        <v>1.4</v>
      </c>
      <c r="AR55" s="334">
        <v>39.6</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559</v>
      </c>
      <c r="AM56" s="337">
        <v>2643198</v>
      </c>
      <c r="AN56" s="338">
        <v>40734</v>
      </c>
      <c r="AO56" s="339">
        <v>49.5</v>
      </c>
      <c r="AP56" s="340">
        <v>36115</v>
      </c>
      <c r="AQ56" s="341">
        <v>-6.2</v>
      </c>
      <c r="AR56" s="342">
        <v>55.7</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562</v>
      </c>
      <c r="AL57" s="321"/>
      <c r="AM57" s="329">
        <v>5245108</v>
      </c>
      <c r="AN57" s="330">
        <v>81962</v>
      </c>
      <c r="AO57" s="331">
        <v>10.199999999999999</v>
      </c>
      <c r="AP57" s="332">
        <v>70329</v>
      </c>
      <c r="AQ57" s="333">
        <v>0.2</v>
      </c>
      <c r="AR57" s="334">
        <v>10</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559</v>
      </c>
      <c r="AM58" s="337">
        <v>2981867</v>
      </c>
      <c r="AN58" s="338">
        <v>46596</v>
      </c>
      <c r="AO58" s="339">
        <v>14.4</v>
      </c>
      <c r="AP58" s="340">
        <v>39403</v>
      </c>
      <c r="AQ58" s="341">
        <v>9.1</v>
      </c>
      <c r="AR58" s="342">
        <v>5.3</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563</v>
      </c>
      <c r="AL59" s="321"/>
      <c r="AM59" s="329">
        <v>4962161</v>
      </c>
      <c r="AN59" s="330">
        <v>78786</v>
      </c>
      <c r="AO59" s="331">
        <v>-3.9</v>
      </c>
      <c r="AP59" s="332">
        <v>71871</v>
      </c>
      <c r="AQ59" s="333">
        <v>2.2000000000000002</v>
      </c>
      <c r="AR59" s="334">
        <v>-6.1</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559</v>
      </c>
      <c r="AM60" s="337">
        <v>2750503</v>
      </c>
      <c r="AN60" s="338">
        <v>43671</v>
      </c>
      <c r="AO60" s="339">
        <v>-6.3</v>
      </c>
      <c r="AP60" s="340">
        <v>38232</v>
      </c>
      <c r="AQ60" s="341">
        <v>-3</v>
      </c>
      <c r="AR60" s="342">
        <v>-3.3</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564</v>
      </c>
      <c r="AL61" s="343"/>
      <c r="AM61" s="344">
        <v>4617114</v>
      </c>
      <c r="AN61" s="345">
        <v>71265</v>
      </c>
      <c r="AO61" s="346">
        <v>3.8</v>
      </c>
      <c r="AP61" s="347">
        <v>70433</v>
      </c>
      <c r="AQ61" s="348">
        <v>1.3</v>
      </c>
      <c r="AR61" s="334">
        <v>2.5</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559</v>
      </c>
      <c r="AM62" s="337">
        <v>2667379</v>
      </c>
      <c r="AN62" s="338">
        <v>41120</v>
      </c>
      <c r="AO62" s="339">
        <v>4.8</v>
      </c>
      <c r="AP62" s="340">
        <v>37930</v>
      </c>
      <c r="AQ62" s="341">
        <v>0.2</v>
      </c>
      <c r="AR62" s="342">
        <v>4.5999999999999996</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o8dVM55sVfyuVsk/ndKEh/xW3QpwT7iU7eMkYgIKhWmNoRSW/HmTf9HgvDPtATH4b5z3ekGnrzCBGIOjUE7cFA==" saltValue="AiIsxVUS4pcHkeq9e8UpN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566</v>
      </c>
    </row>
    <row r="120" spans="125:125" ht="13.5" hidden="1" customHeight="1"/>
    <row r="121" spans="125:125" ht="13.5" hidden="1" customHeight="1">
      <c r="DU121" s="255"/>
    </row>
  </sheetData>
  <sheetProtection algorithmName="SHA-512" hashValue="S5DKDlEm0ThHKdL7a/9k8XbipQxd32lV7zbaQWZabz+VhN7Ia+lC8/r9lRWb0a3KdrIYlRp2T44uAUCs6aeY7w==" saltValue="WmpewABTS7K81WlEq6Wq+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567</v>
      </c>
    </row>
  </sheetData>
  <sheetProtection algorithmName="SHA-512" hashValue="fk1EQacEae9EWfPh/cG7B8wYNW9ochwNKt9wEXGrZ+0yQXQmavNRdnLzHWIsKGasFK0P08TSx8Anac0QXtDM/A==" saltValue="a4Yzb0WoYghi5Tgy6h25o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568</v>
      </c>
      <c r="G46" s="8" t="s">
        <v>569</v>
      </c>
      <c r="H46" s="8" t="s">
        <v>570</v>
      </c>
      <c r="I46" s="8" t="s">
        <v>571</v>
      </c>
      <c r="J46" s="9" t="s">
        <v>572</v>
      </c>
    </row>
    <row r="47" spans="2:10" ht="57.75" customHeight="1">
      <c r="B47" s="10"/>
      <c r="C47" s="1204" t="s">
        <v>3</v>
      </c>
      <c r="D47" s="1204"/>
      <c r="E47" s="1205"/>
      <c r="F47" s="11">
        <v>28.4</v>
      </c>
      <c r="G47" s="12">
        <v>24.53</v>
      </c>
      <c r="H47" s="12">
        <v>19.73</v>
      </c>
      <c r="I47" s="12">
        <v>21.06</v>
      </c>
      <c r="J47" s="13">
        <v>21.85</v>
      </c>
    </row>
    <row r="48" spans="2:10" ht="57.75" customHeight="1">
      <c r="B48" s="14"/>
      <c r="C48" s="1206" t="s">
        <v>4</v>
      </c>
      <c r="D48" s="1206"/>
      <c r="E48" s="1207"/>
      <c r="F48" s="15">
        <v>2.9</v>
      </c>
      <c r="G48" s="16">
        <v>3.14</v>
      </c>
      <c r="H48" s="16">
        <v>2.82</v>
      </c>
      <c r="I48" s="16">
        <v>2.4700000000000002</v>
      </c>
      <c r="J48" s="17">
        <v>7.11</v>
      </c>
    </row>
    <row r="49" spans="2:10" ht="57.75" customHeight="1" thickBot="1">
      <c r="B49" s="18"/>
      <c r="C49" s="1208" t="s">
        <v>5</v>
      </c>
      <c r="D49" s="1208"/>
      <c r="E49" s="1209"/>
      <c r="F49" s="19" t="s">
        <v>573</v>
      </c>
      <c r="G49" s="20" t="s">
        <v>574</v>
      </c>
      <c r="H49" s="20" t="s">
        <v>575</v>
      </c>
      <c r="I49" s="20" t="s">
        <v>576</v>
      </c>
      <c r="J49" s="21">
        <v>4.78</v>
      </c>
    </row>
    <row r="50" spans="2:10"/>
  </sheetData>
  <sheetProtection algorithmName="SHA-512" hashValue="GeqR6P+HmCplvihrI2zbFQ9cf7nHtl+JRjG0QY574OIt25QMvoHQ5kYeVx7UYQzMqM5XNBJocwBjdrp2HS1CDw==" saltValue="Si7RHvu9ciaJQsH59etr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2023-03-10T01:35:01Z</cp:lastPrinted>
  <dcterms:created xsi:type="dcterms:W3CDTF">2023-02-20T07:37:53Z</dcterms:created>
  <dcterms:modified xsi:type="dcterms:W3CDTF">2023-11-01T00:12:54Z</dcterms:modified>
  <cp:category/>
</cp:coreProperties>
</file>