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45" yWindow="300" windowWidth="10455" windowHeight="7815" activeTab="5"/>
  </bookViews>
  <sheets>
    <sheet name="8-1" sheetId="1" r:id="rId1"/>
    <sheet name="8-2" sheetId="2" r:id="rId2"/>
    <sheet name="8-3" sheetId="3" r:id="rId3"/>
    <sheet name="8-4" sheetId="4" r:id="rId4"/>
    <sheet name="8-5" sheetId="5" r:id="rId5"/>
    <sheet name="8-6" sheetId="6" r:id="rId6"/>
    <sheet name="8-7" sheetId="7" r:id="rId7"/>
    <sheet name="8-8" sheetId="8" r:id="rId8"/>
  </sheets>
  <definedNames>
    <definedName name="_xlnm.Print_Area" localSheetId="0">'8-1'!$A$1:$M$54</definedName>
    <definedName name="_xlnm.Print_Area" localSheetId="1">'8-2'!$A$1:$Y$57</definedName>
    <definedName name="_xlnm.Print_Area" localSheetId="2">'8-3'!$A$1:$W$56</definedName>
    <definedName name="_xlnm.Print_Area" localSheetId="3">'8-4'!$A$1:$AA$54</definedName>
    <definedName name="_xlnm.Print_Area" localSheetId="4">'8-5'!$A$1:$AA$54</definedName>
    <definedName name="_xlnm.Print_Area" localSheetId="5">'8-6'!$A$1:$AI$57</definedName>
    <definedName name="_xlnm.Print_Area" localSheetId="6">'8-7'!$A$1:$AA$55</definedName>
    <definedName name="_xlnm.Print_Area" localSheetId="7">'8-8'!$B$1:$X$81</definedName>
  </definedNames>
  <calcPr fullCalcOnLoad="1"/>
</workbook>
</file>

<file path=xl/comments8.xml><?xml version="1.0" encoding="utf-8"?>
<comments xmlns="http://schemas.openxmlformats.org/spreadsheetml/2006/main">
  <authors>
    <author>oitapref</author>
  </authors>
  <commentList>
    <comment ref="Z4" authorId="0">
      <text>
        <r>
          <rPr>
            <b/>
            <sz val="9"/>
            <rFont val="MS P ゴシック"/>
            <family val="3"/>
          </rPr>
          <t>疫学情報センターHP
年報CSVデータ
TB23年末時登録者数</t>
        </r>
      </text>
    </comment>
    <comment ref="AB4" authorId="0">
      <text>
        <r>
          <rPr>
            <b/>
            <sz val="9"/>
            <rFont val="MS P ゴシック"/>
            <family val="3"/>
          </rPr>
          <t>疫学情報センターHP
年報の追加資料
都道府県・市別結核罹患数（○-○）罹患率（○-○）
罹患数と罹患率から人口を算出</t>
        </r>
      </text>
    </comment>
  </commentList>
</comments>
</file>

<file path=xl/sharedStrings.xml><?xml version="1.0" encoding="utf-8"?>
<sst xmlns="http://schemas.openxmlformats.org/spreadsheetml/2006/main" count="1112" uniqueCount="255">
  <si>
    <t>１表（８－１）</t>
  </si>
  <si>
    <t>都道府県</t>
  </si>
  <si>
    <t>順位</t>
  </si>
  <si>
    <t>人口千対</t>
  </si>
  <si>
    <t>第１表　都道府県別諸指標にみる大分県の位置</t>
  </si>
  <si>
    <t>合計特殊</t>
  </si>
  <si>
    <t>(再)乳児死亡率</t>
  </si>
  <si>
    <t>(再)新生児死亡率</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</si>
  <si>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</si>
  <si>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</si>
  <si>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</si>
  <si>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</si>
  <si>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</si>
  <si>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</si>
  <si>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</si>
  <si>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</si>
  <si>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</si>
  <si>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</si>
  <si>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</si>
  <si>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</si>
  <si>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</si>
  <si>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</si>
  <si>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</si>
  <si>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</si>
  <si>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</si>
  <si>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</si>
  <si>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</si>
  <si>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</si>
  <si>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</si>
  <si>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</si>
  <si>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</si>
  <si>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</si>
  <si>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</si>
  <si>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</si>
  <si>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</si>
  <si>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</si>
  <si>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</si>
  <si>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</si>
  <si>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</si>
  <si>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</si>
  <si>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</si>
  <si>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</si>
  <si>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</si>
  <si>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</si>
  <si>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</si>
  <si>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</si>
  <si>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高知</t>
  </si>
  <si>
    <t>福岡</t>
  </si>
  <si>
    <t>佐賀</t>
  </si>
  <si>
    <t>長崎</t>
  </si>
  <si>
    <t>熊本</t>
  </si>
  <si>
    <t>大分</t>
  </si>
  <si>
    <t>宮崎</t>
  </si>
  <si>
    <t>鹿児島</t>
  </si>
  <si>
    <t>沖縄</t>
  </si>
  <si>
    <t>指　　標</t>
  </si>
  <si>
    <t>１表（８－２）</t>
  </si>
  <si>
    <t>出産千対</t>
  </si>
  <si>
    <t>自然死産率</t>
  </si>
  <si>
    <t>人工死産率</t>
  </si>
  <si>
    <t>出 生 率</t>
  </si>
  <si>
    <t>人工妊娠中絶率</t>
  </si>
  <si>
    <t>15～49歳女
子人口千対</t>
  </si>
  <si>
    <t>周産期死亡率</t>
  </si>
  <si>
    <t>早期新生児
死　亡　率</t>
  </si>
  <si>
    <t>出生千対</t>
  </si>
  <si>
    <t>婚姻率</t>
  </si>
  <si>
    <t>平均初婚年齢</t>
  </si>
  <si>
    <t>夫</t>
  </si>
  <si>
    <t>妻</t>
  </si>
  <si>
    <t>歳</t>
  </si>
  <si>
    <t>全</t>
  </si>
  <si>
    <t>北</t>
  </si>
  <si>
    <t>青</t>
  </si>
  <si>
    <t>岩</t>
  </si>
  <si>
    <t>宮</t>
  </si>
  <si>
    <t>秋</t>
  </si>
  <si>
    <t>山</t>
  </si>
  <si>
    <t>福</t>
  </si>
  <si>
    <t>茨</t>
  </si>
  <si>
    <t>栃</t>
  </si>
  <si>
    <t>群</t>
  </si>
  <si>
    <t>埼</t>
  </si>
  <si>
    <t>千</t>
  </si>
  <si>
    <t>東</t>
  </si>
  <si>
    <t>神</t>
  </si>
  <si>
    <t>新</t>
  </si>
  <si>
    <t>富</t>
  </si>
  <si>
    <t>石</t>
  </si>
  <si>
    <t>長</t>
  </si>
  <si>
    <t>岐</t>
  </si>
  <si>
    <t>静</t>
  </si>
  <si>
    <t>愛</t>
  </si>
  <si>
    <t>三</t>
  </si>
  <si>
    <t>滋</t>
  </si>
  <si>
    <t>京</t>
  </si>
  <si>
    <t>大</t>
  </si>
  <si>
    <t>兵</t>
  </si>
  <si>
    <t>奈</t>
  </si>
  <si>
    <t>和</t>
  </si>
  <si>
    <t>鳥</t>
  </si>
  <si>
    <t>島</t>
  </si>
  <si>
    <t>岡</t>
  </si>
  <si>
    <t>広</t>
  </si>
  <si>
    <t>徳</t>
  </si>
  <si>
    <t>香</t>
  </si>
  <si>
    <t>高</t>
  </si>
  <si>
    <t>佐</t>
  </si>
  <si>
    <t>熊</t>
  </si>
  <si>
    <t>鹿</t>
  </si>
  <si>
    <t>沖</t>
  </si>
  <si>
    <t>離婚率</t>
  </si>
  <si>
    <t>人口千対</t>
  </si>
  <si>
    <t>注）</t>
  </si>
  <si>
    <t>１表（８－３）</t>
  </si>
  <si>
    <t>悪性新生物
死　亡　率</t>
  </si>
  <si>
    <t>人口10万対</t>
  </si>
  <si>
    <t>（再）胃の悪性
　　　新 生 物</t>
  </si>
  <si>
    <t>（再）肝及び肝内胆
　　　管悪性新生物</t>
  </si>
  <si>
    <t>（再）膵の悪性
　　　新 生 物</t>
  </si>
  <si>
    <t>（再）気管・気管
　　　支及び肺の
　　　悪性新生物</t>
  </si>
  <si>
    <t>（再）乳房の悪性
      新  生  物</t>
  </si>
  <si>
    <t>（再）子宮の悪性
　　　新　生　物</t>
  </si>
  <si>
    <t>脳血管疾患
死　亡　率</t>
  </si>
  <si>
    <t>注：</t>
  </si>
  <si>
    <t>１表（８－４）</t>
  </si>
  <si>
    <t>心疾患死亡率</t>
  </si>
  <si>
    <t>結核死亡率</t>
  </si>
  <si>
    <t>糖尿病死亡率</t>
  </si>
  <si>
    <t>肺炎死亡率</t>
  </si>
  <si>
    <t>慢性閉塞性
肺疾患死亡率</t>
  </si>
  <si>
    <t>腎不全死亡率</t>
  </si>
  <si>
    <t>老衰死亡率</t>
  </si>
  <si>
    <t>不慮の事故
死 亡 率</t>
  </si>
  <si>
    <t>（再）交通事故
　　  死 亡 率</t>
  </si>
  <si>
    <t>自殺死亡率</t>
  </si>
  <si>
    <t>１表（８－５）</t>
  </si>
  <si>
    <t>病　院　数</t>
  </si>
  <si>
    <t>(再)一般病院数</t>
  </si>
  <si>
    <t>一般診療所数</t>
  </si>
  <si>
    <t>歯科診療所数</t>
  </si>
  <si>
    <t>病院病床数</t>
  </si>
  <si>
    <t>（再）精神病床数</t>
  </si>
  <si>
    <t>(再)結核病床数</t>
  </si>
  <si>
    <t>一般診療所
病　床　数</t>
  </si>
  <si>
    <t>病院の１日平均
在 院 患 者 数</t>
  </si>
  <si>
    <t>肝疾患死亡率</t>
  </si>
  <si>
    <t>１表（８－６）</t>
  </si>
  <si>
    <t>薬局数</t>
  </si>
  <si>
    <t>（再）精神病床</t>
  </si>
  <si>
    <t>許可病床
100対</t>
  </si>
  <si>
    <t>１表（８－７）</t>
  </si>
  <si>
    <t>（再）薬局・医療
　施設の従事者数</t>
  </si>
  <si>
    <t>１表（８－８）</t>
  </si>
  <si>
    <t>食中毒り患率</t>
  </si>
  <si>
    <t>平均寿命</t>
  </si>
  <si>
    <t>男</t>
  </si>
  <si>
    <t>女</t>
  </si>
  <si>
    <t>源泉総数</t>
  </si>
  <si>
    <t>ゆう出量</t>
  </si>
  <si>
    <t>源泉数</t>
  </si>
  <si>
    <t>％</t>
  </si>
  <si>
    <t>死　亡　率</t>
  </si>
  <si>
    <t>出　生　率</t>
  </si>
  <si>
    <t>死　産　率</t>
  </si>
  <si>
    <t xml:space="preserve">                      第１表　都道府県別諸指</t>
  </si>
  <si>
    <t xml:space="preserve">         　          　   第１表　都道府県別諸指</t>
  </si>
  <si>
    <t>（再）大　腸　の
　　　悪性新生物</t>
  </si>
  <si>
    <t>（再）胆のう及びそ
　　　の他の胆道の
　　　悪性新生物</t>
  </si>
  <si>
    <t>Ｌ／ｍ</t>
  </si>
  <si>
    <t>人口の自然
増　加　率</t>
  </si>
  <si>
    <t>愛媛</t>
  </si>
  <si>
    <t>妊娠満22週
以後の死産率</t>
  </si>
  <si>
    <t>「（再）子宮の悪性新生物」の死亡率は女子人口10万対の率である。</t>
  </si>
  <si>
    <t>全国には住所が外国・不詳を含む。</t>
  </si>
  <si>
    <t>その他の一般病院</t>
  </si>
  <si>
    <t>総　　数</t>
  </si>
  <si>
    <t>第１表　都道府県別諸指　</t>
  </si>
  <si>
    <t>(再)療養病床</t>
  </si>
  <si>
    <t>(再)一般病床</t>
  </si>
  <si>
    <t>病　　　床　　　利　　　用　　　率</t>
  </si>
  <si>
    <t>病　院
(総数)</t>
  </si>
  <si>
    <t>病　床　利　用　率</t>
  </si>
  <si>
    <t>一　般　病　院</t>
  </si>
  <si>
    <t>一　　般　　病　　院</t>
  </si>
  <si>
    <t>療養病床及び
一般病床のみ
の病院</t>
  </si>
  <si>
    <t>（再）感染症
　　　病　床</t>
  </si>
  <si>
    <t>(再)結核病床</t>
  </si>
  <si>
    <t xml:space="preserve"> 標にみる大分県の位置</t>
  </si>
  <si>
    <t xml:space="preserve"> 標にみる大分県の位置</t>
  </si>
  <si>
    <t>　標にみる大分県の位置</t>
  </si>
  <si>
    <t xml:space="preserve"> 標にみる大分県の位置</t>
  </si>
  <si>
    <t xml:space="preserve">       　           　　    第１表　都道府県別諸指</t>
  </si>
  <si>
    <t xml:space="preserve">          　              第１表　都道府県別諸指</t>
  </si>
  <si>
    <t>（再）精神科病院数</t>
  </si>
  <si>
    <t>精神科病院</t>
  </si>
  <si>
    <t>(再)医療施設
  従事医師数</t>
  </si>
  <si>
    <t>(再)医療施設
　　従事歯科
　　医師数　</t>
  </si>
  <si>
    <t>－</t>
  </si>
  <si>
    <t>・</t>
  </si>
  <si>
    <t>結核り患率</t>
  </si>
  <si>
    <r>
      <t>病院の1日平均
外</t>
    </r>
    <r>
      <rPr>
        <sz val="6"/>
        <color indexed="8"/>
        <rFont val="ＭＳ 明朝"/>
        <family val="1"/>
      </rPr>
      <t xml:space="preserve"> </t>
    </r>
    <r>
      <rPr>
        <sz val="9"/>
        <color indexed="8"/>
        <rFont val="ＭＳ 明朝"/>
        <family val="1"/>
      </rPr>
      <t>来</t>
    </r>
    <r>
      <rPr>
        <sz val="6"/>
        <color indexed="8"/>
        <rFont val="ＭＳ 明朝"/>
        <family val="1"/>
      </rPr>
      <t xml:space="preserve"> </t>
    </r>
    <r>
      <rPr>
        <sz val="9"/>
        <color indexed="8"/>
        <rFont val="ＭＳ 明朝"/>
        <family val="1"/>
      </rPr>
      <t>患</t>
    </r>
    <r>
      <rPr>
        <sz val="6"/>
        <color indexed="8"/>
        <rFont val="ＭＳ 明朝"/>
        <family val="1"/>
      </rPr>
      <t xml:space="preserve"> </t>
    </r>
    <r>
      <rPr>
        <sz val="9"/>
        <color indexed="8"/>
        <rFont val="ＭＳ 明朝"/>
        <family val="1"/>
      </rPr>
      <t>者</t>
    </r>
    <r>
      <rPr>
        <sz val="6"/>
        <color indexed="8"/>
        <rFont val="ＭＳ 明朝"/>
        <family val="1"/>
      </rPr>
      <t xml:space="preserve"> </t>
    </r>
    <r>
      <rPr>
        <sz val="9"/>
        <color indexed="8"/>
        <rFont val="ＭＳ 明朝"/>
        <family val="1"/>
      </rPr>
      <t>数</t>
    </r>
  </si>
  <si>
    <t>死産率、自然死産率、人工死産率は出産（出生＋死産）千対。</t>
  </si>
  <si>
    <t>周産期死亡率、妊娠22週以後の死産率は出産（出生＋妊娠満22週以後の死産）千対。</t>
  </si>
  <si>
    <t>高血圧性
疾患死亡率</t>
  </si>
  <si>
    <t>平成27年</t>
  </si>
  <si>
    <t>-</t>
  </si>
  <si>
    <t>(80.75)</t>
  </si>
  <si>
    <t>(86.99)</t>
  </si>
  <si>
    <t>（別掲）</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</si>
  <si>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</si>
  <si>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</si>
  <si>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</si>
  <si>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</si>
  <si>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</si>
  <si>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</si>
  <si>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</si>
  <si>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</si>
  <si>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</si>
  <si>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</si>
  <si>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</si>
  <si>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</si>
  <si>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</si>
  <si>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</si>
  <si>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</si>
  <si>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</si>
  <si>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</si>
  <si>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</si>
  <si>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</si>
  <si>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</si>
  <si>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　　　第１表　都道府県別諸指</t>
  </si>
  <si>
    <t>注）平均寿命の全国値は、都道府県生命表による全国値である。下段の括弧内は、完全生命表による全国値である。</t>
  </si>
  <si>
    <t>注）結核登録率は､12月31日の時点で保健所に登録されている結核患者の総数を総人口10万あたりの率で表したものである。</t>
  </si>
  <si>
    <t>注）結核り患率は､1月1日から12月31日の1年間で、新たに保健所に登録された結核患者の数を総人口10万あたりの率で表したものである。</t>
  </si>
  <si>
    <t>注）結核有病率は､12月31日の時点で保健所に登録されている活動性結核患者の総数を総人口10万あたりの率で表したものである。</t>
  </si>
  <si>
    <t>注）結核登録率及び結核り患率は､潜在性結核感染治療対象者を除いたものである。</t>
  </si>
  <si>
    <t>医師数
(平成28年)</t>
  </si>
  <si>
    <t>歯科医師数
(平成28年)</t>
  </si>
  <si>
    <t>薬剤師数
(平成28年)</t>
  </si>
  <si>
    <t>　　　　　</t>
  </si>
  <si>
    <t>水道普及率
（平成30年3月31日）</t>
  </si>
  <si>
    <t>温泉（平成30年3月）</t>
  </si>
  <si>
    <t>平成30年</t>
  </si>
  <si>
    <t>就業保健師数
(平成30年)</t>
  </si>
  <si>
    <t>就業助産師数
(平成30年)</t>
  </si>
  <si>
    <t>就業看護師数
(平成30年)</t>
  </si>
  <si>
    <t>就業准看護師数
(平成30年)</t>
  </si>
  <si>
    <t>就業歯科
衛生士数
(平成30年)</t>
  </si>
  <si>
    <t>就業歯科
技工士数
(平成30年)</t>
  </si>
  <si>
    <t>就業あん摩
マッサージ
指圧士数
(平成30年)</t>
  </si>
  <si>
    <t>就業はり師数
(平成30年)</t>
  </si>
  <si>
    <t>就業きゅう師数
(平成30年)</t>
  </si>
  <si>
    <t>就業柔道
整復師数
(平成30年)</t>
  </si>
  <si>
    <r>
      <t>年末</t>
    </r>
    <r>
      <rPr>
        <sz val="10"/>
        <color indexed="8"/>
        <rFont val="ＭＳ 明朝"/>
        <family val="1"/>
      </rPr>
      <t>結核登録率
（平成30年12月31日）</t>
    </r>
  </si>
  <si>
    <t>年末結核有病率
（平成30年12月31日）</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</si>
</sst>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0.0;&quot;△ &quot;0.0"/>
    <numFmt numFmtId="178" formatCode="0.0"/>
    <numFmt numFmtId="179" formatCode="#&quot; &quot;##0.0"/>
    <numFmt numFmtId="180" formatCode="0.00;&quot;△ &quot;0.00"/>
    <numFmt numFmtId="181" formatCode="#\ ##0;&quot;△&quot;#\ ##0;&quot;-&quot;;@"/>
    <numFmt numFmtId="182" formatCode="#\ ##0.0;&quot;△&quot;#\ ##0.0;&quot;-&quot;;@"/>
    <numFmt numFmtId="183" formatCode="#\ ##0.00;&quot;△&quot;#\ ##0.00;&quot;-&quot;;@"/>
    <numFmt numFmtId="184" formatCode="#####\ ##0.0;&quot;△&quot;#####\ ##0.0;&quot;-&quot;;@"/>
    <numFmt numFmtId="185" formatCode="#\ ##0.0;&quot;△&quot;#\ ##0.0;@"/>
    <numFmt numFmtId="186" formatCode="#,##0_);[Red]\(#,##0\)"/>
    <numFmt numFmtId="187" formatCode="#,##0.0"/>
    <numFmt numFmtId="188" formatCode="#,##0.0;[Red]\-#,##0.0"/>
    <numFmt numFmtId="189" formatCode="#,##0_ "/>
    <numFmt numFmtId="190" formatCode="#,##0_ ;[Red]\-#,##0\ "/>
    <numFmt numFmtId="191" formatCode="&quot;Yes&quot;;&quot;Yes&quot;;&quot;No&quot;"/>
    <numFmt numFmtId="192" formatCode="&quot;True&quot;;&quot;True&quot;;&quot;False&quot;"/>
    <numFmt numFmtId="193" formatCode="&quot;On&quot;;&quot;On&quot;;&quot;Off&quot;"/>
    <numFmt numFmtId="194" formatCode="[$€-2]\ #,##0.00_);[Red]\([$€-2]\ #,##0.00\)"/>
    <numFmt numFmtId="195" formatCode="#,##0;&quot;△ &quot;#,##0"/>
    <numFmt numFmtId="196" formatCode="###\ ###\ "/>
    <numFmt numFmtId="197" formatCode="0_ "/>
    <numFmt numFmtId="198" formatCode="0.00_ "/>
    <numFmt numFmtId="199" formatCode="0.0_);[Red]\(0.0\)"/>
    <numFmt numFmtId="200" formatCode="0_);[Red]\(0\)"/>
    <numFmt numFmtId="201" formatCode="0.00_);[Red]\(0.00\)"/>
    <numFmt numFmtId="202" formatCode="0.0_ "/>
    <numFmt numFmtId="203" formatCode="#\ ###\ ##0\ "/>
    <numFmt numFmtId="204" formatCode="#,##0,"/>
    <numFmt numFmtId="205" formatCode="#,##0.0_);[Red]\(#,##0.0\)"/>
    <numFmt numFmtId="206" formatCode="#,##0.000_);[Red]\(#,##0.000\)"/>
    <numFmt numFmtId="207" formatCode="0.0000"/>
    <numFmt numFmtId="208" formatCode="#,##0.000_ "/>
    <numFmt numFmtId="209" formatCode="0.00000000"/>
    <numFmt numFmtId="210" formatCode="0.0000000"/>
    <numFmt numFmtId="211" formatCode="0.000000"/>
    <numFmt numFmtId="212" formatCode="0.00000"/>
    <numFmt numFmtId="213" formatCode="0.000"/>
  </numFmts>
  <fonts count="77">
    <font>
      <sz val="11"/>
      <name val="ＭＳ Ｐゴシック"/>
      <family val="3"/>
    </font>
    <font>
      <sz val="12"/>
      <name val="ＭＳ 明朝"/>
      <family val="1"/>
    </font>
    <font>
      <sz val="6"/>
      <name val="ＭＳ Ｐゴシック"/>
      <family val="3"/>
    </font>
    <font>
      <sz val="11"/>
      <name val="ＭＳ 明朝"/>
      <family val="1"/>
    </font>
    <font>
      <sz val="6"/>
      <name val="ＭＳ 明朝"/>
      <family val="1"/>
    </font>
    <font>
      <sz val="10.5"/>
      <name val="ＭＳ 明朝"/>
      <family val="1"/>
    </font>
    <font>
      <b/>
      <sz val="11"/>
      <name val="ＭＳ 明朝"/>
      <family val="1"/>
    </font>
    <font>
      <sz val="9"/>
      <name val="ＭＳ 明朝"/>
      <family val="1"/>
    </font>
    <font>
      <sz val="9"/>
      <name val="ＭＳ Ｐゴシック"/>
      <family val="3"/>
    </font>
    <font>
      <b/>
      <sz val="9"/>
      <name val="ＭＳ 明朝"/>
      <family val="1"/>
    </font>
    <font>
      <sz val="9"/>
      <name val="ＭＳ Ｐ明朝"/>
      <family val="1"/>
    </font>
    <font>
      <b/>
      <sz val="14"/>
      <name val="ＭＳ 明朝"/>
      <family val="1"/>
    </font>
    <font>
      <b/>
      <sz val="16"/>
      <name val="ＭＳ 明朝"/>
      <family val="1"/>
    </font>
    <font>
      <sz val="16"/>
      <name val="ＭＳ Ｐゴシック"/>
      <family val="3"/>
    </font>
    <font>
      <sz val="10"/>
      <name val="ＭＳ 明朝"/>
      <family val="1"/>
    </font>
    <font>
      <sz val="9"/>
      <color indexed="10"/>
      <name val="ＭＳ 明朝"/>
      <family val="1"/>
    </font>
    <font>
      <sz val="8"/>
      <name val="ＭＳ 明朝"/>
      <family val="1"/>
    </font>
    <font>
      <sz val="9"/>
      <color indexed="8"/>
      <name val="ＭＳ 明朝"/>
      <family val="1"/>
    </font>
    <font>
      <sz val="6"/>
      <color indexed="8"/>
      <name val="ＭＳ 明朝"/>
      <family val="1"/>
    </font>
    <font>
      <sz val="10"/>
      <color indexed="8"/>
      <name val="ＭＳ 明朝"/>
      <family val="1"/>
    </font>
    <font>
      <b/>
      <sz val="10"/>
      <name val="ＭＳ 明朝"/>
      <family val="1"/>
    </font>
    <font>
      <sz val="10"/>
      <color indexed="10"/>
      <name val="ＭＳ 明朝"/>
      <family val="1"/>
    </font>
    <font>
      <b/>
      <sz val="10"/>
      <color indexed="10"/>
      <name val="ＭＳ 明朝"/>
      <family val="1"/>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b/>
      <sz val="9"/>
      <color indexed="10"/>
      <name val="ＭＳ 明朝"/>
      <family val="1"/>
    </font>
    <font>
      <b/>
      <sz val="9"/>
      <color indexed="8"/>
      <name val="ＭＳ 明朝"/>
      <family val="1"/>
    </font>
    <font>
      <sz val="11"/>
      <color indexed="8"/>
      <name val="ＭＳ 明朝"/>
      <family val="1"/>
    </font>
    <font>
      <b/>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9"/>
      <color rgb="FFFF0000"/>
      <name val="ＭＳ 明朝"/>
      <family val="1"/>
    </font>
    <font>
      <b/>
      <sz val="9"/>
      <color rgb="FFFF0000"/>
      <name val="ＭＳ 明朝"/>
      <family val="1"/>
    </font>
    <font>
      <sz val="9"/>
      <color theme="1"/>
      <name val="ＭＳ 明朝"/>
      <family val="1"/>
    </font>
    <font>
      <b/>
      <sz val="9"/>
      <color theme="1"/>
      <name val="ＭＳ 明朝"/>
      <family val="1"/>
    </font>
    <font>
      <sz val="10"/>
      <color rgb="FFFF0000"/>
      <name val="ＭＳ 明朝"/>
      <family val="1"/>
    </font>
    <font>
      <b/>
      <sz val="10"/>
      <color rgb="FFFF0000"/>
      <name val="ＭＳ 明朝"/>
      <family val="1"/>
    </font>
    <font>
      <sz val="11"/>
      <color theme="1"/>
      <name val="ＭＳ 明朝"/>
      <family val="1"/>
    </font>
    <font>
      <sz val="10"/>
      <color theme="1"/>
      <name val="ＭＳ 明朝"/>
      <family val="1"/>
    </font>
    <font>
      <b/>
      <sz val="10"/>
      <color theme="1"/>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medium"/>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color indexed="63"/>
      </right>
      <top>
        <color indexed="63"/>
      </top>
      <bottom style="hair"/>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style="thin"/>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style="thin"/>
      <bottom style="hair"/>
    </border>
    <border>
      <left>
        <color indexed="63"/>
      </left>
      <right style="thin"/>
      <top style="thin"/>
      <bottom style="hair"/>
    </border>
    <border>
      <left>
        <color indexed="63"/>
      </left>
      <right style="thin"/>
      <top>
        <color indexed="63"/>
      </top>
      <bottom>
        <color indexed="63"/>
      </bottom>
    </border>
    <border>
      <left>
        <color indexed="63"/>
      </left>
      <right style="thin"/>
      <top>
        <color indexed="63"/>
      </top>
      <bottom style="hair"/>
    </border>
    <border>
      <left style="hair"/>
      <right>
        <color indexed="63"/>
      </right>
      <top style="thin"/>
      <bottom>
        <color indexed="63"/>
      </bottom>
    </border>
    <border>
      <left>
        <color indexed="63"/>
      </left>
      <right style="hair"/>
      <top style="thin"/>
      <bottom>
        <color indexed="63"/>
      </bottom>
    </border>
    <border>
      <left>
        <color indexed="63"/>
      </left>
      <right>
        <color indexed="63"/>
      </right>
      <top style="thin"/>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color indexed="63"/>
      </right>
      <top style="thin"/>
      <bottom>
        <color indexed="63"/>
      </bottom>
    </border>
    <border>
      <left>
        <color indexed="63"/>
      </left>
      <right style="thin"/>
      <top style="thin"/>
      <bottom style="thin"/>
    </border>
    <border>
      <left style="thin"/>
      <right style="hair"/>
      <top style="thin"/>
      <bottom style="thin"/>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medium"/>
      <bottom style="thin"/>
    </border>
    <border>
      <left style="thin"/>
      <right>
        <color indexed="63"/>
      </right>
      <top style="medium"/>
      <bottom style="thin"/>
    </border>
    <border>
      <left>
        <color indexed="63"/>
      </left>
      <right style="thin"/>
      <top style="thin"/>
      <bottom>
        <color indexed="63"/>
      </bottom>
    </border>
  </borders>
  <cellStyleXfs count="1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26" borderId="1" applyNumberFormat="0" applyAlignment="0" applyProtection="0"/>
    <xf numFmtId="0" fontId="50" fillId="26" borderId="1" applyNumberFormat="0" applyAlignment="0" applyProtection="0"/>
    <xf numFmtId="0" fontId="50" fillId="26" borderId="1" applyNumberFormat="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54" fillId="0" borderId="3" applyNumberFormat="0" applyFill="0" applyAlignment="0" applyProtection="0"/>
    <xf numFmtId="0" fontId="54" fillId="0" borderId="3" applyNumberFormat="0" applyFill="0" applyAlignment="0" applyProtection="0"/>
    <xf numFmtId="0" fontId="54" fillId="0" borderId="3" applyNumberFormat="0" applyFill="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6" fillId="30" borderId="4" applyNumberFormat="0" applyAlignment="0" applyProtection="0"/>
    <xf numFmtId="0" fontId="56" fillId="30" borderId="4" applyNumberFormat="0" applyAlignment="0" applyProtection="0"/>
    <xf numFmtId="0" fontId="56" fillId="30" borderId="4"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7"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2" fillId="30" borderId="9" applyNumberFormat="0" applyAlignment="0" applyProtection="0"/>
    <xf numFmtId="0" fontId="62" fillId="30" borderId="9" applyNumberFormat="0" applyAlignment="0" applyProtection="0"/>
    <xf numFmtId="0" fontId="62" fillId="30" borderId="9"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4" fillId="31" borderId="4" applyNumberFormat="0" applyAlignment="0" applyProtection="0"/>
    <xf numFmtId="0" fontId="64" fillId="31" borderId="4" applyNumberFormat="0" applyAlignment="0" applyProtection="0"/>
    <xf numFmtId="0" fontId="47" fillId="0" borderId="0">
      <alignment vertical="center"/>
      <protection/>
    </xf>
    <xf numFmtId="0" fontId="0" fillId="0" borderId="0">
      <alignment/>
      <protection/>
    </xf>
    <xf numFmtId="0" fontId="47" fillId="0" borderId="0">
      <alignment vertical="center"/>
      <protection/>
    </xf>
    <xf numFmtId="0" fontId="0" fillId="0" borderId="0">
      <alignment vertical="center"/>
      <protection/>
    </xf>
    <xf numFmtId="0" fontId="47" fillId="0" borderId="0">
      <alignment vertical="center"/>
      <protection/>
    </xf>
    <xf numFmtId="0" fontId="47" fillId="0" borderId="0">
      <alignment vertical="center"/>
      <protection/>
    </xf>
    <xf numFmtId="0" fontId="3" fillId="0" borderId="0">
      <alignment vertical="center"/>
      <protection/>
    </xf>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cellStyleXfs>
  <cellXfs count="574">
    <xf numFmtId="0" fontId="0" fillId="0" borderId="0" xfId="0" applyAlignment="1">
      <alignment/>
    </xf>
    <xf numFmtId="0" fontId="3" fillId="0" borderId="0" xfId="0" applyFont="1" applyAlignment="1">
      <alignment vertical="center"/>
    </xf>
    <xf numFmtId="178" fontId="3" fillId="0" borderId="0" xfId="0" applyNumberFormat="1" applyFont="1" applyAlignment="1">
      <alignment vertical="center"/>
    </xf>
    <xf numFmtId="0" fontId="3" fillId="0" borderId="0" xfId="153" applyAlignment="1">
      <alignment horizontal="center" vertical="center"/>
      <protection/>
    </xf>
    <xf numFmtId="0" fontId="3" fillId="0" borderId="0" xfId="153" applyAlignment="1">
      <alignment vertical="center"/>
      <protection/>
    </xf>
    <xf numFmtId="0" fontId="3" fillId="0" borderId="10" xfId="153" applyBorder="1" applyAlignment="1">
      <alignment vertical="center"/>
      <protection/>
    </xf>
    <xf numFmtId="0" fontId="3" fillId="0" borderId="0" xfId="153" applyFont="1" applyAlignment="1">
      <alignment vertical="center"/>
      <protection/>
    </xf>
    <xf numFmtId="0" fontId="3" fillId="0" borderId="0" xfId="153" applyFont="1" applyAlignment="1">
      <alignment horizontal="center" vertical="center"/>
      <protection/>
    </xf>
    <xf numFmtId="58" fontId="5" fillId="0" borderId="10" xfId="153" applyNumberFormat="1" applyFont="1" applyBorder="1" applyAlignment="1">
      <alignment horizontal="right" vertical="center"/>
      <protection/>
    </xf>
    <xf numFmtId="0" fontId="3" fillId="0" borderId="0" xfId="153" applyBorder="1" applyAlignment="1">
      <alignment vertical="center"/>
      <protection/>
    </xf>
    <xf numFmtId="0" fontId="1" fillId="0" borderId="0" xfId="153" applyFont="1" applyAlignment="1">
      <alignment horizontal="left" vertical="center"/>
      <protection/>
    </xf>
    <xf numFmtId="0" fontId="9" fillId="0" borderId="0" xfId="153" applyFont="1" applyAlignment="1">
      <alignment horizontal="distributed" vertical="center"/>
      <protection/>
    </xf>
    <xf numFmtId="0" fontId="7" fillId="0" borderId="0" xfId="153" applyFont="1" applyAlignment="1">
      <alignment horizontal="distributed" vertical="center"/>
      <protection/>
    </xf>
    <xf numFmtId="0" fontId="7" fillId="0" borderId="11" xfId="153" applyFont="1" applyBorder="1" applyAlignment="1">
      <alignment horizontal="distributed" vertical="center"/>
      <protection/>
    </xf>
    <xf numFmtId="0" fontId="9" fillId="0" borderId="11" xfId="153" applyFont="1" applyBorder="1" applyAlignment="1">
      <alignment horizontal="distributed" vertical="center"/>
      <protection/>
    </xf>
    <xf numFmtId="0" fontId="3" fillId="0" borderId="0" xfId="153" applyFont="1" applyAlignment="1">
      <alignment horizontal="left" vertical="center"/>
      <protection/>
    </xf>
    <xf numFmtId="0" fontId="3" fillId="0" borderId="0" xfId="153" applyFont="1" applyBorder="1" applyAlignment="1">
      <alignment vertical="center"/>
      <protection/>
    </xf>
    <xf numFmtId="58" fontId="3" fillId="0" borderId="10" xfId="153" applyNumberFormat="1" applyFont="1" applyBorder="1" applyAlignment="1">
      <alignment horizontal="right" vertical="center"/>
      <protection/>
    </xf>
    <xf numFmtId="0" fontId="11" fillId="0" borderId="0" xfId="153" applyFont="1" applyAlignment="1">
      <alignment horizontal="center" vertical="center"/>
      <protection/>
    </xf>
    <xf numFmtId="0" fontId="7" fillId="0" borderId="12" xfId="153" applyFont="1" applyBorder="1" applyAlignment="1">
      <alignment horizontal="distributed" vertical="center"/>
      <protection/>
    </xf>
    <xf numFmtId="0" fontId="7" fillId="0" borderId="13" xfId="153" applyFont="1" applyBorder="1" applyAlignment="1">
      <alignment horizontal="distributed" vertical="center"/>
      <protection/>
    </xf>
    <xf numFmtId="0" fontId="12" fillId="0" borderId="0" xfId="153" applyFont="1" applyAlignment="1">
      <alignment horizontal="left" vertical="center"/>
      <protection/>
    </xf>
    <xf numFmtId="0" fontId="13" fillId="0" borderId="0" xfId="0" applyFont="1" applyAlignment="1">
      <alignment horizontal="left" vertical="center"/>
    </xf>
    <xf numFmtId="0" fontId="14" fillId="0" borderId="0" xfId="153" applyFont="1" applyAlignment="1">
      <alignment horizontal="left" vertical="center"/>
      <protection/>
    </xf>
    <xf numFmtId="0" fontId="3" fillId="0" borderId="10" xfId="153" applyFont="1" applyBorder="1" applyAlignment="1">
      <alignment vertical="center"/>
      <protection/>
    </xf>
    <xf numFmtId="0" fontId="7" fillId="0" borderId="0" xfId="153" applyFont="1" applyAlignment="1">
      <alignment horizontal="distributed"/>
      <protection/>
    </xf>
    <xf numFmtId="0" fontId="7" fillId="0" borderId="11" xfId="153" applyFont="1" applyBorder="1" applyAlignment="1">
      <alignment horizontal="distributed"/>
      <protection/>
    </xf>
    <xf numFmtId="0" fontId="3" fillId="0" borderId="0" xfId="0" applyFont="1" applyAlignment="1">
      <alignment/>
    </xf>
    <xf numFmtId="182" fontId="7" fillId="0" borderId="0" xfId="153" applyNumberFormat="1" applyFont="1" applyFill="1" applyBorder="1" applyAlignment="1">
      <alignment horizontal="right"/>
      <protection/>
    </xf>
    <xf numFmtId="182" fontId="7" fillId="0" borderId="0" xfId="153" applyNumberFormat="1" applyFont="1" applyFill="1" applyBorder="1" applyAlignment="1">
      <alignment horizontal="right" vertical="center"/>
      <protection/>
    </xf>
    <xf numFmtId="182" fontId="9" fillId="0" borderId="0" xfId="153" applyNumberFormat="1" applyFont="1" applyFill="1" applyBorder="1" applyAlignment="1">
      <alignment horizontal="right" vertical="center"/>
      <protection/>
    </xf>
    <xf numFmtId="0" fontId="13" fillId="0" borderId="0" xfId="0" applyFont="1" applyFill="1" applyBorder="1" applyAlignment="1">
      <alignment horizontal="left" vertical="center"/>
    </xf>
    <xf numFmtId="0" fontId="3" fillId="0" borderId="0" xfId="153" applyFill="1" applyBorder="1" applyAlignment="1">
      <alignment vertical="center"/>
      <protection/>
    </xf>
    <xf numFmtId="0" fontId="7" fillId="0" borderId="0" xfId="153" applyFont="1" applyFill="1" applyBorder="1" applyAlignment="1">
      <alignment horizontal="center" vertical="center" wrapText="1"/>
      <protection/>
    </xf>
    <xf numFmtId="0" fontId="7" fillId="0" borderId="0" xfId="153" applyFont="1" applyFill="1" applyBorder="1" applyAlignment="1">
      <alignment horizontal="center" vertical="center"/>
      <protection/>
    </xf>
    <xf numFmtId="0" fontId="14" fillId="0" borderId="0" xfId="153" applyNumberFormat="1" applyFont="1" applyFill="1" applyAlignment="1">
      <alignment horizontal="left" vertical="center"/>
      <protection/>
    </xf>
    <xf numFmtId="0" fontId="3" fillId="0" borderId="0" xfId="153" applyNumberFormat="1" applyFill="1" applyAlignment="1">
      <alignment vertical="center"/>
      <protection/>
    </xf>
    <xf numFmtId="177" fontId="11" fillId="0" borderId="0" xfId="153" applyNumberFormat="1" applyFont="1" applyFill="1" applyAlignment="1">
      <alignment horizontal="center" vertical="center"/>
      <protection/>
    </xf>
    <xf numFmtId="0" fontId="11" fillId="0" borderId="0" xfId="153" applyNumberFormat="1" applyFont="1" applyFill="1" applyAlignment="1">
      <alignment horizontal="left" vertical="center"/>
      <protection/>
    </xf>
    <xf numFmtId="177" fontId="3" fillId="0" borderId="0" xfId="153" applyNumberFormat="1" applyFill="1" applyAlignment="1">
      <alignment vertical="center"/>
      <protection/>
    </xf>
    <xf numFmtId="0" fontId="11" fillId="0" borderId="0" xfId="153" applyNumberFormat="1" applyFont="1" applyFill="1" applyAlignment="1">
      <alignment horizontal="center" vertical="center"/>
      <protection/>
    </xf>
    <xf numFmtId="177" fontId="3" fillId="0" borderId="0" xfId="153" applyNumberFormat="1" applyFill="1" applyAlignment="1">
      <alignment horizontal="center" vertical="center"/>
      <protection/>
    </xf>
    <xf numFmtId="0" fontId="3" fillId="0" borderId="10" xfId="153" applyNumberFormat="1" applyFill="1" applyBorder="1" applyAlignment="1">
      <alignment vertical="center"/>
      <protection/>
    </xf>
    <xf numFmtId="177" fontId="3" fillId="0" borderId="10" xfId="153" applyNumberFormat="1" applyFill="1" applyBorder="1" applyAlignment="1">
      <alignment vertical="center"/>
      <protection/>
    </xf>
    <xf numFmtId="0" fontId="5" fillId="0" borderId="10" xfId="153" applyNumberFormat="1" applyFont="1" applyFill="1" applyBorder="1" applyAlignment="1">
      <alignment horizontal="right" vertical="center"/>
      <protection/>
    </xf>
    <xf numFmtId="177" fontId="5" fillId="0" borderId="10" xfId="153" applyNumberFormat="1" applyFont="1" applyFill="1" applyBorder="1" applyAlignment="1">
      <alignment horizontal="right" vertical="center"/>
      <protection/>
    </xf>
    <xf numFmtId="0" fontId="7" fillId="0" borderId="14" xfId="153" applyNumberFormat="1" applyFont="1" applyFill="1" applyBorder="1" applyAlignment="1">
      <alignment horizontal="center" vertical="center" wrapText="1"/>
      <protection/>
    </xf>
    <xf numFmtId="177" fontId="7" fillId="0" borderId="14" xfId="153" applyNumberFormat="1" applyFont="1" applyFill="1" applyBorder="1" applyAlignment="1">
      <alignment horizontal="center" vertical="center" wrapText="1"/>
      <protection/>
    </xf>
    <xf numFmtId="0" fontId="3" fillId="0" borderId="0" xfId="153" applyNumberFormat="1" applyFill="1" applyBorder="1" applyAlignment="1">
      <alignment vertical="center"/>
      <protection/>
    </xf>
    <xf numFmtId="0" fontId="7" fillId="0" borderId="15" xfId="153" applyNumberFormat="1" applyFont="1" applyFill="1" applyBorder="1" applyAlignment="1">
      <alignment horizontal="center" vertical="center" textRotation="255"/>
      <protection/>
    </xf>
    <xf numFmtId="177" fontId="7" fillId="0" borderId="15" xfId="153" applyNumberFormat="1" applyFont="1" applyFill="1" applyBorder="1" applyAlignment="1">
      <alignment horizontal="center" vertical="center"/>
      <protection/>
    </xf>
    <xf numFmtId="0" fontId="6" fillId="0" borderId="0" xfId="153" applyNumberFormat="1" applyFont="1" applyFill="1" applyAlignment="1">
      <alignment vertical="center"/>
      <protection/>
    </xf>
    <xf numFmtId="0" fontId="3" fillId="0" borderId="0" xfId="153" applyNumberFormat="1" applyFill="1" applyAlignment="1">
      <alignment/>
      <protection/>
    </xf>
    <xf numFmtId="0" fontId="14" fillId="0" borderId="0" xfId="153" applyFont="1" applyFill="1" applyAlignment="1">
      <alignment horizontal="left" vertical="center"/>
      <protection/>
    </xf>
    <xf numFmtId="0" fontId="11" fillId="0" borderId="0" xfId="153" applyFont="1" applyFill="1" applyAlignment="1">
      <alignment horizontal="center" vertical="center"/>
      <protection/>
    </xf>
    <xf numFmtId="0" fontId="12" fillId="0" borderId="0" xfId="153" applyFont="1" applyFill="1" applyAlignment="1">
      <alignment horizontal="left" vertical="center"/>
      <protection/>
    </xf>
    <xf numFmtId="0" fontId="13" fillId="0" borderId="0" xfId="0" applyFont="1" applyFill="1" applyAlignment="1">
      <alignment horizontal="left" vertical="center"/>
    </xf>
    <xf numFmtId="0" fontId="3" fillId="0" borderId="0" xfId="0" applyFont="1" applyFill="1" applyAlignment="1">
      <alignment vertical="center"/>
    </xf>
    <xf numFmtId="176" fontId="3" fillId="0" borderId="0" xfId="153" applyNumberFormat="1" applyFill="1" applyAlignment="1">
      <alignment vertical="center"/>
      <protection/>
    </xf>
    <xf numFmtId="0" fontId="3" fillId="0" borderId="0" xfId="153" applyFill="1" applyAlignment="1">
      <alignment vertical="center"/>
      <protection/>
    </xf>
    <xf numFmtId="0" fontId="3" fillId="0" borderId="0" xfId="153" applyFill="1" applyAlignment="1">
      <alignment horizontal="center" vertical="center"/>
      <protection/>
    </xf>
    <xf numFmtId="0" fontId="1" fillId="0" borderId="0" xfId="153" applyFont="1" applyFill="1" applyAlignment="1">
      <alignment horizontal="left" vertical="center"/>
      <protection/>
    </xf>
    <xf numFmtId="0" fontId="3" fillId="0" borderId="10" xfId="153" applyFill="1" applyBorder="1" applyAlignment="1">
      <alignment vertical="center"/>
      <protection/>
    </xf>
    <xf numFmtId="58" fontId="5" fillId="0" borderId="10" xfId="153" applyNumberFormat="1" applyFont="1" applyFill="1" applyBorder="1" applyAlignment="1">
      <alignment horizontal="right" vertical="center"/>
      <protection/>
    </xf>
    <xf numFmtId="58" fontId="3" fillId="0" borderId="10" xfId="153" applyNumberFormat="1" applyFont="1" applyFill="1" applyBorder="1" applyAlignment="1">
      <alignment horizontal="right" vertical="center"/>
      <protection/>
    </xf>
    <xf numFmtId="0" fontId="7" fillId="0" borderId="13" xfId="153" applyFont="1" applyFill="1" applyBorder="1" applyAlignment="1">
      <alignment horizontal="center" vertical="center" wrapText="1"/>
      <protection/>
    </xf>
    <xf numFmtId="0" fontId="7" fillId="0" borderId="13" xfId="153" applyFont="1" applyFill="1" applyBorder="1" applyAlignment="1">
      <alignment horizontal="center" vertical="center"/>
      <protection/>
    </xf>
    <xf numFmtId="0" fontId="7" fillId="0" borderId="16" xfId="153" applyFont="1" applyFill="1" applyBorder="1" applyAlignment="1">
      <alignment horizontal="center" vertical="center" textRotation="255"/>
      <protection/>
    </xf>
    <xf numFmtId="0" fontId="7" fillId="0" borderId="15" xfId="153" applyFont="1" applyFill="1" applyBorder="1" applyAlignment="1">
      <alignment horizontal="center" vertical="center" textRotation="255"/>
      <protection/>
    </xf>
    <xf numFmtId="0" fontId="7" fillId="0" borderId="15" xfId="153" applyFont="1" applyFill="1" applyBorder="1" applyAlignment="1">
      <alignment horizontal="center" vertical="center"/>
      <protection/>
    </xf>
    <xf numFmtId="0" fontId="7" fillId="0" borderId="15" xfId="153" applyFont="1" applyFill="1" applyBorder="1" applyAlignment="1">
      <alignment horizontal="center" vertical="center" wrapText="1"/>
      <protection/>
    </xf>
    <xf numFmtId="0" fontId="9" fillId="0" borderId="0" xfId="153" applyFont="1" applyFill="1" applyAlignment="1">
      <alignment horizontal="distributed" vertical="center"/>
      <protection/>
    </xf>
    <xf numFmtId="0" fontId="7" fillId="0" borderId="0" xfId="153" applyFont="1" applyFill="1" applyAlignment="1">
      <alignment horizontal="distributed"/>
      <protection/>
    </xf>
    <xf numFmtId="0" fontId="7" fillId="0" borderId="11" xfId="153" applyFont="1" applyFill="1" applyBorder="1" applyAlignment="1">
      <alignment horizontal="distributed"/>
      <protection/>
    </xf>
    <xf numFmtId="0" fontId="3" fillId="0" borderId="0" xfId="0" applyFont="1" applyFill="1" applyAlignment="1">
      <alignment/>
    </xf>
    <xf numFmtId="0" fontId="7" fillId="0" borderId="0" xfId="153" applyFont="1" applyFill="1" applyAlignment="1">
      <alignment horizontal="distributed" vertical="center"/>
      <protection/>
    </xf>
    <xf numFmtId="0" fontId="7" fillId="0" borderId="11" xfId="153" applyFont="1" applyFill="1" applyBorder="1" applyAlignment="1">
      <alignment horizontal="distributed" vertical="center"/>
      <protection/>
    </xf>
    <xf numFmtId="0" fontId="9" fillId="0" borderId="11" xfId="153" applyFont="1" applyFill="1" applyBorder="1" applyAlignment="1">
      <alignment horizontal="distributed" vertical="center"/>
      <protection/>
    </xf>
    <xf numFmtId="0" fontId="7" fillId="0" borderId="12" xfId="153" applyFont="1" applyFill="1" applyBorder="1" applyAlignment="1">
      <alignment horizontal="distributed" vertical="center"/>
      <protection/>
    </xf>
    <xf numFmtId="182" fontId="7" fillId="0" borderId="12" xfId="153" applyNumberFormat="1" applyFont="1" applyFill="1" applyBorder="1" applyAlignment="1">
      <alignment horizontal="right" vertical="center"/>
      <protection/>
    </xf>
    <xf numFmtId="0" fontId="7" fillId="0" borderId="13" xfId="153" applyFont="1" applyFill="1" applyBorder="1" applyAlignment="1">
      <alignment horizontal="distributed" vertical="center"/>
      <protection/>
    </xf>
    <xf numFmtId="0" fontId="3" fillId="0" borderId="0" xfId="153" applyFont="1" applyFill="1" applyAlignment="1">
      <alignment horizontal="right" vertical="center"/>
      <protection/>
    </xf>
    <xf numFmtId="0" fontId="3" fillId="0" borderId="0" xfId="153" applyFont="1" applyFill="1" applyAlignment="1">
      <alignment vertical="center"/>
      <protection/>
    </xf>
    <xf numFmtId="0" fontId="3" fillId="0" borderId="0" xfId="153" applyFont="1" applyFill="1" applyAlignment="1">
      <alignment horizontal="center" vertical="center"/>
      <protection/>
    </xf>
    <xf numFmtId="0" fontId="3" fillId="0" borderId="0" xfId="153" applyFont="1" applyFill="1" applyAlignment="1">
      <alignment horizontal="left" vertical="center"/>
      <protection/>
    </xf>
    <xf numFmtId="179" fontId="9" fillId="0" borderId="0" xfId="153" applyNumberFormat="1" applyFont="1" applyFill="1" applyBorder="1" applyAlignment="1">
      <alignment horizontal="right" vertical="center"/>
      <protection/>
    </xf>
    <xf numFmtId="179" fontId="7" fillId="0" borderId="0" xfId="153" applyNumberFormat="1" applyFont="1" applyFill="1" applyBorder="1" applyAlignment="1">
      <alignment horizontal="right"/>
      <protection/>
    </xf>
    <xf numFmtId="179" fontId="7" fillId="0" borderId="0" xfId="153" applyNumberFormat="1" applyFont="1" applyFill="1" applyBorder="1" applyAlignment="1">
      <alignment horizontal="right" vertical="center"/>
      <protection/>
    </xf>
    <xf numFmtId="0" fontId="3" fillId="0" borderId="0" xfId="153" applyFont="1" applyFill="1" applyBorder="1" applyAlignment="1">
      <alignment vertical="center"/>
      <protection/>
    </xf>
    <xf numFmtId="178" fontId="3" fillId="0" borderId="0" xfId="0" applyNumberFormat="1" applyFont="1" applyFill="1" applyAlignment="1">
      <alignment vertical="center"/>
    </xf>
    <xf numFmtId="0" fontId="3" fillId="0" borderId="10" xfId="153" applyFont="1" applyFill="1" applyBorder="1" applyAlignment="1">
      <alignment vertical="center"/>
      <protection/>
    </xf>
    <xf numFmtId="0" fontId="12" fillId="0" borderId="0" xfId="153" applyFont="1" applyFill="1" applyAlignment="1">
      <alignment horizontal="right" vertical="center"/>
      <protection/>
    </xf>
    <xf numFmtId="0" fontId="7" fillId="0" borderId="0" xfId="153" applyFont="1" applyFill="1" applyBorder="1" applyAlignment="1">
      <alignment horizontal="distributed"/>
      <protection/>
    </xf>
    <xf numFmtId="58" fontId="5" fillId="0" borderId="0" xfId="153" applyNumberFormat="1" applyFont="1" applyFill="1" applyBorder="1" applyAlignment="1">
      <alignment horizontal="right" vertical="center"/>
      <protection/>
    </xf>
    <xf numFmtId="179" fontId="15" fillId="0" borderId="0" xfId="153" applyNumberFormat="1" applyFont="1" applyFill="1" applyBorder="1" applyAlignment="1">
      <alignment horizontal="right"/>
      <protection/>
    </xf>
    <xf numFmtId="179" fontId="15" fillId="0" borderId="0" xfId="153" applyNumberFormat="1" applyFont="1" applyFill="1" applyBorder="1" applyAlignment="1">
      <alignment horizontal="right" vertical="center"/>
      <protection/>
    </xf>
    <xf numFmtId="0" fontId="7" fillId="0" borderId="17" xfId="153" applyFont="1" applyFill="1" applyBorder="1" applyAlignment="1">
      <alignment horizontal="center" vertical="center" textRotation="255"/>
      <protection/>
    </xf>
    <xf numFmtId="181" fontId="7" fillId="0" borderId="0" xfId="153" applyNumberFormat="1" applyFont="1" applyFill="1" applyBorder="1" applyAlignment="1">
      <alignment horizontal="right"/>
      <protection/>
    </xf>
    <xf numFmtId="176" fontId="3" fillId="0" borderId="0" xfId="153" applyNumberFormat="1" applyFont="1" applyAlignment="1">
      <alignment vertical="center"/>
      <protection/>
    </xf>
    <xf numFmtId="176" fontId="3" fillId="0" borderId="0" xfId="153" applyNumberFormat="1" applyFont="1" applyFill="1" applyAlignment="1">
      <alignment vertical="center"/>
      <protection/>
    </xf>
    <xf numFmtId="184" fontId="7" fillId="0" borderId="0" xfId="153" applyNumberFormat="1" applyFont="1" applyFill="1" applyBorder="1" applyAlignment="1">
      <alignment horizontal="right" vertical="center"/>
      <protection/>
    </xf>
    <xf numFmtId="0" fontId="3" fillId="0" borderId="0" xfId="153" applyNumberFormat="1" applyFont="1" applyFill="1" applyAlignment="1">
      <alignment horizontal="center" vertical="center"/>
      <protection/>
    </xf>
    <xf numFmtId="0" fontId="3" fillId="0" borderId="0" xfId="153" applyNumberFormat="1" applyFont="1" applyFill="1" applyAlignment="1">
      <alignment vertical="center"/>
      <protection/>
    </xf>
    <xf numFmtId="0" fontId="3" fillId="0" borderId="10" xfId="153" applyNumberFormat="1" applyFont="1" applyFill="1" applyBorder="1" applyAlignment="1">
      <alignment vertical="center"/>
      <protection/>
    </xf>
    <xf numFmtId="177" fontId="3" fillId="0" borderId="0" xfId="153" applyNumberFormat="1" applyFont="1" applyFill="1" applyAlignment="1">
      <alignment vertical="center"/>
      <protection/>
    </xf>
    <xf numFmtId="185" fontId="7" fillId="0" borderId="0" xfId="153" applyNumberFormat="1" applyFont="1" applyFill="1" applyBorder="1" applyAlignment="1">
      <alignment horizontal="right"/>
      <protection/>
    </xf>
    <xf numFmtId="186" fontId="7" fillId="0" borderId="0" xfId="153" applyNumberFormat="1" applyFont="1" applyFill="1" applyBorder="1" applyAlignment="1">
      <alignment horizontal="right"/>
      <protection/>
    </xf>
    <xf numFmtId="186" fontId="7" fillId="0" borderId="0" xfId="153" applyNumberFormat="1" applyFont="1" applyFill="1" applyBorder="1" applyAlignment="1">
      <alignment horizontal="right" vertical="center"/>
      <protection/>
    </xf>
    <xf numFmtId="188" fontId="7" fillId="0" borderId="0" xfId="115" applyNumberFormat="1" applyFont="1" applyFill="1" applyBorder="1" applyAlignment="1">
      <alignment horizontal="right"/>
    </xf>
    <xf numFmtId="183" fontId="7" fillId="0" borderId="0" xfId="153" applyNumberFormat="1" applyFont="1" applyFill="1" applyBorder="1" applyAlignment="1">
      <alignment horizontal="right"/>
      <protection/>
    </xf>
    <xf numFmtId="183" fontId="7" fillId="0" borderId="0" xfId="153" applyNumberFormat="1" applyFont="1" applyFill="1" applyBorder="1" applyAlignment="1">
      <alignment horizontal="right" vertical="center"/>
      <protection/>
    </xf>
    <xf numFmtId="0" fontId="6" fillId="0" borderId="0" xfId="0" applyFont="1" applyFill="1" applyAlignment="1">
      <alignment vertical="center"/>
    </xf>
    <xf numFmtId="185" fontId="7" fillId="0" borderId="0" xfId="153" applyNumberFormat="1" applyFont="1" applyFill="1" applyBorder="1" applyAlignment="1">
      <alignment horizontal="right" vertical="center"/>
      <protection/>
    </xf>
    <xf numFmtId="185" fontId="9" fillId="0" borderId="0" xfId="153" applyNumberFormat="1" applyFont="1" applyFill="1" applyBorder="1" applyAlignment="1">
      <alignment horizontal="right" vertical="center"/>
      <protection/>
    </xf>
    <xf numFmtId="185" fontId="7" fillId="0" borderId="12" xfId="153" applyNumberFormat="1" applyFont="1" applyFill="1" applyBorder="1" applyAlignment="1">
      <alignment horizontal="right" vertical="center"/>
      <protection/>
    </xf>
    <xf numFmtId="58" fontId="66" fillId="0" borderId="10" xfId="153" applyNumberFormat="1" applyFont="1" applyBorder="1" applyAlignment="1">
      <alignment horizontal="right" vertical="center"/>
      <protection/>
    </xf>
    <xf numFmtId="181" fontId="67" fillId="0" borderId="0" xfId="153" applyNumberFormat="1" applyFont="1" applyFill="1" applyBorder="1" applyAlignment="1">
      <alignment horizontal="right"/>
      <protection/>
    </xf>
    <xf numFmtId="181" fontId="67" fillId="0" borderId="11" xfId="153" applyNumberFormat="1" applyFont="1" applyFill="1" applyBorder="1" applyAlignment="1">
      <alignment horizontal="right"/>
      <protection/>
    </xf>
    <xf numFmtId="181" fontId="68" fillId="0" borderId="0" xfId="153" applyNumberFormat="1" applyFont="1" applyFill="1" applyBorder="1" applyAlignment="1">
      <alignment horizontal="right"/>
      <protection/>
    </xf>
    <xf numFmtId="181" fontId="67" fillId="0" borderId="12" xfId="153" applyNumberFormat="1" applyFont="1" applyFill="1" applyBorder="1" applyAlignment="1">
      <alignment horizontal="right"/>
      <protection/>
    </xf>
    <xf numFmtId="187" fontId="7" fillId="0" borderId="0" xfId="0" applyNumberFormat="1" applyFont="1" applyFill="1" applyBorder="1" applyAlignment="1">
      <alignment/>
    </xf>
    <xf numFmtId="187" fontId="7" fillId="0" borderId="12" xfId="0" applyNumberFormat="1" applyFont="1" applyFill="1" applyBorder="1" applyAlignment="1">
      <alignment/>
    </xf>
    <xf numFmtId="181" fontId="67" fillId="0" borderId="11" xfId="153" applyNumberFormat="1" applyFont="1" applyFill="1" applyBorder="1" applyAlignment="1">
      <alignment horizontal="right" vertical="center"/>
      <protection/>
    </xf>
    <xf numFmtId="181" fontId="68" fillId="0" borderId="11" xfId="153" applyNumberFormat="1" applyFont="1" applyFill="1" applyBorder="1" applyAlignment="1">
      <alignment horizontal="right" vertical="center"/>
      <protection/>
    </xf>
    <xf numFmtId="181" fontId="67" fillId="0" borderId="13" xfId="153" applyNumberFormat="1" applyFont="1" applyFill="1" applyBorder="1" applyAlignment="1">
      <alignment horizontal="right" vertical="center"/>
      <protection/>
    </xf>
    <xf numFmtId="181" fontId="67" fillId="0" borderId="0" xfId="153" applyNumberFormat="1" applyFont="1" applyFill="1" applyBorder="1" applyAlignment="1">
      <alignment horizontal="right" vertical="center"/>
      <protection/>
    </xf>
    <xf numFmtId="181" fontId="68" fillId="0" borderId="0" xfId="153" applyNumberFormat="1" applyFont="1" applyFill="1" applyBorder="1" applyAlignment="1">
      <alignment horizontal="right" vertical="center"/>
      <protection/>
    </xf>
    <xf numFmtId="181" fontId="67" fillId="0" borderId="12" xfId="153" applyNumberFormat="1" applyFont="1" applyFill="1" applyBorder="1" applyAlignment="1">
      <alignment horizontal="right" vertical="center"/>
      <protection/>
    </xf>
    <xf numFmtId="181" fontId="68" fillId="0" borderId="0" xfId="153" applyNumberFormat="1" applyFont="1" applyFill="1" applyBorder="1" applyAlignment="1">
      <alignment horizontal="right" vertical="center" shrinkToFit="1"/>
      <protection/>
    </xf>
    <xf numFmtId="0" fontId="7" fillId="0" borderId="18" xfId="153" applyFont="1" applyFill="1" applyBorder="1" applyAlignment="1">
      <alignment horizontal="center" vertical="center"/>
      <protection/>
    </xf>
    <xf numFmtId="0" fontId="7" fillId="0" borderId="0" xfId="0" applyFont="1" applyFill="1" applyAlignment="1">
      <alignment/>
    </xf>
    <xf numFmtId="181" fontId="69" fillId="0" borderId="11" xfId="153" applyNumberFormat="1" applyFont="1" applyFill="1" applyBorder="1" applyAlignment="1">
      <alignment horizontal="right"/>
      <protection/>
    </xf>
    <xf numFmtId="181" fontId="70" fillId="0" borderId="11" xfId="153" applyNumberFormat="1" applyFont="1" applyFill="1" applyBorder="1" applyAlignment="1">
      <alignment horizontal="right"/>
      <protection/>
    </xf>
    <xf numFmtId="181" fontId="69" fillId="0" borderId="13" xfId="153" applyNumberFormat="1" applyFont="1" applyFill="1" applyBorder="1" applyAlignment="1">
      <alignment horizontal="right"/>
      <protection/>
    </xf>
    <xf numFmtId="181" fontId="69" fillId="0" borderId="0" xfId="153" applyNumberFormat="1" applyFont="1" applyFill="1" applyBorder="1" applyAlignment="1">
      <alignment horizontal="right"/>
      <protection/>
    </xf>
    <xf numFmtId="181" fontId="70" fillId="0" borderId="0" xfId="153" applyNumberFormat="1" applyFont="1" applyFill="1" applyBorder="1" applyAlignment="1">
      <alignment horizontal="right"/>
      <protection/>
    </xf>
    <xf numFmtId="181" fontId="69" fillId="0" borderId="12" xfId="153" applyNumberFormat="1" applyFont="1" applyFill="1" applyBorder="1" applyAlignment="1">
      <alignment horizontal="right"/>
      <protection/>
    </xf>
    <xf numFmtId="181" fontId="69" fillId="0" borderId="11" xfId="153" applyNumberFormat="1" applyFont="1" applyFill="1" applyBorder="1" applyAlignment="1">
      <alignment horizontal="right" vertical="center"/>
      <protection/>
    </xf>
    <xf numFmtId="181" fontId="70" fillId="0" borderId="11" xfId="153" applyNumberFormat="1" applyFont="1" applyFill="1" applyBorder="1" applyAlignment="1">
      <alignment horizontal="right" vertical="center"/>
      <protection/>
    </xf>
    <xf numFmtId="181" fontId="69" fillId="0" borderId="13" xfId="153" applyNumberFormat="1" applyFont="1" applyFill="1" applyBorder="1" applyAlignment="1">
      <alignment horizontal="right" vertical="center"/>
      <protection/>
    </xf>
    <xf numFmtId="181" fontId="67" fillId="0" borderId="19" xfId="153" applyNumberFormat="1" applyFont="1" applyFill="1" applyBorder="1" applyAlignment="1">
      <alignment horizontal="right"/>
      <protection/>
    </xf>
    <xf numFmtId="188" fontId="7" fillId="0" borderId="20" xfId="115" applyNumberFormat="1" applyFont="1" applyFill="1" applyBorder="1" applyAlignment="1">
      <alignment horizontal="right"/>
    </xf>
    <xf numFmtId="188" fontId="7" fillId="0" borderId="20" xfId="115" applyNumberFormat="1" applyFont="1" applyFill="1" applyBorder="1" applyAlignment="1">
      <alignment/>
    </xf>
    <xf numFmtId="181" fontId="68" fillId="0" borderId="19" xfId="153" applyNumberFormat="1" applyFont="1" applyFill="1" applyBorder="1" applyAlignment="1">
      <alignment horizontal="right"/>
      <protection/>
    </xf>
    <xf numFmtId="188" fontId="9" fillId="0" borderId="20" xfId="115" applyNumberFormat="1" applyFont="1" applyFill="1" applyBorder="1" applyAlignment="1">
      <alignment/>
    </xf>
    <xf numFmtId="181" fontId="67" fillId="0" borderId="21" xfId="153" applyNumberFormat="1" applyFont="1" applyFill="1" applyBorder="1" applyAlignment="1">
      <alignment horizontal="right"/>
      <protection/>
    </xf>
    <xf numFmtId="188" fontId="7" fillId="0" borderId="22" xfId="115" applyNumberFormat="1" applyFont="1" applyFill="1" applyBorder="1" applyAlignment="1">
      <alignment/>
    </xf>
    <xf numFmtId="181" fontId="69" fillId="0" borderId="19" xfId="153" applyNumberFormat="1" applyFont="1" applyFill="1" applyBorder="1" applyAlignment="1">
      <alignment horizontal="right"/>
      <protection/>
    </xf>
    <xf numFmtId="187" fontId="7" fillId="0" borderId="20" xfId="115" applyNumberFormat="1" applyFont="1" applyFill="1" applyBorder="1" applyAlignment="1">
      <alignment horizontal="right"/>
    </xf>
    <xf numFmtId="187" fontId="7" fillId="0" borderId="20" xfId="115" applyNumberFormat="1" applyFont="1" applyBorder="1" applyAlignment="1">
      <alignment/>
    </xf>
    <xf numFmtId="181" fontId="70" fillId="0" borderId="19" xfId="153" applyNumberFormat="1" applyFont="1" applyFill="1" applyBorder="1" applyAlignment="1">
      <alignment horizontal="right"/>
      <protection/>
    </xf>
    <xf numFmtId="181" fontId="69" fillId="0" borderId="21" xfId="153" applyNumberFormat="1" applyFont="1" applyFill="1" applyBorder="1" applyAlignment="1">
      <alignment horizontal="right"/>
      <protection/>
    </xf>
    <xf numFmtId="0" fontId="9" fillId="0" borderId="23" xfId="153" applyFont="1" applyFill="1" applyBorder="1" applyAlignment="1">
      <alignment horizontal="distributed" vertical="center"/>
      <protection/>
    </xf>
    <xf numFmtId="181" fontId="9" fillId="0" borderId="24" xfId="153" applyNumberFormat="1" applyFont="1" applyFill="1" applyBorder="1" applyAlignment="1">
      <alignment horizontal="right" vertical="center"/>
      <protection/>
    </xf>
    <xf numFmtId="181" fontId="9" fillId="0" borderId="25" xfId="153" applyNumberFormat="1" applyFont="1" applyFill="1" applyBorder="1" applyAlignment="1">
      <alignment horizontal="right" vertical="center"/>
      <protection/>
    </xf>
    <xf numFmtId="181" fontId="9" fillId="0" borderId="26" xfId="153" applyNumberFormat="1" applyFont="1" applyFill="1" applyBorder="1" applyAlignment="1">
      <alignment horizontal="right" vertical="center"/>
      <protection/>
    </xf>
    <xf numFmtId="0" fontId="7" fillId="0" borderId="23" xfId="153" applyFont="1" applyFill="1" applyBorder="1" applyAlignment="1">
      <alignment horizontal="distributed" vertical="center"/>
      <protection/>
    </xf>
    <xf numFmtId="181" fontId="69" fillId="0" borderId="27" xfId="153" applyNumberFormat="1" applyFont="1" applyFill="1" applyBorder="1" applyAlignment="1">
      <alignment horizontal="right"/>
      <protection/>
    </xf>
    <xf numFmtId="188" fontId="7" fillId="0" borderId="23" xfId="115" applyNumberFormat="1" applyFont="1" applyBorder="1" applyAlignment="1">
      <alignment/>
    </xf>
    <xf numFmtId="181" fontId="67" fillId="0" borderId="23" xfId="153" applyNumberFormat="1" applyFont="1" applyFill="1" applyBorder="1" applyAlignment="1">
      <alignment horizontal="right"/>
      <protection/>
    </xf>
    <xf numFmtId="181" fontId="67" fillId="0" borderId="28" xfId="153" applyNumberFormat="1" applyFont="1" applyFill="1" applyBorder="1" applyAlignment="1">
      <alignment horizontal="right"/>
      <protection/>
    </xf>
    <xf numFmtId="188" fontId="7" fillId="0" borderId="29" xfId="115" applyNumberFormat="1" applyFont="1" applyFill="1" applyBorder="1" applyAlignment="1">
      <alignment/>
    </xf>
    <xf numFmtId="181" fontId="69" fillId="0" borderId="23" xfId="153" applyNumberFormat="1" applyFont="1" applyFill="1" applyBorder="1" applyAlignment="1">
      <alignment horizontal="right"/>
      <protection/>
    </xf>
    <xf numFmtId="181" fontId="69" fillId="0" borderId="28" xfId="153" applyNumberFormat="1" applyFont="1" applyFill="1" applyBorder="1" applyAlignment="1">
      <alignment horizontal="right"/>
      <protection/>
    </xf>
    <xf numFmtId="187" fontId="7" fillId="0" borderId="29" xfId="115" applyNumberFormat="1" applyFont="1" applyBorder="1" applyAlignment="1">
      <alignment/>
    </xf>
    <xf numFmtId="187" fontId="7" fillId="0" borderId="23" xfId="0" applyNumberFormat="1" applyFont="1" applyFill="1" applyBorder="1" applyAlignment="1">
      <alignment/>
    </xf>
    <xf numFmtId="0" fontId="7" fillId="0" borderId="27" xfId="153" applyFont="1" applyFill="1" applyBorder="1" applyAlignment="1">
      <alignment horizontal="distributed" vertical="center"/>
      <protection/>
    </xf>
    <xf numFmtId="0" fontId="9" fillId="0" borderId="24" xfId="153" applyFont="1" applyFill="1" applyBorder="1" applyAlignment="1">
      <alignment horizontal="distributed" vertical="center"/>
      <protection/>
    </xf>
    <xf numFmtId="182" fontId="7" fillId="0" borderId="23" xfId="153" applyNumberFormat="1" applyFont="1" applyFill="1" applyBorder="1" applyAlignment="1">
      <alignment horizontal="right" vertical="center"/>
      <protection/>
    </xf>
    <xf numFmtId="188" fontId="7" fillId="0" borderId="23" xfId="115" applyNumberFormat="1" applyFont="1" applyFill="1" applyBorder="1" applyAlignment="1">
      <alignment horizontal="right"/>
    </xf>
    <xf numFmtId="188" fontId="7" fillId="0" borderId="29" xfId="115" applyNumberFormat="1" applyFont="1" applyFill="1" applyBorder="1" applyAlignment="1">
      <alignment horizontal="right"/>
    </xf>
    <xf numFmtId="182" fontId="7" fillId="0" borderId="20" xfId="153" applyNumberFormat="1" applyFont="1" applyFill="1" applyBorder="1" applyAlignment="1">
      <alignment horizontal="right"/>
      <protection/>
    </xf>
    <xf numFmtId="182" fontId="7" fillId="0" borderId="20" xfId="153" applyNumberFormat="1" applyFont="1" applyFill="1" applyBorder="1" applyAlignment="1">
      <alignment horizontal="right" vertical="center"/>
      <protection/>
    </xf>
    <xf numFmtId="182" fontId="9" fillId="0" borderId="20" xfId="153" applyNumberFormat="1" applyFont="1" applyFill="1" applyBorder="1" applyAlignment="1">
      <alignment horizontal="right" vertical="center"/>
      <protection/>
    </xf>
    <xf numFmtId="182" fontId="7" fillId="0" borderId="22" xfId="153" applyNumberFormat="1" applyFont="1" applyFill="1" applyBorder="1" applyAlignment="1">
      <alignment horizontal="right" vertical="center"/>
      <protection/>
    </xf>
    <xf numFmtId="182" fontId="9" fillId="0" borderId="30" xfId="153" applyNumberFormat="1" applyFont="1" applyFill="1" applyBorder="1" applyAlignment="1">
      <alignment horizontal="right" vertical="center"/>
      <protection/>
    </xf>
    <xf numFmtId="182" fontId="9" fillId="0" borderId="25" xfId="153" applyNumberFormat="1" applyFont="1" applyFill="1" applyBorder="1" applyAlignment="1">
      <alignment horizontal="right" vertical="center"/>
      <protection/>
    </xf>
    <xf numFmtId="181" fontId="69" fillId="0" borderId="27" xfId="153" applyNumberFormat="1" applyFont="1" applyFill="1" applyBorder="1" applyAlignment="1">
      <alignment horizontal="right" vertical="center"/>
      <protection/>
    </xf>
    <xf numFmtId="182" fontId="7" fillId="0" borderId="29" xfId="153" applyNumberFormat="1" applyFont="1" applyFill="1" applyBorder="1" applyAlignment="1">
      <alignment horizontal="right" vertical="center"/>
      <protection/>
    </xf>
    <xf numFmtId="0" fontId="7" fillId="0" borderId="0" xfId="153" applyFont="1" applyFill="1" applyBorder="1" applyAlignment="1">
      <alignment horizontal="distributed" vertical="center"/>
      <protection/>
    </xf>
    <xf numFmtId="0" fontId="3" fillId="0" borderId="19" xfId="153" applyFont="1" applyFill="1" applyBorder="1" applyAlignment="1">
      <alignment horizontal="center" vertical="center"/>
      <protection/>
    </xf>
    <xf numFmtId="0" fontId="3" fillId="0" borderId="20" xfId="153" applyFill="1" applyBorder="1" applyAlignment="1">
      <alignment horizontal="center" vertical="center"/>
      <protection/>
    </xf>
    <xf numFmtId="181" fontId="67" fillId="0" borderId="19" xfId="153" applyNumberFormat="1" applyFont="1" applyFill="1" applyBorder="1" applyAlignment="1">
      <alignment horizontal="right" vertical="center"/>
      <protection/>
    </xf>
    <xf numFmtId="181" fontId="68" fillId="0" borderId="19" xfId="153" applyNumberFormat="1" applyFont="1" applyFill="1" applyBorder="1" applyAlignment="1">
      <alignment horizontal="right" vertical="center"/>
      <protection/>
    </xf>
    <xf numFmtId="181" fontId="67" fillId="0" borderId="21" xfId="153" applyNumberFormat="1" applyFont="1" applyFill="1" applyBorder="1" applyAlignment="1">
      <alignment horizontal="right" vertical="center"/>
      <protection/>
    </xf>
    <xf numFmtId="181" fontId="67" fillId="0" borderId="27" xfId="153" applyNumberFormat="1" applyFont="1" applyFill="1" applyBorder="1" applyAlignment="1">
      <alignment horizontal="right" vertical="center"/>
      <protection/>
    </xf>
    <xf numFmtId="181" fontId="67" fillId="0" borderId="23" xfId="153" applyNumberFormat="1" applyFont="1" applyFill="1" applyBorder="1" applyAlignment="1">
      <alignment horizontal="right" vertical="center"/>
      <protection/>
    </xf>
    <xf numFmtId="181" fontId="67" fillId="0" borderId="28" xfId="153" applyNumberFormat="1" applyFont="1" applyFill="1" applyBorder="1" applyAlignment="1">
      <alignment horizontal="right" vertical="center"/>
      <protection/>
    </xf>
    <xf numFmtId="0" fontId="9" fillId="0" borderId="0" xfId="153" applyFont="1" applyFill="1" applyBorder="1" applyAlignment="1">
      <alignment horizontal="distributed" vertical="center"/>
      <protection/>
    </xf>
    <xf numFmtId="185" fontId="7" fillId="0" borderId="23" xfId="153" applyNumberFormat="1" applyFont="1" applyFill="1" applyBorder="1" applyAlignment="1">
      <alignment horizontal="right" vertical="center"/>
      <protection/>
    </xf>
    <xf numFmtId="0" fontId="9" fillId="0" borderId="23" xfId="153" applyFont="1" applyBorder="1" applyAlignment="1">
      <alignment horizontal="distributed" vertical="center"/>
      <protection/>
    </xf>
    <xf numFmtId="0" fontId="9" fillId="0" borderId="24" xfId="153" applyFont="1" applyBorder="1" applyAlignment="1">
      <alignment horizontal="distributed" vertical="center"/>
      <protection/>
    </xf>
    <xf numFmtId="0" fontId="7" fillId="0" borderId="0" xfId="153" applyFont="1" applyBorder="1" applyAlignment="1">
      <alignment horizontal="distributed" vertical="center"/>
      <protection/>
    </xf>
    <xf numFmtId="0" fontId="7" fillId="0" borderId="23" xfId="153" applyFont="1" applyBorder="1" applyAlignment="1">
      <alignment horizontal="distributed" vertical="center"/>
      <protection/>
    </xf>
    <xf numFmtId="0" fontId="7" fillId="0" borderId="27" xfId="153" applyFont="1" applyBorder="1" applyAlignment="1">
      <alignment horizontal="distributed" vertical="center"/>
      <protection/>
    </xf>
    <xf numFmtId="182" fontId="9" fillId="0" borderId="31" xfId="153" applyNumberFormat="1" applyFont="1" applyFill="1" applyBorder="1" applyAlignment="1">
      <alignment horizontal="right" vertical="center"/>
      <protection/>
    </xf>
    <xf numFmtId="182" fontId="7" fillId="0" borderId="32" xfId="153" applyNumberFormat="1" applyFont="1" applyFill="1" applyBorder="1" applyAlignment="1">
      <alignment horizontal="right"/>
      <protection/>
    </xf>
    <xf numFmtId="182" fontId="7" fillId="0" borderId="32" xfId="153" applyNumberFormat="1" applyFont="1" applyFill="1" applyBorder="1" applyAlignment="1">
      <alignment horizontal="right" vertical="center"/>
      <protection/>
    </xf>
    <xf numFmtId="182" fontId="7" fillId="0" borderId="33" xfId="153" applyNumberFormat="1" applyFont="1" applyFill="1" applyBorder="1" applyAlignment="1">
      <alignment horizontal="right" vertical="center"/>
      <protection/>
    </xf>
    <xf numFmtId="182" fontId="9" fillId="0" borderId="32" xfId="153" applyNumberFormat="1" applyFont="1" applyFill="1" applyBorder="1" applyAlignment="1">
      <alignment horizontal="right" vertical="center"/>
      <protection/>
    </xf>
    <xf numFmtId="182" fontId="7" fillId="0" borderId="16" xfId="153" applyNumberFormat="1" applyFont="1" applyFill="1" applyBorder="1" applyAlignment="1">
      <alignment horizontal="right" vertical="center"/>
      <protection/>
    </xf>
    <xf numFmtId="177" fontId="7" fillId="0" borderId="0" xfId="153" applyNumberFormat="1" applyFont="1" applyFill="1" applyAlignment="1">
      <alignment horizontal="center" vertical="center"/>
      <protection/>
    </xf>
    <xf numFmtId="0" fontId="7" fillId="0" borderId="0" xfId="153" applyNumberFormat="1" applyFont="1" applyFill="1" applyAlignment="1">
      <alignment horizontal="center" vertical="center"/>
      <protection/>
    </xf>
    <xf numFmtId="0" fontId="9" fillId="0" borderId="34" xfId="153" applyNumberFormat="1" applyFont="1" applyFill="1" applyBorder="1" applyAlignment="1">
      <alignment horizontal="right" vertical="center"/>
      <protection/>
    </xf>
    <xf numFmtId="177" fontId="9" fillId="0" borderId="35" xfId="0" applyNumberFormat="1" applyFont="1" applyBorder="1" applyAlignment="1">
      <alignment/>
    </xf>
    <xf numFmtId="177" fontId="7" fillId="0" borderId="13" xfId="153" applyNumberFormat="1" applyFont="1" applyFill="1" applyBorder="1" applyAlignment="1">
      <alignment horizontal="center" vertical="center"/>
      <protection/>
    </xf>
    <xf numFmtId="188" fontId="9" fillId="0" borderId="0" xfId="115" applyNumberFormat="1" applyFont="1" applyBorder="1" applyAlignment="1">
      <alignment/>
    </xf>
    <xf numFmtId="181" fontId="9" fillId="0" borderId="36" xfId="153" applyNumberFormat="1" applyFont="1" applyFill="1" applyBorder="1" applyAlignment="1">
      <alignment horizontal="right" vertical="center"/>
      <protection/>
    </xf>
    <xf numFmtId="181" fontId="9" fillId="0" borderId="34" xfId="153" applyNumberFormat="1" applyFont="1" applyFill="1" applyBorder="1" applyAlignment="1">
      <alignment horizontal="right" vertical="center"/>
      <protection/>
    </xf>
    <xf numFmtId="188" fontId="9" fillId="0" borderId="35" xfId="115" applyNumberFormat="1" applyFont="1" applyFill="1" applyBorder="1" applyAlignment="1">
      <alignment/>
    </xf>
    <xf numFmtId="188" fontId="7" fillId="0" borderId="37" xfId="115" applyNumberFormat="1" applyFont="1" applyBorder="1" applyAlignment="1">
      <alignment/>
    </xf>
    <xf numFmtId="181" fontId="67" fillId="0" borderId="37" xfId="153" applyNumberFormat="1" applyFont="1" applyFill="1" applyBorder="1" applyAlignment="1">
      <alignment horizontal="right"/>
      <protection/>
    </xf>
    <xf numFmtId="181" fontId="67" fillId="0" borderId="38" xfId="153" applyNumberFormat="1" applyFont="1" applyFill="1" applyBorder="1" applyAlignment="1">
      <alignment horizontal="right"/>
      <protection/>
    </xf>
    <xf numFmtId="188" fontId="7" fillId="0" borderId="39" xfId="115" applyNumberFormat="1" applyFont="1" applyFill="1" applyBorder="1" applyAlignment="1">
      <alignment horizontal="right"/>
    </xf>
    <xf numFmtId="188" fontId="7" fillId="0" borderId="0" xfId="115" applyNumberFormat="1" applyFont="1" applyBorder="1" applyAlignment="1">
      <alignment/>
    </xf>
    <xf numFmtId="188" fontId="7" fillId="0" borderId="39" xfId="115" applyNumberFormat="1" applyFont="1" applyFill="1" applyBorder="1" applyAlignment="1">
      <alignment/>
    </xf>
    <xf numFmtId="188" fontId="7" fillId="0" borderId="37" xfId="115" applyNumberFormat="1" applyFont="1" applyFill="1" applyBorder="1" applyAlignment="1">
      <alignment horizontal="right"/>
    </xf>
    <xf numFmtId="0" fontId="7" fillId="0" borderId="40" xfId="153" applyFont="1" applyFill="1" applyBorder="1" applyAlignment="1">
      <alignment horizontal="distributed"/>
      <protection/>
    </xf>
    <xf numFmtId="0" fontId="7" fillId="0" borderId="32" xfId="153" applyFont="1" applyFill="1" applyBorder="1" applyAlignment="1">
      <alignment horizontal="distributed" vertical="center"/>
      <protection/>
    </xf>
    <xf numFmtId="0" fontId="9" fillId="0" borderId="32" xfId="153" applyFont="1" applyFill="1" applyBorder="1" applyAlignment="1">
      <alignment horizontal="distributed" vertical="center"/>
      <protection/>
    </xf>
    <xf numFmtId="0" fontId="7" fillId="0" borderId="33" xfId="153" applyFont="1" applyFill="1" applyBorder="1" applyAlignment="1">
      <alignment horizontal="distributed" vertical="center"/>
      <protection/>
    </xf>
    <xf numFmtId="0" fontId="7" fillId="0" borderId="16" xfId="153" applyFont="1" applyFill="1" applyBorder="1" applyAlignment="1">
      <alignment horizontal="distributed" vertical="center"/>
      <protection/>
    </xf>
    <xf numFmtId="188" fontId="7" fillId="0" borderId="39" xfId="115" applyNumberFormat="1" applyFont="1" applyFill="1" applyBorder="1" applyAlignment="1">
      <alignment/>
    </xf>
    <xf numFmtId="187" fontId="9" fillId="0" borderId="0" xfId="0" applyNumberFormat="1" applyFont="1" applyFill="1" applyBorder="1" applyAlignment="1">
      <alignment/>
    </xf>
    <xf numFmtId="187" fontId="7" fillId="0" borderId="39" xfId="115" applyNumberFormat="1" applyFont="1" applyBorder="1" applyAlignment="1">
      <alignment/>
    </xf>
    <xf numFmtId="187" fontId="7" fillId="0" borderId="37" xfId="0" applyNumberFormat="1" applyFont="1" applyFill="1" applyBorder="1" applyAlignment="1">
      <alignment/>
    </xf>
    <xf numFmtId="40" fontId="7" fillId="0" borderId="32" xfId="115" applyNumberFormat="1" applyFont="1" applyBorder="1" applyAlignment="1">
      <alignment horizontal="right"/>
    </xf>
    <xf numFmtId="187" fontId="7" fillId="0" borderId="37" xfId="0" applyNumberFormat="1" applyFont="1" applyFill="1" applyBorder="1" applyAlignment="1">
      <alignment/>
    </xf>
    <xf numFmtId="0" fontId="7" fillId="0" borderId="41" xfId="153" applyFont="1" applyFill="1" applyBorder="1" applyAlignment="1">
      <alignment horizontal="distributed"/>
      <protection/>
    </xf>
    <xf numFmtId="177" fontId="7" fillId="0" borderId="20" xfId="0" applyNumberFormat="1" applyFont="1" applyBorder="1" applyAlignment="1">
      <alignment/>
    </xf>
    <xf numFmtId="177" fontId="7" fillId="0" borderId="29" xfId="0" applyNumberFormat="1" applyFont="1" applyBorder="1" applyAlignment="1">
      <alignment/>
    </xf>
    <xf numFmtId="177" fontId="7" fillId="0" borderId="29" xfId="153" applyNumberFormat="1" applyFont="1" applyFill="1" applyBorder="1" applyAlignment="1">
      <alignment vertical="center"/>
      <protection/>
    </xf>
    <xf numFmtId="177" fontId="7" fillId="0" borderId="20" xfId="153" applyNumberFormat="1" applyFont="1" applyFill="1" applyBorder="1" applyAlignment="1">
      <alignment vertical="center"/>
      <protection/>
    </xf>
    <xf numFmtId="177" fontId="9" fillId="0" borderId="20" xfId="153" applyNumberFormat="1" applyFont="1" applyFill="1" applyBorder="1" applyAlignment="1">
      <alignment vertical="center"/>
      <protection/>
    </xf>
    <xf numFmtId="38" fontId="7" fillId="0" borderId="19" xfId="115" applyFont="1" applyBorder="1" applyAlignment="1">
      <alignment vertical="center"/>
    </xf>
    <xf numFmtId="38" fontId="7" fillId="0" borderId="28" xfId="115" applyFont="1" applyBorder="1" applyAlignment="1">
      <alignment vertical="center"/>
    </xf>
    <xf numFmtId="38" fontId="7" fillId="0" borderId="28" xfId="115" applyFont="1" applyFill="1" applyBorder="1" applyAlignment="1">
      <alignment vertical="center"/>
    </xf>
    <xf numFmtId="38" fontId="9" fillId="0" borderId="19" xfId="115" applyFont="1" applyBorder="1" applyAlignment="1">
      <alignment vertical="center"/>
    </xf>
    <xf numFmtId="0" fontId="9" fillId="0" borderId="36" xfId="153" applyNumberFormat="1" applyFont="1" applyFill="1" applyBorder="1" applyAlignment="1">
      <alignment horizontal="right" vertical="center"/>
      <protection/>
    </xf>
    <xf numFmtId="177" fontId="7" fillId="0" borderId="22" xfId="153" applyNumberFormat="1" applyFont="1" applyFill="1" applyBorder="1" applyAlignment="1">
      <alignment vertical="center"/>
      <protection/>
    </xf>
    <xf numFmtId="38" fontId="7" fillId="0" borderId="21" xfId="115" applyFont="1" applyBorder="1" applyAlignment="1">
      <alignment vertical="center"/>
    </xf>
    <xf numFmtId="0" fontId="9" fillId="0" borderId="31" xfId="153" applyNumberFormat="1" applyFont="1" applyFill="1" applyBorder="1" applyAlignment="1">
      <alignment horizontal="distributed" vertical="center"/>
      <protection/>
    </xf>
    <xf numFmtId="0" fontId="7" fillId="0" borderId="32" xfId="153" applyNumberFormat="1" applyFont="1" applyFill="1" applyBorder="1" applyAlignment="1">
      <alignment horizontal="distributed"/>
      <protection/>
    </xf>
    <xf numFmtId="0" fontId="7" fillId="0" borderId="32" xfId="153" applyNumberFormat="1" applyFont="1" applyFill="1" applyBorder="1" applyAlignment="1">
      <alignment horizontal="distributed" vertical="center"/>
      <protection/>
    </xf>
    <xf numFmtId="0" fontId="7" fillId="0" borderId="33" xfId="153" applyNumberFormat="1" applyFont="1" applyFill="1" applyBorder="1" applyAlignment="1">
      <alignment horizontal="distributed" vertical="center"/>
      <protection/>
    </xf>
    <xf numFmtId="0" fontId="9" fillId="0" borderId="32" xfId="153" applyNumberFormat="1" applyFont="1" applyFill="1" applyBorder="1" applyAlignment="1">
      <alignment horizontal="distributed" vertical="center"/>
      <protection/>
    </xf>
    <xf numFmtId="0" fontId="7" fillId="0" borderId="40" xfId="153" applyNumberFormat="1" applyFont="1" applyFill="1" applyBorder="1" applyAlignment="1">
      <alignment horizontal="distributed"/>
      <protection/>
    </xf>
    <xf numFmtId="0" fontId="7" fillId="0" borderId="16" xfId="153" applyNumberFormat="1" applyFont="1" applyFill="1" applyBorder="1" applyAlignment="1">
      <alignment horizontal="distributed" vertical="center"/>
      <protection/>
    </xf>
    <xf numFmtId="188" fontId="7" fillId="0" borderId="0" xfId="115" applyNumberFormat="1" applyFont="1" applyBorder="1" applyAlignment="1">
      <alignment vertical="center"/>
    </xf>
    <xf numFmtId="188" fontId="7" fillId="0" borderId="20" xfId="115" applyNumberFormat="1" applyFont="1" applyBorder="1" applyAlignment="1">
      <alignment vertical="center"/>
    </xf>
    <xf numFmtId="188" fontId="9" fillId="0" borderId="0" xfId="115" applyNumberFormat="1" applyFont="1" applyBorder="1" applyAlignment="1">
      <alignment vertical="center"/>
    </xf>
    <xf numFmtId="188" fontId="9" fillId="0" borderId="20" xfId="115" applyNumberFormat="1" applyFont="1" applyBorder="1" applyAlignment="1">
      <alignment vertical="center"/>
    </xf>
    <xf numFmtId="188" fontId="7" fillId="0" borderId="23" xfId="115" applyNumberFormat="1" applyFont="1" applyBorder="1" applyAlignment="1">
      <alignment vertical="center"/>
    </xf>
    <xf numFmtId="188" fontId="7" fillId="0" borderId="29" xfId="115" applyNumberFormat="1" applyFont="1" applyBorder="1" applyAlignment="1">
      <alignment vertical="center"/>
    </xf>
    <xf numFmtId="188" fontId="7" fillId="0" borderId="37" xfId="115" applyNumberFormat="1" applyFont="1" applyBorder="1" applyAlignment="1">
      <alignment/>
    </xf>
    <xf numFmtId="188" fontId="7" fillId="0" borderId="39" xfId="115" applyNumberFormat="1" applyFont="1" applyBorder="1" applyAlignment="1">
      <alignment/>
    </xf>
    <xf numFmtId="188" fontId="7" fillId="0" borderId="12" xfId="115" applyNumberFormat="1" applyFont="1" applyBorder="1" applyAlignment="1">
      <alignment vertical="center"/>
    </xf>
    <xf numFmtId="188" fontId="7" fillId="0" borderId="22" xfId="115" applyNumberFormat="1" applyFont="1" applyBorder="1" applyAlignment="1">
      <alignment vertical="center"/>
    </xf>
    <xf numFmtId="188" fontId="7" fillId="0" borderId="23" xfId="115" applyNumberFormat="1" applyFont="1" applyFill="1" applyBorder="1" applyAlignment="1">
      <alignment vertical="center"/>
    </xf>
    <xf numFmtId="188" fontId="7" fillId="0" borderId="29" xfId="115" applyNumberFormat="1" applyFont="1" applyFill="1" applyBorder="1" applyAlignment="1">
      <alignment vertical="center"/>
    </xf>
    <xf numFmtId="177" fontId="7" fillId="0" borderId="39" xfId="153" applyNumberFormat="1" applyFont="1" applyFill="1" applyBorder="1" applyAlignment="1">
      <alignment horizontal="right"/>
      <protection/>
    </xf>
    <xf numFmtId="177" fontId="7" fillId="0" borderId="20" xfId="153" applyNumberFormat="1" applyFont="1" applyFill="1" applyBorder="1" applyAlignment="1">
      <alignment horizontal="right"/>
      <protection/>
    </xf>
    <xf numFmtId="177" fontId="7" fillId="0" borderId="29" xfId="153" applyNumberFormat="1" applyFont="1" applyFill="1" applyBorder="1" applyAlignment="1">
      <alignment horizontal="right"/>
      <protection/>
    </xf>
    <xf numFmtId="177" fontId="9" fillId="0" borderId="20" xfId="153" applyNumberFormat="1" applyFont="1" applyFill="1" applyBorder="1" applyAlignment="1">
      <alignment horizontal="right"/>
      <protection/>
    </xf>
    <xf numFmtId="177" fontId="7" fillId="0" borderId="22" xfId="153" applyNumberFormat="1" applyFont="1" applyFill="1" applyBorder="1" applyAlignment="1">
      <alignment horizontal="right"/>
      <protection/>
    </xf>
    <xf numFmtId="181" fontId="9" fillId="0" borderId="23" xfId="153" applyNumberFormat="1" applyFont="1" applyFill="1" applyBorder="1" applyAlignment="1">
      <alignment horizontal="right" vertical="center"/>
      <protection/>
    </xf>
    <xf numFmtId="181" fontId="9" fillId="0" borderId="28" xfId="153" applyNumberFormat="1" applyFont="1" applyFill="1" applyBorder="1" applyAlignment="1">
      <alignment horizontal="right" vertical="center"/>
      <protection/>
    </xf>
    <xf numFmtId="187" fontId="9" fillId="0" borderId="29" xfId="115" applyNumberFormat="1" applyFont="1" applyBorder="1" applyAlignment="1">
      <alignment/>
    </xf>
    <xf numFmtId="177" fontId="9" fillId="0" borderId="29" xfId="153" applyNumberFormat="1" applyFont="1" applyFill="1" applyBorder="1" applyAlignment="1">
      <alignment horizontal="right"/>
      <protection/>
    </xf>
    <xf numFmtId="0" fontId="9" fillId="0" borderId="27" xfId="153" applyFont="1" applyFill="1" applyBorder="1" applyAlignment="1">
      <alignment horizontal="distributed" vertical="center"/>
      <protection/>
    </xf>
    <xf numFmtId="40" fontId="9" fillId="0" borderId="31" xfId="115" applyNumberFormat="1" applyFont="1" applyBorder="1" applyAlignment="1">
      <alignment horizontal="right"/>
    </xf>
    <xf numFmtId="40" fontId="7" fillId="0" borderId="40" xfId="115" applyNumberFormat="1" applyFont="1" applyBorder="1" applyAlignment="1">
      <alignment horizontal="right"/>
    </xf>
    <xf numFmtId="40" fontId="7" fillId="0" borderId="33" xfId="115" applyNumberFormat="1" applyFont="1" applyBorder="1" applyAlignment="1">
      <alignment horizontal="right"/>
    </xf>
    <xf numFmtId="40" fontId="7" fillId="0" borderId="35" xfId="115" applyNumberFormat="1" applyFont="1" applyBorder="1" applyAlignment="1">
      <alignment vertical="center"/>
    </xf>
    <xf numFmtId="188" fontId="7" fillId="0" borderId="36" xfId="115" applyNumberFormat="1" applyFont="1" applyBorder="1" applyAlignment="1">
      <alignment vertical="center"/>
    </xf>
    <xf numFmtId="40" fontId="7" fillId="0" borderId="20" xfId="115" applyNumberFormat="1" applyFont="1" applyBorder="1" applyAlignment="1">
      <alignment vertical="center"/>
    </xf>
    <xf numFmtId="40" fontId="7" fillId="0" borderId="29" xfId="115" applyNumberFormat="1" applyFont="1" applyBorder="1" applyAlignment="1">
      <alignment vertical="center"/>
    </xf>
    <xf numFmtId="40" fontId="7" fillId="0" borderId="29" xfId="115" applyNumberFormat="1" applyFont="1" applyFill="1" applyBorder="1" applyAlignment="1">
      <alignment vertical="center"/>
    </xf>
    <xf numFmtId="40" fontId="9" fillId="0" borderId="20" xfId="115" applyNumberFormat="1" applyFont="1" applyBorder="1" applyAlignment="1">
      <alignment vertical="center"/>
    </xf>
    <xf numFmtId="40" fontId="7" fillId="0" borderId="22" xfId="115" applyNumberFormat="1" applyFont="1" applyBorder="1" applyAlignment="1">
      <alignment vertical="center"/>
    </xf>
    <xf numFmtId="188" fontId="7" fillId="0" borderId="0" xfId="115" applyNumberFormat="1" applyFont="1" applyBorder="1" applyAlignment="1">
      <alignment/>
    </xf>
    <xf numFmtId="188" fontId="7" fillId="0" borderId="23" xfId="115" applyNumberFormat="1" applyFont="1" applyBorder="1" applyAlignment="1">
      <alignment/>
    </xf>
    <xf numFmtId="188" fontId="7" fillId="0" borderId="23" xfId="115" applyNumberFormat="1" applyFont="1" applyFill="1" applyBorder="1" applyAlignment="1">
      <alignment/>
    </xf>
    <xf numFmtId="188" fontId="9" fillId="0" borderId="0" xfId="115" applyNumberFormat="1" applyFont="1" applyBorder="1" applyAlignment="1">
      <alignment/>
    </xf>
    <xf numFmtId="188" fontId="7" fillId="0" borderId="12" xfId="115" applyNumberFormat="1" applyFont="1" applyBorder="1" applyAlignment="1">
      <alignment/>
    </xf>
    <xf numFmtId="181" fontId="7" fillId="0" borderId="12" xfId="153" applyNumberFormat="1" applyFont="1" applyFill="1" applyBorder="1" applyAlignment="1">
      <alignment horizontal="right"/>
      <protection/>
    </xf>
    <xf numFmtId="177" fontId="9" fillId="0" borderId="35" xfId="153" applyNumberFormat="1" applyFont="1" applyFill="1" applyBorder="1" applyAlignment="1">
      <alignment horizontal="right" vertical="center"/>
      <protection/>
    </xf>
    <xf numFmtId="177" fontId="7" fillId="0" borderId="20" xfId="153" applyNumberFormat="1" applyFont="1" applyFill="1" applyBorder="1" applyAlignment="1">
      <alignment horizontal="right" vertical="center"/>
      <protection/>
    </xf>
    <xf numFmtId="177" fontId="7" fillId="0" borderId="29" xfId="153" applyNumberFormat="1" applyFont="1" applyFill="1" applyBorder="1" applyAlignment="1">
      <alignment horizontal="right" vertical="center"/>
      <protection/>
    </xf>
    <xf numFmtId="177" fontId="9" fillId="0" borderId="20" xfId="153" applyNumberFormat="1" applyFont="1" applyFill="1" applyBorder="1" applyAlignment="1">
      <alignment horizontal="right" vertical="center"/>
      <protection/>
    </xf>
    <xf numFmtId="178" fontId="7" fillId="0" borderId="23" xfId="153" applyNumberFormat="1" applyFont="1" applyFill="1" applyBorder="1" applyAlignment="1">
      <alignment vertical="center"/>
      <protection/>
    </xf>
    <xf numFmtId="2" fontId="7" fillId="0" borderId="32" xfId="153" applyNumberFormat="1" applyFont="1" applyFill="1" applyBorder="1" applyAlignment="1">
      <alignment horizontal="right" vertical="center"/>
      <protection/>
    </xf>
    <xf numFmtId="177" fontId="7" fillId="0" borderId="39" xfId="0" applyNumberFormat="1" applyFont="1" applyBorder="1" applyAlignment="1">
      <alignment/>
    </xf>
    <xf numFmtId="38" fontId="7" fillId="0" borderId="38" xfId="115" applyFont="1" applyBorder="1" applyAlignment="1">
      <alignment/>
    </xf>
    <xf numFmtId="40" fontId="7" fillId="0" borderId="39" xfId="115" applyNumberFormat="1" applyFont="1" applyBorder="1" applyAlignment="1">
      <alignment/>
    </xf>
    <xf numFmtId="177" fontId="7" fillId="0" borderId="39" xfId="153" applyNumberFormat="1" applyFont="1" applyFill="1" applyBorder="1" applyAlignment="1">
      <alignment/>
      <protection/>
    </xf>
    <xf numFmtId="177" fontId="7" fillId="0" borderId="22" xfId="153" applyNumberFormat="1" applyFont="1" applyFill="1" applyBorder="1" applyAlignment="1">
      <alignment horizontal="right" vertical="center"/>
      <protection/>
    </xf>
    <xf numFmtId="177" fontId="3" fillId="0" borderId="0" xfId="153" applyNumberFormat="1" applyFill="1" applyAlignment="1">
      <alignment horizontal="right" vertical="center"/>
      <protection/>
    </xf>
    <xf numFmtId="188" fontId="9" fillId="0" borderId="29" xfId="115" applyNumberFormat="1" applyFont="1" applyBorder="1" applyAlignment="1">
      <alignment vertical="center"/>
    </xf>
    <xf numFmtId="188" fontId="9" fillId="0" borderId="23" xfId="115" applyNumberFormat="1" applyFont="1" applyBorder="1" applyAlignment="1">
      <alignment vertical="center"/>
    </xf>
    <xf numFmtId="188" fontId="9" fillId="0" borderId="36" xfId="115" applyNumberFormat="1" applyFont="1" applyBorder="1" applyAlignment="1">
      <alignment vertical="center"/>
    </xf>
    <xf numFmtId="188" fontId="9" fillId="0" borderId="36" xfId="115" applyNumberFormat="1" applyFont="1" applyBorder="1" applyAlignment="1">
      <alignment/>
    </xf>
    <xf numFmtId="188" fontId="9" fillId="0" borderId="35" xfId="115" applyNumberFormat="1" applyFont="1" applyBorder="1" applyAlignment="1">
      <alignment/>
    </xf>
    <xf numFmtId="188" fontId="7" fillId="0" borderId="39" xfId="115" applyNumberFormat="1" applyFont="1" applyBorder="1" applyAlignment="1">
      <alignment/>
    </xf>
    <xf numFmtId="188" fontId="7" fillId="0" borderId="20" xfId="115" applyNumberFormat="1" applyFont="1" applyBorder="1" applyAlignment="1">
      <alignment/>
    </xf>
    <xf numFmtId="188" fontId="7" fillId="0" borderId="29" xfId="115" applyNumberFormat="1" applyFont="1" applyBorder="1" applyAlignment="1">
      <alignment/>
    </xf>
    <xf numFmtId="0" fontId="9" fillId="0" borderId="33" xfId="153" applyFont="1" applyFill="1" applyBorder="1" applyAlignment="1">
      <alignment horizontal="distributed" vertical="center"/>
      <protection/>
    </xf>
    <xf numFmtId="0" fontId="7" fillId="0" borderId="32" xfId="153" applyFont="1" applyFill="1" applyBorder="1" applyAlignment="1">
      <alignment horizontal="distributed"/>
      <protection/>
    </xf>
    <xf numFmtId="178" fontId="7" fillId="0" borderId="37" xfId="153" applyNumberFormat="1" applyFont="1" applyFill="1" applyBorder="1" applyAlignment="1">
      <alignment/>
      <protection/>
    </xf>
    <xf numFmtId="178" fontId="7" fillId="0" borderId="0" xfId="153" applyNumberFormat="1" applyFont="1" applyFill="1" applyBorder="1" applyAlignment="1">
      <alignment vertical="center"/>
      <protection/>
    </xf>
    <xf numFmtId="178" fontId="9" fillId="0" borderId="0" xfId="153" applyNumberFormat="1" applyFont="1" applyFill="1" applyBorder="1" applyAlignment="1">
      <alignment vertical="center"/>
      <protection/>
    </xf>
    <xf numFmtId="178" fontId="7" fillId="0" borderId="12" xfId="153" applyNumberFormat="1" applyFont="1" applyFill="1" applyBorder="1" applyAlignment="1">
      <alignment vertical="center"/>
      <protection/>
    </xf>
    <xf numFmtId="187" fontId="9" fillId="0" borderId="30" xfId="0" applyNumberFormat="1" applyFont="1" applyFill="1" applyBorder="1" applyAlignment="1">
      <alignment/>
    </xf>
    <xf numFmtId="187" fontId="7" fillId="0" borderId="39" xfId="0" applyNumberFormat="1" applyFont="1" applyFill="1" applyBorder="1" applyAlignment="1">
      <alignment/>
    </xf>
    <xf numFmtId="187" fontId="7" fillId="0" borderId="20" xfId="0" applyNumberFormat="1" applyFont="1" applyFill="1" applyBorder="1" applyAlignment="1">
      <alignment/>
    </xf>
    <xf numFmtId="181" fontId="67" fillId="0" borderId="37" xfId="153" applyNumberFormat="1" applyFont="1" applyFill="1" applyBorder="1" applyAlignment="1">
      <alignment horizontal="right" vertical="center"/>
      <protection/>
    </xf>
    <xf numFmtId="182" fontId="7" fillId="0" borderId="37" xfId="153" applyNumberFormat="1" applyFont="1" applyFill="1" applyBorder="1" applyAlignment="1">
      <alignment horizontal="right" vertical="center"/>
      <protection/>
    </xf>
    <xf numFmtId="0" fontId="66" fillId="0" borderId="0" xfId="153" applyFont="1" applyFill="1" applyAlignment="1">
      <alignment vertical="center"/>
      <protection/>
    </xf>
    <xf numFmtId="0" fontId="7" fillId="0" borderId="40" xfId="153" applyFont="1" applyFill="1" applyBorder="1" applyAlignment="1">
      <alignment horizontal="distributed" vertical="center"/>
      <protection/>
    </xf>
    <xf numFmtId="181" fontId="67" fillId="0" borderId="38" xfId="153" applyNumberFormat="1" applyFont="1" applyFill="1" applyBorder="1" applyAlignment="1">
      <alignment horizontal="right" vertical="center"/>
      <protection/>
    </xf>
    <xf numFmtId="182" fontId="7" fillId="0" borderId="39" xfId="153" applyNumberFormat="1" applyFont="1" applyFill="1" applyBorder="1" applyAlignment="1">
      <alignment horizontal="right" vertical="center"/>
      <protection/>
    </xf>
    <xf numFmtId="0" fontId="12" fillId="0" borderId="0" xfId="0" applyFont="1" applyFill="1" applyAlignment="1">
      <alignment horizontal="right" vertical="center"/>
    </xf>
    <xf numFmtId="0" fontId="6" fillId="0" borderId="0" xfId="153" applyFont="1" applyFill="1" applyAlignment="1">
      <alignment vertical="center"/>
      <protection/>
    </xf>
    <xf numFmtId="0" fontId="12" fillId="0" borderId="0" xfId="0" applyFont="1" applyFill="1" applyAlignment="1">
      <alignment horizontal="left" vertical="center"/>
    </xf>
    <xf numFmtId="0" fontId="14" fillId="0" borderId="0" xfId="153" applyFont="1" applyFill="1" applyAlignment="1">
      <alignment horizontal="distributed"/>
      <protection/>
    </xf>
    <xf numFmtId="181" fontId="71" fillId="0" borderId="11" xfId="153" applyNumberFormat="1" applyFont="1" applyFill="1" applyBorder="1" applyAlignment="1">
      <alignment horizontal="right"/>
      <protection/>
    </xf>
    <xf numFmtId="182" fontId="14" fillId="0" borderId="20" xfId="153" applyNumberFormat="1" applyFont="1" applyFill="1" applyBorder="1" applyAlignment="1">
      <alignment horizontal="right"/>
      <protection/>
    </xf>
    <xf numFmtId="181" fontId="71" fillId="0" borderId="0" xfId="153" applyNumberFormat="1" applyFont="1" applyFill="1" applyBorder="1" applyAlignment="1">
      <alignment horizontal="right"/>
      <protection/>
    </xf>
    <xf numFmtId="0" fontId="14" fillId="0" borderId="0" xfId="153" applyFont="1" applyFill="1" applyAlignment="1">
      <alignment horizontal="distributed" vertical="center"/>
      <protection/>
    </xf>
    <xf numFmtId="181" fontId="71" fillId="0" borderId="11" xfId="153" applyNumberFormat="1" applyFont="1" applyFill="1" applyBorder="1" applyAlignment="1">
      <alignment horizontal="right" vertical="center"/>
      <protection/>
    </xf>
    <xf numFmtId="182" fontId="14" fillId="0" borderId="20" xfId="153" applyNumberFormat="1" applyFont="1" applyFill="1" applyBorder="1" applyAlignment="1">
      <alignment horizontal="right" vertical="center"/>
      <protection/>
    </xf>
    <xf numFmtId="181" fontId="71" fillId="0" borderId="0" xfId="153" applyNumberFormat="1" applyFont="1" applyFill="1" applyBorder="1" applyAlignment="1">
      <alignment horizontal="right" vertical="center"/>
      <protection/>
    </xf>
    <xf numFmtId="0" fontId="14" fillId="0" borderId="23" xfId="153" applyFont="1" applyFill="1" applyBorder="1" applyAlignment="1">
      <alignment horizontal="distributed" vertical="center"/>
      <protection/>
    </xf>
    <xf numFmtId="181" fontId="71" fillId="0" borderId="27" xfId="153" applyNumberFormat="1" applyFont="1" applyFill="1" applyBorder="1" applyAlignment="1">
      <alignment horizontal="right" vertical="center"/>
      <protection/>
    </xf>
    <xf numFmtId="182" fontId="14" fillId="0" borderId="29" xfId="153" applyNumberFormat="1" applyFont="1" applyFill="1" applyBorder="1" applyAlignment="1">
      <alignment horizontal="right" vertical="center"/>
      <protection/>
    </xf>
    <xf numFmtId="181" fontId="71" fillId="0" borderId="23" xfId="153" applyNumberFormat="1" applyFont="1" applyFill="1" applyBorder="1" applyAlignment="1">
      <alignment horizontal="right" vertical="center"/>
      <protection/>
    </xf>
    <xf numFmtId="0" fontId="20" fillId="0" borderId="0" xfId="153" applyFont="1" applyFill="1" applyBorder="1" applyAlignment="1">
      <alignment horizontal="distributed" vertical="center"/>
      <protection/>
    </xf>
    <xf numFmtId="181" fontId="20" fillId="0" borderId="42" xfId="153" applyNumberFormat="1" applyFont="1" applyFill="1" applyBorder="1" applyAlignment="1">
      <alignment horizontal="right" vertical="center"/>
      <protection/>
    </xf>
    <xf numFmtId="182" fontId="20" fillId="0" borderId="35" xfId="153" applyNumberFormat="1" applyFont="1" applyFill="1" applyBorder="1" applyAlignment="1">
      <alignment horizontal="right" vertical="center"/>
      <protection/>
    </xf>
    <xf numFmtId="181" fontId="20" fillId="0" borderId="36" xfId="153" applyNumberFormat="1" applyFont="1" applyFill="1" applyBorder="1" applyAlignment="1">
      <alignment horizontal="right" vertical="center"/>
      <protection/>
    </xf>
    <xf numFmtId="182" fontId="20" fillId="0" borderId="36" xfId="153" applyNumberFormat="1" applyFont="1" applyFill="1" applyBorder="1" applyAlignment="1">
      <alignment horizontal="right" vertical="center"/>
      <protection/>
    </xf>
    <xf numFmtId="179" fontId="20" fillId="0" borderId="0" xfId="153" applyNumberFormat="1" applyFont="1" applyFill="1" applyBorder="1" applyAlignment="1">
      <alignment horizontal="right" vertical="center"/>
      <protection/>
    </xf>
    <xf numFmtId="183" fontId="20" fillId="0" borderId="36" xfId="153" applyNumberFormat="1" applyFont="1" applyFill="1" applyBorder="1" applyAlignment="1">
      <alignment horizontal="right" vertical="center"/>
      <protection/>
    </xf>
    <xf numFmtId="183" fontId="20" fillId="0" borderId="35" xfId="153" applyNumberFormat="1" applyFont="1" applyFill="1" applyBorder="1" applyAlignment="1">
      <alignment horizontal="right" vertical="center"/>
      <protection/>
    </xf>
    <xf numFmtId="190" fontId="72" fillId="0" borderId="36" xfId="115" applyNumberFormat="1" applyFont="1" applyFill="1" applyBorder="1" applyAlignment="1">
      <alignment horizontal="right" vertical="center"/>
    </xf>
    <xf numFmtId="0" fontId="20" fillId="0" borderId="42" xfId="153" applyFont="1" applyFill="1" applyBorder="1" applyAlignment="1">
      <alignment horizontal="distributed" vertical="center"/>
      <protection/>
    </xf>
    <xf numFmtId="0" fontId="20" fillId="0" borderId="23" xfId="153" applyFont="1" applyFill="1" applyBorder="1" applyAlignment="1">
      <alignment horizontal="distributed" vertical="center"/>
      <protection/>
    </xf>
    <xf numFmtId="181" fontId="20" fillId="0" borderId="27" xfId="153" applyNumberFormat="1" applyFont="1" applyFill="1" applyBorder="1" applyAlignment="1">
      <alignment horizontal="right" vertical="center"/>
      <protection/>
    </xf>
    <xf numFmtId="182" fontId="20" fillId="0" borderId="29" xfId="153" applyNumberFormat="1" applyFont="1" applyFill="1" applyBorder="1" applyAlignment="1">
      <alignment horizontal="right" vertical="center"/>
      <protection/>
    </xf>
    <xf numFmtId="181" fontId="20" fillId="0" borderId="23" xfId="153" applyNumberFormat="1" applyFont="1" applyFill="1" applyBorder="1" applyAlignment="1">
      <alignment horizontal="right" vertical="center"/>
      <protection/>
    </xf>
    <xf numFmtId="182" fontId="20" fillId="0" borderId="23" xfId="153" applyNumberFormat="1" applyFont="1" applyFill="1" applyBorder="1" applyAlignment="1">
      <alignment horizontal="right" vertical="center"/>
      <protection/>
    </xf>
    <xf numFmtId="183" fontId="20" fillId="0" borderId="23" xfId="153" applyNumberFormat="1" applyFont="1" applyFill="1" applyBorder="1" applyAlignment="1" quotePrefix="1">
      <alignment horizontal="right" vertical="center"/>
      <protection/>
    </xf>
    <xf numFmtId="183" fontId="20" fillId="0" borderId="29" xfId="153" applyNumberFormat="1" applyFont="1" applyFill="1" applyBorder="1" applyAlignment="1" quotePrefix="1">
      <alignment horizontal="right" vertical="center"/>
      <protection/>
    </xf>
    <xf numFmtId="190" fontId="72" fillId="0" borderId="23" xfId="115" applyNumberFormat="1" applyFont="1" applyFill="1" applyBorder="1" applyAlignment="1">
      <alignment horizontal="right" vertical="center"/>
    </xf>
    <xf numFmtId="189" fontId="20" fillId="0" borderId="23" xfId="153" applyNumberFormat="1" applyFont="1" applyFill="1" applyBorder="1" applyAlignment="1">
      <alignment horizontal="right" vertical="center" wrapText="1"/>
      <protection/>
    </xf>
    <xf numFmtId="0" fontId="20" fillId="0" borderId="27" xfId="153" applyFont="1" applyFill="1" applyBorder="1" applyAlignment="1">
      <alignment horizontal="distributed" vertical="center"/>
      <protection/>
    </xf>
    <xf numFmtId="182" fontId="14" fillId="0" borderId="0" xfId="153" applyNumberFormat="1" applyFont="1" applyFill="1" applyBorder="1" applyAlignment="1">
      <alignment horizontal="right"/>
      <protection/>
    </xf>
    <xf numFmtId="179" fontId="21" fillId="0" borderId="0" xfId="153" applyNumberFormat="1" applyFont="1" applyFill="1" applyBorder="1" applyAlignment="1">
      <alignment horizontal="right"/>
      <protection/>
    </xf>
    <xf numFmtId="183" fontId="14" fillId="0" borderId="20" xfId="153" applyNumberFormat="1" applyFont="1" applyFill="1" applyBorder="1" applyAlignment="1">
      <alignment horizontal="right"/>
      <protection/>
    </xf>
    <xf numFmtId="186" fontId="14" fillId="0" borderId="0" xfId="153" applyNumberFormat="1" applyFont="1" applyFill="1" applyBorder="1" applyAlignment="1">
      <alignment horizontal="right"/>
      <protection/>
    </xf>
    <xf numFmtId="0" fontId="14" fillId="0" borderId="11" xfId="153" applyFont="1" applyFill="1" applyBorder="1" applyAlignment="1">
      <alignment horizontal="distributed"/>
      <protection/>
    </xf>
    <xf numFmtId="182" fontId="14" fillId="0" borderId="0" xfId="153" applyNumberFormat="1" applyFont="1" applyFill="1" applyBorder="1" applyAlignment="1">
      <alignment horizontal="right" vertical="center"/>
      <protection/>
    </xf>
    <xf numFmtId="179" fontId="21" fillId="0" borderId="0" xfId="153" applyNumberFormat="1" applyFont="1" applyFill="1" applyBorder="1" applyAlignment="1">
      <alignment horizontal="right" vertical="center"/>
      <protection/>
    </xf>
    <xf numFmtId="183" fontId="14" fillId="0" borderId="20" xfId="153" applyNumberFormat="1" applyFont="1" applyFill="1" applyBorder="1" applyAlignment="1">
      <alignment horizontal="right" vertical="center"/>
      <protection/>
    </xf>
    <xf numFmtId="186" fontId="14" fillId="0" borderId="0" xfId="153" applyNumberFormat="1" applyFont="1" applyFill="1" applyBorder="1" applyAlignment="1">
      <alignment horizontal="right" vertical="center"/>
      <protection/>
    </xf>
    <xf numFmtId="0" fontId="14" fillId="0" borderId="11" xfId="153" applyFont="1" applyFill="1" applyBorder="1" applyAlignment="1">
      <alignment horizontal="distributed" vertical="center"/>
      <protection/>
    </xf>
    <xf numFmtId="181" fontId="71" fillId="0" borderId="23" xfId="153" applyNumberFormat="1" applyFont="1" applyFill="1" applyBorder="1" applyAlignment="1">
      <alignment horizontal="right"/>
      <protection/>
    </xf>
    <xf numFmtId="182" fontId="14" fillId="0" borderId="23" xfId="153" applyNumberFormat="1" applyFont="1" applyFill="1" applyBorder="1" applyAlignment="1">
      <alignment horizontal="right" vertical="center"/>
      <protection/>
    </xf>
    <xf numFmtId="183" fontId="14" fillId="0" borderId="29" xfId="153" applyNumberFormat="1" applyFont="1" applyFill="1" applyBorder="1" applyAlignment="1">
      <alignment horizontal="right" vertical="center"/>
      <protection/>
    </xf>
    <xf numFmtId="186" fontId="14" fillId="0" borderId="23" xfId="153" applyNumberFormat="1" applyFont="1" applyFill="1" applyBorder="1" applyAlignment="1">
      <alignment horizontal="right" vertical="center"/>
      <protection/>
    </xf>
    <xf numFmtId="0" fontId="14" fillId="0" borderId="27" xfId="153" applyFont="1" applyFill="1" applyBorder="1" applyAlignment="1">
      <alignment horizontal="distributed" vertical="center"/>
      <protection/>
    </xf>
    <xf numFmtId="0" fontId="20" fillId="0" borderId="0" xfId="153" applyFont="1" applyFill="1" applyAlignment="1">
      <alignment horizontal="distributed" vertical="center"/>
      <protection/>
    </xf>
    <xf numFmtId="181" fontId="72" fillId="0" borderId="11" xfId="153" applyNumberFormat="1" applyFont="1" applyFill="1" applyBorder="1" applyAlignment="1">
      <alignment horizontal="right" vertical="center"/>
      <protection/>
    </xf>
    <xf numFmtId="182" fontId="20" fillId="0" borderId="20" xfId="153" applyNumberFormat="1" applyFont="1" applyFill="1" applyBorder="1" applyAlignment="1">
      <alignment horizontal="right" vertical="center"/>
      <protection/>
    </xf>
    <xf numFmtId="181" fontId="72" fillId="0" borderId="0" xfId="153" applyNumberFormat="1" applyFont="1" applyFill="1" applyBorder="1" applyAlignment="1">
      <alignment horizontal="right" vertical="center"/>
      <protection/>
    </xf>
    <xf numFmtId="182" fontId="20" fillId="0" borderId="0" xfId="153" applyNumberFormat="1" applyFont="1" applyFill="1" applyBorder="1" applyAlignment="1">
      <alignment horizontal="right" vertical="center"/>
      <protection/>
    </xf>
    <xf numFmtId="179" fontId="22" fillId="0" borderId="0" xfId="153" applyNumberFormat="1" applyFont="1" applyFill="1" applyBorder="1" applyAlignment="1">
      <alignment horizontal="right" vertical="center"/>
      <protection/>
    </xf>
    <xf numFmtId="183" fontId="20" fillId="0" borderId="20" xfId="153" applyNumberFormat="1" applyFont="1" applyFill="1" applyBorder="1" applyAlignment="1">
      <alignment horizontal="right" vertical="center"/>
      <protection/>
    </xf>
    <xf numFmtId="186" fontId="20" fillId="0" borderId="0" xfId="153" applyNumberFormat="1" applyFont="1" applyFill="1" applyBorder="1" applyAlignment="1">
      <alignment horizontal="right" vertical="center"/>
      <protection/>
    </xf>
    <xf numFmtId="0" fontId="20" fillId="0" borderId="11" xfId="153" applyFont="1" applyFill="1" applyBorder="1" applyAlignment="1">
      <alignment horizontal="distributed" vertical="center"/>
      <protection/>
    </xf>
    <xf numFmtId="0" fontId="14" fillId="0" borderId="0" xfId="153" applyFont="1" applyFill="1" applyBorder="1" applyAlignment="1">
      <alignment horizontal="distributed" vertical="center"/>
      <protection/>
    </xf>
    <xf numFmtId="181" fontId="71" fillId="0" borderId="12" xfId="153" applyNumberFormat="1" applyFont="1" applyFill="1" applyBorder="1" applyAlignment="1">
      <alignment horizontal="right" vertical="center"/>
      <protection/>
    </xf>
    <xf numFmtId="182" fontId="14" fillId="0" borderId="12" xfId="153" applyNumberFormat="1" applyFont="1" applyFill="1" applyBorder="1" applyAlignment="1">
      <alignment horizontal="right" vertical="center"/>
      <protection/>
    </xf>
    <xf numFmtId="181" fontId="71" fillId="0" borderId="12" xfId="153" applyNumberFormat="1" applyFont="1" applyFill="1" applyBorder="1" applyAlignment="1">
      <alignment horizontal="right"/>
      <protection/>
    </xf>
    <xf numFmtId="183" fontId="14" fillId="0" borderId="22" xfId="153" applyNumberFormat="1" applyFont="1" applyFill="1" applyBorder="1" applyAlignment="1">
      <alignment horizontal="right" vertical="center"/>
      <protection/>
    </xf>
    <xf numFmtId="186" fontId="14" fillId="0" borderId="12" xfId="153" applyNumberFormat="1" applyFont="1" applyFill="1" applyBorder="1" applyAlignment="1">
      <alignment horizontal="right" vertical="center"/>
      <protection/>
    </xf>
    <xf numFmtId="0" fontId="14" fillId="0" borderId="13" xfId="153" applyFont="1" applyFill="1" applyBorder="1" applyAlignment="1">
      <alignment horizontal="distributed" vertical="center"/>
      <protection/>
    </xf>
    <xf numFmtId="0" fontId="14" fillId="0" borderId="32" xfId="153" applyFont="1" applyFill="1" applyBorder="1" applyAlignment="1">
      <alignment horizontal="distributed" vertical="center"/>
      <protection/>
    </xf>
    <xf numFmtId="181" fontId="71" fillId="0" borderId="19" xfId="153" applyNumberFormat="1" applyFont="1" applyFill="1" applyBorder="1" applyAlignment="1">
      <alignment horizontal="right" vertical="center"/>
      <protection/>
    </xf>
    <xf numFmtId="0" fontId="14" fillId="0" borderId="20" xfId="153" applyFont="1" applyFill="1" applyBorder="1" applyAlignment="1">
      <alignment vertical="center"/>
      <protection/>
    </xf>
    <xf numFmtId="181" fontId="71" fillId="0" borderId="19" xfId="153" applyNumberFormat="1" applyFont="1" applyFill="1" applyBorder="1" applyAlignment="1">
      <alignment horizontal="right"/>
      <protection/>
    </xf>
    <xf numFmtId="0" fontId="14" fillId="0" borderId="33" xfId="153" applyFont="1" applyFill="1" applyBorder="1" applyAlignment="1">
      <alignment horizontal="distributed" vertical="center"/>
      <protection/>
    </xf>
    <xf numFmtId="182" fontId="14" fillId="0" borderId="23" xfId="153" applyNumberFormat="1" applyFont="1" applyFill="1" applyBorder="1" applyAlignment="1">
      <alignment horizontal="right"/>
      <protection/>
    </xf>
    <xf numFmtId="181" fontId="71" fillId="0" borderId="28" xfId="153" applyNumberFormat="1" applyFont="1" applyFill="1" applyBorder="1" applyAlignment="1">
      <alignment horizontal="right"/>
      <protection/>
    </xf>
    <xf numFmtId="0" fontId="14" fillId="0" borderId="32" xfId="153" applyFont="1" applyFill="1" applyBorder="1" applyAlignment="1">
      <alignment horizontal="distributed"/>
      <protection/>
    </xf>
    <xf numFmtId="0" fontId="14" fillId="0" borderId="16" xfId="153" applyFont="1" applyFill="1" applyBorder="1" applyAlignment="1">
      <alignment horizontal="distributed" vertical="center"/>
      <protection/>
    </xf>
    <xf numFmtId="182" fontId="14" fillId="0" borderId="12" xfId="153" applyNumberFormat="1" applyFont="1" applyFill="1" applyBorder="1" applyAlignment="1">
      <alignment horizontal="right"/>
      <protection/>
    </xf>
    <xf numFmtId="181" fontId="71" fillId="0" borderId="21" xfId="153" applyNumberFormat="1" applyFont="1" applyFill="1" applyBorder="1" applyAlignment="1">
      <alignment horizontal="right"/>
      <protection/>
    </xf>
    <xf numFmtId="181" fontId="20" fillId="0" borderId="34" xfId="153" applyNumberFormat="1" applyFont="1" applyFill="1" applyBorder="1" applyAlignment="1">
      <alignment horizontal="right" vertical="center"/>
      <protection/>
    </xf>
    <xf numFmtId="181" fontId="20" fillId="0" borderId="28" xfId="153" applyNumberFormat="1" applyFont="1" applyFill="1" applyBorder="1" applyAlignment="1">
      <alignment horizontal="right" vertical="center"/>
      <protection/>
    </xf>
    <xf numFmtId="181" fontId="72" fillId="0" borderId="19" xfId="153" applyNumberFormat="1" applyFont="1" applyFill="1" applyBorder="1" applyAlignment="1">
      <alignment horizontal="right"/>
      <protection/>
    </xf>
    <xf numFmtId="181" fontId="67" fillId="0" borderId="36" xfId="153" applyNumberFormat="1" applyFont="1" applyFill="1" applyBorder="1" applyAlignment="1">
      <alignment horizontal="right" vertical="center"/>
      <protection/>
    </xf>
    <xf numFmtId="0" fontId="73" fillId="0" borderId="0" xfId="0" applyFont="1" applyFill="1" applyAlignment="1">
      <alignment vertical="center"/>
    </xf>
    <xf numFmtId="0" fontId="73" fillId="0" borderId="0" xfId="153" applyFont="1" applyFill="1" applyAlignment="1">
      <alignment vertical="center"/>
      <protection/>
    </xf>
    <xf numFmtId="0" fontId="5" fillId="0" borderId="0" xfId="153" applyFont="1" applyFill="1" applyAlignment="1">
      <alignment horizontal="left" vertical="center"/>
      <protection/>
    </xf>
    <xf numFmtId="181" fontId="74" fillId="0" borderId="0" xfId="153" applyNumberFormat="1" applyFont="1" applyFill="1" applyBorder="1" applyAlignment="1">
      <alignment horizontal="right"/>
      <protection/>
    </xf>
    <xf numFmtId="183" fontId="74" fillId="0" borderId="0" xfId="153" applyNumberFormat="1" applyFont="1" applyFill="1" applyBorder="1" applyAlignment="1">
      <alignment horizontal="right"/>
      <protection/>
    </xf>
    <xf numFmtId="183" fontId="74" fillId="0" borderId="0" xfId="153" applyNumberFormat="1" applyFont="1" applyFill="1" applyBorder="1" applyAlignment="1">
      <alignment horizontal="right" vertical="center"/>
      <protection/>
    </xf>
    <xf numFmtId="181" fontId="74" fillId="0" borderId="23" xfId="153" applyNumberFormat="1" applyFont="1" applyFill="1" applyBorder="1" applyAlignment="1">
      <alignment horizontal="right"/>
      <protection/>
    </xf>
    <xf numFmtId="183" fontId="74" fillId="0" borderId="23" xfId="153" applyNumberFormat="1" applyFont="1" applyFill="1" applyBorder="1" applyAlignment="1">
      <alignment horizontal="right" vertical="center"/>
      <protection/>
    </xf>
    <xf numFmtId="181" fontId="75" fillId="0" borderId="0" xfId="153" applyNumberFormat="1" applyFont="1" applyFill="1" applyBorder="1" applyAlignment="1">
      <alignment horizontal="right"/>
      <protection/>
    </xf>
    <xf numFmtId="183" fontId="75" fillId="0" borderId="0" xfId="153" applyNumberFormat="1" applyFont="1" applyFill="1" applyBorder="1" applyAlignment="1">
      <alignment horizontal="right" vertical="center"/>
      <protection/>
    </xf>
    <xf numFmtId="181" fontId="74" fillId="0" borderId="12" xfId="153" applyNumberFormat="1" applyFont="1" applyFill="1" applyBorder="1" applyAlignment="1">
      <alignment horizontal="right"/>
      <protection/>
    </xf>
    <xf numFmtId="183" fontId="74" fillId="0" borderId="12" xfId="153" applyNumberFormat="1" applyFont="1" applyFill="1" applyBorder="1" applyAlignment="1">
      <alignment horizontal="right" vertical="center"/>
      <protection/>
    </xf>
    <xf numFmtId="0" fontId="74" fillId="0" borderId="0" xfId="153" applyFont="1" applyFill="1" applyAlignment="1">
      <alignment horizontal="left" vertical="center"/>
      <protection/>
    </xf>
    <xf numFmtId="0" fontId="74" fillId="0" borderId="0" xfId="153" applyFont="1" applyFill="1" applyAlignment="1">
      <alignment vertical="center"/>
      <protection/>
    </xf>
    <xf numFmtId="0" fontId="69" fillId="0" borderId="0" xfId="153" applyFont="1" applyFill="1" applyBorder="1" applyAlignment="1">
      <alignment horizontal="center" vertical="center" wrapText="1"/>
      <protection/>
    </xf>
    <xf numFmtId="0" fontId="69" fillId="0" borderId="0" xfId="153" applyFont="1" applyFill="1" applyBorder="1" applyAlignment="1">
      <alignment horizontal="center" vertical="center"/>
      <protection/>
    </xf>
    <xf numFmtId="0" fontId="3" fillId="33" borderId="0" xfId="0" applyFont="1" applyFill="1" applyAlignment="1">
      <alignment vertical="center"/>
    </xf>
    <xf numFmtId="0" fontId="7" fillId="0" borderId="43" xfId="153" applyFont="1" applyFill="1" applyBorder="1" applyAlignment="1">
      <alignment horizontal="center" vertical="center" textRotation="255"/>
      <protection/>
    </xf>
    <xf numFmtId="0" fontId="14" fillId="0" borderId="15" xfId="153" applyFont="1" applyFill="1" applyBorder="1" applyAlignment="1">
      <alignment horizontal="center" vertical="center" textRotation="255"/>
      <protection/>
    </xf>
    <xf numFmtId="0" fontId="14" fillId="0" borderId="13" xfId="153" applyFont="1" applyFill="1" applyBorder="1" applyAlignment="1">
      <alignment horizontal="center" vertical="center"/>
      <protection/>
    </xf>
    <xf numFmtId="0" fontId="74" fillId="0" borderId="0" xfId="153" applyFont="1" applyFill="1" applyBorder="1" applyAlignment="1">
      <alignment horizontal="center" vertical="center"/>
      <protection/>
    </xf>
    <xf numFmtId="0" fontId="14" fillId="0" borderId="0" xfId="153" applyFont="1" applyFill="1" applyBorder="1" applyAlignment="1">
      <alignment horizontal="center" vertical="center"/>
      <protection/>
    </xf>
    <xf numFmtId="0" fontId="14" fillId="0" borderId="16" xfId="153" applyFont="1" applyFill="1" applyBorder="1" applyAlignment="1">
      <alignment horizontal="center" vertical="center" textRotation="255"/>
      <protection/>
    </xf>
    <xf numFmtId="0" fontId="14" fillId="0" borderId="15" xfId="153" applyFont="1" applyFill="1" applyBorder="1" applyAlignment="1">
      <alignment horizontal="center" vertical="center" wrapText="1"/>
      <protection/>
    </xf>
    <xf numFmtId="0" fontId="14" fillId="0" borderId="15" xfId="153" applyFont="1" applyFill="1" applyBorder="1" applyAlignment="1">
      <alignment horizontal="center" vertical="center"/>
      <protection/>
    </xf>
    <xf numFmtId="0" fontId="14" fillId="0" borderId="17" xfId="153" applyFont="1" applyFill="1" applyBorder="1" applyAlignment="1">
      <alignment horizontal="center" vertical="center" textRotation="255"/>
      <protection/>
    </xf>
    <xf numFmtId="0" fontId="14" fillId="0" borderId="44" xfId="153" applyFont="1" applyFill="1" applyBorder="1" applyAlignment="1">
      <alignment horizontal="center" vertical="center"/>
      <protection/>
    </xf>
    <xf numFmtId="182" fontId="14" fillId="0" borderId="29" xfId="153" applyNumberFormat="1" applyFont="1" applyFill="1" applyBorder="1" applyAlignment="1">
      <alignment horizontal="right"/>
      <protection/>
    </xf>
    <xf numFmtId="182" fontId="14" fillId="0" borderId="22" xfId="153" applyNumberFormat="1" applyFont="1" applyFill="1" applyBorder="1" applyAlignment="1">
      <alignment horizontal="right"/>
      <protection/>
    </xf>
    <xf numFmtId="0" fontId="67" fillId="0" borderId="41" xfId="153" applyNumberFormat="1" applyFont="1" applyFill="1" applyBorder="1" applyAlignment="1">
      <alignment horizontal="right"/>
      <protection/>
    </xf>
    <xf numFmtId="0" fontId="67" fillId="0" borderId="11" xfId="153" applyNumberFormat="1" applyFont="1" applyFill="1" applyBorder="1" applyAlignment="1">
      <alignment horizontal="right" vertical="center"/>
      <protection/>
    </xf>
    <xf numFmtId="0" fontId="67" fillId="0" borderId="27" xfId="153" applyNumberFormat="1" applyFont="1" applyFill="1" applyBorder="1" applyAlignment="1">
      <alignment horizontal="right" vertical="center"/>
      <protection/>
    </xf>
    <xf numFmtId="0" fontId="67" fillId="0" borderId="27" xfId="153" applyNumberFormat="1" applyFont="1" applyFill="1" applyBorder="1" applyAlignment="1">
      <alignment horizontal="right"/>
      <protection/>
    </xf>
    <xf numFmtId="0" fontId="67" fillId="0" borderId="11" xfId="153" applyNumberFormat="1" applyFont="1" applyFill="1" applyBorder="1" applyAlignment="1">
      <alignment horizontal="right"/>
      <protection/>
    </xf>
    <xf numFmtId="0" fontId="67" fillId="0" borderId="41" xfId="153" applyNumberFormat="1" applyFont="1" applyFill="1" applyBorder="1" applyAlignment="1">
      <alignment/>
      <protection/>
    </xf>
    <xf numFmtId="0" fontId="67" fillId="0" borderId="11" xfId="153" applyNumberFormat="1" applyFont="1" applyFill="1" applyBorder="1" applyAlignment="1">
      <alignment vertical="center"/>
      <protection/>
    </xf>
    <xf numFmtId="0" fontId="68" fillId="0" borderId="11" xfId="153" applyNumberFormat="1" applyFont="1" applyFill="1" applyBorder="1" applyAlignment="1">
      <alignment vertical="center"/>
      <protection/>
    </xf>
    <xf numFmtId="0" fontId="67" fillId="0" borderId="27" xfId="153" applyNumberFormat="1" applyFont="1" applyFill="1" applyBorder="1" applyAlignment="1">
      <alignment vertical="center"/>
      <protection/>
    </xf>
    <xf numFmtId="0" fontId="67" fillId="0" borderId="13" xfId="153" applyNumberFormat="1" applyFont="1" applyFill="1" applyBorder="1" applyAlignment="1">
      <alignment vertical="center"/>
      <protection/>
    </xf>
    <xf numFmtId="0" fontId="67" fillId="0" borderId="38" xfId="153" applyNumberFormat="1" applyFont="1" applyFill="1" applyBorder="1" applyAlignment="1">
      <alignment horizontal="right"/>
      <protection/>
    </xf>
    <xf numFmtId="0" fontId="67" fillId="0" borderId="19" xfId="153" applyNumberFormat="1" applyFont="1" applyFill="1" applyBorder="1" applyAlignment="1">
      <alignment horizontal="right" vertical="center"/>
      <protection/>
    </xf>
    <xf numFmtId="0" fontId="67" fillId="0" borderId="28" xfId="153" applyNumberFormat="1" applyFont="1" applyFill="1" applyBorder="1" applyAlignment="1">
      <alignment horizontal="right" vertical="center"/>
      <protection/>
    </xf>
    <xf numFmtId="0" fontId="67" fillId="0" borderId="28" xfId="153" applyNumberFormat="1" applyFont="1" applyFill="1" applyBorder="1" applyAlignment="1">
      <alignment horizontal="right"/>
      <protection/>
    </xf>
    <xf numFmtId="0" fontId="67" fillId="0" borderId="19" xfId="153" applyNumberFormat="1" applyFont="1" applyFill="1" applyBorder="1" applyAlignment="1">
      <alignment horizontal="right"/>
      <protection/>
    </xf>
    <xf numFmtId="0" fontId="67" fillId="0" borderId="38" xfId="153" applyNumberFormat="1" applyFont="1" applyFill="1" applyBorder="1" applyAlignment="1">
      <alignment/>
      <protection/>
    </xf>
    <xf numFmtId="0" fontId="67" fillId="0" borderId="19" xfId="153" applyNumberFormat="1" applyFont="1" applyFill="1" applyBorder="1" applyAlignment="1">
      <alignment vertical="center"/>
      <protection/>
    </xf>
    <xf numFmtId="0" fontId="68" fillId="0" borderId="19" xfId="153" applyNumberFormat="1" applyFont="1" applyFill="1" applyBorder="1" applyAlignment="1">
      <alignment vertical="center"/>
      <protection/>
    </xf>
    <xf numFmtId="0" fontId="67" fillId="0" borderId="28" xfId="153" applyNumberFormat="1" applyFont="1" applyFill="1" applyBorder="1" applyAlignment="1">
      <alignment vertical="center"/>
      <protection/>
    </xf>
    <xf numFmtId="0" fontId="67" fillId="0" borderId="21" xfId="153" applyNumberFormat="1" applyFont="1" applyFill="1" applyBorder="1" applyAlignment="1">
      <alignment vertical="center"/>
      <protection/>
    </xf>
    <xf numFmtId="38" fontId="67" fillId="0" borderId="38" xfId="115" applyFont="1" applyBorder="1" applyAlignment="1">
      <alignment/>
    </xf>
    <xf numFmtId="38" fontId="67" fillId="0" borderId="19" xfId="115" applyFont="1" applyBorder="1" applyAlignment="1">
      <alignment vertical="center"/>
    </xf>
    <xf numFmtId="38" fontId="67" fillId="0" borderId="28" xfId="115" applyFont="1" applyBorder="1" applyAlignment="1">
      <alignment vertical="center"/>
    </xf>
    <xf numFmtId="38" fontId="67" fillId="0" borderId="28" xfId="115" applyFont="1" applyFill="1" applyBorder="1" applyAlignment="1">
      <alignment vertical="center"/>
    </xf>
    <xf numFmtId="38" fontId="68" fillId="0" borderId="19" xfId="115" applyFont="1" applyBorder="1" applyAlignment="1">
      <alignment vertical="center"/>
    </xf>
    <xf numFmtId="38" fontId="67" fillId="0" borderId="21" xfId="115" applyFont="1" applyBorder="1" applyAlignment="1">
      <alignment vertical="center"/>
    </xf>
    <xf numFmtId="38" fontId="67" fillId="0" borderId="37" xfId="115" applyFont="1" applyBorder="1" applyAlignment="1">
      <alignment/>
    </xf>
    <xf numFmtId="38" fontId="67" fillId="0" borderId="0" xfId="115" applyFont="1" applyBorder="1" applyAlignment="1">
      <alignment vertical="center"/>
    </xf>
    <xf numFmtId="38" fontId="67" fillId="0" borderId="23" xfId="115" applyFont="1" applyBorder="1" applyAlignment="1">
      <alignment vertical="center"/>
    </xf>
    <xf numFmtId="38" fontId="67" fillId="0" borderId="23" xfId="115" applyFont="1" applyFill="1" applyBorder="1" applyAlignment="1">
      <alignment vertical="center"/>
    </xf>
    <xf numFmtId="38" fontId="68" fillId="0" borderId="0" xfId="115" applyFont="1" applyBorder="1" applyAlignment="1">
      <alignment vertical="center"/>
    </xf>
    <xf numFmtId="38" fontId="67" fillId="0" borderId="12" xfId="115" applyFont="1" applyBorder="1" applyAlignment="1">
      <alignment vertical="center"/>
    </xf>
    <xf numFmtId="178" fontId="7" fillId="0" borderId="29" xfId="153" applyNumberFormat="1" applyFont="1" applyFill="1" applyBorder="1" applyAlignment="1">
      <alignment vertical="center"/>
      <protection/>
    </xf>
    <xf numFmtId="178" fontId="7" fillId="0" borderId="39" xfId="153" applyNumberFormat="1" applyFont="1" applyFill="1" applyBorder="1" applyAlignment="1">
      <alignment/>
      <protection/>
    </xf>
    <xf numFmtId="178" fontId="7" fillId="0" borderId="20" xfId="153" applyNumberFormat="1" applyFont="1" applyFill="1" applyBorder="1" applyAlignment="1">
      <alignment vertical="center"/>
      <protection/>
    </xf>
    <xf numFmtId="178" fontId="9" fillId="0" borderId="20" xfId="153" applyNumberFormat="1" applyFont="1" applyFill="1" applyBorder="1" applyAlignment="1">
      <alignment vertical="center"/>
      <protection/>
    </xf>
    <xf numFmtId="178" fontId="7" fillId="0" borderId="22" xfId="153" applyNumberFormat="1" applyFont="1" applyFill="1" applyBorder="1" applyAlignment="1">
      <alignment vertical="center"/>
      <protection/>
    </xf>
    <xf numFmtId="2" fontId="7" fillId="0" borderId="33" xfId="153" applyNumberFormat="1" applyFont="1" applyFill="1" applyBorder="1" applyAlignment="1">
      <alignment horizontal="right" vertical="center"/>
      <protection/>
    </xf>
    <xf numFmtId="2" fontId="7" fillId="0" borderId="40" xfId="153" applyNumberFormat="1" applyFont="1" applyFill="1" applyBorder="1" applyAlignment="1">
      <alignment horizontal="right"/>
      <protection/>
    </xf>
    <xf numFmtId="2" fontId="9" fillId="0" borderId="32" xfId="153" applyNumberFormat="1" applyFont="1" applyFill="1" applyBorder="1" applyAlignment="1">
      <alignment horizontal="right" vertical="center"/>
      <protection/>
    </xf>
    <xf numFmtId="2" fontId="7" fillId="0" borderId="16" xfId="153" applyNumberFormat="1" applyFont="1" applyFill="1" applyBorder="1" applyAlignment="1">
      <alignment horizontal="right" vertical="center"/>
      <protection/>
    </xf>
    <xf numFmtId="189" fontId="20" fillId="0" borderId="36" xfId="153" applyNumberFormat="1" applyFont="1" applyFill="1" applyBorder="1" applyAlignment="1">
      <alignment horizontal="right" vertical="center" wrapText="1"/>
      <protection/>
    </xf>
    <xf numFmtId="0" fontId="7" fillId="0" borderId="45" xfId="153" applyNumberFormat="1" applyFont="1" applyFill="1" applyBorder="1" applyAlignment="1">
      <alignment horizontal="center" vertical="center" textRotation="255"/>
      <protection/>
    </xf>
    <xf numFmtId="0" fontId="7" fillId="0" borderId="32" xfId="153" applyNumberFormat="1" applyFont="1" applyFill="1" applyBorder="1" applyAlignment="1">
      <alignment horizontal="center" vertical="center" textRotation="255"/>
      <protection/>
    </xf>
    <xf numFmtId="0" fontId="7" fillId="0" borderId="16" xfId="153" applyNumberFormat="1" applyFont="1" applyFill="1" applyBorder="1" applyAlignment="1">
      <alignment horizontal="center" vertical="center" textRotation="255"/>
      <protection/>
    </xf>
    <xf numFmtId="180" fontId="7" fillId="0" borderId="46" xfId="153" applyNumberFormat="1" applyFont="1" applyFill="1" applyBorder="1" applyAlignment="1">
      <alignment horizontal="center" vertical="center" wrapText="1"/>
      <protection/>
    </xf>
    <xf numFmtId="180" fontId="8" fillId="0" borderId="47" xfId="0" applyNumberFormat="1" applyFont="1" applyFill="1" applyBorder="1" applyAlignment="1">
      <alignment vertical="center"/>
    </xf>
    <xf numFmtId="177" fontId="7" fillId="0" borderId="46" xfId="153" applyNumberFormat="1" applyFont="1" applyFill="1" applyBorder="1" applyAlignment="1">
      <alignment horizontal="center" vertical="center" wrapText="1"/>
      <protection/>
    </xf>
    <xf numFmtId="177" fontId="7" fillId="0" borderId="47" xfId="153" applyNumberFormat="1" applyFont="1" applyFill="1" applyBorder="1" applyAlignment="1">
      <alignment horizontal="center" vertical="center" wrapText="1"/>
      <protection/>
    </xf>
    <xf numFmtId="177" fontId="7" fillId="0" borderId="13" xfId="153" applyNumberFormat="1" applyFont="1" applyFill="1" applyBorder="1" applyAlignment="1">
      <alignment horizontal="center" vertical="center" wrapText="1"/>
      <protection/>
    </xf>
    <xf numFmtId="177" fontId="7" fillId="0" borderId="12" xfId="153" applyNumberFormat="1" applyFont="1" applyFill="1" applyBorder="1" applyAlignment="1">
      <alignment horizontal="center" vertical="center" wrapText="1"/>
      <protection/>
    </xf>
    <xf numFmtId="177" fontId="7" fillId="0" borderId="18" xfId="153" applyNumberFormat="1" applyFont="1" applyFill="1" applyBorder="1" applyAlignment="1">
      <alignment horizontal="center" vertical="center" shrinkToFit="1"/>
      <protection/>
    </xf>
    <xf numFmtId="177" fontId="7" fillId="0" borderId="48" xfId="153" applyNumberFormat="1" applyFont="1" applyFill="1" applyBorder="1" applyAlignment="1">
      <alignment horizontal="center" vertical="center" shrinkToFit="1"/>
      <protection/>
    </xf>
    <xf numFmtId="177" fontId="7" fillId="0" borderId="18" xfId="153" applyNumberFormat="1" applyFont="1" applyFill="1" applyBorder="1" applyAlignment="1">
      <alignment horizontal="center" vertical="center" wrapText="1"/>
      <protection/>
    </xf>
    <xf numFmtId="177" fontId="7" fillId="0" borderId="48" xfId="153" applyNumberFormat="1" applyFont="1" applyFill="1" applyBorder="1" applyAlignment="1">
      <alignment horizontal="center" vertical="center" wrapText="1"/>
      <protection/>
    </xf>
    <xf numFmtId="177" fontId="7" fillId="0" borderId="45" xfId="153" applyNumberFormat="1" applyFont="1" applyFill="1" applyBorder="1" applyAlignment="1">
      <alignment horizontal="center" vertical="center"/>
      <protection/>
    </xf>
    <xf numFmtId="177" fontId="7" fillId="0" borderId="13" xfId="153" applyNumberFormat="1" applyFont="1" applyFill="1" applyBorder="1" applyAlignment="1">
      <alignment horizontal="center" vertical="center"/>
      <protection/>
    </xf>
    <xf numFmtId="177" fontId="7" fillId="0" borderId="16" xfId="153" applyNumberFormat="1" applyFont="1" applyFill="1" applyBorder="1" applyAlignment="1">
      <alignment horizontal="center" vertical="center"/>
      <protection/>
    </xf>
    <xf numFmtId="177" fontId="7" fillId="0" borderId="46" xfId="153" applyNumberFormat="1" applyFont="1" applyFill="1" applyBorder="1" applyAlignment="1">
      <alignment horizontal="center" vertical="center"/>
      <protection/>
    </xf>
    <xf numFmtId="180" fontId="10" fillId="0" borderId="13" xfId="0" applyNumberFormat="1" applyFont="1" applyFill="1" applyBorder="1" applyAlignment="1">
      <alignment horizontal="center" vertical="center"/>
    </xf>
    <xf numFmtId="180" fontId="10" fillId="0" borderId="16" xfId="0" applyNumberFormat="1" applyFont="1" applyFill="1" applyBorder="1" applyAlignment="1">
      <alignment horizontal="center" vertical="center"/>
    </xf>
    <xf numFmtId="0" fontId="7" fillId="0" borderId="14" xfId="153" applyFont="1" applyFill="1" applyBorder="1" applyAlignment="1">
      <alignment horizontal="center" vertical="center" wrapText="1"/>
      <protection/>
    </xf>
    <xf numFmtId="0" fontId="7" fillId="0" borderId="49" xfId="153" applyFont="1" applyFill="1" applyBorder="1" applyAlignment="1">
      <alignment horizontal="center" vertical="center" wrapText="1"/>
      <protection/>
    </xf>
    <xf numFmtId="0" fontId="7" fillId="0" borderId="46" xfId="153" applyFont="1" applyFill="1" applyBorder="1" applyAlignment="1">
      <alignment horizontal="center" vertical="center" wrapText="1"/>
      <protection/>
    </xf>
    <xf numFmtId="0" fontId="7" fillId="0" borderId="47" xfId="153" applyFont="1" applyFill="1" applyBorder="1" applyAlignment="1">
      <alignment horizontal="center" vertical="center" wrapText="1"/>
      <protection/>
    </xf>
    <xf numFmtId="0" fontId="7" fillId="0" borderId="13" xfId="153" applyFont="1" applyFill="1" applyBorder="1" applyAlignment="1">
      <alignment horizontal="center" vertical="center" wrapText="1"/>
      <protection/>
    </xf>
    <xf numFmtId="0" fontId="7" fillId="0" borderId="12" xfId="153" applyFont="1" applyFill="1" applyBorder="1" applyAlignment="1">
      <alignment horizontal="center" vertical="center" wrapText="1"/>
      <protection/>
    </xf>
    <xf numFmtId="0" fontId="7" fillId="0" borderId="48" xfId="153" applyFont="1" applyFill="1" applyBorder="1" applyAlignment="1">
      <alignment horizontal="center" vertical="center" wrapText="1"/>
      <protection/>
    </xf>
    <xf numFmtId="0" fontId="7" fillId="0" borderId="43" xfId="153" applyFont="1" applyFill="1" applyBorder="1" applyAlignment="1">
      <alignment horizontal="center" vertical="center"/>
      <protection/>
    </xf>
    <xf numFmtId="0" fontId="7" fillId="0" borderId="18" xfId="153" applyFont="1" applyFill="1" applyBorder="1" applyAlignment="1">
      <alignment horizontal="center" vertical="center" wrapText="1"/>
      <protection/>
    </xf>
    <xf numFmtId="0" fontId="7" fillId="0" borderId="46" xfId="153" applyFont="1" applyFill="1" applyBorder="1" applyAlignment="1">
      <alignment horizontal="center" vertical="center" textRotation="255"/>
      <protection/>
    </xf>
    <xf numFmtId="0" fontId="7" fillId="0" borderId="11" xfId="153" applyFont="1" applyFill="1" applyBorder="1" applyAlignment="1">
      <alignment horizontal="center" vertical="center" textRotation="255"/>
      <protection/>
    </xf>
    <xf numFmtId="0" fontId="7" fillId="0" borderId="13" xfId="153" applyFont="1" applyFill="1" applyBorder="1" applyAlignment="1">
      <alignment horizontal="center" vertical="center" textRotation="255"/>
      <protection/>
    </xf>
    <xf numFmtId="0" fontId="7" fillId="0" borderId="45" xfId="153" applyFont="1" applyFill="1" applyBorder="1" applyAlignment="1">
      <alignment horizontal="center" vertical="center" textRotation="255"/>
      <protection/>
    </xf>
    <xf numFmtId="0" fontId="7" fillId="0" borderId="32" xfId="153" applyFont="1" applyFill="1" applyBorder="1" applyAlignment="1">
      <alignment horizontal="center" vertical="center" textRotation="255"/>
      <protection/>
    </xf>
    <xf numFmtId="0" fontId="7" fillId="0" borderId="16" xfId="153" applyFont="1" applyFill="1" applyBorder="1" applyAlignment="1">
      <alignment horizontal="center" vertical="center" textRotation="255"/>
      <protection/>
    </xf>
    <xf numFmtId="0" fontId="7" fillId="0" borderId="16" xfId="153" applyFont="1" applyFill="1" applyBorder="1" applyAlignment="1">
      <alignment horizontal="center" vertical="center" wrapText="1"/>
      <protection/>
    </xf>
    <xf numFmtId="0" fontId="7" fillId="0" borderId="13" xfId="153" applyFont="1" applyFill="1" applyBorder="1" applyAlignment="1">
      <alignment horizontal="center" vertical="center"/>
      <protection/>
    </xf>
    <xf numFmtId="0" fontId="7" fillId="0" borderId="16" xfId="153" applyFont="1" applyFill="1" applyBorder="1" applyAlignment="1">
      <alignment horizontal="center" vertical="center"/>
      <protection/>
    </xf>
    <xf numFmtId="0" fontId="7" fillId="0" borderId="18" xfId="153" applyFont="1" applyFill="1" applyBorder="1" applyAlignment="1">
      <alignment horizontal="center" vertical="center"/>
      <protection/>
    </xf>
    <xf numFmtId="0" fontId="7" fillId="0" borderId="50" xfId="153" applyFont="1" applyFill="1" applyBorder="1" applyAlignment="1">
      <alignment horizontal="center" vertical="center" wrapText="1"/>
      <protection/>
    </xf>
    <xf numFmtId="0" fontId="7" fillId="0" borderId="12" xfId="153" applyFont="1" applyFill="1" applyBorder="1" applyAlignment="1">
      <alignment horizontal="center" vertical="center"/>
      <protection/>
    </xf>
    <xf numFmtId="0" fontId="7" fillId="0" borderId="14" xfId="153" applyFont="1" applyFill="1" applyBorder="1" applyAlignment="1">
      <alignment horizontal="center" vertical="center"/>
      <protection/>
    </xf>
    <xf numFmtId="0" fontId="7" fillId="0" borderId="49" xfId="153" applyFont="1" applyFill="1" applyBorder="1" applyAlignment="1">
      <alignment horizontal="center" vertical="center"/>
      <protection/>
    </xf>
    <xf numFmtId="0" fontId="69" fillId="0" borderId="46" xfId="153" applyFont="1" applyFill="1" applyBorder="1" applyAlignment="1">
      <alignment horizontal="center" vertical="center"/>
      <protection/>
    </xf>
    <xf numFmtId="0" fontId="69" fillId="0" borderId="45" xfId="153" applyFont="1" applyFill="1" applyBorder="1" applyAlignment="1">
      <alignment horizontal="center" vertical="center"/>
      <protection/>
    </xf>
    <xf numFmtId="0" fontId="69" fillId="0" borderId="13" xfId="153" applyFont="1" applyFill="1" applyBorder="1" applyAlignment="1">
      <alignment horizontal="center" vertical="center"/>
      <protection/>
    </xf>
    <xf numFmtId="0" fontId="69" fillId="0" borderId="16" xfId="153" applyFont="1" applyFill="1" applyBorder="1" applyAlignment="1">
      <alignment horizontal="center" vertical="center"/>
      <protection/>
    </xf>
    <xf numFmtId="0" fontId="69" fillId="0" borderId="13" xfId="153" applyFont="1" applyFill="1" applyBorder="1" applyAlignment="1">
      <alignment horizontal="center" vertical="center" wrapText="1"/>
      <protection/>
    </xf>
    <xf numFmtId="0" fontId="69" fillId="0" borderId="14" xfId="153" applyFont="1" applyFill="1" applyBorder="1" applyAlignment="1">
      <alignment horizontal="center" vertical="center"/>
      <protection/>
    </xf>
    <xf numFmtId="0" fontId="69" fillId="0" borderId="49" xfId="153" applyFont="1" applyFill="1" applyBorder="1" applyAlignment="1">
      <alignment horizontal="center" vertical="center"/>
      <protection/>
    </xf>
    <xf numFmtId="0" fontId="69" fillId="0" borderId="46" xfId="153" applyFont="1" applyFill="1" applyBorder="1" applyAlignment="1">
      <alignment horizontal="center" vertical="center" wrapText="1"/>
      <protection/>
    </xf>
    <xf numFmtId="0" fontId="69" fillId="0" borderId="47" xfId="153" applyFont="1" applyFill="1" applyBorder="1" applyAlignment="1">
      <alignment horizontal="center" vertical="center" wrapText="1"/>
      <protection/>
    </xf>
    <xf numFmtId="0" fontId="69" fillId="0" borderId="16" xfId="153" applyFont="1" applyFill="1" applyBorder="1" applyAlignment="1">
      <alignment horizontal="center" vertical="center" wrapText="1"/>
      <protection/>
    </xf>
    <xf numFmtId="0" fontId="69" fillId="0" borderId="47" xfId="153" applyFont="1" applyFill="1" applyBorder="1" applyAlignment="1">
      <alignment horizontal="center" vertical="center"/>
      <protection/>
    </xf>
    <xf numFmtId="0" fontId="69" fillId="0" borderId="12" xfId="153" applyFont="1" applyFill="1" applyBorder="1" applyAlignment="1">
      <alignment horizontal="center" vertical="center"/>
      <protection/>
    </xf>
    <xf numFmtId="0" fontId="69" fillId="0" borderId="14" xfId="153" applyFont="1" applyFill="1" applyBorder="1" applyAlignment="1">
      <alignment horizontal="center" vertical="center" wrapText="1"/>
      <protection/>
    </xf>
    <xf numFmtId="0" fontId="69" fillId="0" borderId="49" xfId="153" applyFont="1" applyFill="1" applyBorder="1" applyAlignment="1">
      <alignment horizontal="center" vertical="center" wrapText="1"/>
      <protection/>
    </xf>
    <xf numFmtId="0" fontId="69" fillId="0" borderId="18" xfId="153" applyFont="1" applyFill="1" applyBorder="1" applyAlignment="1">
      <alignment horizontal="center" vertical="center"/>
      <protection/>
    </xf>
    <xf numFmtId="0" fontId="69" fillId="0" borderId="43" xfId="153" applyFont="1" applyFill="1" applyBorder="1" applyAlignment="1">
      <alignment horizontal="center" vertical="center"/>
      <protection/>
    </xf>
    <xf numFmtId="0" fontId="69" fillId="0" borderId="48" xfId="153" applyFont="1" applyFill="1" applyBorder="1" applyAlignment="1">
      <alignment horizontal="center" vertical="center"/>
      <protection/>
    </xf>
    <xf numFmtId="0" fontId="69" fillId="0" borderId="45" xfId="153" applyFont="1" applyFill="1" applyBorder="1" applyAlignment="1">
      <alignment horizontal="center" vertical="center" wrapText="1"/>
      <protection/>
    </xf>
    <xf numFmtId="0" fontId="69" fillId="0" borderId="12" xfId="153" applyFont="1" applyFill="1" applyBorder="1" applyAlignment="1">
      <alignment horizontal="center" vertical="center" wrapText="1"/>
      <protection/>
    </xf>
    <xf numFmtId="0" fontId="69" fillId="0" borderId="48" xfId="0" applyFont="1" applyFill="1" applyBorder="1" applyAlignment="1">
      <alignment horizontal="center" vertical="center"/>
    </xf>
    <xf numFmtId="0" fontId="69" fillId="0" borderId="43" xfId="0" applyFont="1" applyFill="1" applyBorder="1" applyAlignment="1">
      <alignment horizontal="center" vertical="center"/>
    </xf>
    <xf numFmtId="0" fontId="69" fillId="0" borderId="11" xfId="153" applyFont="1" applyFill="1" applyBorder="1" applyAlignment="1">
      <alignment horizontal="center" vertical="center" wrapText="1"/>
      <protection/>
    </xf>
    <xf numFmtId="0" fontId="69" fillId="0" borderId="0" xfId="153" applyFont="1" applyFill="1" applyBorder="1" applyAlignment="1">
      <alignment horizontal="center" vertical="center"/>
      <protection/>
    </xf>
    <xf numFmtId="0" fontId="69" fillId="0" borderId="11" xfId="153" applyFont="1" applyFill="1" applyBorder="1" applyAlignment="1">
      <alignment horizontal="center" vertical="center"/>
      <protection/>
    </xf>
    <xf numFmtId="0" fontId="69" fillId="0" borderId="32" xfId="153" applyFont="1" applyFill="1" applyBorder="1" applyAlignment="1">
      <alignment horizontal="center" vertical="center"/>
      <protection/>
    </xf>
    <xf numFmtId="0" fontId="69" fillId="0" borderId="32" xfId="153" applyFont="1" applyFill="1" applyBorder="1" applyAlignment="1">
      <alignment horizontal="center" vertical="center" wrapText="1"/>
      <protection/>
    </xf>
    <xf numFmtId="0" fontId="69" fillId="0" borderId="48" xfId="153" applyFont="1" applyFill="1" applyBorder="1" applyAlignment="1">
      <alignment horizontal="center" vertical="center" shrinkToFit="1"/>
      <protection/>
    </xf>
    <xf numFmtId="0" fontId="69" fillId="0" borderId="43" xfId="153" applyFont="1" applyFill="1" applyBorder="1" applyAlignment="1">
      <alignment horizontal="center" vertical="center" shrinkToFit="1"/>
      <protection/>
    </xf>
    <xf numFmtId="0" fontId="69" fillId="0" borderId="18" xfId="153" applyFont="1" applyFill="1" applyBorder="1" applyAlignment="1">
      <alignment horizontal="center" vertical="center" wrapText="1"/>
      <protection/>
    </xf>
    <xf numFmtId="0" fontId="69" fillId="0" borderId="43" xfId="153" applyFont="1" applyFill="1" applyBorder="1" applyAlignment="1">
      <alignment horizontal="center" vertical="center" wrapText="1"/>
      <protection/>
    </xf>
    <xf numFmtId="0" fontId="69" fillId="0" borderId="17" xfId="153" applyFont="1" applyFill="1" applyBorder="1" applyAlignment="1">
      <alignment horizontal="center" vertical="center"/>
      <protection/>
    </xf>
    <xf numFmtId="0" fontId="69" fillId="0" borderId="17" xfId="153" applyFont="1" applyFill="1" applyBorder="1" applyAlignment="1">
      <alignment horizontal="center" vertical="center" wrapText="1"/>
      <protection/>
    </xf>
    <xf numFmtId="0" fontId="69" fillId="0" borderId="50" xfId="153" applyFont="1" applyFill="1" applyBorder="1" applyAlignment="1">
      <alignment horizontal="center" vertical="center"/>
      <protection/>
    </xf>
    <xf numFmtId="0" fontId="69" fillId="0" borderId="42" xfId="153" applyFont="1" applyFill="1" applyBorder="1" applyAlignment="1">
      <alignment horizontal="center" vertical="center" wrapText="1"/>
      <protection/>
    </xf>
    <xf numFmtId="0" fontId="69" fillId="0" borderId="51" xfId="153" applyFont="1" applyFill="1" applyBorder="1" applyAlignment="1">
      <alignment horizontal="center" vertical="center" wrapText="1"/>
      <protection/>
    </xf>
    <xf numFmtId="0" fontId="69" fillId="0" borderId="13" xfId="0" applyFont="1" applyFill="1" applyBorder="1" applyAlignment="1">
      <alignment horizontal="center" vertical="center"/>
    </xf>
    <xf numFmtId="0" fontId="69" fillId="0" borderId="12" xfId="0" applyFont="1" applyFill="1" applyBorder="1" applyAlignment="1">
      <alignment horizontal="center" vertical="center"/>
    </xf>
    <xf numFmtId="0" fontId="69" fillId="0" borderId="0" xfId="153" applyFont="1" applyFill="1" applyBorder="1" applyAlignment="1">
      <alignment horizontal="center" vertical="center" wrapText="1"/>
      <protection/>
    </xf>
    <xf numFmtId="0" fontId="69" fillId="0" borderId="48" xfId="153" applyFont="1" applyFill="1" applyBorder="1" applyAlignment="1">
      <alignment horizontal="center" vertical="center" wrapText="1"/>
      <protection/>
    </xf>
    <xf numFmtId="0" fontId="7" fillId="0" borderId="45" xfId="153" applyFont="1" applyFill="1" applyBorder="1" applyAlignment="1">
      <alignment horizontal="center" vertical="center" wrapText="1"/>
      <protection/>
    </xf>
    <xf numFmtId="0" fontId="16" fillId="0" borderId="46" xfId="153" applyFont="1" applyFill="1" applyBorder="1" applyAlignment="1">
      <alignment horizontal="center" vertical="center" wrapText="1"/>
      <protection/>
    </xf>
    <xf numFmtId="0" fontId="74" fillId="0" borderId="46" xfId="153" applyFont="1" applyFill="1" applyBorder="1" applyAlignment="1">
      <alignment horizontal="center" vertical="center" wrapText="1"/>
      <protection/>
    </xf>
    <xf numFmtId="0" fontId="74" fillId="0" borderId="47" xfId="153" applyFont="1" applyFill="1" applyBorder="1" applyAlignment="1">
      <alignment horizontal="center" vertical="center" wrapText="1"/>
      <protection/>
    </xf>
    <xf numFmtId="0" fontId="74" fillId="0" borderId="13" xfId="153" applyFont="1" applyFill="1" applyBorder="1" applyAlignment="1">
      <alignment horizontal="center" vertical="center" wrapText="1"/>
      <protection/>
    </xf>
    <xf numFmtId="0" fontId="74" fillId="0" borderId="12" xfId="153" applyFont="1" applyFill="1" applyBorder="1" applyAlignment="1">
      <alignment horizontal="center" vertical="center" wrapText="1"/>
      <protection/>
    </xf>
    <xf numFmtId="0" fontId="74" fillId="0" borderId="16" xfId="153" applyFont="1" applyFill="1" applyBorder="1" applyAlignment="1">
      <alignment horizontal="center" vertical="center" wrapText="1"/>
      <protection/>
    </xf>
    <xf numFmtId="0" fontId="74" fillId="0" borderId="16" xfId="153" applyFont="1" applyFill="1" applyBorder="1" applyAlignment="1">
      <alignment horizontal="center" vertical="center"/>
      <protection/>
    </xf>
    <xf numFmtId="0" fontId="74" fillId="0" borderId="14" xfId="153" applyFont="1" applyFill="1" applyBorder="1" applyAlignment="1">
      <alignment horizontal="center" vertical="center"/>
      <protection/>
    </xf>
    <xf numFmtId="0" fontId="74" fillId="0" borderId="49" xfId="153" applyFont="1" applyFill="1" applyBorder="1" applyAlignment="1">
      <alignment horizontal="center" vertical="center"/>
      <protection/>
    </xf>
    <xf numFmtId="0" fontId="74" fillId="0" borderId="50" xfId="153" applyFont="1" applyFill="1" applyBorder="1" applyAlignment="1">
      <alignment horizontal="center" vertical="center"/>
      <protection/>
    </xf>
    <xf numFmtId="0" fontId="14" fillId="0" borderId="46" xfId="153" applyFont="1" applyFill="1" applyBorder="1" applyAlignment="1">
      <alignment horizontal="center" vertical="center" textRotation="255"/>
      <protection/>
    </xf>
    <xf numFmtId="0" fontId="14" fillId="0" borderId="11" xfId="153" applyFont="1" applyFill="1" applyBorder="1" applyAlignment="1">
      <alignment horizontal="center" vertical="center" textRotation="255"/>
      <protection/>
    </xf>
    <xf numFmtId="0" fontId="14" fillId="0" borderId="13" xfId="153" applyFont="1" applyFill="1" applyBorder="1" applyAlignment="1">
      <alignment horizontal="center" vertical="center" textRotation="255"/>
      <protection/>
    </xf>
    <xf numFmtId="0" fontId="14" fillId="0" borderId="45" xfId="153" applyFont="1" applyFill="1" applyBorder="1" applyAlignment="1">
      <alignment horizontal="center" vertical="center" textRotation="255"/>
      <protection/>
    </xf>
    <xf numFmtId="0" fontId="14" fillId="0" borderId="32" xfId="153" applyFont="1" applyFill="1" applyBorder="1" applyAlignment="1">
      <alignment horizontal="center" vertical="center" textRotation="255"/>
      <protection/>
    </xf>
    <xf numFmtId="0" fontId="14" fillId="0" borderId="16" xfId="153" applyFont="1" applyFill="1" applyBorder="1" applyAlignment="1">
      <alignment horizontal="center" vertical="center" textRotation="255"/>
      <protection/>
    </xf>
    <xf numFmtId="0" fontId="74" fillId="0" borderId="47" xfId="153" applyFont="1" applyFill="1" applyBorder="1" applyAlignment="1">
      <alignment horizontal="center" vertical="center"/>
      <protection/>
    </xf>
    <xf numFmtId="0" fontId="74" fillId="0" borderId="13" xfId="153" applyFont="1" applyFill="1" applyBorder="1" applyAlignment="1">
      <alignment horizontal="center" vertical="center"/>
      <protection/>
    </xf>
    <xf numFmtId="0" fontId="74" fillId="0" borderId="12" xfId="153" applyFont="1" applyFill="1" applyBorder="1" applyAlignment="1">
      <alignment horizontal="center" vertical="center"/>
      <protection/>
    </xf>
  </cellXfs>
  <cellStyles count="143">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ハイパーリンク 2" xfId="98"/>
    <cellStyle name="メモ" xfId="99"/>
    <cellStyle name="メモ 2" xfId="100"/>
    <cellStyle name="メモ 3" xfId="101"/>
    <cellStyle name="メモ 4" xfId="102"/>
    <cellStyle name="リンク セル" xfId="103"/>
    <cellStyle name="リンク セル 2" xfId="104"/>
    <cellStyle name="リンク セル 3" xfId="105"/>
    <cellStyle name="悪い" xfId="106"/>
    <cellStyle name="悪い 2" xfId="107"/>
    <cellStyle name="悪い 3" xfId="108"/>
    <cellStyle name="計算" xfId="109"/>
    <cellStyle name="計算 2" xfId="110"/>
    <cellStyle name="計算 3" xfId="111"/>
    <cellStyle name="警告文" xfId="112"/>
    <cellStyle name="警告文 2" xfId="113"/>
    <cellStyle name="警告文 3" xfId="114"/>
    <cellStyle name="Comma [0]" xfId="115"/>
    <cellStyle name="Comma" xfId="116"/>
    <cellStyle name="桁区切り 2" xfId="117"/>
    <cellStyle name="桁区切り 2 2" xfId="118"/>
    <cellStyle name="桁区切り 3" xfId="119"/>
    <cellStyle name="桁区切り 3 2" xfId="120"/>
    <cellStyle name="見出し 1" xfId="121"/>
    <cellStyle name="見出し 1 2" xfId="122"/>
    <cellStyle name="見出し 1 3" xfId="123"/>
    <cellStyle name="見出し 2" xfId="124"/>
    <cellStyle name="見出し 2 2" xfId="125"/>
    <cellStyle name="見出し 2 3" xfId="126"/>
    <cellStyle name="見出し 3" xfId="127"/>
    <cellStyle name="見出し 3 2" xfId="128"/>
    <cellStyle name="見出し 3 3" xfId="129"/>
    <cellStyle name="見出し 4" xfId="130"/>
    <cellStyle name="見出し 4 2" xfId="131"/>
    <cellStyle name="見出し 4 3" xfId="132"/>
    <cellStyle name="集計" xfId="133"/>
    <cellStyle name="集計 2" xfId="134"/>
    <cellStyle name="集計 3" xfId="135"/>
    <cellStyle name="出力" xfId="136"/>
    <cellStyle name="出力 2" xfId="137"/>
    <cellStyle name="出力 3" xfId="138"/>
    <cellStyle name="説明文" xfId="139"/>
    <cellStyle name="説明文 2" xfId="140"/>
    <cellStyle name="説明文 3" xfId="141"/>
    <cellStyle name="Currency [0]" xfId="142"/>
    <cellStyle name="Currency" xfId="143"/>
    <cellStyle name="入力" xfId="144"/>
    <cellStyle name="入力 2" xfId="145"/>
    <cellStyle name="入力 3" xfId="146"/>
    <cellStyle name="標準 2" xfId="147"/>
    <cellStyle name="標準 2 2" xfId="148"/>
    <cellStyle name="標準 3" xfId="149"/>
    <cellStyle name="標準 3 2" xfId="150"/>
    <cellStyle name="標準 4" xfId="151"/>
    <cellStyle name="標準 5" xfId="152"/>
    <cellStyle name="標準_s1102" xfId="153"/>
    <cellStyle name="良い" xfId="154"/>
    <cellStyle name="良い 2" xfId="155"/>
    <cellStyle name="良い 3" xfId="1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64"/>
  <sheetViews>
    <sheetView view="pageBreakPreview" zoomScaleSheetLayoutView="100" zoomScalePageLayoutView="0" workbookViewId="0" topLeftCell="A1">
      <selection activeCell="C2" sqref="C2"/>
    </sheetView>
  </sheetViews>
  <sheetFormatPr defaultColWidth="9.00390625" defaultRowHeight="13.5"/>
  <cols>
    <col min="1" max="1" width="8.625" style="36" customWidth="1"/>
    <col min="2" max="2" width="7.125" style="102" customWidth="1"/>
    <col min="3" max="3" width="8.625" style="39" customWidth="1"/>
    <col min="4" max="4" width="5.125" style="102" customWidth="1"/>
    <col min="5" max="5" width="8.625" style="39" customWidth="1"/>
    <col min="6" max="6" width="5.125" style="102" customWidth="1"/>
    <col min="7" max="7" width="8.625" style="39" customWidth="1"/>
    <col min="8" max="8" width="5.125" style="101" customWidth="1"/>
    <col min="9" max="9" width="8.625" style="41" customWidth="1"/>
    <col min="10" max="10" width="5.125" style="101" customWidth="1"/>
    <col min="11" max="11" width="8.625" style="41" customWidth="1"/>
    <col min="12" max="12" width="5.125" style="101" customWidth="1"/>
    <col min="13" max="13" width="8.625" style="41" customWidth="1"/>
    <col min="14" max="16384" width="9.00390625" style="36" customWidth="1"/>
  </cols>
  <sheetData>
    <row r="1" spans="1:13" ht="17.25">
      <c r="A1" s="35" t="s">
        <v>55</v>
      </c>
      <c r="C1" s="37"/>
      <c r="D1" s="38" t="s">
        <v>4</v>
      </c>
      <c r="F1" s="40"/>
      <c r="G1" s="37"/>
      <c r="H1" s="40"/>
      <c r="I1" s="37"/>
      <c r="J1" s="40"/>
      <c r="K1" s="37"/>
      <c r="L1" s="40"/>
      <c r="M1" s="37"/>
    </row>
    <row r="2" ht="13.5">
      <c r="A2" s="35" t="s">
        <v>0</v>
      </c>
    </row>
    <row r="3" spans="1:13" ht="14.25" thickBot="1">
      <c r="A3" s="42"/>
      <c r="B3" s="103"/>
      <c r="C3" s="43"/>
      <c r="D3" s="103"/>
      <c r="E3" s="43"/>
      <c r="F3" s="103"/>
      <c r="G3" s="43"/>
      <c r="H3" s="44"/>
      <c r="I3" s="45"/>
      <c r="J3" s="44"/>
      <c r="K3" s="45"/>
      <c r="L3" s="44"/>
      <c r="M3" s="17" t="s">
        <v>242</v>
      </c>
    </row>
    <row r="4" spans="1:14" ht="15.75" customHeight="1">
      <c r="A4" s="473" t="s">
        <v>1</v>
      </c>
      <c r="B4" s="478" t="s">
        <v>170</v>
      </c>
      <c r="C4" s="486"/>
      <c r="D4" s="489" t="s">
        <v>163</v>
      </c>
      <c r="E4" s="486"/>
      <c r="F4" s="476" t="s">
        <v>5</v>
      </c>
      <c r="G4" s="477"/>
      <c r="H4" s="478" t="s">
        <v>162</v>
      </c>
      <c r="I4" s="479"/>
      <c r="J4" s="46"/>
      <c r="K4" s="47"/>
      <c r="L4" s="46"/>
      <c r="M4" s="47"/>
      <c r="N4" s="48"/>
    </row>
    <row r="5" spans="1:14" ht="15.75" customHeight="1">
      <c r="A5" s="474"/>
      <c r="B5" s="487"/>
      <c r="C5" s="488"/>
      <c r="D5" s="487"/>
      <c r="E5" s="488"/>
      <c r="F5" s="490" t="s">
        <v>60</v>
      </c>
      <c r="G5" s="491"/>
      <c r="H5" s="480"/>
      <c r="I5" s="481"/>
      <c r="J5" s="484" t="s">
        <v>6</v>
      </c>
      <c r="K5" s="485"/>
      <c r="L5" s="482" t="s">
        <v>7</v>
      </c>
      <c r="M5" s="483"/>
      <c r="N5" s="48"/>
    </row>
    <row r="6" spans="1:14" ht="33" customHeight="1">
      <c r="A6" s="475"/>
      <c r="B6" s="49" t="s">
        <v>2</v>
      </c>
      <c r="C6" s="50" t="s">
        <v>3</v>
      </c>
      <c r="D6" s="49" t="s">
        <v>2</v>
      </c>
      <c r="E6" s="50" t="s">
        <v>3</v>
      </c>
      <c r="F6" s="49" t="s">
        <v>2</v>
      </c>
      <c r="G6" s="50" t="s">
        <v>198</v>
      </c>
      <c r="H6" s="49" t="s">
        <v>2</v>
      </c>
      <c r="I6" s="50" t="s">
        <v>3</v>
      </c>
      <c r="J6" s="49" t="s">
        <v>2</v>
      </c>
      <c r="K6" s="50" t="s">
        <v>65</v>
      </c>
      <c r="L6" s="49" t="s">
        <v>2</v>
      </c>
      <c r="M6" s="205" t="s">
        <v>65</v>
      </c>
      <c r="N6" s="48"/>
    </row>
    <row r="7" spans="1:13" s="51" customFormat="1" ht="12" customHeight="1">
      <c r="A7" s="241" t="s">
        <v>8</v>
      </c>
      <c r="B7" s="238"/>
      <c r="C7" s="286">
        <v>-3.5749165269831247</v>
      </c>
      <c r="D7" s="203"/>
      <c r="E7" s="204">
        <v>7.393436481593672</v>
      </c>
      <c r="F7" s="203"/>
      <c r="G7" s="273">
        <v>1.42</v>
      </c>
      <c r="H7" s="203"/>
      <c r="I7" s="274">
        <v>10.968353008576797</v>
      </c>
      <c r="J7" s="238"/>
      <c r="K7" s="274">
        <v>1.9033101045296168</v>
      </c>
      <c r="L7" s="238"/>
      <c r="M7" s="274">
        <v>0.8721689895470384</v>
      </c>
    </row>
    <row r="8" spans="1:13" s="52" customFormat="1" ht="24" customHeight="1">
      <c r="A8" s="242" t="s">
        <v>9</v>
      </c>
      <c r="B8" s="431">
        <f>RANK(C8,C$8:C$54)</f>
        <v>34</v>
      </c>
      <c r="C8" s="260">
        <v>-6.005139920045688</v>
      </c>
      <c r="D8" s="441">
        <f>RANK(E8,E$8:E$54)</f>
        <v>44</v>
      </c>
      <c r="E8" s="292">
        <v>6.213972967827908</v>
      </c>
      <c r="F8" s="293">
        <v>46</v>
      </c>
      <c r="G8" s="294">
        <v>1.27</v>
      </c>
      <c r="H8" s="451">
        <f>RANK(I8,I$8:I$54)</f>
        <v>24</v>
      </c>
      <c r="I8" s="254">
        <v>12.219112887873596</v>
      </c>
      <c r="J8" s="457">
        <f>RANK(K8,K$8:K$54)</f>
        <v>23</v>
      </c>
      <c r="K8" s="254">
        <v>1.8993934195208628</v>
      </c>
      <c r="L8" s="457">
        <f>RANK(M8,M$8:M$54)</f>
        <v>20</v>
      </c>
      <c r="M8" s="254">
        <v>0.980332087494639</v>
      </c>
    </row>
    <row r="9" spans="1:13" ht="12" customHeight="1">
      <c r="A9" s="243" t="s">
        <v>10</v>
      </c>
      <c r="B9" s="432">
        <f aca="true" t="shared" si="0" ref="B9:D54">RANK(C9,C$8:C$54)</f>
        <v>45</v>
      </c>
      <c r="C9" s="287">
        <v>-8.054848966613672</v>
      </c>
      <c r="D9" s="442">
        <f t="shared" si="0"/>
        <v>45</v>
      </c>
      <c r="E9" s="229">
        <v>6.202702702702703</v>
      </c>
      <c r="F9" s="234">
        <v>35</v>
      </c>
      <c r="G9" s="275">
        <v>1.43</v>
      </c>
      <c r="H9" s="452">
        <f aca="true" t="shared" si="1" ref="H9:L54">RANK(I9,I$8:I$54)</f>
        <v>4</v>
      </c>
      <c r="I9" s="248">
        <v>14.257551669316376</v>
      </c>
      <c r="J9" s="458">
        <f t="shared" si="1"/>
        <v>21</v>
      </c>
      <c r="K9" s="248">
        <v>1.9223375624759709</v>
      </c>
      <c r="L9" s="458">
        <f t="shared" si="1"/>
        <v>4</v>
      </c>
      <c r="M9" s="248">
        <v>1.2815583749839805</v>
      </c>
    </row>
    <row r="10" spans="1:13" ht="12" customHeight="1">
      <c r="A10" s="243" t="s">
        <v>11</v>
      </c>
      <c r="B10" s="432">
        <f t="shared" si="0"/>
        <v>44</v>
      </c>
      <c r="C10" s="287">
        <v>-7.921393841166937</v>
      </c>
      <c r="D10" s="442">
        <f t="shared" si="0"/>
        <v>46</v>
      </c>
      <c r="E10" s="229">
        <v>6.170988654781199</v>
      </c>
      <c r="F10" s="234">
        <v>37</v>
      </c>
      <c r="G10" s="275">
        <v>1.41</v>
      </c>
      <c r="H10" s="452">
        <f t="shared" si="1"/>
        <v>6</v>
      </c>
      <c r="I10" s="248">
        <v>14.092382495948135</v>
      </c>
      <c r="J10" s="458">
        <f t="shared" si="1"/>
        <v>1</v>
      </c>
      <c r="K10" s="248">
        <v>3.020354563361786</v>
      </c>
      <c r="L10" s="458">
        <f t="shared" si="1"/>
        <v>16</v>
      </c>
      <c r="M10" s="248">
        <v>1.050558108995404</v>
      </c>
    </row>
    <row r="11" spans="1:13" ht="12" customHeight="1">
      <c r="A11" s="243" t="s">
        <v>12</v>
      </c>
      <c r="B11" s="432">
        <f t="shared" si="0"/>
        <v>13</v>
      </c>
      <c r="C11" s="261">
        <v>-3.6189024390243905</v>
      </c>
      <c r="D11" s="442">
        <f t="shared" si="0"/>
        <v>25</v>
      </c>
      <c r="E11" s="229">
        <v>7.060540069686411</v>
      </c>
      <c r="F11" s="234">
        <v>44</v>
      </c>
      <c r="G11" s="275">
        <v>1.3</v>
      </c>
      <c r="H11" s="452">
        <f t="shared" si="1"/>
        <v>36</v>
      </c>
      <c r="I11" s="248">
        <v>10.679442508710801</v>
      </c>
      <c r="J11" s="458">
        <f t="shared" si="1"/>
        <v>15</v>
      </c>
      <c r="K11" s="248">
        <v>2.097341311455185</v>
      </c>
      <c r="L11" s="458">
        <f t="shared" si="1"/>
        <v>19</v>
      </c>
      <c r="M11" s="248">
        <v>0.9869841465671458</v>
      </c>
    </row>
    <row r="12" spans="1:13" ht="12" customHeight="1">
      <c r="A12" s="244" t="s">
        <v>13</v>
      </c>
      <c r="B12" s="433">
        <f t="shared" si="0"/>
        <v>47</v>
      </c>
      <c r="C12" s="288">
        <v>-10.627811860940694</v>
      </c>
      <c r="D12" s="443">
        <f t="shared" si="0"/>
        <v>47</v>
      </c>
      <c r="E12" s="230">
        <v>5.153374233128835</v>
      </c>
      <c r="F12" s="235">
        <v>43</v>
      </c>
      <c r="G12" s="276">
        <v>1.33</v>
      </c>
      <c r="H12" s="453">
        <f t="shared" si="1"/>
        <v>1</v>
      </c>
      <c r="I12" s="252">
        <v>15.781186094069529</v>
      </c>
      <c r="J12" s="459">
        <f t="shared" si="1"/>
        <v>4</v>
      </c>
      <c r="K12" s="252">
        <v>2.5793650793650795</v>
      </c>
      <c r="L12" s="459">
        <f t="shared" si="1"/>
        <v>1</v>
      </c>
      <c r="M12" s="252">
        <v>1.7857142857142856</v>
      </c>
    </row>
    <row r="13" spans="1:13" s="52" customFormat="1" ht="24" customHeight="1">
      <c r="A13" s="242" t="s">
        <v>14</v>
      </c>
      <c r="B13" s="431">
        <f t="shared" si="0"/>
        <v>43</v>
      </c>
      <c r="C13" s="260">
        <v>-7.707294552169898</v>
      </c>
      <c r="D13" s="441">
        <f t="shared" si="0"/>
        <v>43</v>
      </c>
      <c r="E13" s="292">
        <v>6.43859649122807</v>
      </c>
      <c r="F13" s="293">
        <v>29</v>
      </c>
      <c r="G13" s="294">
        <v>1.48</v>
      </c>
      <c r="H13" s="451">
        <f t="shared" si="1"/>
        <v>5</v>
      </c>
      <c r="I13" s="254">
        <v>14.145891043397969</v>
      </c>
      <c r="J13" s="457">
        <f t="shared" si="1"/>
        <v>7</v>
      </c>
      <c r="K13" s="254">
        <v>2.4379750466083463</v>
      </c>
      <c r="L13" s="457">
        <f t="shared" si="1"/>
        <v>3</v>
      </c>
      <c r="M13" s="254">
        <v>1.2906926717338305</v>
      </c>
    </row>
    <row r="14" spans="1:13" ht="12" customHeight="1">
      <c r="A14" s="243" t="s">
        <v>15</v>
      </c>
      <c r="B14" s="432">
        <f t="shared" si="0"/>
        <v>37</v>
      </c>
      <c r="C14" s="287">
        <v>-6.619124797406807</v>
      </c>
      <c r="D14" s="442">
        <f t="shared" si="0"/>
        <v>36</v>
      </c>
      <c r="E14" s="229">
        <v>6.750405186385738</v>
      </c>
      <c r="F14" s="234">
        <v>20</v>
      </c>
      <c r="G14" s="275">
        <v>1.53</v>
      </c>
      <c r="H14" s="452">
        <f t="shared" si="1"/>
        <v>13</v>
      </c>
      <c r="I14" s="248">
        <v>13.369529983792544</v>
      </c>
      <c r="J14" s="458">
        <f t="shared" si="1"/>
        <v>11</v>
      </c>
      <c r="K14" s="248">
        <v>2.2408963585434174</v>
      </c>
      <c r="L14" s="458">
        <f t="shared" si="1"/>
        <v>27</v>
      </c>
      <c r="M14" s="248">
        <v>0.8003201280512205</v>
      </c>
    </row>
    <row r="15" spans="1:13" ht="12" customHeight="1">
      <c r="A15" s="243" t="s">
        <v>16</v>
      </c>
      <c r="B15" s="432">
        <f t="shared" si="0"/>
        <v>24</v>
      </c>
      <c r="C15" s="261">
        <v>-4.792859667727113</v>
      </c>
      <c r="D15" s="442">
        <f t="shared" si="0"/>
        <v>33</v>
      </c>
      <c r="E15" s="229">
        <v>6.846235418875928</v>
      </c>
      <c r="F15" s="234">
        <v>34</v>
      </c>
      <c r="G15" s="275">
        <v>1.44</v>
      </c>
      <c r="H15" s="452">
        <f t="shared" si="1"/>
        <v>31</v>
      </c>
      <c r="I15" s="248">
        <v>11.639095086603039</v>
      </c>
      <c r="J15" s="458">
        <f t="shared" si="1"/>
        <v>2</v>
      </c>
      <c r="K15" s="248">
        <v>2.6332094175960346</v>
      </c>
      <c r="L15" s="458">
        <f t="shared" si="1"/>
        <v>5</v>
      </c>
      <c r="M15" s="248">
        <v>1.2391573729863692</v>
      </c>
    </row>
    <row r="16" spans="1:13" ht="12" customHeight="1">
      <c r="A16" s="243" t="s">
        <v>17</v>
      </c>
      <c r="B16" s="432">
        <f t="shared" si="0"/>
        <v>18</v>
      </c>
      <c r="C16" s="287">
        <v>-4.372068785825951</v>
      </c>
      <c r="D16" s="442">
        <f t="shared" si="0"/>
        <v>28</v>
      </c>
      <c r="E16" s="229">
        <v>7.032308494007295</v>
      </c>
      <c r="F16" s="234">
        <v>32</v>
      </c>
      <c r="G16" s="275">
        <v>1.44</v>
      </c>
      <c r="H16" s="452">
        <f t="shared" si="1"/>
        <v>32</v>
      </c>
      <c r="I16" s="248">
        <v>11.404377279833247</v>
      </c>
      <c r="J16" s="458">
        <f t="shared" si="1"/>
        <v>3</v>
      </c>
      <c r="K16" s="248">
        <v>2.593553167839941</v>
      </c>
      <c r="L16" s="458">
        <f t="shared" si="1"/>
        <v>12</v>
      </c>
      <c r="M16" s="248">
        <v>1.1115227862171175</v>
      </c>
    </row>
    <row r="17" spans="1:13" ht="12" customHeight="1">
      <c r="A17" s="244" t="s">
        <v>18</v>
      </c>
      <c r="B17" s="434">
        <f t="shared" si="0"/>
        <v>26</v>
      </c>
      <c r="C17" s="288">
        <v>-5.2682798527091</v>
      </c>
      <c r="D17" s="444">
        <f t="shared" si="0"/>
        <v>35</v>
      </c>
      <c r="E17" s="230">
        <v>6.797475013150973</v>
      </c>
      <c r="F17" s="235">
        <v>31</v>
      </c>
      <c r="G17" s="276">
        <v>1.47</v>
      </c>
      <c r="H17" s="453">
        <f t="shared" si="1"/>
        <v>26</v>
      </c>
      <c r="I17" s="252">
        <v>12.065754865860074</v>
      </c>
      <c r="J17" s="459">
        <f t="shared" si="1"/>
        <v>26</v>
      </c>
      <c r="K17" s="252">
        <v>1.8572976319455192</v>
      </c>
      <c r="L17" s="459">
        <f t="shared" si="1"/>
        <v>39</v>
      </c>
      <c r="M17" s="252">
        <v>0.6190992106485065</v>
      </c>
    </row>
    <row r="18" spans="1:13" s="52" customFormat="1" ht="24" customHeight="1">
      <c r="A18" s="242" t="s">
        <v>19</v>
      </c>
      <c r="B18" s="431">
        <f t="shared" si="0"/>
        <v>7</v>
      </c>
      <c r="C18" s="260">
        <v>-2.297560975609756</v>
      </c>
      <c r="D18" s="441">
        <f t="shared" si="0"/>
        <v>23</v>
      </c>
      <c r="E18" s="292">
        <v>7.141602787456446</v>
      </c>
      <c r="F18" s="293">
        <v>41</v>
      </c>
      <c r="G18" s="294">
        <v>1.34</v>
      </c>
      <c r="H18" s="451">
        <f t="shared" si="1"/>
        <v>43</v>
      </c>
      <c r="I18" s="254">
        <v>9.439163763066203</v>
      </c>
      <c r="J18" s="457">
        <f t="shared" si="1"/>
        <v>30</v>
      </c>
      <c r="K18" s="254">
        <v>1.7368903807497902</v>
      </c>
      <c r="L18" s="457">
        <f t="shared" si="1"/>
        <v>28</v>
      </c>
      <c r="M18" s="254">
        <v>0.8001405124802404</v>
      </c>
    </row>
    <row r="19" spans="1:13" ht="12" customHeight="1">
      <c r="A19" s="243" t="s">
        <v>20</v>
      </c>
      <c r="B19" s="432">
        <f t="shared" si="0"/>
        <v>8</v>
      </c>
      <c r="C19" s="261">
        <v>-2.630148136089858</v>
      </c>
      <c r="D19" s="442">
        <f t="shared" si="0"/>
        <v>24</v>
      </c>
      <c r="E19" s="229">
        <v>7.0656031255087095</v>
      </c>
      <c r="F19" s="234">
        <v>40</v>
      </c>
      <c r="G19" s="275">
        <v>1.34</v>
      </c>
      <c r="H19" s="452">
        <f t="shared" si="1"/>
        <v>41</v>
      </c>
      <c r="I19" s="248">
        <v>9.695751261598568</v>
      </c>
      <c r="J19" s="458">
        <f t="shared" si="1"/>
        <v>16</v>
      </c>
      <c r="K19" s="248">
        <v>2.0735416090682888</v>
      </c>
      <c r="L19" s="458">
        <f t="shared" si="1"/>
        <v>11</v>
      </c>
      <c r="M19" s="248">
        <v>1.1289282093816237</v>
      </c>
    </row>
    <row r="20" spans="1:13" ht="12" customHeight="1">
      <c r="A20" s="243" t="s">
        <v>21</v>
      </c>
      <c r="B20" s="432">
        <f t="shared" si="0"/>
        <v>2</v>
      </c>
      <c r="C20" s="287">
        <v>-0.9072713643178411</v>
      </c>
      <c r="D20" s="442">
        <f t="shared" si="0"/>
        <v>8</v>
      </c>
      <c r="E20" s="229">
        <v>8.032233883058472</v>
      </c>
      <c r="F20" s="234">
        <v>47</v>
      </c>
      <c r="G20" s="275">
        <v>1.2</v>
      </c>
      <c r="H20" s="452">
        <f t="shared" si="1"/>
        <v>46</v>
      </c>
      <c r="I20" s="248">
        <v>8.939505247376312</v>
      </c>
      <c r="J20" s="458">
        <f t="shared" si="1"/>
        <v>32</v>
      </c>
      <c r="K20" s="248">
        <v>1.7078861409239383</v>
      </c>
      <c r="L20" s="458">
        <f t="shared" si="1"/>
        <v>35</v>
      </c>
      <c r="M20" s="248">
        <v>0.6626224918338778</v>
      </c>
    </row>
    <row r="21" spans="1:13" ht="12" customHeight="1">
      <c r="A21" s="243" t="s">
        <v>22</v>
      </c>
      <c r="B21" s="435">
        <f t="shared" si="0"/>
        <v>5</v>
      </c>
      <c r="C21" s="287">
        <v>-1.753808517736017</v>
      </c>
      <c r="D21" s="445">
        <f t="shared" si="0"/>
        <v>16</v>
      </c>
      <c r="E21" s="229">
        <v>7.401756922050484</v>
      </c>
      <c r="F21" s="234">
        <v>42</v>
      </c>
      <c r="G21" s="275">
        <v>1.33</v>
      </c>
      <c r="H21" s="452">
        <f t="shared" si="1"/>
        <v>45</v>
      </c>
      <c r="I21" s="248">
        <v>9.1555654397865</v>
      </c>
      <c r="J21" s="458">
        <f t="shared" si="1"/>
        <v>17</v>
      </c>
      <c r="K21" s="248">
        <v>2.0131001742683736</v>
      </c>
      <c r="L21" s="458">
        <f t="shared" si="1"/>
        <v>21</v>
      </c>
      <c r="M21" s="248">
        <v>0.9614806802475813</v>
      </c>
    </row>
    <row r="22" spans="1:13" ht="12" customHeight="1">
      <c r="A22" s="244" t="s">
        <v>23</v>
      </c>
      <c r="B22" s="433">
        <f t="shared" si="0"/>
        <v>39</v>
      </c>
      <c r="C22" s="288">
        <v>-6.977130044843049</v>
      </c>
      <c r="D22" s="443">
        <f t="shared" si="0"/>
        <v>41</v>
      </c>
      <c r="E22" s="230">
        <v>6.50627802690583</v>
      </c>
      <c r="F22" s="235">
        <v>36</v>
      </c>
      <c r="G22" s="276">
        <v>1.41</v>
      </c>
      <c r="H22" s="453">
        <f t="shared" si="1"/>
        <v>12</v>
      </c>
      <c r="I22" s="252">
        <v>13.483408071748878</v>
      </c>
      <c r="J22" s="459">
        <f t="shared" si="1"/>
        <v>25</v>
      </c>
      <c r="K22" s="252">
        <v>1.8609139155007237</v>
      </c>
      <c r="L22" s="459">
        <f t="shared" si="1"/>
        <v>9</v>
      </c>
      <c r="M22" s="252">
        <v>1.1716865393893445</v>
      </c>
    </row>
    <row r="23" spans="1:13" s="52" customFormat="1" ht="24" customHeight="1">
      <c r="A23" s="242" t="s">
        <v>24</v>
      </c>
      <c r="B23" s="431">
        <f t="shared" si="0"/>
        <v>35</v>
      </c>
      <c r="C23" s="260">
        <v>-6.009661835748792</v>
      </c>
      <c r="D23" s="441">
        <f t="shared" si="0"/>
        <v>39</v>
      </c>
      <c r="E23" s="292">
        <v>6.614492753623189</v>
      </c>
      <c r="F23" s="293">
        <v>24</v>
      </c>
      <c r="G23" s="294">
        <v>1.52</v>
      </c>
      <c r="H23" s="451">
        <f t="shared" si="1"/>
        <v>19</v>
      </c>
      <c r="I23" s="254">
        <v>12.62415458937198</v>
      </c>
      <c r="J23" s="457">
        <f t="shared" si="1"/>
        <v>40</v>
      </c>
      <c r="K23" s="254">
        <v>1.460706982179375</v>
      </c>
      <c r="L23" s="457">
        <f t="shared" si="1"/>
        <v>23</v>
      </c>
      <c r="M23" s="254">
        <v>0.8764241893076249</v>
      </c>
    </row>
    <row r="24" spans="1:13" ht="12" customHeight="1">
      <c r="A24" s="243" t="s">
        <v>25</v>
      </c>
      <c r="B24" s="432">
        <f t="shared" si="0"/>
        <v>14</v>
      </c>
      <c r="C24" s="287">
        <v>-3.8619469026548674</v>
      </c>
      <c r="D24" s="442">
        <f t="shared" si="0"/>
        <v>17</v>
      </c>
      <c r="E24" s="229">
        <v>7.397345132743363</v>
      </c>
      <c r="F24" s="234">
        <v>16</v>
      </c>
      <c r="G24" s="275">
        <v>1.54</v>
      </c>
      <c r="H24" s="452">
        <f t="shared" si="1"/>
        <v>34</v>
      </c>
      <c r="I24" s="248">
        <v>11.25929203539823</v>
      </c>
      <c r="J24" s="458">
        <f t="shared" si="1"/>
        <v>44</v>
      </c>
      <c r="K24" s="248">
        <v>1.1963153487259242</v>
      </c>
      <c r="L24" s="458">
        <f t="shared" si="1"/>
        <v>41</v>
      </c>
      <c r="M24" s="248">
        <v>0.5981576743629621</v>
      </c>
    </row>
    <row r="25" spans="1:13" ht="12" customHeight="1">
      <c r="A25" s="243" t="s">
        <v>26</v>
      </c>
      <c r="B25" s="435">
        <f t="shared" si="0"/>
        <v>20</v>
      </c>
      <c r="C25" s="287">
        <v>-4.455380577427822</v>
      </c>
      <c r="D25" s="445">
        <f t="shared" si="0"/>
        <v>12</v>
      </c>
      <c r="E25" s="229">
        <v>7.645669291338582</v>
      </c>
      <c r="F25" s="234">
        <v>7</v>
      </c>
      <c r="G25" s="275">
        <v>1.67</v>
      </c>
      <c r="H25" s="452">
        <f t="shared" si="1"/>
        <v>25</v>
      </c>
      <c r="I25" s="248">
        <v>12.101049868766404</v>
      </c>
      <c r="J25" s="458">
        <f t="shared" si="1"/>
        <v>42</v>
      </c>
      <c r="K25" s="248">
        <v>1.3731548232063167</v>
      </c>
      <c r="L25" s="458">
        <f t="shared" si="1"/>
        <v>45</v>
      </c>
      <c r="M25" s="248">
        <v>0.34328870580157916</v>
      </c>
    </row>
    <row r="26" spans="1:13" ht="12" customHeight="1">
      <c r="A26" s="243" t="s">
        <v>27</v>
      </c>
      <c r="B26" s="432">
        <f t="shared" si="0"/>
        <v>27</v>
      </c>
      <c r="C26" s="287">
        <v>-5.416149068322981</v>
      </c>
      <c r="D26" s="442">
        <f t="shared" si="0"/>
        <v>32</v>
      </c>
      <c r="E26" s="229">
        <v>6.901863354037267</v>
      </c>
      <c r="F26" s="234">
        <v>21</v>
      </c>
      <c r="G26" s="275">
        <v>1.53</v>
      </c>
      <c r="H26" s="452">
        <f t="shared" si="1"/>
        <v>22</v>
      </c>
      <c r="I26" s="248">
        <v>12.31801242236025</v>
      </c>
      <c r="J26" s="458">
        <f t="shared" si="1"/>
        <v>47</v>
      </c>
      <c r="K26" s="248">
        <v>0.7199424046076314</v>
      </c>
      <c r="L26" s="458">
        <f t="shared" si="1"/>
        <v>44</v>
      </c>
      <c r="M26" s="248">
        <v>0.3599712023038157</v>
      </c>
    </row>
    <row r="27" spans="1:13" ht="12" customHeight="1">
      <c r="A27" s="244" t="s">
        <v>28</v>
      </c>
      <c r="B27" s="433">
        <f t="shared" si="0"/>
        <v>28</v>
      </c>
      <c r="C27" s="262">
        <v>-5.530511811023621</v>
      </c>
      <c r="D27" s="443">
        <f t="shared" si="0"/>
        <v>30</v>
      </c>
      <c r="E27" s="230">
        <v>6.980314960629921</v>
      </c>
      <c r="F27" s="235">
        <v>12</v>
      </c>
      <c r="G27" s="276">
        <v>1.57</v>
      </c>
      <c r="H27" s="453">
        <f t="shared" si="1"/>
        <v>20</v>
      </c>
      <c r="I27" s="252">
        <v>12.510826771653544</v>
      </c>
      <c r="J27" s="459">
        <f t="shared" si="1"/>
        <v>39</v>
      </c>
      <c r="K27" s="252">
        <v>1.4805414551607445</v>
      </c>
      <c r="L27" s="459">
        <f t="shared" si="1"/>
        <v>24</v>
      </c>
      <c r="M27" s="252">
        <v>0.8460236886632826</v>
      </c>
    </row>
    <row r="28" spans="1:13" s="52" customFormat="1" ht="24" customHeight="1">
      <c r="A28" s="242" t="s">
        <v>29</v>
      </c>
      <c r="B28" s="431">
        <f t="shared" si="0"/>
        <v>23</v>
      </c>
      <c r="C28" s="260">
        <v>-4.776073619631902</v>
      </c>
      <c r="D28" s="441">
        <f t="shared" si="0"/>
        <v>29</v>
      </c>
      <c r="E28" s="292">
        <v>7.0143149284253585</v>
      </c>
      <c r="F28" s="293">
        <v>23</v>
      </c>
      <c r="G28" s="294">
        <v>1.52</v>
      </c>
      <c r="H28" s="451">
        <f t="shared" si="1"/>
        <v>29</v>
      </c>
      <c r="I28" s="254">
        <v>11.79038854805726</v>
      </c>
      <c r="J28" s="457">
        <f t="shared" si="1"/>
        <v>24</v>
      </c>
      <c r="K28" s="254">
        <v>1.8950437317784257</v>
      </c>
      <c r="L28" s="457">
        <f t="shared" si="1"/>
        <v>13</v>
      </c>
      <c r="M28" s="254">
        <v>1.0932944606413995</v>
      </c>
    </row>
    <row r="29" spans="1:13" ht="12" customHeight="1">
      <c r="A29" s="243" t="s">
        <v>30</v>
      </c>
      <c r="B29" s="435">
        <f t="shared" si="0"/>
        <v>21</v>
      </c>
      <c r="C29" s="287">
        <v>-4.684533780011167</v>
      </c>
      <c r="D29" s="445">
        <f t="shared" si="0"/>
        <v>27</v>
      </c>
      <c r="E29" s="229">
        <v>7.032942490228922</v>
      </c>
      <c r="F29" s="234">
        <v>26</v>
      </c>
      <c r="G29" s="275">
        <v>1.5</v>
      </c>
      <c r="H29" s="452">
        <f t="shared" si="1"/>
        <v>30</v>
      </c>
      <c r="I29" s="248">
        <v>11.71747627024009</v>
      </c>
      <c r="J29" s="458">
        <f t="shared" si="1"/>
        <v>20</v>
      </c>
      <c r="K29" s="248">
        <v>1.984757065735154</v>
      </c>
      <c r="L29" s="458">
        <f t="shared" si="1"/>
        <v>8</v>
      </c>
      <c r="M29" s="248">
        <v>1.1908542394410924</v>
      </c>
    </row>
    <row r="30" spans="1:13" ht="12" customHeight="1">
      <c r="A30" s="243" t="s">
        <v>31</v>
      </c>
      <c r="B30" s="432">
        <f t="shared" si="0"/>
        <v>3</v>
      </c>
      <c r="C30" s="287">
        <v>-1.0382356957531065</v>
      </c>
      <c r="D30" s="442">
        <f t="shared" si="0"/>
        <v>2</v>
      </c>
      <c r="E30" s="229">
        <v>8.361327324866858</v>
      </c>
      <c r="F30" s="234">
        <v>18</v>
      </c>
      <c r="G30" s="275">
        <v>1.54</v>
      </c>
      <c r="H30" s="452">
        <f t="shared" si="1"/>
        <v>44</v>
      </c>
      <c r="I30" s="248">
        <v>9.399563020619963</v>
      </c>
      <c r="J30" s="458">
        <f t="shared" si="1"/>
        <v>34</v>
      </c>
      <c r="K30" s="248">
        <v>1.6658500734933857</v>
      </c>
      <c r="L30" s="458">
        <f t="shared" si="1"/>
        <v>30</v>
      </c>
      <c r="M30" s="248">
        <v>0.7675975828842071</v>
      </c>
    </row>
    <row r="31" spans="1:13" ht="12" customHeight="1">
      <c r="A31" s="243" t="s">
        <v>32</v>
      </c>
      <c r="B31" s="432">
        <f t="shared" si="0"/>
        <v>22</v>
      </c>
      <c r="C31" s="287">
        <v>-4.750428326670474</v>
      </c>
      <c r="D31" s="442">
        <f t="shared" si="0"/>
        <v>22</v>
      </c>
      <c r="E31" s="229">
        <v>7.185608223872073</v>
      </c>
      <c r="F31" s="234">
        <v>19</v>
      </c>
      <c r="G31" s="275">
        <v>1.54</v>
      </c>
      <c r="H31" s="452">
        <f t="shared" si="1"/>
        <v>28</v>
      </c>
      <c r="I31" s="248">
        <v>11.936036550542548</v>
      </c>
      <c r="J31" s="458">
        <f t="shared" si="1"/>
        <v>33</v>
      </c>
      <c r="K31" s="248">
        <v>1.6690510252742012</v>
      </c>
      <c r="L31" s="458">
        <f t="shared" si="1"/>
        <v>32</v>
      </c>
      <c r="M31" s="248">
        <v>0.7153075822603719</v>
      </c>
    </row>
    <row r="32" spans="1:13" ht="12" customHeight="1">
      <c r="A32" s="244" t="s">
        <v>33</v>
      </c>
      <c r="B32" s="433">
        <f t="shared" si="0"/>
        <v>4</v>
      </c>
      <c r="C32" s="288">
        <v>-1.3659942363112392</v>
      </c>
      <c r="D32" s="443">
        <f t="shared" si="0"/>
        <v>5</v>
      </c>
      <c r="E32" s="230">
        <v>8.177233429394812</v>
      </c>
      <c r="F32" s="235">
        <v>14</v>
      </c>
      <c r="G32" s="276">
        <v>1.55</v>
      </c>
      <c r="H32" s="453">
        <f t="shared" si="1"/>
        <v>42</v>
      </c>
      <c r="I32" s="252">
        <v>9.543227665706052</v>
      </c>
      <c r="J32" s="459">
        <f t="shared" si="1"/>
        <v>43</v>
      </c>
      <c r="K32" s="252">
        <v>1.3215859030837005</v>
      </c>
      <c r="L32" s="459">
        <f t="shared" si="1"/>
        <v>40</v>
      </c>
      <c r="M32" s="252">
        <v>0.6167400881057269</v>
      </c>
    </row>
    <row r="33" spans="1:13" s="52" customFormat="1" ht="24" customHeight="1">
      <c r="A33" s="242" t="s">
        <v>34</v>
      </c>
      <c r="B33" s="431">
        <f t="shared" si="0"/>
        <v>11</v>
      </c>
      <c r="C33" s="260">
        <v>-3.4442693974005514</v>
      </c>
      <c r="D33" s="441">
        <f t="shared" si="0"/>
        <v>26</v>
      </c>
      <c r="E33" s="292">
        <v>7.053564395431272</v>
      </c>
      <c r="F33" s="293">
        <v>45</v>
      </c>
      <c r="G33" s="294">
        <v>1.29</v>
      </c>
      <c r="H33" s="451">
        <f t="shared" si="1"/>
        <v>39</v>
      </c>
      <c r="I33" s="254">
        <v>10.497833792831825</v>
      </c>
      <c r="J33" s="457">
        <f t="shared" si="1"/>
        <v>31</v>
      </c>
      <c r="K33" s="254">
        <v>1.7309732536713385</v>
      </c>
      <c r="L33" s="457">
        <f t="shared" si="1"/>
        <v>31</v>
      </c>
      <c r="M33" s="254">
        <v>0.7258920096041096</v>
      </c>
    </row>
    <row r="34" spans="1:13" ht="12" customHeight="1">
      <c r="A34" s="243" t="s">
        <v>35</v>
      </c>
      <c r="B34" s="432">
        <f t="shared" si="0"/>
        <v>9</v>
      </c>
      <c r="C34" s="287">
        <v>-2.7836555156846856</v>
      </c>
      <c r="D34" s="442">
        <f t="shared" si="0"/>
        <v>14</v>
      </c>
      <c r="E34" s="229">
        <v>7.575645329320523</v>
      </c>
      <c r="F34" s="234">
        <v>39</v>
      </c>
      <c r="G34" s="275">
        <v>1.35</v>
      </c>
      <c r="H34" s="452">
        <f t="shared" si="1"/>
        <v>40</v>
      </c>
      <c r="I34" s="248">
        <v>10.359300845005208</v>
      </c>
      <c r="J34" s="458">
        <f t="shared" si="1"/>
        <v>18</v>
      </c>
      <c r="K34" s="248">
        <v>2.001650215444794</v>
      </c>
      <c r="L34" s="458">
        <f t="shared" si="1"/>
        <v>38</v>
      </c>
      <c r="M34" s="248">
        <v>0.6417504507532928</v>
      </c>
    </row>
    <row r="35" spans="1:13" ht="12" customHeight="1">
      <c r="A35" s="243" t="s">
        <v>36</v>
      </c>
      <c r="B35" s="432">
        <f t="shared" si="0"/>
        <v>10</v>
      </c>
      <c r="C35" s="287">
        <v>-3.2886540600667407</v>
      </c>
      <c r="D35" s="442">
        <f t="shared" si="0"/>
        <v>18</v>
      </c>
      <c r="E35" s="229">
        <v>7.3624397478680015</v>
      </c>
      <c r="F35" s="234">
        <v>33</v>
      </c>
      <c r="G35" s="275">
        <v>1.44</v>
      </c>
      <c r="H35" s="452">
        <f t="shared" si="1"/>
        <v>37</v>
      </c>
      <c r="I35" s="248">
        <v>10.651093807934743</v>
      </c>
      <c r="J35" s="458">
        <f t="shared" si="1"/>
        <v>29</v>
      </c>
      <c r="K35" s="248">
        <v>1.737466320852114</v>
      </c>
      <c r="L35" s="458">
        <f t="shared" si="1"/>
        <v>37</v>
      </c>
      <c r="M35" s="248">
        <v>0.6546974542341298</v>
      </c>
    </row>
    <row r="36" spans="1:13" ht="12" customHeight="1">
      <c r="A36" s="243" t="s">
        <v>37</v>
      </c>
      <c r="B36" s="432">
        <f t="shared" si="0"/>
        <v>17</v>
      </c>
      <c r="C36" s="261">
        <v>-4.309255079006772</v>
      </c>
      <c r="D36" s="442">
        <f t="shared" si="0"/>
        <v>37</v>
      </c>
      <c r="E36" s="229">
        <v>6.732129420617006</v>
      </c>
      <c r="F36" s="234">
        <v>38</v>
      </c>
      <c r="G36" s="275">
        <v>1.37</v>
      </c>
      <c r="H36" s="452">
        <f t="shared" si="1"/>
        <v>35</v>
      </c>
      <c r="I36" s="248">
        <v>11.041384499623778</v>
      </c>
      <c r="J36" s="458">
        <f t="shared" si="1"/>
        <v>12</v>
      </c>
      <c r="K36" s="248">
        <v>2.235386162959651</v>
      </c>
      <c r="L36" s="458">
        <f t="shared" si="1"/>
        <v>18</v>
      </c>
      <c r="M36" s="248">
        <v>1.0059237733318431</v>
      </c>
    </row>
    <row r="37" spans="1:13" ht="12" customHeight="1">
      <c r="A37" s="244" t="s">
        <v>38</v>
      </c>
      <c r="B37" s="433">
        <f t="shared" si="0"/>
        <v>42</v>
      </c>
      <c r="C37" s="288">
        <v>-7.52637244348762</v>
      </c>
      <c r="D37" s="443">
        <f t="shared" si="0"/>
        <v>40</v>
      </c>
      <c r="E37" s="230">
        <v>6.5339074273412265</v>
      </c>
      <c r="F37" s="235">
        <v>30</v>
      </c>
      <c r="G37" s="276">
        <v>1.48</v>
      </c>
      <c r="H37" s="453">
        <f t="shared" si="1"/>
        <v>7</v>
      </c>
      <c r="I37" s="252">
        <v>14.060279870828849</v>
      </c>
      <c r="J37" s="459">
        <f t="shared" si="1"/>
        <v>35</v>
      </c>
      <c r="K37" s="252">
        <v>1.6474464579901154</v>
      </c>
      <c r="L37" s="459">
        <f t="shared" si="1"/>
        <v>25</v>
      </c>
      <c r="M37" s="252">
        <v>0.8237232289950577</v>
      </c>
    </row>
    <row r="38" spans="1:13" s="52" customFormat="1" ht="24" customHeight="1">
      <c r="A38" s="242" t="s">
        <v>39</v>
      </c>
      <c r="B38" s="431">
        <f t="shared" si="0"/>
        <v>31</v>
      </c>
      <c r="C38" s="260">
        <v>-5.609712230215828</v>
      </c>
      <c r="D38" s="441">
        <f t="shared" si="0"/>
        <v>15</v>
      </c>
      <c r="E38" s="292">
        <v>7.5359712230215825</v>
      </c>
      <c r="F38" s="293">
        <v>10</v>
      </c>
      <c r="G38" s="294">
        <v>1.61</v>
      </c>
      <c r="H38" s="451">
        <f t="shared" si="1"/>
        <v>15</v>
      </c>
      <c r="I38" s="254">
        <v>13.14568345323741</v>
      </c>
      <c r="J38" s="457">
        <f t="shared" si="1"/>
        <v>22</v>
      </c>
      <c r="K38" s="254">
        <v>1.9093078758949882</v>
      </c>
      <c r="L38" s="457">
        <f t="shared" si="1"/>
        <v>22</v>
      </c>
      <c r="M38" s="254">
        <v>0.9546539379474941</v>
      </c>
    </row>
    <row r="39" spans="1:13" ht="12" customHeight="1">
      <c r="A39" s="243" t="s">
        <v>40</v>
      </c>
      <c r="B39" s="432">
        <f t="shared" si="0"/>
        <v>40</v>
      </c>
      <c r="C39" s="287">
        <v>-7.208643815201192</v>
      </c>
      <c r="D39" s="442">
        <f t="shared" si="0"/>
        <v>19</v>
      </c>
      <c r="E39" s="229">
        <v>7.2831594634873325</v>
      </c>
      <c r="F39" s="234">
        <v>2</v>
      </c>
      <c r="G39" s="275">
        <v>1.74</v>
      </c>
      <c r="H39" s="452">
        <f t="shared" si="1"/>
        <v>3</v>
      </c>
      <c r="I39" s="248">
        <v>14.491803278688524</v>
      </c>
      <c r="J39" s="458">
        <f t="shared" si="1"/>
        <v>27</v>
      </c>
      <c r="K39" s="248">
        <v>1.8416206261510129</v>
      </c>
      <c r="L39" s="458">
        <f t="shared" si="1"/>
        <v>26</v>
      </c>
      <c r="M39" s="248">
        <v>0.8184980560671169</v>
      </c>
    </row>
    <row r="40" spans="1:13" ht="12" customHeight="1">
      <c r="A40" s="243" t="s">
        <v>41</v>
      </c>
      <c r="B40" s="432">
        <f t="shared" si="0"/>
        <v>16</v>
      </c>
      <c r="C40" s="261">
        <v>-4.232285562067129</v>
      </c>
      <c r="D40" s="442">
        <f t="shared" si="0"/>
        <v>10</v>
      </c>
      <c r="E40" s="229">
        <v>7.717101758124667</v>
      </c>
      <c r="F40" s="234">
        <v>22</v>
      </c>
      <c r="G40" s="275">
        <v>1.53</v>
      </c>
      <c r="H40" s="452">
        <f t="shared" si="1"/>
        <v>27</v>
      </c>
      <c r="I40" s="248">
        <v>11.949387320191796</v>
      </c>
      <c r="J40" s="458">
        <f t="shared" si="1"/>
        <v>9</v>
      </c>
      <c r="K40" s="248">
        <v>2.2782188470831892</v>
      </c>
      <c r="L40" s="458">
        <f t="shared" si="1"/>
        <v>2</v>
      </c>
      <c r="M40" s="248">
        <v>1.4497756299620297</v>
      </c>
    </row>
    <row r="41" spans="1:13" ht="12" customHeight="1">
      <c r="A41" s="243" t="s">
        <v>42</v>
      </c>
      <c r="B41" s="432">
        <f t="shared" si="0"/>
        <v>12</v>
      </c>
      <c r="C41" s="287">
        <v>-3.5961815561959654</v>
      </c>
      <c r="D41" s="442">
        <f t="shared" si="0"/>
        <v>11</v>
      </c>
      <c r="E41" s="229">
        <v>7.6956051873198845</v>
      </c>
      <c r="F41" s="234">
        <v>13</v>
      </c>
      <c r="G41" s="275">
        <v>1.55</v>
      </c>
      <c r="H41" s="452">
        <f t="shared" si="1"/>
        <v>33</v>
      </c>
      <c r="I41" s="248">
        <v>11.29178674351585</v>
      </c>
      <c r="J41" s="458">
        <f t="shared" si="1"/>
        <v>14</v>
      </c>
      <c r="K41" s="248">
        <v>2.1064457239151806</v>
      </c>
      <c r="L41" s="458">
        <f t="shared" si="1"/>
        <v>6</v>
      </c>
      <c r="M41" s="248">
        <v>1.2170575293732153</v>
      </c>
    </row>
    <row r="42" spans="1:13" ht="12" customHeight="1">
      <c r="A42" s="244" t="s">
        <v>43</v>
      </c>
      <c r="B42" s="434">
        <f t="shared" si="0"/>
        <v>41</v>
      </c>
      <c r="C42" s="288">
        <v>-7.268634686346863</v>
      </c>
      <c r="D42" s="444">
        <f t="shared" si="0"/>
        <v>38</v>
      </c>
      <c r="E42" s="230">
        <v>6.632472324723247</v>
      </c>
      <c r="F42" s="235">
        <v>17</v>
      </c>
      <c r="G42" s="276">
        <v>1.54</v>
      </c>
      <c r="H42" s="453">
        <f t="shared" si="1"/>
        <v>8</v>
      </c>
      <c r="I42" s="252">
        <v>13.901107011070112</v>
      </c>
      <c r="J42" s="459">
        <f t="shared" si="1"/>
        <v>37</v>
      </c>
      <c r="K42" s="252">
        <v>1.5578057193724268</v>
      </c>
      <c r="L42" s="459">
        <f t="shared" si="1"/>
        <v>29</v>
      </c>
      <c r="M42" s="252">
        <v>0.7789028596862134</v>
      </c>
    </row>
    <row r="43" spans="1:13" s="52" customFormat="1" ht="24" customHeight="1">
      <c r="A43" s="242" t="s">
        <v>44</v>
      </c>
      <c r="B43" s="431">
        <f t="shared" si="0"/>
        <v>38</v>
      </c>
      <c r="C43" s="260">
        <v>-6.857729138166895</v>
      </c>
      <c r="D43" s="441">
        <f t="shared" si="0"/>
        <v>34</v>
      </c>
      <c r="E43" s="292">
        <v>6.837209302325582</v>
      </c>
      <c r="F43" s="293">
        <v>25</v>
      </c>
      <c r="G43" s="294">
        <v>1.52</v>
      </c>
      <c r="H43" s="451">
        <f t="shared" si="1"/>
        <v>10</v>
      </c>
      <c r="I43" s="254">
        <v>13.694938440492477</v>
      </c>
      <c r="J43" s="457">
        <f t="shared" si="1"/>
        <v>19</v>
      </c>
      <c r="K43" s="254">
        <v>2.000800320128051</v>
      </c>
      <c r="L43" s="457">
        <f t="shared" si="1"/>
        <v>7</v>
      </c>
      <c r="M43" s="254">
        <v>1.2004801920768307</v>
      </c>
    </row>
    <row r="44" spans="1:13" ht="12" customHeight="1">
      <c r="A44" s="243" t="s">
        <v>45</v>
      </c>
      <c r="B44" s="432">
        <f t="shared" si="0"/>
        <v>29</v>
      </c>
      <c r="C44" s="261">
        <v>-5.535714285714286</v>
      </c>
      <c r="D44" s="442">
        <f t="shared" si="0"/>
        <v>20</v>
      </c>
      <c r="E44" s="229">
        <v>7.246848739495798</v>
      </c>
      <c r="F44" s="234">
        <v>9</v>
      </c>
      <c r="G44" s="275">
        <v>1.61</v>
      </c>
      <c r="H44" s="452">
        <f t="shared" si="1"/>
        <v>18</v>
      </c>
      <c r="I44" s="248">
        <v>12.782563025210084</v>
      </c>
      <c r="J44" s="458">
        <f t="shared" si="1"/>
        <v>28</v>
      </c>
      <c r="K44" s="248">
        <v>1.739382519205682</v>
      </c>
      <c r="L44" s="458">
        <f t="shared" si="1"/>
        <v>42</v>
      </c>
      <c r="M44" s="248">
        <v>0.5797941730685607</v>
      </c>
    </row>
    <row r="45" spans="1:13" ht="12" customHeight="1">
      <c r="A45" s="243" t="s">
        <v>171</v>
      </c>
      <c r="B45" s="432">
        <f t="shared" si="0"/>
        <v>36</v>
      </c>
      <c r="C45" s="287">
        <v>-6.614754098360656</v>
      </c>
      <c r="D45" s="442">
        <f t="shared" si="0"/>
        <v>31</v>
      </c>
      <c r="E45" s="229">
        <v>6.95230998509687</v>
      </c>
      <c r="F45" s="234">
        <v>15</v>
      </c>
      <c r="G45" s="275">
        <v>1.55</v>
      </c>
      <c r="H45" s="452">
        <f t="shared" si="1"/>
        <v>11</v>
      </c>
      <c r="I45" s="248">
        <v>13.567064083457526</v>
      </c>
      <c r="J45" s="458">
        <f t="shared" si="1"/>
        <v>41</v>
      </c>
      <c r="K45" s="248">
        <v>1.3933547695605573</v>
      </c>
      <c r="L45" s="458">
        <f t="shared" si="1"/>
        <v>46</v>
      </c>
      <c r="M45" s="248">
        <v>0.3215434083601286</v>
      </c>
    </row>
    <row r="46" spans="1:13" ht="12" customHeight="1">
      <c r="A46" s="243" t="s">
        <v>46</v>
      </c>
      <c r="B46" s="435">
        <f t="shared" si="0"/>
        <v>46</v>
      </c>
      <c r="C46" s="287">
        <v>-8.108262108262108</v>
      </c>
      <c r="D46" s="445">
        <f t="shared" si="0"/>
        <v>42</v>
      </c>
      <c r="E46" s="229">
        <v>6.494301994301994</v>
      </c>
      <c r="F46" s="234">
        <v>28</v>
      </c>
      <c r="G46" s="275">
        <v>1.48</v>
      </c>
      <c r="H46" s="452">
        <f t="shared" si="1"/>
        <v>2</v>
      </c>
      <c r="I46" s="248">
        <v>14.602564102564104</v>
      </c>
      <c r="J46" s="458">
        <f t="shared" si="1"/>
        <v>45</v>
      </c>
      <c r="K46" s="248">
        <v>1.0967317394165388</v>
      </c>
      <c r="L46" s="458">
        <f t="shared" si="1"/>
        <v>36</v>
      </c>
      <c r="M46" s="248">
        <v>0.6580390436499232</v>
      </c>
    </row>
    <row r="47" spans="1:13" ht="12" customHeight="1">
      <c r="A47" s="244" t="s">
        <v>47</v>
      </c>
      <c r="B47" s="433">
        <f t="shared" si="0"/>
        <v>6</v>
      </c>
      <c r="C47" s="288">
        <v>-2.239151971468199</v>
      </c>
      <c r="D47" s="443">
        <f t="shared" si="0"/>
        <v>3</v>
      </c>
      <c r="E47" s="231">
        <v>8.323360412126016</v>
      </c>
      <c r="F47" s="236">
        <v>27</v>
      </c>
      <c r="G47" s="277">
        <v>1.49</v>
      </c>
      <c r="H47" s="454">
        <f t="shared" si="1"/>
        <v>38</v>
      </c>
      <c r="I47" s="258">
        <v>10.562512383594216</v>
      </c>
      <c r="J47" s="460">
        <f t="shared" si="1"/>
        <v>13</v>
      </c>
      <c r="K47" s="258">
        <v>2.1186440677966103</v>
      </c>
      <c r="L47" s="460">
        <f t="shared" si="1"/>
        <v>10</v>
      </c>
      <c r="M47" s="258">
        <v>1.166444486764426</v>
      </c>
    </row>
    <row r="48" spans="1:13" s="52" customFormat="1" ht="24" customHeight="1">
      <c r="A48" s="242" t="s">
        <v>48</v>
      </c>
      <c r="B48" s="436">
        <f t="shared" si="0"/>
        <v>19</v>
      </c>
      <c r="C48" s="260">
        <v>-4.3997539975399755</v>
      </c>
      <c r="D48" s="446">
        <f t="shared" si="0"/>
        <v>7</v>
      </c>
      <c r="E48" s="295">
        <v>8.038130381303812</v>
      </c>
      <c r="F48" s="293">
        <v>8</v>
      </c>
      <c r="G48" s="294">
        <v>1.64</v>
      </c>
      <c r="H48" s="451">
        <f t="shared" si="1"/>
        <v>21</v>
      </c>
      <c r="I48" s="254">
        <v>12.437884378843787</v>
      </c>
      <c r="J48" s="457">
        <f t="shared" si="1"/>
        <v>46</v>
      </c>
      <c r="K48" s="254">
        <v>0.918133129303749</v>
      </c>
      <c r="L48" s="457">
        <f t="shared" si="1"/>
        <v>47</v>
      </c>
      <c r="M48" s="254">
        <v>0</v>
      </c>
    </row>
    <row r="49" spans="1:13" ht="12" customHeight="1">
      <c r="A49" s="243" t="s">
        <v>49</v>
      </c>
      <c r="B49" s="437">
        <f t="shared" si="0"/>
        <v>32</v>
      </c>
      <c r="C49" s="287">
        <v>-5.685671417854463</v>
      </c>
      <c r="D49" s="447">
        <f t="shared" si="0"/>
        <v>13</v>
      </c>
      <c r="E49" s="232">
        <v>7.603150787696925</v>
      </c>
      <c r="F49" s="234">
        <v>6</v>
      </c>
      <c r="G49" s="275">
        <v>1.68</v>
      </c>
      <c r="H49" s="452">
        <f t="shared" si="1"/>
        <v>14</v>
      </c>
      <c r="I49" s="248">
        <v>13.288822205551387</v>
      </c>
      <c r="J49" s="458">
        <f t="shared" si="1"/>
        <v>10</v>
      </c>
      <c r="K49" s="248">
        <v>2.2693635915145536</v>
      </c>
      <c r="L49" s="458">
        <f t="shared" si="1"/>
        <v>14</v>
      </c>
      <c r="M49" s="248">
        <v>1.085347804637395</v>
      </c>
    </row>
    <row r="50" spans="1:13" ht="12" customHeight="1">
      <c r="A50" s="243" t="s">
        <v>50</v>
      </c>
      <c r="B50" s="437">
        <f t="shared" si="0"/>
        <v>15</v>
      </c>
      <c r="C50" s="287">
        <v>-4.061388410786002</v>
      </c>
      <c r="D50" s="447">
        <f t="shared" si="0"/>
        <v>4</v>
      </c>
      <c r="E50" s="232">
        <v>8.204819277108435</v>
      </c>
      <c r="F50" s="234">
        <v>5</v>
      </c>
      <c r="G50" s="275">
        <v>1.69</v>
      </c>
      <c r="H50" s="452">
        <f t="shared" si="1"/>
        <v>23</v>
      </c>
      <c r="I50" s="248">
        <v>12.266207687894436</v>
      </c>
      <c r="J50" s="458">
        <f t="shared" si="1"/>
        <v>8</v>
      </c>
      <c r="K50" s="248">
        <v>2.3075309418921752</v>
      </c>
      <c r="L50" s="458">
        <f t="shared" si="1"/>
        <v>17</v>
      </c>
      <c r="M50" s="248">
        <v>1.0488777008600798</v>
      </c>
    </row>
    <row r="51" spans="1:13" s="51" customFormat="1" ht="12" customHeight="1">
      <c r="A51" s="245" t="s">
        <v>51</v>
      </c>
      <c r="B51" s="438">
        <f t="shared" si="0"/>
        <v>30</v>
      </c>
      <c r="C51" s="289">
        <v>-5.558303886925795</v>
      </c>
      <c r="D51" s="448">
        <f t="shared" si="0"/>
        <v>21</v>
      </c>
      <c r="E51" s="233">
        <v>7.243816254416961</v>
      </c>
      <c r="F51" s="237">
        <v>11</v>
      </c>
      <c r="G51" s="278">
        <v>1.59</v>
      </c>
      <c r="H51" s="455">
        <f t="shared" si="1"/>
        <v>17</v>
      </c>
      <c r="I51" s="250">
        <v>12.802120141342755</v>
      </c>
      <c r="J51" s="461">
        <f t="shared" si="1"/>
        <v>36</v>
      </c>
      <c r="K51" s="250">
        <v>1.5853658536585367</v>
      </c>
      <c r="L51" s="461">
        <f t="shared" si="1"/>
        <v>43</v>
      </c>
      <c r="M51" s="250">
        <v>0.36585365853658536</v>
      </c>
    </row>
    <row r="52" spans="1:13" ht="12" customHeight="1">
      <c r="A52" s="244" t="s">
        <v>52</v>
      </c>
      <c r="B52" s="439">
        <f t="shared" si="0"/>
        <v>25</v>
      </c>
      <c r="C52" s="288">
        <v>-5.164804469273744</v>
      </c>
      <c r="D52" s="449">
        <f t="shared" si="0"/>
        <v>9</v>
      </c>
      <c r="E52" s="231">
        <v>7.8528864059590315</v>
      </c>
      <c r="F52" s="235">
        <v>3</v>
      </c>
      <c r="G52" s="276">
        <v>1.72</v>
      </c>
      <c r="H52" s="453">
        <f t="shared" si="1"/>
        <v>16</v>
      </c>
      <c r="I52" s="252">
        <v>13.017690875232775</v>
      </c>
      <c r="J52" s="459">
        <f t="shared" si="1"/>
        <v>5</v>
      </c>
      <c r="K52" s="252">
        <v>2.489921745316576</v>
      </c>
      <c r="L52" s="459">
        <f t="shared" si="1"/>
        <v>15</v>
      </c>
      <c r="M52" s="252">
        <v>1.0671093194213896</v>
      </c>
    </row>
    <row r="53" spans="1:13" s="52" customFormat="1" ht="24" customHeight="1">
      <c r="A53" s="246" t="s">
        <v>53</v>
      </c>
      <c r="B53" s="436">
        <f t="shared" si="0"/>
        <v>33</v>
      </c>
      <c r="C53" s="260">
        <v>-5.704488778054863</v>
      </c>
      <c r="D53" s="446">
        <f t="shared" si="0"/>
        <v>6</v>
      </c>
      <c r="E53" s="295">
        <v>8.077306733167083</v>
      </c>
      <c r="F53" s="293">
        <v>4</v>
      </c>
      <c r="G53" s="294">
        <v>1.7</v>
      </c>
      <c r="H53" s="451">
        <f t="shared" si="1"/>
        <v>9</v>
      </c>
      <c r="I53" s="254">
        <v>13.781795511221944</v>
      </c>
      <c r="J53" s="457">
        <f t="shared" si="1"/>
        <v>6</v>
      </c>
      <c r="K53" s="254">
        <v>2.469898116702686</v>
      </c>
      <c r="L53" s="457">
        <f t="shared" si="1"/>
        <v>34</v>
      </c>
      <c r="M53" s="254">
        <v>0.6946588453226304</v>
      </c>
    </row>
    <row r="54" spans="1:13" ht="12" customHeight="1">
      <c r="A54" s="247" t="s">
        <v>54</v>
      </c>
      <c r="B54" s="440">
        <f t="shared" si="0"/>
        <v>1</v>
      </c>
      <c r="C54" s="296">
        <v>2.496508379888268</v>
      </c>
      <c r="D54" s="450">
        <f t="shared" si="0"/>
        <v>1</v>
      </c>
      <c r="E54" s="239">
        <v>10.986033519553073</v>
      </c>
      <c r="F54" s="240">
        <v>1</v>
      </c>
      <c r="G54" s="279">
        <v>1.89</v>
      </c>
      <c r="H54" s="456">
        <f t="shared" si="1"/>
        <v>47</v>
      </c>
      <c r="I54" s="256">
        <v>8.489525139664805</v>
      </c>
      <c r="J54" s="462">
        <f t="shared" si="1"/>
        <v>38</v>
      </c>
      <c r="K54" s="256">
        <v>1.5255530129672006</v>
      </c>
      <c r="L54" s="462">
        <f t="shared" si="1"/>
        <v>33</v>
      </c>
      <c r="M54" s="256">
        <v>0.699211797609967</v>
      </c>
    </row>
    <row r="55" spans="3:12" ht="13.5">
      <c r="C55" s="297"/>
      <c r="E55" s="104"/>
      <c r="I55" s="201"/>
      <c r="J55" s="202"/>
      <c r="K55" s="201"/>
      <c r="L55" s="202"/>
    </row>
    <row r="56" spans="3:11" ht="13.5">
      <c r="C56" s="297"/>
      <c r="E56" s="104"/>
      <c r="I56" s="201"/>
      <c r="J56" s="202"/>
      <c r="K56" s="201"/>
    </row>
    <row r="57" spans="3:11" ht="13.5">
      <c r="C57" s="297"/>
      <c r="E57" s="104"/>
      <c r="I57" s="201"/>
      <c r="J57" s="202"/>
      <c r="K57" s="201"/>
    </row>
    <row r="58" spans="3:11" ht="13.5">
      <c r="C58" s="297"/>
      <c r="E58" s="104"/>
      <c r="I58" s="201"/>
      <c r="J58" s="202"/>
      <c r="K58" s="201"/>
    </row>
    <row r="59" spans="3:11" ht="13.5">
      <c r="C59" s="297"/>
      <c r="E59" s="104"/>
      <c r="I59" s="201"/>
      <c r="J59" s="202"/>
      <c r="K59" s="201"/>
    </row>
    <row r="60" spans="3:11" ht="13.5">
      <c r="C60" s="297"/>
      <c r="E60" s="104"/>
      <c r="I60" s="201"/>
      <c r="J60" s="202"/>
      <c r="K60" s="201"/>
    </row>
    <row r="61" spans="3:11" ht="13.5">
      <c r="C61" s="297"/>
      <c r="I61" s="201"/>
      <c r="J61" s="202"/>
      <c r="K61" s="201"/>
    </row>
    <row r="62" spans="3:11" ht="13.5">
      <c r="C62" s="297"/>
      <c r="I62" s="201"/>
      <c r="J62" s="202"/>
      <c r="K62" s="201"/>
    </row>
    <row r="63" spans="3:11" ht="13.5">
      <c r="C63" s="297"/>
      <c r="I63" s="201"/>
      <c r="J63" s="202"/>
      <c r="K63" s="201"/>
    </row>
    <row r="64" spans="9:11" ht="13.5">
      <c r="I64" s="201"/>
      <c r="J64" s="202"/>
      <c r="K64" s="201"/>
    </row>
  </sheetData>
  <sheetProtection/>
  <mergeCells count="8">
    <mergeCell ref="A4:A6"/>
    <mergeCell ref="F4:G4"/>
    <mergeCell ref="H4:I5"/>
    <mergeCell ref="L5:M5"/>
    <mergeCell ref="J5:K5"/>
    <mergeCell ref="B4:C5"/>
    <mergeCell ref="D4:E5"/>
    <mergeCell ref="F5:G5"/>
  </mergeCells>
  <printOptions verticalCentered="1"/>
  <pageMargins left="0.7086614173228347" right="0.4724409448818898" top="0.1968503937007874" bottom="0.1968503937007874" header="0.5118110236220472" footer="0.5118110236220472"/>
  <pageSetup blackAndWhite="1"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Y69"/>
  <sheetViews>
    <sheetView view="pageBreakPreview" zoomScaleNormal="70" zoomScaleSheetLayoutView="100" zoomScalePageLayoutView="0" workbookViewId="0" topLeftCell="A1">
      <pane xSplit="1" ySplit="6" topLeftCell="B7" activePane="bottomRight" state="frozen"/>
      <selection pane="topLeft" activeCell="H3" sqref="H3"/>
      <selection pane="topRight" activeCell="H3" sqref="H3"/>
      <selection pane="bottomLeft" activeCell="H3" sqref="H3"/>
      <selection pane="bottomRight" activeCell="H3" sqref="H3"/>
    </sheetView>
  </sheetViews>
  <sheetFormatPr defaultColWidth="9.00390625" defaultRowHeight="13.5"/>
  <cols>
    <col min="1" max="1" width="10.625" style="59" customWidth="1"/>
    <col min="2" max="2" width="6.125" style="82" customWidth="1"/>
    <col min="3" max="3" width="10.625" style="59" customWidth="1"/>
    <col min="4" max="4" width="6.125" style="82" customWidth="1"/>
    <col min="5" max="5" width="10.625" style="59" customWidth="1"/>
    <col min="6" max="6" width="6.125" style="82" customWidth="1"/>
    <col min="7" max="7" width="10.625" style="59" customWidth="1"/>
    <col min="8" max="8" width="6.125" style="83" customWidth="1"/>
    <col min="9" max="9" width="10.625" style="60" customWidth="1"/>
    <col min="10" max="10" width="6.125" style="82" customWidth="1"/>
    <col min="11" max="11" width="10.625" style="59" customWidth="1"/>
    <col min="12" max="12" width="2.625" style="59" customWidth="1"/>
    <col min="13" max="13" width="6.125" style="82" customWidth="1"/>
    <col min="14" max="14" width="10.625" style="59" customWidth="1"/>
    <col min="15" max="15" width="6.125" style="82" customWidth="1"/>
    <col min="16" max="16" width="10.625" style="59" customWidth="1"/>
    <col min="17" max="17" width="6.125" style="83" customWidth="1"/>
    <col min="18" max="18" width="10.625" style="60" customWidth="1"/>
    <col min="19" max="19" width="6.125" style="83" customWidth="1"/>
    <col min="20" max="20" width="7.625" style="60" customWidth="1"/>
    <col min="21" max="21" width="6.125" style="83" customWidth="1"/>
    <col min="22" max="22" width="7.625" style="60" customWidth="1"/>
    <col min="23" max="23" width="6.125" style="83" customWidth="1"/>
    <col min="24" max="24" width="10.625" style="60" customWidth="1"/>
    <col min="25" max="25" width="4.125" style="59" customWidth="1"/>
    <col min="26" max="16384" width="9.00390625" style="57" customWidth="1"/>
  </cols>
  <sheetData>
    <row r="1" spans="1:25" ht="18.75">
      <c r="A1" s="53" t="s">
        <v>55</v>
      </c>
      <c r="B1" s="54"/>
      <c r="C1" s="54"/>
      <c r="D1" s="55"/>
      <c r="E1" s="56"/>
      <c r="F1" s="56"/>
      <c r="G1" s="56"/>
      <c r="H1" s="56"/>
      <c r="I1" s="56"/>
      <c r="J1" s="56"/>
      <c r="K1" s="56"/>
      <c r="L1" s="56"/>
      <c r="M1" s="56"/>
      <c r="N1" s="56"/>
      <c r="O1" s="56"/>
      <c r="P1" s="56"/>
      <c r="Q1" s="56"/>
      <c r="R1" s="56"/>
      <c r="S1" s="56"/>
      <c r="T1" s="56"/>
      <c r="U1" s="56"/>
      <c r="V1" s="56"/>
      <c r="W1" s="56"/>
      <c r="X1" s="54"/>
      <c r="Y1" s="54"/>
    </row>
    <row r="2" spans="1:25" ht="18.75">
      <c r="A2" s="53" t="s">
        <v>56</v>
      </c>
      <c r="B2" s="99"/>
      <c r="D2" s="55" t="s">
        <v>165</v>
      </c>
      <c r="E2" s="56"/>
      <c r="F2" s="56"/>
      <c r="G2" s="56"/>
      <c r="H2" s="56"/>
      <c r="I2" s="56"/>
      <c r="J2" s="56"/>
      <c r="K2" s="56"/>
      <c r="L2" s="56"/>
      <c r="M2" s="55" t="s">
        <v>191</v>
      </c>
      <c r="N2" s="56"/>
      <c r="O2" s="56"/>
      <c r="P2" s="56"/>
      <c r="Q2" s="56"/>
      <c r="R2" s="56"/>
      <c r="S2" s="56"/>
      <c r="T2" s="56"/>
      <c r="U2" s="56"/>
      <c r="V2" s="56"/>
      <c r="W2" s="56"/>
      <c r="Y2" s="61"/>
    </row>
    <row r="3" spans="1:25" ht="14.25" thickBot="1">
      <c r="A3" s="62"/>
      <c r="B3" s="90"/>
      <c r="C3" s="62"/>
      <c r="D3" s="90"/>
      <c r="E3" s="62"/>
      <c r="F3" s="90"/>
      <c r="G3" s="62"/>
      <c r="H3" s="63"/>
      <c r="I3" s="63"/>
      <c r="J3" s="90"/>
      <c r="K3" s="62"/>
      <c r="L3" s="32"/>
      <c r="M3" s="90"/>
      <c r="N3" s="62"/>
      <c r="O3" s="90"/>
      <c r="P3" s="62"/>
      <c r="Q3" s="63"/>
      <c r="R3" s="63"/>
      <c r="S3" s="63"/>
      <c r="T3" s="63"/>
      <c r="U3" s="63"/>
      <c r="V3" s="63"/>
      <c r="W3" s="63"/>
      <c r="X3" s="63"/>
      <c r="Y3" s="115" t="str">
        <f>'8-1'!M3</f>
        <v>平成30年</v>
      </c>
    </row>
    <row r="4" spans="1:25" ht="15.75" customHeight="1">
      <c r="A4" s="504" t="s">
        <v>1</v>
      </c>
      <c r="B4" s="495" t="s">
        <v>164</v>
      </c>
      <c r="C4" s="495"/>
      <c r="D4" s="492"/>
      <c r="E4" s="492"/>
      <c r="F4" s="492"/>
      <c r="G4" s="493"/>
      <c r="H4" s="494" t="s">
        <v>61</v>
      </c>
      <c r="I4" s="495"/>
      <c r="J4" s="494" t="s">
        <v>63</v>
      </c>
      <c r="K4" s="495"/>
      <c r="L4" s="33"/>
      <c r="M4" s="492"/>
      <c r="N4" s="492"/>
      <c r="O4" s="492"/>
      <c r="P4" s="493"/>
      <c r="Q4" s="494" t="s">
        <v>66</v>
      </c>
      <c r="R4" s="495"/>
      <c r="S4" s="511" t="s">
        <v>67</v>
      </c>
      <c r="T4" s="492"/>
      <c r="U4" s="492"/>
      <c r="V4" s="492"/>
      <c r="W4" s="494" t="s">
        <v>111</v>
      </c>
      <c r="X4" s="495"/>
      <c r="Y4" s="501" t="s">
        <v>1</v>
      </c>
    </row>
    <row r="5" spans="1:25" ht="27.75" customHeight="1">
      <c r="A5" s="505"/>
      <c r="B5" s="497"/>
      <c r="C5" s="507"/>
      <c r="D5" s="508" t="s">
        <v>58</v>
      </c>
      <c r="E5" s="509"/>
      <c r="F5" s="510" t="s">
        <v>59</v>
      </c>
      <c r="G5" s="499"/>
      <c r="H5" s="496"/>
      <c r="I5" s="497"/>
      <c r="J5" s="496"/>
      <c r="K5" s="497"/>
      <c r="L5" s="33"/>
      <c r="M5" s="498" t="s">
        <v>172</v>
      </c>
      <c r="N5" s="499"/>
      <c r="O5" s="500" t="s">
        <v>64</v>
      </c>
      <c r="P5" s="499"/>
      <c r="Q5" s="496"/>
      <c r="R5" s="497"/>
      <c r="S5" s="500" t="s">
        <v>68</v>
      </c>
      <c r="T5" s="498"/>
      <c r="U5" s="500" t="s">
        <v>69</v>
      </c>
      <c r="V5" s="498"/>
      <c r="W5" s="496"/>
      <c r="X5" s="497"/>
      <c r="Y5" s="502"/>
    </row>
    <row r="6" spans="1:25" ht="27.75" customHeight="1">
      <c r="A6" s="506"/>
      <c r="B6" s="67" t="s">
        <v>2</v>
      </c>
      <c r="C6" s="69" t="s">
        <v>57</v>
      </c>
      <c r="D6" s="68" t="s">
        <v>2</v>
      </c>
      <c r="E6" s="69" t="s">
        <v>57</v>
      </c>
      <c r="F6" s="68" t="s">
        <v>2</v>
      </c>
      <c r="G6" s="69" t="s">
        <v>57</v>
      </c>
      <c r="H6" s="68" t="s">
        <v>2</v>
      </c>
      <c r="I6" s="70" t="s">
        <v>62</v>
      </c>
      <c r="J6" s="68" t="s">
        <v>2</v>
      </c>
      <c r="K6" s="129" t="s">
        <v>57</v>
      </c>
      <c r="L6" s="34"/>
      <c r="M6" s="67" t="s">
        <v>2</v>
      </c>
      <c r="N6" s="69" t="s">
        <v>57</v>
      </c>
      <c r="O6" s="68" t="s">
        <v>2</v>
      </c>
      <c r="P6" s="69" t="s">
        <v>65</v>
      </c>
      <c r="Q6" s="68" t="s">
        <v>2</v>
      </c>
      <c r="R6" s="70" t="s">
        <v>112</v>
      </c>
      <c r="S6" s="68" t="s">
        <v>2</v>
      </c>
      <c r="T6" s="69" t="s">
        <v>70</v>
      </c>
      <c r="U6" s="68" t="s">
        <v>2</v>
      </c>
      <c r="V6" s="66" t="s">
        <v>70</v>
      </c>
      <c r="W6" s="68" t="s">
        <v>2</v>
      </c>
      <c r="X6" s="70" t="s">
        <v>112</v>
      </c>
      <c r="Y6" s="503"/>
    </row>
    <row r="7" spans="1:25" ht="12" customHeight="1">
      <c r="A7" s="306" t="s">
        <v>8</v>
      </c>
      <c r="B7" s="207"/>
      <c r="C7" s="206">
        <v>20.91013566961687</v>
      </c>
      <c r="D7" s="208"/>
      <c r="E7" s="301">
        <v>9.863392230819583</v>
      </c>
      <c r="F7" s="207"/>
      <c r="G7" s="302">
        <v>11.046743438797288</v>
      </c>
      <c r="H7" s="208"/>
      <c r="I7" s="209">
        <v>6.4</v>
      </c>
      <c r="J7" s="208"/>
      <c r="K7" s="300">
        <v>3.257003535027178</v>
      </c>
      <c r="L7" s="30"/>
      <c r="M7" s="265"/>
      <c r="N7" s="299">
        <v>2.6</v>
      </c>
      <c r="O7" s="265"/>
      <c r="P7" s="298">
        <v>0.7</v>
      </c>
      <c r="Q7" s="266"/>
      <c r="R7" s="267">
        <v>4.721374151961605</v>
      </c>
      <c r="S7" s="266"/>
      <c r="T7" s="312">
        <v>31.1</v>
      </c>
      <c r="U7" s="265"/>
      <c r="V7" s="268">
        <v>29.4</v>
      </c>
      <c r="W7" s="155"/>
      <c r="X7" s="270">
        <v>1.677152441768134</v>
      </c>
      <c r="Y7" s="269" t="s">
        <v>71</v>
      </c>
    </row>
    <row r="8" spans="1:25" s="74" customFormat="1" ht="24" customHeight="1">
      <c r="A8" s="307" t="s">
        <v>9</v>
      </c>
      <c r="B8" s="211">
        <f>RANK(C8,C$8:C$54)</f>
        <v>1</v>
      </c>
      <c r="C8" s="210">
        <v>26.280464158935658</v>
      </c>
      <c r="D8" s="212">
        <f aca="true" t="shared" si="0" ref="D8:D54">RANK(E8,E$8:E$54)</f>
        <v>3</v>
      </c>
      <c r="E8" s="210">
        <v>11.57414312561525</v>
      </c>
      <c r="F8" s="211">
        <f aca="true" t="shared" si="1" ref="F8:J54">RANK(G8,G$8:G$54)</f>
        <v>3</v>
      </c>
      <c r="G8" s="303">
        <v>14.706321033320407</v>
      </c>
      <c r="H8" s="212">
        <f t="shared" si="1"/>
        <v>14</v>
      </c>
      <c r="I8" s="213">
        <v>7</v>
      </c>
      <c r="J8" s="211">
        <f t="shared" si="1"/>
        <v>14</v>
      </c>
      <c r="K8" s="254">
        <v>3.6044842227449063</v>
      </c>
      <c r="L8" s="28"/>
      <c r="M8" s="211">
        <f aca="true" t="shared" si="2" ref="M8:M54">RANK(N8,N$8:N$54)</f>
        <v>13</v>
      </c>
      <c r="N8" s="254">
        <v>2.9</v>
      </c>
      <c r="O8" s="211">
        <f aca="true" t="shared" si="3" ref="O8:O54">RANK(P8,P$8:P$54)</f>
        <v>20</v>
      </c>
      <c r="P8" s="255">
        <v>0.7</v>
      </c>
      <c r="Q8" s="211">
        <f aca="true" t="shared" si="4" ref="Q8:Q54">RANK(R8,R$8:R$54)</f>
        <v>19</v>
      </c>
      <c r="R8" s="224">
        <v>4.3624595469255665</v>
      </c>
      <c r="S8" s="211">
        <f aca="true" t="shared" si="5" ref="S8:S54">RANK(T8,$T$8:$T$54)</f>
        <v>21</v>
      </c>
      <c r="T8" s="313">
        <v>30.8</v>
      </c>
      <c r="U8" s="211">
        <f aca="true" t="shared" si="6" ref="U8:U54">RANK(V8,$V$8:$V$54)</f>
        <v>6</v>
      </c>
      <c r="V8" s="260">
        <v>29.5</v>
      </c>
      <c r="W8" s="211">
        <f>RANK(X8,X$8:X$54)</f>
        <v>3</v>
      </c>
      <c r="X8" s="271">
        <v>1.8981534361317343</v>
      </c>
      <c r="Y8" s="73" t="s">
        <v>72</v>
      </c>
    </row>
    <row r="9" spans="1:25" ht="12" customHeight="1">
      <c r="A9" s="218" t="s">
        <v>10</v>
      </c>
      <c r="B9" s="116">
        <f aca="true" t="shared" si="7" ref="B9:B54">RANK(C9,C$8:C$54)</f>
        <v>4</v>
      </c>
      <c r="C9" s="214">
        <v>23.892919689767325</v>
      </c>
      <c r="D9" s="140">
        <f t="shared" si="0"/>
        <v>5</v>
      </c>
      <c r="E9" s="108">
        <v>11.38353765323993</v>
      </c>
      <c r="F9" s="116">
        <f t="shared" si="1"/>
        <v>7</v>
      </c>
      <c r="G9" s="141">
        <v>12.509382036527395</v>
      </c>
      <c r="H9" s="140">
        <f t="shared" si="1"/>
        <v>18</v>
      </c>
      <c r="I9" s="142">
        <v>6.9</v>
      </c>
      <c r="J9" s="116">
        <f t="shared" si="1"/>
        <v>42</v>
      </c>
      <c r="K9" s="280">
        <v>2.686796315250768</v>
      </c>
      <c r="L9" s="29"/>
      <c r="M9" s="116">
        <f t="shared" si="2"/>
        <v>44</v>
      </c>
      <c r="N9" s="248">
        <v>1.7</v>
      </c>
      <c r="O9" s="116">
        <f t="shared" si="3"/>
        <v>4</v>
      </c>
      <c r="P9" s="249">
        <v>1</v>
      </c>
      <c r="Q9" s="116">
        <f t="shared" si="4"/>
        <v>44</v>
      </c>
      <c r="R9" s="148">
        <v>3.7655007949125596</v>
      </c>
      <c r="S9" s="140">
        <f t="shared" si="5"/>
        <v>21</v>
      </c>
      <c r="T9" s="314">
        <v>30.8</v>
      </c>
      <c r="U9" s="116">
        <f t="shared" si="6"/>
        <v>32</v>
      </c>
      <c r="V9" s="261">
        <v>29</v>
      </c>
      <c r="W9" s="140">
        <f aca="true" t="shared" si="8" ref="W9:W54">RANK(X9,X$8:X$54)</f>
        <v>28</v>
      </c>
      <c r="X9" s="226">
        <v>1.6073131955484896</v>
      </c>
      <c r="Y9" s="76" t="s">
        <v>73</v>
      </c>
    </row>
    <row r="10" spans="1:25" ht="12" customHeight="1">
      <c r="A10" s="218" t="s">
        <v>11</v>
      </c>
      <c r="B10" s="116">
        <f t="shared" si="7"/>
        <v>12</v>
      </c>
      <c r="C10" s="214">
        <v>22.088095543855143</v>
      </c>
      <c r="D10" s="140">
        <f t="shared" si="0"/>
        <v>4</v>
      </c>
      <c r="E10" s="214">
        <v>11.42930525234365</v>
      </c>
      <c r="F10" s="116">
        <f t="shared" si="1"/>
        <v>26</v>
      </c>
      <c r="G10" s="304">
        <v>10.658790291511494</v>
      </c>
      <c r="H10" s="140">
        <f t="shared" si="1"/>
        <v>14</v>
      </c>
      <c r="I10" s="141">
        <v>7</v>
      </c>
      <c r="J10" s="116">
        <f t="shared" si="1"/>
        <v>4</v>
      </c>
      <c r="K10" s="280">
        <v>4.317676305115793</v>
      </c>
      <c r="L10" s="29"/>
      <c r="M10" s="116">
        <f t="shared" si="2"/>
        <v>3</v>
      </c>
      <c r="N10" s="248">
        <v>3.7</v>
      </c>
      <c r="O10" s="116">
        <f t="shared" si="3"/>
        <v>20</v>
      </c>
      <c r="P10" s="249">
        <v>0.7</v>
      </c>
      <c r="Q10" s="116">
        <f t="shared" si="4"/>
        <v>46</v>
      </c>
      <c r="R10" s="149">
        <v>3.5972447325769856</v>
      </c>
      <c r="S10" s="140">
        <f t="shared" si="5"/>
        <v>10</v>
      </c>
      <c r="T10" s="120">
        <v>31</v>
      </c>
      <c r="U10" s="140">
        <f t="shared" si="6"/>
        <v>24</v>
      </c>
      <c r="V10" s="261">
        <v>29.1</v>
      </c>
      <c r="W10" s="140">
        <f t="shared" si="8"/>
        <v>38</v>
      </c>
      <c r="X10" s="226">
        <v>1.493517017828201</v>
      </c>
      <c r="Y10" s="76" t="s">
        <v>74</v>
      </c>
    </row>
    <row r="11" spans="1:25" ht="12" customHeight="1">
      <c r="A11" s="218" t="s">
        <v>12</v>
      </c>
      <c r="B11" s="116">
        <f t="shared" si="7"/>
        <v>28</v>
      </c>
      <c r="C11" s="214">
        <v>20.424194815396703</v>
      </c>
      <c r="D11" s="140">
        <f t="shared" si="0"/>
        <v>25</v>
      </c>
      <c r="E11" s="214">
        <v>9.970390960178863</v>
      </c>
      <c r="F11" s="116">
        <f t="shared" si="1"/>
        <v>30</v>
      </c>
      <c r="G11" s="304">
        <v>10.453803855217839</v>
      </c>
      <c r="H11" s="140">
        <f t="shared" si="1"/>
        <v>14</v>
      </c>
      <c r="I11" s="142">
        <v>7</v>
      </c>
      <c r="J11" s="116">
        <f t="shared" si="1"/>
        <v>29</v>
      </c>
      <c r="K11" s="280">
        <v>3.076733739462187</v>
      </c>
      <c r="L11" s="29"/>
      <c r="M11" s="116">
        <f t="shared" si="2"/>
        <v>29</v>
      </c>
      <c r="N11" s="248">
        <v>2.5</v>
      </c>
      <c r="O11" s="116">
        <f t="shared" si="3"/>
        <v>25</v>
      </c>
      <c r="P11" s="249">
        <v>0.6</v>
      </c>
      <c r="Q11" s="116">
        <f t="shared" si="4"/>
        <v>13</v>
      </c>
      <c r="R11" s="149">
        <v>4.498257839721255</v>
      </c>
      <c r="S11" s="140">
        <f t="shared" si="5"/>
        <v>16</v>
      </c>
      <c r="T11" s="120">
        <v>30.9</v>
      </c>
      <c r="U11" s="140">
        <f t="shared" si="6"/>
        <v>8</v>
      </c>
      <c r="V11" s="261">
        <v>29.4</v>
      </c>
      <c r="W11" s="140">
        <f t="shared" si="8"/>
        <v>32</v>
      </c>
      <c r="X11" s="226">
        <v>1.5875435540069687</v>
      </c>
      <c r="Y11" s="76" t="s">
        <v>75</v>
      </c>
    </row>
    <row r="12" spans="1:25" ht="12" customHeight="1">
      <c r="A12" s="220" t="s">
        <v>13</v>
      </c>
      <c r="B12" s="159">
        <f t="shared" si="7"/>
        <v>9</v>
      </c>
      <c r="C12" s="158">
        <v>22.30843840931135</v>
      </c>
      <c r="D12" s="160">
        <f t="shared" si="0"/>
        <v>1</v>
      </c>
      <c r="E12" s="158">
        <v>13.773035887487875</v>
      </c>
      <c r="F12" s="159">
        <f t="shared" si="1"/>
        <v>44</v>
      </c>
      <c r="G12" s="305">
        <v>8.535402521823473</v>
      </c>
      <c r="H12" s="160">
        <f t="shared" si="1"/>
        <v>27</v>
      </c>
      <c r="I12" s="161">
        <v>5.9</v>
      </c>
      <c r="J12" s="159">
        <f t="shared" si="1"/>
        <v>3</v>
      </c>
      <c r="K12" s="281">
        <v>4.549050632911392</v>
      </c>
      <c r="L12" s="29"/>
      <c r="M12" s="159">
        <f t="shared" si="2"/>
        <v>7</v>
      </c>
      <c r="N12" s="252">
        <v>3.2</v>
      </c>
      <c r="O12" s="159">
        <f t="shared" si="3"/>
        <v>1</v>
      </c>
      <c r="P12" s="253">
        <v>1.4</v>
      </c>
      <c r="Q12" s="159">
        <f t="shared" si="4"/>
        <v>47</v>
      </c>
      <c r="R12" s="164">
        <v>3.1206543967280163</v>
      </c>
      <c r="S12" s="160">
        <f t="shared" si="5"/>
        <v>7</v>
      </c>
      <c r="T12" s="165">
        <v>31.1</v>
      </c>
      <c r="U12" s="160">
        <f t="shared" si="6"/>
        <v>13</v>
      </c>
      <c r="V12" s="262">
        <v>29.3</v>
      </c>
      <c r="W12" s="160">
        <f t="shared" si="8"/>
        <v>46</v>
      </c>
      <c r="X12" s="272">
        <v>1.2740286298568506</v>
      </c>
      <c r="Y12" s="166" t="s">
        <v>76</v>
      </c>
    </row>
    <row r="13" spans="1:25" s="74" customFormat="1" ht="24" customHeight="1">
      <c r="A13" s="307" t="s">
        <v>14</v>
      </c>
      <c r="B13" s="211">
        <f t="shared" si="7"/>
        <v>26</v>
      </c>
      <c r="C13" s="210">
        <v>20.783597809296445</v>
      </c>
      <c r="D13" s="212">
        <f t="shared" si="0"/>
        <v>24</v>
      </c>
      <c r="E13" s="210">
        <v>9.970509759865188</v>
      </c>
      <c r="F13" s="211">
        <f t="shared" si="1"/>
        <v>25</v>
      </c>
      <c r="G13" s="303">
        <v>10.81308804943126</v>
      </c>
      <c r="H13" s="212">
        <f t="shared" si="1"/>
        <v>30</v>
      </c>
      <c r="I13" s="215">
        <v>5.8</v>
      </c>
      <c r="J13" s="211">
        <f t="shared" si="1"/>
        <v>7</v>
      </c>
      <c r="K13" s="254">
        <v>4.003431512725193</v>
      </c>
      <c r="L13" s="28"/>
      <c r="M13" s="211">
        <f t="shared" si="2"/>
        <v>12</v>
      </c>
      <c r="N13" s="254">
        <v>3</v>
      </c>
      <c r="O13" s="211">
        <f t="shared" si="3"/>
        <v>4</v>
      </c>
      <c r="P13" s="255">
        <v>1</v>
      </c>
      <c r="Q13" s="211">
        <f t="shared" si="4"/>
        <v>45</v>
      </c>
      <c r="R13" s="224">
        <v>3.729455216989843</v>
      </c>
      <c r="S13" s="212">
        <f t="shared" si="5"/>
        <v>21</v>
      </c>
      <c r="T13" s="225">
        <v>30.8</v>
      </c>
      <c r="U13" s="212">
        <f t="shared" si="6"/>
        <v>19</v>
      </c>
      <c r="V13" s="260">
        <v>29.2</v>
      </c>
      <c r="W13" s="212">
        <f t="shared" si="8"/>
        <v>42</v>
      </c>
      <c r="X13" s="271">
        <v>1.3730378578024007</v>
      </c>
      <c r="Y13" s="73" t="s">
        <v>77</v>
      </c>
    </row>
    <row r="14" spans="1:25" ht="12" customHeight="1">
      <c r="A14" s="218" t="s">
        <v>15</v>
      </c>
      <c r="B14" s="116">
        <f t="shared" si="7"/>
        <v>25</v>
      </c>
      <c r="C14" s="214">
        <v>20.84476138233681</v>
      </c>
      <c r="D14" s="140">
        <f t="shared" si="0"/>
        <v>7</v>
      </c>
      <c r="E14" s="214">
        <v>11.284382101716165</v>
      </c>
      <c r="F14" s="116">
        <f t="shared" si="1"/>
        <v>39</v>
      </c>
      <c r="G14" s="304">
        <v>9.56037928062064</v>
      </c>
      <c r="H14" s="140">
        <f t="shared" si="1"/>
        <v>9</v>
      </c>
      <c r="I14" s="142">
        <v>7.4</v>
      </c>
      <c r="J14" s="116">
        <f t="shared" si="1"/>
        <v>11</v>
      </c>
      <c r="K14" s="280">
        <v>3.907807640162692</v>
      </c>
      <c r="L14" s="29"/>
      <c r="M14" s="116">
        <f t="shared" si="2"/>
        <v>4</v>
      </c>
      <c r="N14" s="248">
        <v>3.5</v>
      </c>
      <c r="O14" s="116">
        <f t="shared" si="3"/>
        <v>39</v>
      </c>
      <c r="P14" s="249">
        <v>0.4</v>
      </c>
      <c r="Q14" s="116">
        <f t="shared" si="4"/>
        <v>32</v>
      </c>
      <c r="R14" s="149">
        <v>4.151809832522961</v>
      </c>
      <c r="S14" s="140">
        <f t="shared" si="5"/>
        <v>31</v>
      </c>
      <c r="T14" s="120">
        <v>30.6</v>
      </c>
      <c r="U14" s="140">
        <f t="shared" si="6"/>
        <v>40</v>
      </c>
      <c r="V14" s="261">
        <v>28.8</v>
      </c>
      <c r="W14" s="140">
        <f t="shared" si="8"/>
        <v>17</v>
      </c>
      <c r="X14" s="226">
        <v>1.66612641815235</v>
      </c>
      <c r="Y14" s="76" t="s">
        <v>78</v>
      </c>
    </row>
    <row r="15" spans="1:25" ht="12" customHeight="1">
      <c r="A15" s="218" t="s">
        <v>16</v>
      </c>
      <c r="B15" s="116">
        <f t="shared" si="7"/>
        <v>20</v>
      </c>
      <c r="C15" s="214">
        <v>21.224984839296543</v>
      </c>
      <c r="D15" s="140">
        <f t="shared" si="0"/>
        <v>16</v>
      </c>
      <c r="E15" s="214">
        <v>10.309278350515465</v>
      </c>
      <c r="F15" s="116">
        <f t="shared" si="1"/>
        <v>21</v>
      </c>
      <c r="G15" s="304">
        <v>10.915706488781078</v>
      </c>
      <c r="H15" s="140">
        <f t="shared" si="1"/>
        <v>43</v>
      </c>
      <c r="I15" s="142">
        <v>4.6</v>
      </c>
      <c r="J15" s="116">
        <f t="shared" si="1"/>
        <v>1</v>
      </c>
      <c r="K15" s="280">
        <v>4.783458491924699</v>
      </c>
      <c r="L15" s="29"/>
      <c r="M15" s="116">
        <f t="shared" si="2"/>
        <v>2</v>
      </c>
      <c r="N15" s="248">
        <v>3.8</v>
      </c>
      <c r="O15" s="116">
        <f t="shared" si="3"/>
        <v>4</v>
      </c>
      <c r="P15" s="249">
        <v>1</v>
      </c>
      <c r="Q15" s="116">
        <f t="shared" si="4"/>
        <v>20</v>
      </c>
      <c r="R15" s="149">
        <v>4.3591375044185225</v>
      </c>
      <c r="S15" s="140">
        <f t="shared" si="5"/>
        <v>7</v>
      </c>
      <c r="T15" s="120">
        <v>31.1</v>
      </c>
      <c r="U15" s="140">
        <f t="shared" si="6"/>
        <v>24</v>
      </c>
      <c r="V15" s="261">
        <v>29.1</v>
      </c>
      <c r="W15" s="140">
        <f t="shared" si="8"/>
        <v>14</v>
      </c>
      <c r="X15" s="226">
        <v>1.6793920113114176</v>
      </c>
      <c r="Y15" s="76" t="s">
        <v>79</v>
      </c>
    </row>
    <row r="16" spans="1:25" ht="12" customHeight="1">
      <c r="A16" s="218" t="s">
        <v>17</v>
      </c>
      <c r="B16" s="116">
        <f t="shared" si="7"/>
        <v>27</v>
      </c>
      <c r="C16" s="214">
        <v>20.753210942602134</v>
      </c>
      <c r="D16" s="140">
        <f t="shared" si="0"/>
        <v>10</v>
      </c>
      <c r="E16" s="214">
        <v>10.594296495174515</v>
      </c>
      <c r="F16" s="116">
        <f t="shared" si="1"/>
        <v>31</v>
      </c>
      <c r="G16" s="304">
        <v>10.158914447427618</v>
      </c>
      <c r="H16" s="140">
        <f t="shared" si="1"/>
        <v>19</v>
      </c>
      <c r="I16" s="142">
        <v>6.5</v>
      </c>
      <c r="J16" s="116">
        <f t="shared" si="1"/>
        <v>8</v>
      </c>
      <c r="K16" s="280">
        <v>3.9887723445117444</v>
      </c>
      <c r="L16" s="29"/>
      <c r="M16" s="116">
        <f t="shared" si="2"/>
        <v>7</v>
      </c>
      <c r="N16" s="248">
        <v>3.2</v>
      </c>
      <c r="O16" s="116">
        <f t="shared" si="3"/>
        <v>11</v>
      </c>
      <c r="P16" s="249">
        <v>0.8</v>
      </c>
      <c r="Q16" s="116">
        <f t="shared" si="4"/>
        <v>26</v>
      </c>
      <c r="R16" s="149">
        <v>4.263678999478896</v>
      </c>
      <c r="S16" s="140">
        <f t="shared" si="5"/>
        <v>10</v>
      </c>
      <c r="T16" s="120">
        <v>31</v>
      </c>
      <c r="U16" s="140">
        <f t="shared" si="6"/>
        <v>13</v>
      </c>
      <c r="V16" s="261">
        <v>29.3</v>
      </c>
      <c r="W16" s="140">
        <f t="shared" si="8"/>
        <v>26</v>
      </c>
      <c r="X16" s="226">
        <v>1.6112558624283482</v>
      </c>
      <c r="Y16" s="76" t="s">
        <v>80</v>
      </c>
    </row>
    <row r="17" spans="1:25" ht="12" customHeight="1">
      <c r="A17" s="220" t="s">
        <v>18</v>
      </c>
      <c r="B17" s="159">
        <f t="shared" si="7"/>
        <v>15</v>
      </c>
      <c r="C17" s="158">
        <v>21.801665404996214</v>
      </c>
      <c r="D17" s="160">
        <f t="shared" si="0"/>
        <v>23</v>
      </c>
      <c r="E17" s="158">
        <v>9.992429977289932</v>
      </c>
      <c r="F17" s="159">
        <f t="shared" si="1"/>
        <v>11</v>
      </c>
      <c r="G17" s="305">
        <v>11.809235427706284</v>
      </c>
      <c r="H17" s="160">
        <f t="shared" si="1"/>
        <v>19</v>
      </c>
      <c r="I17" s="161">
        <v>6.5</v>
      </c>
      <c r="J17" s="159">
        <f t="shared" si="1"/>
        <v>44</v>
      </c>
      <c r="K17" s="281">
        <v>2.08606969018002</v>
      </c>
      <c r="L17" s="29"/>
      <c r="M17" s="159">
        <f t="shared" si="2"/>
        <v>46</v>
      </c>
      <c r="N17" s="252">
        <v>1.6</v>
      </c>
      <c r="O17" s="159">
        <f t="shared" si="3"/>
        <v>31</v>
      </c>
      <c r="P17" s="253">
        <v>0.5</v>
      </c>
      <c r="Q17" s="159">
        <f t="shared" si="4"/>
        <v>27</v>
      </c>
      <c r="R17" s="164">
        <v>4.254602840610206</v>
      </c>
      <c r="S17" s="160">
        <f t="shared" si="5"/>
        <v>16</v>
      </c>
      <c r="T17" s="165">
        <v>30.9</v>
      </c>
      <c r="U17" s="160">
        <f t="shared" si="6"/>
        <v>24</v>
      </c>
      <c r="V17" s="262">
        <v>29.1</v>
      </c>
      <c r="W17" s="160">
        <f t="shared" si="8"/>
        <v>34</v>
      </c>
      <c r="X17" s="272">
        <v>1.5639137296159917</v>
      </c>
      <c r="Y17" s="166" t="s">
        <v>81</v>
      </c>
    </row>
    <row r="18" spans="1:25" s="74" customFormat="1" ht="24" customHeight="1">
      <c r="A18" s="307" t="s">
        <v>19</v>
      </c>
      <c r="B18" s="211">
        <f t="shared" si="7"/>
        <v>16</v>
      </c>
      <c r="C18" s="210">
        <v>21.57682686983254</v>
      </c>
      <c r="D18" s="212">
        <f t="shared" si="0"/>
        <v>26</v>
      </c>
      <c r="E18" s="210">
        <v>9.948253804586507</v>
      </c>
      <c r="F18" s="211">
        <f t="shared" si="1"/>
        <v>13</v>
      </c>
      <c r="G18" s="303">
        <v>11.628573065246034</v>
      </c>
      <c r="H18" s="212">
        <f t="shared" si="1"/>
        <v>46</v>
      </c>
      <c r="I18" s="215">
        <v>3.9</v>
      </c>
      <c r="J18" s="211">
        <f t="shared" si="1"/>
        <v>28</v>
      </c>
      <c r="K18" s="254">
        <v>3.1144158523766885</v>
      </c>
      <c r="L18" s="28"/>
      <c r="M18" s="211">
        <f t="shared" si="2"/>
        <v>23</v>
      </c>
      <c r="N18" s="254">
        <v>2.6</v>
      </c>
      <c r="O18" s="211">
        <f t="shared" si="3"/>
        <v>31</v>
      </c>
      <c r="P18" s="255">
        <v>0.5</v>
      </c>
      <c r="Q18" s="211">
        <f t="shared" si="4"/>
        <v>9</v>
      </c>
      <c r="R18" s="224">
        <v>4.563763066202091</v>
      </c>
      <c r="S18" s="212">
        <f t="shared" si="5"/>
        <v>3</v>
      </c>
      <c r="T18" s="225">
        <v>31.5</v>
      </c>
      <c r="U18" s="212">
        <f t="shared" si="6"/>
        <v>4</v>
      </c>
      <c r="V18" s="260">
        <v>29.6</v>
      </c>
      <c r="W18" s="212">
        <f t="shared" si="8"/>
        <v>25</v>
      </c>
      <c r="X18" s="271">
        <v>1.6328919860627178</v>
      </c>
      <c r="Y18" s="73" t="s">
        <v>82</v>
      </c>
    </row>
    <row r="19" spans="1:25" ht="12" customHeight="1">
      <c r="A19" s="218" t="s">
        <v>20</v>
      </c>
      <c r="B19" s="116">
        <f t="shared" si="7"/>
        <v>17</v>
      </c>
      <c r="C19" s="214">
        <v>21.52888928965937</v>
      </c>
      <c r="D19" s="140">
        <f t="shared" si="0"/>
        <v>13</v>
      </c>
      <c r="E19" s="214">
        <v>10.482652900200636</v>
      </c>
      <c r="F19" s="116">
        <f t="shared" si="1"/>
        <v>18</v>
      </c>
      <c r="G19" s="304">
        <v>11.046236389458734</v>
      </c>
      <c r="H19" s="140">
        <f t="shared" si="1"/>
        <v>42</v>
      </c>
      <c r="I19" s="142">
        <v>4.7</v>
      </c>
      <c r="J19" s="116">
        <f t="shared" si="1"/>
        <v>9</v>
      </c>
      <c r="K19" s="280">
        <v>3.9273328586849177</v>
      </c>
      <c r="L19" s="29"/>
      <c r="M19" s="116">
        <f t="shared" si="2"/>
        <v>9</v>
      </c>
      <c r="N19" s="248">
        <v>3.1</v>
      </c>
      <c r="O19" s="116">
        <f t="shared" si="3"/>
        <v>11</v>
      </c>
      <c r="P19" s="249">
        <v>0.8</v>
      </c>
      <c r="Q19" s="116">
        <f t="shared" si="4"/>
        <v>8</v>
      </c>
      <c r="R19" s="149">
        <v>4.590916490314179</v>
      </c>
      <c r="S19" s="140">
        <f t="shared" si="5"/>
        <v>5</v>
      </c>
      <c r="T19" s="120">
        <v>31.4</v>
      </c>
      <c r="U19" s="140">
        <f t="shared" si="6"/>
        <v>4</v>
      </c>
      <c r="V19" s="261">
        <v>29.6</v>
      </c>
      <c r="W19" s="140">
        <f t="shared" si="8"/>
        <v>16</v>
      </c>
      <c r="X19" s="226">
        <v>1.6685658473058766</v>
      </c>
      <c r="Y19" s="76" t="s">
        <v>83</v>
      </c>
    </row>
    <row r="20" spans="1:25" ht="12" customHeight="1">
      <c r="A20" s="218" t="s">
        <v>21</v>
      </c>
      <c r="B20" s="116">
        <f t="shared" si="7"/>
        <v>31</v>
      </c>
      <c r="C20" s="214">
        <v>20.12784519574581</v>
      </c>
      <c r="D20" s="140">
        <f t="shared" si="0"/>
        <v>42</v>
      </c>
      <c r="E20" s="214">
        <v>9.208877833764666</v>
      </c>
      <c r="F20" s="116">
        <f t="shared" si="1"/>
        <v>20</v>
      </c>
      <c r="G20" s="304">
        <v>10.918967361981142</v>
      </c>
      <c r="H20" s="140">
        <f t="shared" si="1"/>
        <v>6</v>
      </c>
      <c r="I20" s="141">
        <v>8.3</v>
      </c>
      <c r="J20" s="116">
        <f t="shared" si="1"/>
        <v>34</v>
      </c>
      <c r="K20" s="280">
        <v>2.9327151356031615</v>
      </c>
      <c r="L20" s="29"/>
      <c r="M20" s="116">
        <f t="shared" si="2"/>
        <v>31</v>
      </c>
      <c r="N20" s="248">
        <v>2.4</v>
      </c>
      <c r="O20" s="116">
        <f t="shared" si="3"/>
        <v>31</v>
      </c>
      <c r="P20" s="249">
        <v>0.5</v>
      </c>
      <c r="Q20" s="116">
        <f t="shared" si="4"/>
        <v>1</v>
      </c>
      <c r="R20" s="149">
        <v>6.200599700149925</v>
      </c>
      <c r="S20" s="140">
        <f t="shared" si="5"/>
        <v>1</v>
      </c>
      <c r="T20" s="120">
        <v>32.3</v>
      </c>
      <c r="U20" s="140">
        <f t="shared" si="6"/>
        <v>1</v>
      </c>
      <c r="V20" s="261">
        <v>30.4</v>
      </c>
      <c r="W20" s="140">
        <f t="shared" si="8"/>
        <v>13</v>
      </c>
      <c r="X20" s="226">
        <v>1.7020989505247377</v>
      </c>
      <c r="Y20" s="76" t="s">
        <v>84</v>
      </c>
    </row>
    <row r="21" spans="1:25" ht="12" customHeight="1">
      <c r="A21" s="218" t="s">
        <v>22</v>
      </c>
      <c r="B21" s="116">
        <f t="shared" si="7"/>
        <v>24</v>
      </c>
      <c r="C21" s="214">
        <v>20.944872624580807</v>
      </c>
      <c r="D21" s="140">
        <f t="shared" si="0"/>
        <v>34</v>
      </c>
      <c r="E21" s="214">
        <v>9.398717420721304</v>
      </c>
      <c r="F21" s="116">
        <f t="shared" si="1"/>
        <v>14</v>
      </c>
      <c r="G21" s="304">
        <v>11.546155203859504</v>
      </c>
      <c r="H21" s="140">
        <f t="shared" si="1"/>
        <v>27</v>
      </c>
      <c r="I21" s="142">
        <v>5.9</v>
      </c>
      <c r="J21" s="116">
        <f t="shared" si="1"/>
        <v>24</v>
      </c>
      <c r="K21" s="280">
        <v>3.3565595264853525</v>
      </c>
      <c r="L21" s="29"/>
      <c r="M21" s="116">
        <f t="shared" si="2"/>
        <v>23</v>
      </c>
      <c r="N21" s="248">
        <v>2.6</v>
      </c>
      <c r="O21" s="116">
        <f t="shared" si="3"/>
        <v>11</v>
      </c>
      <c r="P21" s="249">
        <v>0.8</v>
      </c>
      <c r="Q21" s="116">
        <f t="shared" si="4"/>
        <v>5</v>
      </c>
      <c r="R21" s="149">
        <v>5.012676526187034</v>
      </c>
      <c r="S21" s="140">
        <f t="shared" si="5"/>
        <v>2</v>
      </c>
      <c r="T21" s="120">
        <v>31.8</v>
      </c>
      <c r="U21" s="140">
        <f t="shared" si="6"/>
        <v>3</v>
      </c>
      <c r="V21" s="261">
        <v>29.9</v>
      </c>
      <c r="W21" s="140">
        <f t="shared" si="8"/>
        <v>19</v>
      </c>
      <c r="X21" s="226">
        <v>1.661625708884688</v>
      </c>
      <c r="Y21" s="76" t="s">
        <v>85</v>
      </c>
    </row>
    <row r="22" spans="1:25" ht="12" customHeight="1">
      <c r="A22" s="220" t="s">
        <v>23</v>
      </c>
      <c r="B22" s="159">
        <f t="shared" si="7"/>
        <v>33</v>
      </c>
      <c r="C22" s="169">
        <v>19.993245525160418</v>
      </c>
      <c r="D22" s="160">
        <f t="shared" si="0"/>
        <v>28</v>
      </c>
      <c r="E22" s="158">
        <v>9.929078014184398</v>
      </c>
      <c r="F22" s="159">
        <f t="shared" si="1"/>
        <v>33</v>
      </c>
      <c r="G22" s="305">
        <v>10.06416751097602</v>
      </c>
      <c r="H22" s="160">
        <f t="shared" si="1"/>
        <v>30</v>
      </c>
      <c r="I22" s="161">
        <v>5.8</v>
      </c>
      <c r="J22" s="159">
        <f t="shared" si="1"/>
        <v>21</v>
      </c>
      <c r="K22" s="281">
        <v>3.4371348044270293</v>
      </c>
      <c r="L22" s="29"/>
      <c r="M22" s="159">
        <f t="shared" si="2"/>
        <v>23</v>
      </c>
      <c r="N22" s="252">
        <v>2.6</v>
      </c>
      <c r="O22" s="159">
        <f t="shared" si="3"/>
        <v>11</v>
      </c>
      <c r="P22" s="253">
        <v>0.8</v>
      </c>
      <c r="Q22" s="159">
        <f t="shared" si="4"/>
        <v>42</v>
      </c>
      <c r="R22" s="164">
        <v>3.8618834080717486</v>
      </c>
      <c r="S22" s="160">
        <f t="shared" si="5"/>
        <v>16</v>
      </c>
      <c r="T22" s="165">
        <v>30.9</v>
      </c>
      <c r="U22" s="160">
        <f t="shared" si="6"/>
        <v>19</v>
      </c>
      <c r="V22" s="262">
        <v>29.2</v>
      </c>
      <c r="W22" s="160">
        <f t="shared" si="8"/>
        <v>47</v>
      </c>
      <c r="X22" s="272">
        <v>1.2618834080717487</v>
      </c>
      <c r="Y22" s="166" t="s">
        <v>86</v>
      </c>
    </row>
    <row r="23" spans="1:25" s="74" customFormat="1" ht="24" customHeight="1">
      <c r="A23" s="307" t="s">
        <v>24</v>
      </c>
      <c r="B23" s="211">
        <f t="shared" si="7"/>
        <v>32</v>
      </c>
      <c r="C23" s="210">
        <v>20.04008016032064</v>
      </c>
      <c r="D23" s="212">
        <f t="shared" si="0"/>
        <v>14</v>
      </c>
      <c r="E23" s="210">
        <v>10.449470369310049</v>
      </c>
      <c r="F23" s="211">
        <f t="shared" si="1"/>
        <v>37</v>
      </c>
      <c r="G23" s="303">
        <v>9.590609791010593</v>
      </c>
      <c r="H23" s="212">
        <f t="shared" si="1"/>
        <v>34</v>
      </c>
      <c r="I23" s="215">
        <v>5.5</v>
      </c>
      <c r="J23" s="211">
        <f t="shared" si="1"/>
        <v>20</v>
      </c>
      <c r="K23" s="254">
        <v>3.4959941733430444</v>
      </c>
      <c r="L23" s="28"/>
      <c r="M23" s="211">
        <f t="shared" si="2"/>
        <v>16</v>
      </c>
      <c r="N23" s="254">
        <v>2.8</v>
      </c>
      <c r="O23" s="211">
        <f t="shared" si="3"/>
        <v>20</v>
      </c>
      <c r="P23" s="255">
        <v>0.7</v>
      </c>
      <c r="Q23" s="211">
        <f t="shared" si="4"/>
        <v>33</v>
      </c>
      <c r="R23" s="224">
        <v>4.090821256038647</v>
      </c>
      <c r="S23" s="212">
        <f t="shared" si="5"/>
        <v>10</v>
      </c>
      <c r="T23" s="225">
        <v>31</v>
      </c>
      <c r="U23" s="212">
        <f t="shared" si="6"/>
        <v>13</v>
      </c>
      <c r="V23" s="260">
        <v>29.3</v>
      </c>
      <c r="W23" s="212">
        <f t="shared" si="8"/>
        <v>45</v>
      </c>
      <c r="X23" s="271">
        <v>1.277294685990338</v>
      </c>
      <c r="Y23" s="73" t="s">
        <v>87</v>
      </c>
    </row>
    <row r="24" spans="1:25" ht="12" customHeight="1">
      <c r="A24" s="218" t="s">
        <v>25</v>
      </c>
      <c r="B24" s="116">
        <f t="shared" si="7"/>
        <v>47</v>
      </c>
      <c r="C24" s="214">
        <v>16.588235294117645</v>
      </c>
      <c r="D24" s="140">
        <f t="shared" si="0"/>
        <v>30</v>
      </c>
      <c r="E24" s="214">
        <v>9.647058823529411</v>
      </c>
      <c r="F24" s="116">
        <f t="shared" si="1"/>
        <v>47</v>
      </c>
      <c r="G24" s="304">
        <v>6.9411764705882355</v>
      </c>
      <c r="H24" s="140">
        <f t="shared" si="1"/>
        <v>27</v>
      </c>
      <c r="I24" s="142">
        <v>5.9</v>
      </c>
      <c r="J24" s="116">
        <f t="shared" si="1"/>
        <v>36</v>
      </c>
      <c r="K24" s="280">
        <v>2.8643036161833155</v>
      </c>
      <c r="L24" s="29"/>
      <c r="M24" s="116">
        <f t="shared" si="2"/>
        <v>31</v>
      </c>
      <c r="N24" s="248">
        <v>2.4</v>
      </c>
      <c r="O24" s="116">
        <f t="shared" si="3"/>
        <v>31</v>
      </c>
      <c r="P24" s="249">
        <v>0.5</v>
      </c>
      <c r="Q24" s="116">
        <f t="shared" si="4"/>
        <v>17</v>
      </c>
      <c r="R24" s="149">
        <v>4.393805309734513</v>
      </c>
      <c r="S24" s="140">
        <f t="shared" si="5"/>
        <v>33</v>
      </c>
      <c r="T24" s="120">
        <v>30.5</v>
      </c>
      <c r="U24" s="140">
        <f t="shared" si="6"/>
        <v>19</v>
      </c>
      <c r="V24" s="261">
        <v>29.2</v>
      </c>
      <c r="W24" s="140">
        <f t="shared" si="8"/>
        <v>44</v>
      </c>
      <c r="X24" s="226">
        <v>1.3</v>
      </c>
      <c r="Y24" s="76" t="s">
        <v>88</v>
      </c>
    </row>
    <row r="25" spans="1:25" ht="12" customHeight="1">
      <c r="A25" s="218" t="s">
        <v>26</v>
      </c>
      <c r="B25" s="116">
        <f t="shared" si="7"/>
        <v>18</v>
      </c>
      <c r="C25" s="214">
        <v>21.498152502519314</v>
      </c>
      <c r="D25" s="140">
        <f t="shared" si="0"/>
        <v>2</v>
      </c>
      <c r="E25" s="214">
        <v>12.764528048370842</v>
      </c>
      <c r="F25" s="116">
        <f t="shared" si="1"/>
        <v>43</v>
      </c>
      <c r="G25" s="304">
        <v>8.73362445414847</v>
      </c>
      <c r="H25" s="140">
        <f t="shared" si="1"/>
        <v>21</v>
      </c>
      <c r="I25" s="142">
        <v>6.3</v>
      </c>
      <c r="J25" s="116">
        <f t="shared" si="1"/>
        <v>15</v>
      </c>
      <c r="K25" s="280">
        <v>3.59219979473144</v>
      </c>
      <c r="L25" s="29"/>
      <c r="M25" s="116">
        <f t="shared" si="2"/>
        <v>5</v>
      </c>
      <c r="N25" s="248">
        <v>3.4</v>
      </c>
      <c r="O25" s="116">
        <f t="shared" si="3"/>
        <v>45</v>
      </c>
      <c r="P25" s="249">
        <v>0.2</v>
      </c>
      <c r="Q25" s="116">
        <f t="shared" si="4"/>
        <v>24</v>
      </c>
      <c r="R25" s="149">
        <v>4.296587926509186</v>
      </c>
      <c r="S25" s="140">
        <f t="shared" si="5"/>
        <v>33</v>
      </c>
      <c r="T25" s="120">
        <v>30.5</v>
      </c>
      <c r="U25" s="140">
        <f t="shared" si="6"/>
        <v>35</v>
      </c>
      <c r="V25" s="261">
        <v>28.9</v>
      </c>
      <c r="W25" s="140">
        <f t="shared" si="8"/>
        <v>41</v>
      </c>
      <c r="X25" s="226">
        <v>1.4186351706036746</v>
      </c>
      <c r="Y25" s="76" t="s">
        <v>78</v>
      </c>
    </row>
    <row r="26" spans="1:25" ht="12" customHeight="1">
      <c r="A26" s="218" t="s">
        <v>27</v>
      </c>
      <c r="B26" s="116">
        <f t="shared" si="7"/>
        <v>2</v>
      </c>
      <c r="C26" s="214">
        <v>25.434134362392562</v>
      </c>
      <c r="D26" s="140">
        <f t="shared" si="0"/>
        <v>22</v>
      </c>
      <c r="E26" s="214">
        <v>9.998245921768111</v>
      </c>
      <c r="F26" s="116">
        <f t="shared" si="1"/>
        <v>1</v>
      </c>
      <c r="G26" s="304">
        <v>15.435888440624453</v>
      </c>
      <c r="H26" s="140">
        <f t="shared" si="1"/>
        <v>39</v>
      </c>
      <c r="I26" s="142">
        <v>5.3</v>
      </c>
      <c r="J26" s="116">
        <f t="shared" si="1"/>
        <v>47</v>
      </c>
      <c r="K26" s="280">
        <v>1.7972681524083394</v>
      </c>
      <c r="L26" s="29"/>
      <c r="M26" s="116">
        <f t="shared" si="2"/>
        <v>47</v>
      </c>
      <c r="N26" s="248">
        <v>1.4</v>
      </c>
      <c r="O26" s="116">
        <f t="shared" si="3"/>
        <v>39</v>
      </c>
      <c r="P26" s="249">
        <v>0.4</v>
      </c>
      <c r="Q26" s="116">
        <f t="shared" si="4"/>
        <v>22</v>
      </c>
      <c r="R26" s="149">
        <v>4.314285714285714</v>
      </c>
      <c r="S26" s="140">
        <f t="shared" si="5"/>
        <v>7</v>
      </c>
      <c r="T26" s="120">
        <v>31.1</v>
      </c>
      <c r="U26" s="140">
        <f t="shared" si="6"/>
        <v>13</v>
      </c>
      <c r="V26" s="261">
        <v>29.3</v>
      </c>
      <c r="W26" s="140">
        <f t="shared" si="8"/>
        <v>30</v>
      </c>
      <c r="X26" s="226">
        <v>1.5987577639751551</v>
      </c>
      <c r="Y26" s="76" t="s">
        <v>77</v>
      </c>
    </row>
    <row r="27" spans="1:25" ht="12" customHeight="1">
      <c r="A27" s="220" t="s">
        <v>28</v>
      </c>
      <c r="B27" s="159">
        <f t="shared" si="7"/>
        <v>46</v>
      </c>
      <c r="C27" s="158">
        <v>17.524416430006234</v>
      </c>
      <c r="D27" s="160">
        <f t="shared" si="0"/>
        <v>46</v>
      </c>
      <c r="E27" s="158">
        <v>8.589042044746138</v>
      </c>
      <c r="F27" s="159">
        <f t="shared" si="1"/>
        <v>42</v>
      </c>
      <c r="G27" s="305">
        <v>8.935374385260095</v>
      </c>
      <c r="H27" s="160">
        <f t="shared" si="1"/>
        <v>33</v>
      </c>
      <c r="I27" s="161">
        <v>5.7</v>
      </c>
      <c r="J27" s="159">
        <f t="shared" si="1"/>
        <v>39</v>
      </c>
      <c r="K27" s="281">
        <v>2.8139289482940555</v>
      </c>
      <c r="L27" s="29"/>
      <c r="M27" s="159">
        <f t="shared" si="2"/>
        <v>39</v>
      </c>
      <c r="N27" s="252">
        <v>2.2</v>
      </c>
      <c r="O27" s="159">
        <f t="shared" si="3"/>
        <v>25</v>
      </c>
      <c r="P27" s="253">
        <v>0.6</v>
      </c>
      <c r="Q27" s="159">
        <f t="shared" si="4"/>
        <v>23</v>
      </c>
      <c r="R27" s="164">
        <v>4.299704724409449</v>
      </c>
      <c r="S27" s="160">
        <f t="shared" si="5"/>
        <v>6</v>
      </c>
      <c r="T27" s="165">
        <v>31.3</v>
      </c>
      <c r="U27" s="160">
        <f t="shared" si="6"/>
        <v>8</v>
      </c>
      <c r="V27" s="262">
        <v>29.4</v>
      </c>
      <c r="W27" s="160">
        <f t="shared" si="8"/>
        <v>37</v>
      </c>
      <c r="X27" s="272">
        <v>1.50246062992126</v>
      </c>
      <c r="Y27" s="166" t="s">
        <v>89</v>
      </c>
    </row>
    <row r="28" spans="1:25" s="74" customFormat="1" ht="24" customHeight="1">
      <c r="A28" s="307" t="s">
        <v>29</v>
      </c>
      <c r="B28" s="211">
        <f t="shared" si="7"/>
        <v>39</v>
      </c>
      <c r="C28" s="210">
        <v>19.369594739475378</v>
      </c>
      <c r="D28" s="212">
        <f t="shared" si="0"/>
        <v>33</v>
      </c>
      <c r="E28" s="210">
        <v>9.434636552069186</v>
      </c>
      <c r="F28" s="211">
        <f t="shared" si="1"/>
        <v>34</v>
      </c>
      <c r="G28" s="303">
        <v>9.93495818740619</v>
      </c>
      <c r="H28" s="212">
        <f t="shared" si="1"/>
        <v>41</v>
      </c>
      <c r="I28" s="215">
        <v>4.9</v>
      </c>
      <c r="J28" s="211">
        <f t="shared" si="1"/>
        <v>22</v>
      </c>
      <c r="K28" s="254">
        <v>3.4174361957391115</v>
      </c>
      <c r="L28" s="28"/>
      <c r="M28" s="211">
        <f t="shared" si="2"/>
        <v>31</v>
      </c>
      <c r="N28" s="254">
        <v>2.4</v>
      </c>
      <c r="O28" s="211">
        <f t="shared" si="3"/>
        <v>4</v>
      </c>
      <c r="P28" s="255">
        <v>1</v>
      </c>
      <c r="Q28" s="211">
        <f t="shared" si="4"/>
        <v>36</v>
      </c>
      <c r="R28" s="224">
        <v>4.044989775051125</v>
      </c>
      <c r="S28" s="212">
        <f t="shared" si="5"/>
        <v>16</v>
      </c>
      <c r="T28" s="225">
        <v>30.9</v>
      </c>
      <c r="U28" s="212">
        <f t="shared" si="6"/>
        <v>35</v>
      </c>
      <c r="V28" s="260">
        <v>28.9</v>
      </c>
      <c r="W28" s="212">
        <f t="shared" si="8"/>
        <v>40</v>
      </c>
      <c r="X28" s="271">
        <v>1.4703476482617586</v>
      </c>
      <c r="Y28" s="73" t="s">
        <v>90</v>
      </c>
    </row>
    <row r="29" spans="1:25" ht="12" customHeight="1">
      <c r="A29" s="218" t="s">
        <v>30</v>
      </c>
      <c r="B29" s="116">
        <f t="shared" si="7"/>
        <v>43</v>
      </c>
      <c r="C29" s="214">
        <v>18.315018315018317</v>
      </c>
      <c r="D29" s="140">
        <f t="shared" si="0"/>
        <v>44</v>
      </c>
      <c r="E29" s="214">
        <v>8.72885979268958</v>
      </c>
      <c r="F29" s="116">
        <f t="shared" si="1"/>
        <v>38</v>
      </c>
      <c r="G29" s="304">
        <v>9.586158522328734</v>
      </c>
      <c r="H29" s="140">
        <f t="shared" si="1"/>
        <v>40</v>
      </c>
      <c r="I29" s="142">
        <v>5.1</v>
      </c>
      <c r="J29" s="116">
        <f t="shared" si="1"/>
        <v>31</v>
      </c>
      <c r="K29" s="280">
        <v>3.049746514575412</v>
      </c>
      <c r="L29" s="29"/>
      <c r="M29" s="116">
        <f t="shared" si="2"/>
        <v>39</v>
      </c>
      <c r="N29" s="248">
        <v>2.2</v>
      </c>
      <c r="O29" s="116">
        <f t="shared" si="3"/>
        <v>11</v>
      </c>
      <c r="P29" s="249">
        <v>0.8</v>
      </c>
      <c r="Q29" s="116">
        <f t="shared" si="4"/>
        <v>16</v>
      </c>
      <c r="R29" s="149">
        <v>4.402010050251256</v>
      </c>
      <c r="S29" s="140">
        <f t="shared" si="5"/>
        <v>10</v>
      </c>
      <c r="T29" s="120">
        <v>31</v>
      </c>
      <c r="U29" s="140">
        <f t="shared" si="6"/>
        <v>24</v>
      </c>
      <c r="V29" s="261">
        <v>29.1</v>
      </c>
      <c r="W29" s="140">
        <f t="shared" si="8"/>
        <v>21</v>
      </c>
      <c r="X29" s="226">
        <v>1.6535455053042993</v>
      </c>
      <c r="Y29" s="76" t="s">
        <v>91</v>
      </c>
    </row>
    <row r="30" spans="1:25" ht="12" customHeight="1">
      <c r="A30" s="218" t="s">
        <v>31</v>
      </c>
      <c r="B30" s="116">
        <f t="shared" si="7"/>
        <v>42</v>
      </c>
      <c r="C30" s="214">
        <v>18.671367898068755</v>
      </c>
      <c r="D30" s="140">
        <f t="shared" si="0"/>
        <v>41</v>
      </c>
      <c r="E30" s="214">
        <v>9.231508935010819</v>
      </c>
      <c r="F30" s="116">
        <f t="shared" si="1"/>
        <v>40</v>
      </c>
      <c r="G30" s="304">
        <v>9.439858963057938</v>
      </c>
      <c r="H30" s="140">
        <f t="shared" si="1"/>
        <v>34</v>
      </c>
      <c r="I30" s="142">
        <v>5.5</v>
      </c>
      <c r="J30" s="116">
        <f t="shared" si="1"/>
        <v>35</v>
      </c>
      <c r="K30" s="280">
        <v>2.900345434400052</v>
      </c>
      <c r="L30" s="29"/>
      <c r="M30" s="116">
        <f t="shared" si="2"/>
        <v>36</v>
      </c>
      <c r="N30" s="248">
        <v>2.3</v>
      </c>
      <c r="O30" s="116">
        <f t="shared" si="3"/>
        <v>25</v>
      </c>
      <c r="P30" s="249">
        <v>0.6</v>
      </c>
      <c r="Q30" s="116">
        <f t="shared" si="4"/>
        <v>3</v>
      </c>
      <c r="R30" s="149">
        <v>5.34166325276526</v>
      </c>
      <c r="S30" s="140">
        <f t="shared" si="5"/>
        <v>16</v>
      </c>
      <c r="T30" s="120">
        <v>30.9</v>
      </c>
      <c r="U30" s="140">
        <f t="shared" si="6"/>
        <v>35</v>
      </c>
      <c r="V30" s="261">
        <v>28.9</v>
      </c>
      <c r="W30" s="140">
        <f t="shared" si="8"/>
        <v>8</v>
      </c>
      <c r="X30" s="226">
        <v>1.7278437798716373</v>
      </c>
      <c r="Y30" s="76" t="s">
        <v>92</v>
      </c>
    </row>
    <row r="31" spans="1:25" ht="12" customHeight="1">
      <c r="A31" s="218" t="s">
        <v>32</v>
      </c>
      <c r="B31" s="116">
        <f t="shared" si="7"/>
        <v>37</v>
      </c>
      <c r="C31" s="214">
        <v>19.558949583106056</v>
      </c>
      <c r="D31" s="140">
        <f t="shared" si="0"/>
        <v>43</v>
      </c>
      <c r="E31" s="214">
        <v>9.039195823268138</v>
      </c>
      <c r="F31" s="116">
        <f t="shared" si="1"/>
        <v>28</v>
      </c>
      <c r="G31" s="304">
        <v>10.519753759837918</v>
      </c>
      <c r="H31" s="140">
        <f t="shared" si="1"/>
        <v>34</v>
      </c>
      <c r="I31" s="142">
        <v>5.5</v>
      </c>
      <c r="J31" s="116">
        <f t="shared" si="1"/>
        <v>37</v>
      </c>
      <c r="K31" s="280">
        <v>2.8544243577545196</v>
      </c>
      <c r="L31" s="29"/>
      <c r="M31" s="116">
        <f t="shared" si="2"/>
        <v>31</v>
      </c>
      <c r="N31" s="248">
        <v>2.4</v>
      </c>
      <c r="O31" s="116">
        <f t="shared" si="3"/>
        <v>31</v>
      </c>
      <c r="P31" s="249">
        <v>0.5</v>
      </c>
      <c r="Q31" s="116">
        <f t="shared" si="4"/>
        <v>28</v>
      </c>
      <c r="R31" s="149">
        <v>4.252427184466019</v>
      </c>
      <c r="S31" s="140">
        <f t="shared" si="5"/>
        <v>29</v>
      </c>
      <c r="T31" s="120">
        <v>30.7</v>
      </c>
      <c r="U31" s="140">
        <f t="shared" si="6"/>
        <v>40</v>
      </c>
      <c r="V31" s="261">
        <v>28.8</v>
      </c>
      <c r="W31" s="140">
        <f t="shared" si="8"/>
        <v>15</v>
      </c>
      <c r="X31" s="226">
        <v>1.6727584237578528</v>
      </c>
      <c r="Y31" s="76" t="s">
        <v>93</v>
      </c>
    </row>
    <row r="32" spans="1:25" ht="12" customHeight="1">
      <c r="A32" s="220" t="s">
        <v>33</v>
      </c>
      <c r="B32" s="116">
        <f t="shared" si="7"/>
        <v>44</v>
      </c>
      <c r="C32" s="214">
        <v>17.911222635632086</v>
      </c>
      <c r="D32" s="140">
        <f t="shared" si="0"/>
        <v>17</v>
      </c>
      <c r="E32" s="214">
        <v>10.29678982434888</v>
      </c>
      <c r="F32" s="116">
        <f t="shared" si="1"/>
        <v>46</v>
      </c>
      <c r="G32" s="304">
        <v>7.614432811283205</v>
      </c>
      <c r="H32" s="140">
        <f t="shared" si="1"/>
        <v>45</v>
      </c>
      <c r="I32" s="142">
        <v>4</v>
      </c>
      <c r="J32" s="116">
        <f t="shared" si="1"/>
        <v>25</v>
      </c>
      <c r="K32" s="280">
        <v>3.33889816360601</v>
      </c>
      <c r="L32" s="29"/>
      <c r="M32" s="116">
        <f t="shared" si="2"/>
        <v>20</v>
      </c>
      <c r="N32" s="252">
        <v>2.7</v>
      </c>
      <c r="O32" s="116">
        <f t="shared" si="3"/>
        <v>25</v>
      </c>
      <c r="P32" s="253">
        <v>0.6</v>
      </c>
      <c r="Q32" s="116">
        <f t="shared" si="4"/>
        <v>7</v>
      </c>
      <c r="R32" s="164">
        <v>4.650576368876081</v>
      </c>
      <c r="S32" s="160">
        <f t="shared" si="5"/>
        <v>21</v>
      </c>
      <c r="T32" s="165">
        <v>30.8</v>
      </c>
      <c r="U32" s="160">
        <f t="shared" si="6"/>
        <v>19</v>
      </c>
      <c r="V32" s="262">
        <v>29.2</v>
      </c>
      <c r="W32" s="160">
        <f t="shared" si="8"/>
        <v>39</v>
      </c>
      <c r="X32" s="272">
        <v>1.484149855907781</v>
      </c>
      <c r="Y32" s="166" t="s">
        <v>94</v>
      </c>
    </row>
    <row r="33" spans="1:25" s="74" customFormat="1" ht="24" customHeight="1">
      <c r="A33" s="307" t="s">
        <v>34</v>
      </c>
      <c r="B33" s="211">
        <f t="shared" si="7"/>
        <v>35</v>
      </c>
      <c r="C33" s="216">
        <v>19.81281812708664</v>
      </c>
      <c r="D33" s="212">
        <f t="shared" si="0"/>
        <v>40</v>
      </c>
      <c r="E33" s="210">
        <v>9.249630562092936</v>
      </c>
      <c r="F33" s="211">
        <f t="shared" si="1"/>
        <v>27</v>
      </c>
      <c r="G33" s="303">
        <v>10.563187564993706</v>
      </c>
      <c r="H33" s="212">
        <f t="shared" si="1"/>
        <v>30</v>
      </c>
      <c r="I33" s="215">
        <v>5.8</v>
      </c>
      <c r="J33" s="211">
        <f t="shared" si="1"/>
        <v>33</v>
      </c>
      <c r="K33" s="254">
        <v>2.9524817558910366</v>
      </c>
      <c r="L33" s="28"/>
      <c r="M33" s="211">
        <f t="shared" si="2"/>
        <v>36</v>
      </c>
      <c r="N33" s="254">
        <v>2.3</v>
      </c>
      <c r="O33" s="211">
        <f t="shared" si="3"/>
        <v>25</v>
      </c>
      <c r="P33" s="255">
        <v>0.6</v>
      </c>
      <c r="Q33" s="211">
        <f t="shared" si="4"/>
        <v>12</v>
      </c>
      <c r="R33" s="224">
        <v>4.525797558093737</v>
      </c>
      <c r="S33" s="212">
        <f t="shared" si="5"/>
        <v>3</v>
      </c>
      <c r="T33" s="225">
        <v>31.5</v>
      </c>
      <c r="U33" s="212">
        <f t="shared" si="6"/>
        <v>2</v>
      </c>
      <c r="V33" s="260">
        <v>30</v>
      </c>
      <c r="W33" s="212">
        <f t="shared" si="8"/>
        <v>31</v>
      </c>
      <c r="X33" s="271">
        <v>1.5935407640803465</v>
      </c>
      <c r="Y33" s="73" t="s">
        <v>95</v>
      </c>
    </row>
    <row r="34" spans="1:25" ht="12" customHeight="1">
      <c r="A34" s="218" t="s">
        <v>35</v>
      </c>
      <c r="B34" s="116">
        <f t="shared" si="7"/>
        <v>21</v>
      </c>
      <c r="C34" s="108">
        <v>21.090104104343663</v>
      </c>
      <c r="D34" s="140">
        <f t="shared" si="0"/>
        <v>29</v>
      </c>
      <c r="E34" s="108">
        <v>9.812133540744286</v>
      </c>
      <c r="F34" s="116">
        <f t="shared" si="1"/>
        <v>17</v>
      </c>
      <c r="G34" s="141">
        <v>11.277970563599377</v>
      </c>
      <c r="H34" s="140">
        <f t="shared" si="1"/>
        <v>14</v>
      </c>
      <c r="I34" s="142">
        <v>7</v>
      </c>
      <c r="J34" s="116">
        <f t="shared" si="1"/>
        <v>27</v>
      </c>
      <c r="K34" s="280">
        <v>3.1242379907339672</v>
      </c>
      <c r="L34" s="29"/>
      <c r="M34" s="116">
        <f t="shared" si="2"/>
        <v>23</v>
      </c>
      <c r="N34" s="248">
        <v>2.6</v>
      </c>
      <c r="O34" s="116">
        <f t="shared" si="3"/>
        <v>31</v>
      </c>
      <c r="P34" s="249">
        <v>0.5</v>
      </c>
      <c r="Q34" s="116">
        <f t="shared" si="4"/>
        <v>4</v>
      </c>
      <c r="R34" s="148">
        <v>5.135432341706216</v>
      </c>
      <c r="S34" s="140">
        <f t="shared" si="5"/>
        <v>10</v>
      </c>
      <c r="T34" s="120">
        <v>31</v>
      </c>
      <c r="U34" s="140">
        <f t="shared" si="6"/>
        <v>6</v>
      </c>
      <c r="V34" s="261">
        <v>29.5</v>
      </c>
      <c r="W34" s="140">
        <f t="shared" si="8"/>
        <v>5</v>
      </c>
      <c r="X34" s="226">
        <v>1.8801944669521935</v>
      </c>
      <c r="Y34" s="76" t="s">
        <v>96</v>
      </c>
    </row>
    <row r="35" spans="1:25" ht="12" customHeight="1">
      <c r="A35" s="218" t="s">
        <v>36</v>
      </c>
      <c r="B35" s="116">
        <f t="shared" si="7"/>
        <v>23</v>
      </c>
      <c r="C35" s="214">
        <v>21.003327992111426</v>
      </c>
      <c r="D35" s="140">
        <f t="shared" si="0"/>
        <v>20</v>
      </c>
      <c r="E35" s="214">
        <v>10.107235301368174</v>
      </c>
      <c r="F35" s="116">
        <f t="shared" si="1"/>
        <v>23</v>
      </c>
      <c r="G35" s="304">
        <v>10.896092690743252</v>
      </c>
      <c r="H35" s="140">
        <f t="shared" si="1"/>
        <v>43</v>
      </c>
      <c r="I35" s="142">
        <v>4.6</v>
      </c>
      <c r="J35" s="116">
        <f t="shared" si="1"/>
        <v>41</v>
      </c>
      <c r="K35" s="280">
        <v>2.688442211055276</v>
      </c>
      <c r="L35" s="29"/>
      <c r="M35" s="116">
        <f t="shared" si="2"/>
        <v>39</v>
      </c>
      <c r="N35" s="248">
        <v>2.2</v>
      </c>
      <c r="O35" s="116">
        <f t="shared" si="3"/>
        <v>31</v>
      </c>
      <c r="P35" s="249">
        <v>0.5</v>
      </c>
      <c r="Q35" s="116">
        <f t="shared" si="4"/>
        <v>10</v>
      </c>
      <c r="R35" s="149">
        <v>4.548016314423434</v>
      </c>
      <c r="S35" s="140">
        <f t="shared" si="5"/>
        <v>21</v>
      </c>
      <c r="T35" s="120">
        <v>30.8</v>
      </c>
      <c r="U35" s="140">
        <f t="shared" si="6"/>
        <v>8</v>
      </c>
      <c r="V35" s="261">
        <v>29.4</v>
      </c>
      <c r="W35" s="140">
        <f t="shared" si="8"/>
        <v>18</v>
      </c>
      <c r="X35" s="226">
        <v>1.6627734519836854</v>
      </c>
      <c r="Y35" s="76" t="s">
        <v>97</v>
      </c>
    </row>
    <row r="36" spans="1:25" ht="12" customHeight="1">
      <c r="A36" s="218" t="s">
        <v>37</v>
      </c>
      <c r="B36" s="116">
        <f t="shared" si="7"/>
        <v>36</v>
      </c>
      <c r="C36" s="214">
        <v>19.614288845058077</v>
      </c>
      <c r="D36" s="140">
        <f t="shared" si="0"/>
        <v>45</v>
      </c>
      <c r="E36" s="214">
        <v>8.656585579662503</v>
      </c>
      <c r="F36" s="116">
        <f t="shared" si="1"/>
        <v>19</v>
      </c>
      <c r="G36" s="304">
        <v>10.957703265395573</v>
      </c>
      <c r="H36" s="140">
        <f t="shared" si="1"/>
        <v>47</v>
      </c>
      <c r="I36" s="142">
        <v>3.5</v>
      </c>
      <c r="J36" s="116">
        <f t="shared" si="1"/>
        <v>12</v>
      </c>
      <c r="K36" s="280">
        <v>3.7891452134180317</v>
      </c>
      <c r="L36" s="29"/>
      <c r="M36" s="116">
        <f t="shared" si="2"/>
        <v>13</v>
      </c>
      <c r="N36" s="248">
        <v>2.9</v>
      </c>
      <c r="O36" s="116">
        <f t="shared" si="3"/>
        <v>9</v>
      </c>
      <c r="P36" s="249">
        <v>0.9</v>
      </c>
      <c r="Q36" s="116">
        <f t="shared" si="4"/>
        <v>41</v>
      </c>
      <c r="R36" s="149">
        <v>3.9382994732881866</v>
      </c>
      <c r="S36" s="140">
        <f t="shared" si="5"/>
        <v>10</v>
      </c>
      <c r="T36" s="120">
        <v>31</v>
      </c>
      <c r="U36" s="140">
        <f t="shared" si="6"/>
        <v>8</v>
      </c>
      <c r="V36" s="261">
        <v>29.4</v>
      </c>
      <c r="W36" s="140">
        <f t="shared" si="8"/>
        <v>35</v>
      </c>
      <c r="X36" s="226">
        <v>1.5402558314522197</v>
      </c>
      <c r="Y36" s="76" t="s">
        <v>98</v>
      </c>
    </row>
    <row r="37" spans="1:25" ht="12" customHeight="1">
      <c r="A37" s="220" t="s">
        <v>38</v>
      </c>
      <c r="B37" s="159">
        <f t="shared" si="7"/>
        <v>30</v>
      </c>
      <c r="C37" s="158">
        <v>20.177562550443906</v>
      </c>
      <c r="D37" s="160">
        <f t="shared" si="0"/>
        <v>36</v>
      </c>
      <c r="E37" s="158">
        <v>9.362389023405973</v>
      </c>
      <c r="F37" s="159">
        <f t="shared" si="1"/>
        <v>24</v>
      </c>
      <c r="G37" s="305">
        <v>10.815173527037933</v>
      </c>
      <c r="H37" s="160">
        <f t="shared" si="1"/>
        <v>34</v>
      </c>
      <c r="I37" s="161">
        <v>5.5</v>
      </c>
      <c r="J37" s="159">
        <f t="shared" si="1"/>
        <v>40</v>
      </c>
      <c r="K37" s="281">
        <v>2.793755135579293</v>
      </c>
      <c r="L37" s="29"/>
      <c r="M37" s="159">
        <f t="shared" si="2"/>
        <v>29</v>
      </c>
      <c r="N37" s="252">
        <v>2.5</v>
      </c>
      <c r="O37" s="159">
        <f t="shared" si="3"/>
        <v>44</v>
      </c>
      <c r="P37" s="253">
        <v>0.3</v>
      </c>
      <c r="Q37" s="159">
        <f t="shared" si="4"/>
        <v>34</v>
      </c>
      <c r="R37" s="164">
        <v>4.07427341227126</v>
      </c>
      <c r="S37" s="160">
        <f t="shared" si="5"/>
        <v>39</v>
      </c>
      <c r="T37" s="165">
        <v>30.3</v>
      </c>
      <c r="U37" s="160">
        <f t="shared" si="6"/>
        <v>35</v>
      </c>
      <c r="V37" s="262">
        <v>28.9</v>
      </c>
      <c r="W37" s="160">
        <f t="shared" si="8"/>
        <v>6</v>
      </c>
      <c r="X37" s="272">
        <v>1.8148546824542517</v>
      </c>
      <c r="Y37" s="166" t="s">
        <v>99</v>
      </c>
    </row>
    <row r="38" spans="1:25" s="74" customFormat="1" ht="24" customHeight="1">
      <c r="A38" s="307" t="s">
        <v>39</v>
      </c>
      <c r="B38" s="211">
        <f t="shared" si="7"/>
        <v>22</v>
      </c>
      <c r="C38" s="216">
        <v>21.02803738317757</v>
      </c>
      <c r="D38" s="212">
        <f t="shared" si="0"/>
        <v>12</v>
      </c>
      <c r="E38" s="210">
        <v>10.514018691588785</v>
      </c>
      <c r="F38" s="211">
        <f t="shared" si="1"/>
        <v>29</v>
      </c>
      <c r="G38" s="303">
        <v>10.514018691588785</v>
      </c>
      <c r="H38" s="212">
        <f t="shared" si="1"/>
        <v>5</v>
      </c>
      <c r="I38" s="215">
        <v>8.5</v>
      </c>
      <c r="J38" s="211">
        <f t="shared" si="1"/>
        <v>6</v>
      </c>
      <c r="K38" s="254">
        <v>4.043767840152237</v>
      </c>
      <c r="L38" s="28"/>
      <c r="M38" s="211">
        <f t="shared" si="2"/>
        <v>6</v>
      </c>
      <c r="N38" s="254">
        <v>3.3</v>
      </c>
      <c r="O38" s="211">
        <f t="shared" si="3"/>
        <v>20</v>
      </c>
      <c r="P38" s="255">
        <v>0.7</v>
      </c>
      <c r="Q38" s="211">
        <f t="shared" si="4"/>
        <v>31</v>
      </c>
      <c r="R38" s="224">
        <v>4.188848920863309</v>
      </c>
      <c r="S38" s="212">
        <f t="shared" si="5"/>
        <v>21</v>
      </c>
      <c r="T38" s="225">
        <v>30.8</v>
      </c>
      <c r="U38" s="212">
        <f t="shared" si="6"/>
        <v>19</v>
      </c>
      <c r="V38" s="260">
        <v>29.2</v>
      </c>
      <c r="W38" s="212">
        <f t="shared" si="8"/>
        <v>23</v>
      </c>
      <c r="X38" s="271">
        <v>1.643884892086331</v>
      </c>
      <c r="Y38" s="73" t="s">
        <v>100</v>
      </c>
    </row>
    <row r="39" spans="1:25" ht="12" customHeight="1">
      <c r="A39" s="218" t="s">
        <v>40</v>
      </c>
      <c r="B39" s="116">
        <f t="shared" si="7"/>
        <v>34</v>
      </c>
      <c r="C39" s="214">
        <v>19.855595667870038</v>
      </c>
      <c r="D39" s="140">
        <f t="shared" si="0"/>
        <v>18</v>
      </c>
      <c r="E39" s="214">
        <v>10.22864019253911</v>
      </c>
      <c r="F39" s="116">
        <f t="shared" si="1"/>
        <v>36</v>
      </c>
      <c r="G39" s="304">
        <v>9.626955475330927</v>
      </c>
      <c r="H39" s="140">
        <f t="shared" si="1"/>
        <v>34</v>
      </c>
      <c r="I39" s="142">
        <v>5.5</v>
      </c>
      <c r="J39" s="116">
        <f t="shared" si="1"/>
        <v>13</v>
      </c>
      <c r="K39" s="280">
        <v>3.6719706242350063</v>
      </c>
      <c r="L39" s="29"/>
      <c r="M39" s="116">
        <f t="shared" si="2"/>
        <v>9</v>
      </c>
      <c r="N39" s="248">
        <v>3.1</v>
      </c>
      <c r="O39" s="116">
        <f t="shared" si="3"/>
        <v>25</v>
      </c>
      <c r="P39" s="249">
        <v>0.6</v>
      </c>
      <c r="Q39" s="116">
        <f t="shared" si="4"/>
        <v>38</v>
      </c>
      <c r="R39" s="149">
        <v>3.9821162444113263</v>
      </c>
      <c r="S39" s="140">
        <f t="shared" si="5"/>
        <v>31</v>
      </c>
      <c r="T39" s="120">
        <v>30.6</v>
      </c>
      <c r="U39" s="140">
        <f t="shared" si="6"/>
        <v>24</v>
      </c>
      <c r="V39" s="261">
        <v>29.1</v>
      </c>
      <c r="W39" s="140">
        <f t="shared" si="8"/>
        <v>43</v>
      </c>
      <c r="X39" s="226">
        <v>1.3427719821162445</v>
      </c>
      <c r="Y39" s="76" t="s">
        <v>101</v>
      </c>
    </row>
    <row r="40" spans="1:25" ht="12" customHeight="1">
      <c r="A40" s="218" t="s">
        <v>41</v>
      </c>
      <c r="B40" s="116">
        <f t="shared" si="7"/>
        <v>38</v>
      </c>
      <c r="C40" s="214">
        <v>19.495024707236176</v>
      </c>
      <c r="D40" s="140">
        <f t="shared" si="0"/>
        <v>37</v>
      </c>
      <c r="E40" s="214">
        <v>9.341366005550666</v>
      </c>
      <c r="F40" s="116">
        <f t="shared" si="1"/>
        <v>32</v>
      </c>
      <c r="G40" s="304">
        <v>10.153658701685508</v>
      </c>
      <c r="H40" s="140">
        <f t="shared" si="1"/>
        <v>23</v>
      </c>
      <c r="I40" s="141">
        <v>6.2</v>
      </c>
      <c r="J40" s="116">
        <f t="shared" si="1"/>
        <v>5</v>
      </c>
      <c r="K40" s="280">
        <v>4.267033723331039</v>
      </c>
      <c r="L40" s="29"/>
      <c r="M40" s="116">
        <f t="shared" si="2"/>
        <v>9</v>
      </c>
      <c r="N40" s="248">
        <v>3.1</v>
      </c>
      <c r="O40" s="116">
        <f t="shared" si="3"/>
        <v>2</v>
      </c>
      <c r="P40" s="249">
        <v>1.2</v>
      </c>
      <c r="Q40" s="116">
        <f t="shared" si="4"/>
        <v>14</v>
      </c>
      <c r="R40" s="149">
        <v>4.494405966968567</v>
      </c>
      <c r="S40" s="140">
        <f t="shared" si="5"/>
        <v>45</v>
      </c>
      <c r="T40" s="120">
        <v>30.1</v>
      </c>
      <c r="U40" s="140">
        <f t="shared" si="6"/>
        <v>46</v>
      </c>
      <c r="V40" s="261">
        <v>28.7</v>
      </c>
      <c r="W40" s="140">
        <f t="shared" si="8"/>
        <v>24</v>
      </c>
      <c r="X40" s="226">
        <v>1.6398508257858284</v>
      </c>
      <c r="Y40" s="76" t="s">
        <v>102</v>
      </c>
    </row>
    <row r="41" spans="1:25" ht="12" customHeight="1">
      <c r="A41" s="218" t="s">
        <v>42</v>
      </c>
      <c r="B41" s="116">
        <f t="shared" si="7"/>
        <v>29</v>
      </c>
      <c r="C41" s="214">
        <v>20.405355832721938</v>
      </c>
      <c r="D41" s="140">
        <f t="shared" si="0"/>
        <v>32</v>
      </c>
      <c r="E41" s="108">
        <v>9.491929567131328</v>
      </c>
      <c r="F41" s="116">
        <f t="shared" si="1"/>
        <v>22</v>
      </c>
      <c r="G41" s="141">
        <v>10.913426265590608</v>
      </c>
      <c r="H41" s="140">
        <f t="shared" si="1"/>
        <v>13</v>
      </c>
      <c r="I41" s="142">
        <v>7.1</v>
      </c>
      <c r="J41" s="116">
        <f t="shared" si="1"/>
        <v>10</v>
      </c>
      <c r="K41" s="280">
        <v>3.92083644510829</v>
      </c>
      <c r="L41" s="29"/>
      <c r="M41" s="116">
        <f t="shared" si="2"/>
        <v>16</v>
      </c>
      <c r="N41" s="248">
        <v>2.8</v>
      </c>
      <c r="O41" s="116">
        <f t="shared" si="3"/>
        <v>3</v>
      </c>
      <c r="P41" s="249">
        <v>1.1</v>
      </c>
      <c r="Q41" s="116">
        <f t="shared" si="4"/>
        <v>11</v>
      </c>
      <c r="R41" s="148">
        <v>4.5435878962536025</v>
      </c>
      <c r="S41" s="140">
        <f t="shared" si="5"/>
        <v>39</v>
      </c>
      <c r="T41" s="120">
        <v>30.3</v>
      </c>
      <c r="U41" s="140">
        <f t="shared" si="6"/>
        <v>32</v>
      </c>
      <c r="V41" s="261">
        <v>29</v>
      </c>
      <c r="W41" s="140">
        <f t="shared" si="8"/>
        <v>22</v>
      </c>
      <c r="X41" s="226">
        <v>1.6455331412103746</v>
      </c>
      <c r="Y41" s="76" t="s">
        <v>103</v>
      </c>
    </row>
    <row r="42" spans="1:25" ht="12" customHeight="1">
      <c r="A42" s="220" t="s">
        <v>43</v>
      </c>
      <c r="B42" s="159">
        <f t="shared" si="7"/>
        <v>40</v>
      </c>
      <c r="C42" s="158">
        <v>19.20768307322929</v>
      </c>
      <c r="D42" s="160">
        <f t="shared" si="0"/>
        <v>27</v>
      </c>
      <c r="E42" s="158">
        <v>9.931245225362872</v>
      </c>
      <c r="F42" s="159">
        <f t="shared" si="1"/>
        <v>41</v>
      </c>
      <c r="G42" s="305">
        <v>9.27643784786642</v>
      </c>
      <c r="H42" s="160">
        <f t="shared" si="1"/>
        <v>21</v>
      </c>
      <c r="I42" s="161">
        <v>6.3</v>
      </c>
      <c r="J42" s="159">
        <f t="shared" si="1"/>
        <v>17</v>
      </c>
      <c r="K42" s="281">
        <v>3.5508211273857078</v>
      </c>
      <c r="L42" s="29"/>
      <c r="M42" s="159">
        <f t="shared" si="2"/>
        <v>16</v>
      </c>
      <c r="N42" s="252">
        <v>2.8</v>
      </c>
      <c r="O42" s="159">
        <f t="shared" si="3"/>
        <v>11</v>
      </c>
      <c r="P42" s="253">
        <v>0.8</v>
      </c>
      <c r="Q42" s="159">
        <f t="shared" si="4"/>
        <v>40</v>
      </c>
      <c r="R42" s="164">
        <v>3.9461254612546126</v>
      </c>
      <c r="S42" s="160">
        <f t="shared" si="5"/>
        <v>42</v>
      </c>
      <c r="T42" s="165">
        <v>30.2</v>
      </c>
      <c r="U42" s="160">
        <f t="shared" si="6"/>
        <v>40</v>
      </c>
      <c r="V42" s="262">
        <v>28.8</v>
      </c>
      <c r="W42" s="160">
        <f t="shared" si="8"/>
        <v>29</v>
      </c>
      <c r="X42" s="272">
        <v>1.6014760147601477</v>
      </c>
      <c r="Y42" s="166" t="s">
        <v>77</v>
      </c>
    </row>
    <row r="43" spans="1:25" s="74" customFormat="1" ht="24" customHeight="1">
      <c r="A43" s="307" t="s">
        <v>44</v>
      </c>
      <c r="B43" s="211">
        <f t="shared" si="7"/>
        <v>45</v>
      </c>
      <c r="C43" s="210">
        <v>17.881705639614854</v>
      </c>
      <c r="D43" s="212">
        <f t="shared" si="0"/>
        <v>47</v>
      </c>
      <c r="E43" s="210">
        <v>8.253094910591471</v>
      </c>
      <c r="F43" s="211">
        <f t="shared" si="1"/>
        <v>35</v>
      </c>
      <c r="G43" s="303">
        <v>9.628610729023384</v>
      </c>
      <c r="H43" s="212">
        <f t="shared" si="1"/>
        <v>25</v>
      </c>
      <c r="I43" s="215">
        <v>6.1</v>
      </c>
      <c r="J43" s="211">
        <f t="shared" si="1"/>
        <v>16</v>
      </c>
      <c r="K43" s="254">
        <v>3.5913806863527533</v>
      </c>
      <c r="L43" s="28"/>
      <c r="M43" s="211">
        <f t="shared" si="2"/>
        <v>16</v>
      </c>
      <c r="N43" s="254">
        <v>2.8</v>
      </c>
      <c r="O43" s="211">
        <f t="shared" si="3"/>
        <v>11</v>
      </c>
      <c r="P43" s="255">
        <v>0.8</v>
      </c>
      <c r="Q43" s="211">
        <f t="shared" si="4"/>
        <v>39</v>
      </c>
      <c r="R43" s="224">
        <v>3.9808481532147746</v>
      </c>
      <c r="S43" s="212">
        <f t="shared" si="5"/>
        <v>29</v>
      </c>
      <c r="T43" s="225">
        <v>30.7</v>
      </c>
      <c r="U43" s="212">
        <f t="shared" si="6"/>
        <v>13</v>
      </c>
      <c r="V43" s="260">
        <v>29.3</v>
      </c>
      <c r="W43" s="212">
        <f t="shared" si="8"/>
        <v>27</v>
      </c>
      <c r="X43" s="271">
        <v>1.6073871409028728</v>
      </c>
      <c r="Y43" s="73" t="s">
        <v>104</v>
      </c>
    </row>
    <row r="44" spans="1:25" ht="12" customHeight="1">
      <c r="A44" s="218" t="s">
        <v>45</v>
      </c>
      <c r="B44" s="116">
        <f t="shared" si="7"/>
        <v>41</v>
      </c>
      <c r="C44" s="214">
        <v>18.913538111490332</v>
      </c>
      <c r="D44" s="140">
        <f t="shared" si="0"/>
        <v>11</v>
      </c>
      <c r="E44" s="108">
        <v>10.523321956769054</v>
      </c>
      <c r="F44" s="116">
        <f t="shared" si="1"/>
        <v>45</v>
      </c>
      <c r="G44" s="141">
        <v>8.390216154721275</v>
      </c>
      <c r="H44" s="140">
        <f t="shared" si="1"/>
        <v>25</v>
      </c>
      <c r="I44" s="142">
        <v>6.1</v>
      </c>
      <c r="J44" s="116">
        <f t="shared" si="1"/>
        <v>26</v>
      </c>
      <c r="K44" s="280">
        <v>3.180109858340561</v>
      </c>
      <c r="L44" s="29"/>
      <c r="M44" s="116">
        <f t="shared" si="2"/>
        <v>20</v>
      </c>
      <c r="N44" s="248">
        <v>2.7</v>
      </c>
      <c r="O44" s="116">
        <f t="shared" si="3"/>
        <v>39</v>
      </c>
      <c r="P44" s="249">
        <v>0.4</v>
      </c>
      <c r="Q44" s="116">
        <f t="shared" si="4"/>
        <v>15</v>
      </c>
      <c r="R44" s="148">
        <v>4.449579831932773</v>
      </c>
      <c r="S44" s="140">
        <f t="shared" si="5"/>
        <v>33</v>
      </c>
      <c r="T44" s="120">
        <v>30.5</v>
      </c>
      <c r="U44" s="140">
        <f t="shared" si="6"/>
        <v>40</v>
      </c>
      <c r="V44" s="261">
        <v>28.8</v>
      </c>
      <c r="W44" s="140">
        <f t="shared" si="8"/>
        <v>9</v>
      </c>
      <c r="X44" s="226">
        <v>1.7195378151260503</v>
      </c>
      <c r="Y44" s="76" t="s">
        <v>105</v>
      </c>
    </row>
    <row r="45" spans="1:25" ht="12" customHeight="1">
      <c r="A45" s="218" t="s">
        <v>171</v>
      </c>
      <c r="B45" s="116">
        <f t="shared" si="7"/>
        <v>11</v>
      </c>
      <c r="C45" s="214">
        <v>22.115082276490934</v>
      </c>
      <c r="D45" s="140">
        <f t="shared" si="0"/>
        <v>38</v>
      </c>
      <c r="E45" s="214">
        <v>9.32816266638717</v>
      </c>
      <c r="F45" s="116">
        <f t="shared" si="1"/>
        <v>5</v>
      </c>
      <c r="G45" s="304">
        <v>12.786919610103764</v>
      </c>
      <c r="H45" s="140">
        <f t="shared" si="1"/>
        <v>23</v>
      </c>
      <c r="I45" s="142">
        <v>6.2</v>
      </c>
      <c r="J45" s="116">
        <f t="shared" si="1"/>
        <v>45</v>
      </c>
      <c r="K45" s="280">
        <v>1.9259576289321636</v>
      </c>
      <c r="L45" s="29"/>
      <c r="M45" s="116">
        <f t="shared" si="2"/>
        <v>44</v>
      </c>
      <c r="N45" s="248">
        <v>1.7</v>
      </c>
      <c r="O45" s="116">
        <f t="shared" si="3"/>
        <v>45</v>
      </c>
      <c r="P45" s="249">
        <v>0.2</v>
      </c>
      <c r="Q45" s="116">
        <f t="shared" si="4"/>
        <v>37</v>
      </c>
      <c r="R45" s="149">
        <v>4.039493293591654</v>
      </c>
      <c r="S45" s="140">
        <f t="shared" si="5"/>
        <v>42</v>
      </c>
      <c r="T45" s="120">
        <v>30.2</v>
      </c>
      <c r="U45" s="140">
        <f t="shared" si="6"/>
        <v>40</v>
      </c>
      <c r="V45" s="261">
        <v>28.8</v>
      </c>
      <c r="W45" s="140">
        <f t="shared" si="8"/>
        <v>20</v>
      </c>
      <c r="X45" s="226">
        <v>1.6609538002980626</v>
      </c>
      <c r="Y45" s="76" t="s">
        <v>92</v>
      </c>
    </row>
    <row r="46" spans="1:25" ht="12" customHeight="1">
      <c r="A46" s="218" t="s">
        <v>46</v>
      </c>
      <c r="B46" s="116">
        <f t="shared" si="7"/>
        <v>8</v>
      </c>
      <c r="C46" s="214">
        <v>22.51286449399657</v>
      </c>
      <c r="D46" s="140">
        <f t="shared" si="0"/>
        <v>9</v>
      </c>
      <c r="E46" s="214">
        <v>11.149228130360205</v>
      </c>
      <c r="F46" s="116">
        <f t="shared" si="1"/>
        <v>16</v>
      </c>
      <c r="G46" s="304">
        <v>11.363636363636363</v>
      </c>
      <c r="H46" s="140">
        <f t="shared" si="1"/>
        <v>10</v>
      </c>
      <c r="I46" s="142">
        <v>7.3</v>
      </c>
      <c r="J46" s="116">
        <f t="shared" si="1"/>
        <v>2</v>
      </c>
      <c r="K46" s="280">
        <v>4.588158182215425</v>
      </c>
      <c r="L46" s="29"/>
      <c r="M46" s="116">
        <f t="shared" si="2"/>
        <v>1</v>
      </c>
      <c r="N46" s="248">
        <v>3.9</v>
      </c>
      <c r="O46" s="116">
        <f t="shared" si="3"/>
        <v>20</v>
      </c>
      <c r="P46" s="249">
        <v>0.7</v>
      </c>
      <c r="Q46" s="116">
        <f t="shared" si="4"/>
        <v>43</v>
      </c>
      <c r="R46" s="149">
        <v>3.7877492877492878</v>
      </c>
      <c r="S46" s="140">
        <f t="shared" si="5"/>
        <v>21</v>
      </c>
      <c r="T46" s="120">
        <v>30.8</v>
      </c>
      <c r="U46" s="140">
        <f t="shared" si="6"/>
        <v>8</v>
      </c>
      <c r="V46" s="261">
        <v>29.4</v>
      </c>
      <c r="W46" s="140">
        <f t="shared" si="8"/>
        <v>7</v>
      </c>
      <c r="X46" s="226">
        <v>1.7478632478632479</v>
      </c>
      <c r="Y46" s="76" t="s">
        <v>106</v>
      </c>
    </row>
    <row r="47" spans="1:25" ht="12" customHeight="1">
      <c r="A47" s="220" t="s">
        <v>47</v>
      </c>
      <c r="B47" s="159">
        <f t="shared" si="7"/>
        <v>10</v>
      </c>
      <c r="C47" s="290">
        <v>22.22842911342318</v>
      </c>
      <c r="D47" s="160">
        <f t="shared" si="0"/>
        <v>31</v>
      </c>
      <c r="E47" s="258">
        <v>9.519819379466053</v>
      </c>
      <c r="F47" s="159">
        <f t="shared" si="1"/>
        <v>6</v>
      </c>
      <c r="G47" s="259">
        <v>12.708609733957125</v>
      </c>
      <c r="H47" s="160">
        <f t="shared" si="1"/>
        <v>1</v>
      </c>
      <c r="I47" s="161">
        <v>9.2</v>
      </c>
      <c r="J47" s="159">
        <f t="shared" si="1"/>
        <v>19</v>
      </c>
      <c r="K47" s="282">
        <v>3.513937034047201</v>
      </c>
      <c r="L47" s="29"/>
      <c r="M47" s="159">
        <f t="shared" si="2"/>
        <v>23</v>
      </c>
      <c r="N47" s="258">
        <v>2.6</v>
      </c>
      <c r="O47" s="159">
        <f t="shared" si="3"/>
        <v>9</v>
      </c>
      <c r="P47" s="259">
        <v>0.9</v>
      </c>
      <c r="Q47" s="159">
        <f t="shared" si="4"/>
        <v>6</v>
      </c>
      <c r="R47" s="463">
        <v>5.005944125222905</v>
      </c>
      <c r="S47" s="160">
        <f t="shared" si="5"/>
        <v>21</v>
      </c>
      <c r="T47" s="165">
        <v>30.8</v>
      </c>
      <c r="U47" s="160">
        <f t="shared" si="6"/>
        <v>13</v>
      </c>
      <c r="V47" s="262">
        <v>29.3</v>
      </c>
      <c r="W47" s="160">
        <f t="shared" si="8"/>
        <v>2</v>
      </c>
      <c r="X47" s="468">
        <v>1.9068753715078264</v>
      </c>
      <c r="Y47" s="166" t="s">
        <v>78</v>
      </c>
    </row>
    <row r="48" spans="1:25" s="74" customFormat="1" ht="24" customHeight="1">
      <c r="A48" s="217" t="s">
        <v>48</v>
      </c>
      <c r="B48" s="211">
        <f t="shared" si="7"/>
        <v>19</v>
      </c>
      <c r="C48" s="308">
        <v>21.267036094054216</v>
      </c>
      <c r="D48" s="212">
        <f t="shared" si="0"/>
        <v>39</v>
      </c>
      <c r="E48" s="254">
        <v>9.285607308671558</v>
      </c>
      <c r="F48" s="211">
        <f t="shared" si="1"/>
        <v>10</v>
      </c>
      <c r="G48" s="255">
        <v>11.981428785382658</v>
      </c>
      <c r="H48" s="212">
        <f t="shared" si="1"/>
        <v>12</v>
      </c>
      <c r="I48" s="213">
        <v>7.2</v>
      </c>
      <c r="J48" s="211">
        <f t="shared" si="1"/>
        <v>46</v>
      </c>
      <c r="K48" s="254">
        <v>1.832900565144341</v>
      </c>
      <c r="L48" s="28"/>
      <c r="M48" s="211">
        <f t="shared" si="2"/>
        <v>42</v>
      </c>
      <c r="N48" s="254">
        <v>1.8</v>
      </c>
      <c r="O48" s="211">
        <f t="shared" si="3"/>
        <v>47</v>
      </c>
      <c r="P48" s="255">
        <v>0</v>
      </c>
      <c r="Q48" s="211">
        <f t="shared" si="4"/>
        <v>30</v>
      </c>
      <c r="R48" s="464">
        <v>4.242312423124232</v>
      </c>
      <c r="S48" s="212">
        <f t="shared" si="5"/>
        <v>42</v>
      </c>
      <c r="T48" s="225">
        <v>30.2</v>
      </c>
      <c r="U48" s="212">
        <f t="shared" si="6"/>
        <v>35</v>
      </c>
      <c r="V48" s="260">
        <v>28.9</v>
      </c>
      <c r="W48" s="212">
        <f t="shared" si="8"/>
        <v>33</v>
      </c>
      <c r="X48" s="469">
        <v>1.5744157441574416</v>
      </c>
      <c r="Y48" s="73" t="s">
        <v>107</v>
      </c>
    </row>
    <row r="49" spans="1:25" ht="12" customHeight="1">
      <c r="A49" s="218" t="s">
        <v>49</v>
      </c>
      <c r="B49" s="116">
        <f t="shared" si="7"/>
        <v>13</v>
      </c>
      <c r="C49" s="309">
        <v>21.906967766840378</v>
      </c>
      <c r="D49" s="140">
        <f t="shared" si="0"/>
        <v>15</v>
      </c>
      <c r="E49" s="248">
        <v>10.422698320787493</v>
      </c>
      <c r="F49" s="116">
        <f t="shared" si="1"/>
        <v>15</v>
      </c>
      <c r="G49" s="249">
        <v>11.484269446052886</v>
      </c>
      <c r="H49" s="140">
        <f t="shared" si="1"/>
        <v>8</v>
      </c>
      <c r="I49" s="142">
        <v>7.7</v>
      </c>
      <c r="J49" s="116">
        <f t="shared" si="1"/>
        <v>18</v>
      </c>
      <c r="K49" s="280">
        <v>3.5429583702391496</v>
      </c>
      <c r="L49" s="29"/>
      <c r="M49" s="116">
        <f t="shared" si="2"/>
        <v>23</v>
      </c>
      <c r="N49" s="248">
        <v>2.6</v>
      </c>
      <c r="O49" s="116">
        <f t="shared" si="3"/>
        <v>4</v>
      </c>
      <c r="P49" s="249">
        <v>1</v>
      </c>
      <c r="Q49" s="116">
        <f t="shared" si="4"/>
        <v>35</v>
      </c>
      <c r="R49" s="465">
        <v>4.046511627906977</v>
      </c>
      <c r="S49" s="140">
        <f t="shared" si="5"/>
        <v>39</v>
      </c>
      <c r="T49" s="120">
        <v>30.3</v>
      </c>
      <c r="U49" s="140">
        <f t="shared" si="6"/>
        <v>24</v>
      </c>
      <c r="V49" s="261">
        <v>29.1</v>
      </c>
      <c r="W49" s="140">
        <f t="shared" si="8"/>
        <v>36</v>
      </c>
      <c r="X49" s="291">
        <v>1.5378844711177795</v>
      </c>
      <c r="Y49" s="76" t="s">
        <v>89</v>
      </c>
    </row>
    <row r="50" spans="1:25" ht="12" customHeight="1">
      <c r="A50" s="218" t="s">
        <v>50</v>
      </c>
      <c r="B50" s="116">
        <f t="shared" si="7"/>
        <v>7</v>
      </c>
      <c r="C50" s="309">
        <v>23.555919705038917</v>
      </c>
      <c r="D50" s="140">
        <f t="shared" si="0"/>
        <v>8</v>
      </c>
      <c r="E50" s="248">
        <v>11.265874641540352</v>
      </c>
      <c r="F50" s="116">
        <f t="shared" si="1"/>
        <v>9</v>
      </c>
      <c r="G50" s="249">
        <v>12.290045063498567</v>
      </c>
      <c r="H50" s="140">
        <f t="shared" si="1"/>
        <v>3</v>
      </c>
      <c r="I50" s="142">
        <v>8.8</v>
      </c>
      <c r="J50" s="116">
        <f t="shared" si="1"/>
        <v>30</v>
      </c>
      <c r="K50" s="280">
        <v>3.0696246686200643</v>
      </c>
      <c r="L50" s="29"/>
      <c r="M50" s="116">
        <f t="shared" si="2"/>
        <v>36</v>
      </c>
      <c r="N50" s="248">
        <v>2.3</v>
      </c>
      <c r="O50" s="116">
        <f t="shared" si="3"/>
        <v>11</v>
      </c>
      <c r="P50" s="249">
        <v>0.8</v>
      </c>
      <c r="Q50" s="116">
        <f t="shared" si="4"/>
        <v>18</v>
      </c>
      <c r="R50" s="149">
        <v>4.384968445209409</v>
      </c>
      <c r="S50" s="140">
        <f t="shared" si="5"/>
        <v>36</v>
      </c>
      <c r="T50" s="120">
        <v>30.4</v>
      </c>
      <c r="U50" s="140">
        <f t="shared" si="6"/>
        <v>24</v>
      </c>
      <c r="V50" s="261">
        <v>29.1</v>
      </c>
      <c r="W50" s="140">
        <f t="shared" si="8"/>
        <v>12</v>
      </c>
      <c r="X50" s="291">
        <v>1.7051061388410786</v>
      </c>
      <c r="Y50" s="76" t="s">
        <v>108</v>
      </c>
    </row>
    <row r="51" spans="1:25" s="111" customFormat="1" ht="12" customHeight="1">
      <c r="A51" s="219" t="s">
        <v>51</v>
      </c>
      <c r="B51" s="118">
        <f t="shared" si="7"/>
        <v>5</v>
      </c>
      <c r="C51" s="310">
        <v>23.809523809523807</v>
      </c>
      <c r="D51" s="143">
        <f t="shared" si="0"/>
        <v>19</v>
      </c>
      <c r="E51" s="250">
        <v>10.11904761904762</v>
      </c>
      <c r="F51" s="118">
        <f t="shared" si="1"/>
        <v>4</v>
      </c>
      <c r="G51" s="251">
        <v>13.69047619047619</v>
      </c>
      <c r="H51" s="143">
        <f t="shared" si="1"/>
        <v>7</v>
      </c>
      <c r="I51" s="144">
        <v>7.9</v>
      </c>
      <c r="J51" s="118">
        <f t="shared" si="1"/>
        <v>32</v>
      </c>
      <c r="K51" s="283">
        <v>3.0406227195329603</v>
      </c>
      <c r="L51" s="30"/>
      <c r="M51" s="118">
        <f t="shared" si="2"/>
        <v>20</v>
      </c>
      <c r="N51" s="250">
        <v>2.7</v>
      </c>
      <c r="O51" s="118">
        <f t="shared" si="3"/>
        <v>39</v>
      </c>
      <c r="P51" s="251">
        <v>0.4</v>
      </c>
      <c r="Q51" s="118">
        <f t="shared" si="4"/>
        <v>29</v>
      </c>
      <c r="R51" s="466">
        <v>4.243816254416962</v>
      </c>
      <c r="S51" s="143">
        <f t="shared" si="5"/>
        <v>36</v>
      </c>
      <c r="T51" s="223">
        <v>30.4</v>
      </c>
      <c r="U51" s="143">
        <f t="shared" si="6"/>
        <v>32</v>
      </c>
      <c r="V51" s="263">
        <v>29</v>
      </c>
      <c r="W51" s="143">
        <f t="shared" si="8"/>
        <v>11</v>
      </c>
      <c r="X51" s="470">
        <v>1.7058303886925794</v>
      </c>
      <c r="Y51" s="77" t="s">
        <v>96</v>
      </c>
    </row>
    <row r="52" spans="1:25" ht="12" customHeight="1">
      <c r="A52" s="220" t="s">
        <v>52</v>
      </c>
      <c r="B52" s="159">
        <f t="shared" si="7"/>
        <v>3</v>
      </c>
      <c r="C52" s="290">
        <v>24.40717177559283</v>
      </c>
      <c r="D52" s="160">
        <f t="shared" si="0"/>
        <v>35</v>
      </c>
      <c r="E52" s="252">
        <v>9.369577790630423</v>
      </c>
      <c r="F52" s="159">
        <f t="shared" si="1"/>
        <v>2</v>
      </c>
      <c r="G52" s="253">
        <v>15.037593984962406</v>
      </c>
      <c r="H52" s="160">
        <f t="shared" si="1"/>
        <v>1</v>
      </c>
      <c r="I52" s="170">
        <v>9.2</v>
      </c>
      <c r="J52" s="159">
        <f t="shared" si="1"/>
        <v>43</v>
      </c>
      <c r="K52" s="281">
        <v>2.6038584447863653</v>
      </c>
      <c r="L52" s="29"/>
      <c r="M52" s="159">
        <f t="shared" si="2"/>
        <v>42</v>
      </c>
      <c r="N52" s="252">
        <v>1.8</v>
      </c>
      <c r="O52" s="159">
        <f t="shared" si="3"/>
        <v>11</v>
      </c>
      <c r="P52" s="253">
        <v>0.8</v>
      </c>
      <c r="Q52" s="159">
        <f t="shared" si="4"/>
        <v>21</v>
      </c>
      <c r="R52" s="463">
        <v>4.317504655493482</v>
      </c>
      <c r="S52" s="160">
        <f t="shared" si="5"/>
        <v>47</v>
      </c>
      <c r="T52" s="165">
        <v>29.7</v>
      </c>
      <c r="U52" s="160">
        <f t="shared" si="6"/>
        <v>46</v>
      </c>
      <c r="V52" s="262">
        <v>28.7</v>
      </c>
      <c r="W52" s="160">
        <f t="shared" si="8"/>
        <v>4</v>
      </c>
      <c r="X52" s="468">
        <v>1.8919925512104283</v>
      </c>
      <c r="Y52" s="166" t="s">
        <v>75</v>
      </c>
    </row>
    <row r="53" spans="1:25" s="74" customFormat="1" ht="24" customHeight="1">
      <c r="A53" s="217" t="s">
        <v>53</v>
      </c>
      <c r="B53" s="211">
        <f t="shared" si="7"/>
        <v>14</v>
      </c>
      <c r="C53" s="308">
        <v>21.819554548886373</v>
      </c>
      <c r="D53" s="212">
        <f t="shared" si="0"/>
        <v>21</v>
      </c>
      <c r="E53" s="254">
        <v>10.04152510381276</v>
      </c>
      <c r="F53" s="211">
        <f t="shared" si="1"/>
        <v>12</v>
      </c>
      <c r="G53" s="255">
        <v>11.778029445073612</v>
      </c>
      <c r="H53" s="212">
        <f t="shared" si="1"/>
        <v>3</v>
      </c>
      <c r="I53" s="222">
        <v>8.8</v>
      </c>
      <c r="J53" s="211">
        <f t="shared" si="1"/>
        <v>38</v>
      </c>
      <c r="K53" s="254">
        <v>2.849002849002849</v>
      </c>
      <c r="L53" s="28"/>
      <c r="M53" s="211">
        <f t="shared" si="2"/>
        <v>31</v>
      </c>
      <c r="N53" s="254">
        <v>2.4</v>
      </c>
      <c r="O53" s="211">
        <f t="shared" si="3"/>
        <v>31</v>
      </c>
      <c r="P53" s="255">
        <v>0.5</v>
      </c>
      <c r="Q53" s="211">
        <f t="shared" si="4"/>
        <v>25</v>
      </c>
      <c r="R53" s="464">
        <v>4.263715710723192</v>
      </c>
      <c r="S53" s="212">
        <f t="shared" si="5"/>
        <v>36</v>
      </c>
      <c r="T53" s="227">
        <v>30.4</v>
      </c>
      <c r="U53" s="212">
        <f t="shared" si="6"/>
        <v>24</v>
      </c>
      <c r="V53" s="260">
        <v>29.1</v>
      </c>
      <c r="W53" s="212">
        <f t="shared" si="8"/>
        <v>10</v>
      </c>
      <c r="X53" s="469">
        <v>1.7082294264339153</v>
      </c>
      <c r="Y53" s="228" t="s">
        <v>109</v>
      </c>
    </row>
    <row r="54" spans="1:25" ht="12" customHeight="1">
      <c r="A54" s="221" t="s">
        <v>54</v>
      </c>
      <c r="B54" s="119">
        <f t="shared" si="7"/>
        <v>6</v>
      </c>
      <c r="C54" s="311">
        <v>23.706094079682266</v>
      </c>
      <c r="D54" s="145">
        <f t="shared" si="0"/>
        <v>6</v>
      </c>
      <c r="E54" s="256">
        <v>11.294526498696786</v>
      </c>
      <c r="F54" s="119">
        <f t="shared" si="1"/>
        <v>8</v>
      </c>
      <c r="G54" s="257">
        <v>12.411567580985478</v>
      </c>
      <c r="H54" s="145">
        <f t="shared" si="1"/>
        <v>10</v>
      </c>
      <c r="I54" s="146">
        <v>7.3</v>
      </c>
      <c r="J54" s="119">
        <f t="shared" si="1"/>
        <v>23</v>
      </c>
      <c r="K54" s="284">
        <v>3.3591076182025605</v>
      </c>
      <c r="L54" s="29"/>
      <c r="M54" s="119">
        <f t="shared" si="2"/>
        <v>13</v>
      </c>
      <c r="N54" s="256">
        <v>2.9</v>
      </c>
      <c r="O54" s="119">
        <f t="shared" si="3"/>
        <v>39</v>
      </c>
      <c r="P54" s="257">
        <v>0.4</v>
      </c>
      <c r="Q54" s="119">
        <f t="shared" si="4"/>
        <v>2</v>
      </c>
      <c r="R54" s="467">
        <v>5.50768156424581</v>
      </c>
      <c r="S54" s="145">
        <f t="shared" si="5"/>
        <v>46</v>
      </c>
      <c r="T54" s="121">
        <v>30</v>
      </c>
      <c r="U54" s="145">
        <f t="shared" si="6"/>
        <v>40</v>
      </c>
      <c r="V54" s="264">
        <v>28.8</v>
      </c>
      <c r="W54" s="145">
        <f t="shared" si="8"/>
        <v>1</v>
      </c>
      <c r="X54" s="471">
        <v>2.5265363128491622</v>
      </c>
      <c r="Y54" s="80" t="s">
        <v>110</v>
      </c>
    </row>
    <row r="55" spans="1:25" ht="13.5">
      <c r="A55" s="81" t="s">
        <v>113</v>
      </c>
      <c r="B55" s="82" t="s">
        <v>174</v>
      </c>
      <c r="C55" s="82"/>
      <c r="E55" s="82"/>
      <c r="G55" s="82"/>
      <c r="L55" s="88"/>
      <c r="T55" s="130"/>
      <c r="V55" s="130"/>
      <c r="Y55" s="82"/>
    </row>
    <row r="56" spans="1:22" ht="13.5">
      <c r="A56" s="82"/>
      <c r="B56" s="84" t="s">
        <v>202</v>
      </c>
      <c r="C56" s="82"/>
      <c r="E56" s="82"/>
      <c r="G56" s="82"/>
      <c r="L56" s="82"/>
      <c r="T56" s="130"/>
      <c r="V56" s="130"/>
    </row>
    <row r="57" spans="2:22" ht="13.5">
      <c r="B57" s="84" t="s">
        <v>203</v>
      </c>
      <c r="C57" s="82"/>
      <c r="E57" s="82"/>
      <c r="G57" s="82"/>
      <c r="L57" s="82"/>
      <c r="T57" s="130"/>
      <c r="V57" s="130"/>
    </row>
    <row r="58" spans="20:22" ht="13.5">
      <c r="T58" s="130"/>
      <c r="V58" s="130"/>
    </row>
    <row r="59" spans="20:22" ht="13.5">
      <c r="T59" s="130"/>
      <c r="V59" s="130"/>
    </row>
    <row r="60" spans="20:22" ht="13.5">
      <c r="T60" s="130"/>
      <c r="V60" s="130"/>
    </row>
    <row r="61" spans="20:22" ht="13.5">
      <c r="T61" s="130"/>
      <c r="V61" s="130"/>
    </row>
    <row r="62" spans="20:22" ht="13.5">
      <c r="T62" s="130"/>
      <c r="V62" s="130"/>
    </row>
    <row r="63" spans="20:22" ht="13.5">
      <c r="T63" s="130"/>
      <c r="V63" s="130"/>
    </row>
    <row r="64" spans="20:22" ht="13.5">
      <c r="T64" s="130"/>
      <c r="V64" s="130"/>
    </row>
    <row r="65" spans="20:22" ht="13.5">
      <c r="T65" s="130"/>
      <c r="V65" s="130"/>
    </row>
    <row r="66" spans="20:22" ht="13.5">
      <c r="T66" s="130"/>
      <c r="V66" s="130"/>
    </row>
    <row r="67" spans="20:22" ht="13.5">
      <c r="T67" s="130"/>
      <c r="V67" s="130"/>
    </row>
    <row r="68" spans="20:22" ht="13.5">
      <c r="T68" s="130"/>
      <c r="V68" s="130"/>
    </row>
    <row r="69" spans="20:22" ht="13.5">
      <c r="T69" s="130"/>
      <c r="V69" s="130"/>
    </row>
  </sheetData>
  <sheetProtection/>
  <mergeCells count="16">
    <mergeCell ref="Y4:Y6"/>
    <mergeCell ref="W4:X5"/>
    <mergeCell ref="A4:A6"/>
    <mergeCell ref="B4:C5"/>
    <mergeCell ref="H4:I5"/>
    <mergeCell ref="S5:T5"/>
    <mergeCell ref="U5:V5"/>
    <mergeCell ref="D5:E5"/>
    <mergeCell ref="F5:G5"/>
    <mergeCell ref="S4:V4"/>
    <mergeCell ref="D4:G4"/>
    <mergeCell ref="J4:K5"/>
    <mergeCell ref="M4:P4"/>
    <mergeCell ref="Q4:R5"/>
    <mergeCell ref="M5:N5"/>
    <mergeCell ref="O5:P5"/>
  </mergeCells>
  <printOptions horizontalCentered="1" verticalCentered="1"/>
  <pageMargins left="0.5905511811023623" right="0.3937007874015748" top="0" bottom="0.5905511811023623" header="0.5118110236220472" footer="0.5118110236220472"/>
  <pageSetup blackAndWhite="1" fitToWidth="2" fitToHeight="1" horizontalDpi="600" verticalDpi="600" orientation="portrait" paperSize="9" scale="95" r:id="rId1"/>
  <colBreaks count="1" manualBreakCount="1">
    <brk id="10" max="56" man="1"/>
  </colBreaks>
</worksheet>
</file>

<file path=xl/worksheets/sheet3.xml><?xml version="1.0" encoding="utf-8"?>
<worksheet xmlns="http://schemas.openxmlformats.org/spreadsheetml/2006/main" xmlns:r="http://schemas.openxmlformats.org/officeDocument/2006/relationships">
  <dimension ref="A1:W61"/>
  <sheetViews>
    <sheetView view="pageBreakPreview" zoomScale="85" zoomScaleSheetLayoutView="85" zoomScalePageLayoutView="0" workbookViewId="0" topLeftCell="D1">
      <selection activeCell="H3" sqref="H3"/>
    </sheetView>
  </sheetViews>
  <sheetFormatPr defaultColWidth="9.00390625" defaultRowHeight="13.5"/>
  <cols>
    <col min="1" max="1" width="8.625" style="59" customWidth="1"/>
    <col min="2" max="2" width="6.625" style="82" customWidth="1"/>
    <col min="3" max="3" width="11.625" style="59" customWidth="1"/>
    <col min="4" max="4" width="6.625" style="82" customWidth="1"/>
    <col min="5" max="5" width="11.625" style="59" customWidth="1"/>
    <col min="6" max="6" width="6.625" style="82" customWidth="1"/>
    <col min="7" max="7" width="11.625" style="59" customWidth="1"/>
    <col min="8" max="8" width="6.625" style="83" customWidth="1"/>
    <col min="9" max="9" width="11.625" style="60" customWidth="1"/>
    <col min="10" max="10" width="6.625" style="82" customWidth="1"/>
    <col min="11" max="11" width="11.625" style="59" customWidth="1"/>
    <col min="12" max="12" width="3.625" style="32" customWidth="1"/>
    <col min="13" max="13" width="6.625" style="82" customWidth="1"/>
    <col min="14" max="14" width="11.625" style="59" customWidth="1"/>
    <col min="15" max="15" width="6.625" style="82" customWidth="1"/>
    <col min="16" max="16" width="11.625" style="59" customWidth="1"/>
    <col min="17" max="17" width="6.625" style="83" customWidth="1"/>
    <col min="18" max="18" width="11.625" style="60" customWidth="1"/>
    <col min="19" max="19" width="6.625" style="83" customWidth="1"/>
    <col min="20" max="20" width="11.625" style="60" customWidth="1"/>
    <col min="21" max="21" width="6.625" style="83" customWidth="1"/>
    <col min="22" max="22" width="11.625" style="60" customWidth="1"/>
    <col min="23" max="23" width="5.625" style="82" customWidth="1"/>
    <col min="24" max="16384" width="9.00390625" style="57" customWidth="1"/>
  </cols>
  <sheetData>
    <row r="1" spans="1:23" ht="18.75">
      <c r="A1" s="53" t="s">
        <v>55</v>
      </c>
      <c r="B1" s="54"/>
      <c r="C1" s="54"/>
      <c r="D1" s="55"/>
      <c r="E1" s="56"/>
      <c r="F1" s="56"/>
      <c r="G1" s="56"/>
      <c r="H1" s="56"/>
      <c r="I1" s="56"/>
      <c r="J1" s="56"/>
      <c r="K1" s="56"/>
      <c r="L1" s="56"/>
      <c r="M1" s="56"/>
      <c r="N1" s="56"/>
      <c r="O1" s="56"/>
      <c r="P1" s="56"/>
      <c r="Q1" s="56"/>
      <c r="R1" s="56"/>
      <c r="S1" s="56"/>
      <c r="T1" s="56"/>
      <c r="U1" s="56"/>
      <c r="V1" s="56"/>
      <c r="W1" s="56"/>
    </row>
    <row r="2" spans="1:23" ht="18.75">
      <c r="A2" s="53" t="s">
        <v>114</v>
      </c>
      <c r="B2" s="99"/>
      <c r="D2" s="55" t="s">
        <v>193</v>
      </c>
      <c r="E2" s="56"/>
      <c r="F2" s="56"/>
      <c r="G2" s="56"/>
      <c r="H2" s="56"/>
      <c r="I2" s="56"/>
      <c r="J2" s="56"/>
      <c r="K2" s="56"/>
      <c r="L2" s="56"/>
      <c r="M2" s="55" t="s">
        <v>189</v>
      </c>
      <c r="N2" s="56"/>
      <c r="O2" s="56"/>
      <c r="P2" s="56"/>
      <c r="Q2" s="56"/>
      <c r="R2" s="56"/>
      <c r="S2" s="56"/>
      <c r="T2" s="56"/>
      <c r="U2" s="56"/>
      <c r="V2" s="56"/>
      <c r="W2" s="56"/>
    </row>
    <row r="3" spans="1:23" ht="14.25" thickBot="1">
      <c r="A3" s="62"/>
      <c r="B3" s="90"/>
      <c r="C3" s="62"/>
      <c r="D3" s="90"/>
      <c r="E3" s="62"/>
      <c r="F3" s="90"/>
      <c r="G3" s="62"/>
      <c r="H3" s="63"/>
      <c r="I3" s="63"/>
      <c r="J3" s="90"/>
      <c r="K3" s="62"/>
      <c r="M3" s="90"/>
      <c r="N3" s="62"/>
      <c r="O3" s="90"/>
      <c r="P3" s="62"/>
      <c r="Q3" s="63"/>
      <c r="R3" s="63"/>
      <c r="S3" s="63"/>
      <c r="T3" s="63"/>
      <c r="U3" s="63"/>
      <c r="V3" s="63"/>
      <c r="W3" s="115" t="str">
        <f>'8-1'!M3</f>
        <v>平成30年</v>
      </c>
    </row>
    <row r="4" spans="1:23" ht="10.5" customHeight="1">
      <c r="A4" s="504" t="s">
        <v>1</v>
      </c>
      <c r="B4" s="494" t="s">
        <v>115</v>
      </c>
      <c r="C4" s="495"/>
      <c r="D4" s="513"/>
      <c r="E4" s="513"/>
      <c r="F4" s="513"/>
      <c r="G4" s="513"/>
      <c r="H4" s="513"/>
      <c r="I4" s="513"/>
      <c r="J4" s="513"/>
      <c r="K4" s="513"/>
      <c r="L4" s="34"/>
      <c r="M4" s="513"/>
      <c r="N4" s="513"/>
      <c r="O4" s="513"/>
      <c r="P4" s="513"/>
      <c r="Q4" s="513"/>
      <c r="R4" s="513"/>
      <c r="S4" s="513"/>
      <c r="T4" s="514"/>
      <c r="U4" s="494" t="s">
        <v>123</v>
      </c>
      <c r="V4" s="495"/>
      <c r="W4" s="501" t="s">
        <v>1</v>
      </c>
    </row>
    <row r="5" spans="1:23" ht="33" customHeight="1">
      <c r="A5" s="505"/>
      <c r="B5" s="496"/>
      <c r="C5" s="507"/>
      <c r="D5" s="496" t="s">
        <v>117</v>
      </c>
      <c r="E5" s="509"/>
      <c r="F5" s="496" t="s">
        <v>167</v>
      </c>
      <c r="G5" s="509"/>
      <c r="H5" s="496" t="s">
        <v>118</v>
      </c>
      <c r="I5" s="509"/>
      <c r="J5" s="496" t="s">
        <v>119</v>
      </c>
      <c r="K5" s="512"/>
      <c r="L5" s="34"/>
      <c r="M5" s="497" t="s">
        <v>120</v>
      </c>
      <c r="N5" s="509"/>
      <c r="O5" s="496" t="s">
        <v>121</v>
      </c>
      <c r="P5" s="509"/>
      <c r="Q5" s="496" t="s">
        <v>122</v>
      </c>
      <c r="R5" s="509"/>
      <c r="S5" s="496" t="s">
        <v>168</v>
      </c>
      <c r="T5" s="509"/>
      <c r="U5" s="496"/>
      <c r="V5" s="497"/>
      <c r="W5" s="502"/>
    </row>
    <row r="6" spans="1:23" ht="27.75" customHeight="1">
      <c r="A6" s="506"/>
      <c r="B6" s="68" t="s">
        <v>2</v>
      </c>
      <c r="C6" s="69" t="s">
        <v>116</v>
      </c>
      <c r="D6" s="68" t="s">
        <v>2</v>
      </c>
      <c r="E6" s="69" t="s">
        <v>116</v>
      </c>
      <c r="F6" s="68" t="s">
        <v>2</v>
      </c>
      <c r="G6" s="69" t="s">
        <v>116</v>
      </c>
      <c r="H6" s="68" t="s">
        <v>2</v>
      </c>
      <c r="I6" s="69" t="s">
        <v>116</v>
      </c>
      <c r="J6" s="68" t="s">
        <v>2</v>
      </c>
      <c r="K6" s="66" t="s">
        <v>116</v>
      </c>
      <c r="L6" s="34"/>
      <c r="M6" s="67" t="s">
        <v>2</v>
      </c>
      <c r="N6" s="69" t="s">
        <v>116</v>
      </c>
      <c r="O6" s="68" t="s">
        <v>2</v>
      </c>
      <c r="P6" s="69" t="s">
        <v>116</v>
      </c>
      <c r="Q6" s="68" t="s">
        <v>2</v>
      </c>
      <c r="R6" s="69" t="s">
        <v>116</v>
      </c>
      <c r="S6" s="68" t="s">
        <v>2</v>
      </c>
      <c r="T6" s="69" t="s">
        <v>116</v>
      </c>
      <c r="U6" s="68" t="s">
        <v>2</v>
      </c>
      <c r="V6" s="69" t="s">
        <v>116</v>
      </c>
      <c r="W6" s="503"/>
    </row>
    <row r="7" spans="1:23" ht="12" customHeight="1">
      <c r="A7" s="152" t="s">
        <v>8</v>
      </c>
      <c r="B7" s="153"/>
      <c r="C7" s="175">
        <v>300.7</v>
      </c>
      <c r="D7" s="154"/>
      <c r="E7" s="176">
        <v>35.6</v>
      </c>
      <c r="F7" s="154" t="s">
        <v>239</v>
      </c>
      <c r="G7" s="176">
        <v>40.8</v>
      </c>
      <c r="H7" s="154" t="s">
        <v>239</v>
      </c>
      <c r="I7" s="176">
        <v>20.9</v>
      </c>
      <c r="J7" s="154" t="s">
        <v>239</v>
      </c>
      <c r="K7" s="176">
        <v>28.5</v>
      </c>
      <c r="L7" s="85"/>
      <c r="M7" s="154" t="s">
        <v>239</v>
      </c>
      <c r="N7" s="176">
        <v>59.8</v>
      </c>
      <c r="O7" s="154" t="s">
        <v>239</v>
      </c>
      <c r="P7" s="176">
        <v>23</v>
      </c>
      <c r="Q7" s="154" t="s">
        <v>239</v>
      </c>
      <c r="R7" s="176">
        <v>10.7</v>
      </c>
      <c r="S7" s="154" t="s">
        <v>239</v>
      </c>
      <c r="T7" s="175">
        <v>14.7</v>
      </c>
      <c r="U7" s="154" t="s">
        <v>239</v>
      </c>
      <c r="V7" s="176">
        <v>87.1</v>
      </c>
      <c r="W7" s="167" t="s">
        <v>71</v>
      </c>
    </row>
    <row r="8" spans="1:23" s="74" customFormat="1" ht="24" customHeight="1">
      <c r="A8" s="72" t="s">
        <v>9</v>
      </c>
      <c r="B8" s="131">
        <v>4</v>
      </c>
      <c r="C8" s="171">
        <v>370.1</v>
      </c>
      <c r="D8" s="134">
        <v>19</v>
      </c>
      <c r="E8" s="28">
        <v>39.4</v>
      </c>
      <c r="F8" s="134">
        <v>6</v>
      </c>
      <c r="G8" s="28">
        <v>49.8</v>
      </c>
      <c r="H8" s="134">
        <v>21</v>
      </c>
      <c r="I8" s="28">
        <v>23.4</v>
      </c>
      <c r="J8" s="134">
        <v>1</v>
      </c>
      <c r="K8" s="28">
        <v>38.7</v>
      </c>
      <c r="L8" s="86"/>
      <c r="M8" s="134">
        <v>1</v>
      </c>
      <c r="N8" s="28">
        <v>80.4</v>
      </c>
      <c r="O8" s="134">
        <v>3</v>
      </c>
      <c r="P8" s="28">
        <v>28.8</v>
      </c>
      <c r="Q8" s="134">
        <v>12</v>
      </c>
      <c r="R8" s="28">
        <v>12.2</v>
      </c>
      <c r="S8" s="134">
        <v>18</v>
      </c>
      <c r="T8" s="171">
        <v>18.2</v>
      </c>
      <c r="U8" s="134">
        <v>32</v>
      </c>
      <c r="V8" s="28">
        <v>91.1</v>
      </c>
      <c r="W8" s="73" t="s">
        <v>72</v>
      </c>
    </row>
    <row r="9" spans="1:23" ht="12" customHeight="1">
      <c r="A9" s="75" t="s">
        <v>10</v>
      </c>
      <c r="B9" s="137">
        <v>2</v>
      </c>
      <c r="C9" s="172">
        <v>393.2</v>
      </c>
      <c r="D9" s="134">
        <v>3</v>
      </c>
      <c r="E9" s="29">
        <v>48</v>
      </c>
      <c r="F9" s="134">
        <v>1</v>
      </c>
      <c r="G9" s="29">
        <v>63.8</v>
      </c>
      <c r="H9" s="134">
        <v>17</v>
      </c>
      <c r="I9" s="29">
        <v>25.3</v>
      </c>
      <c r="J9" s="134">
        <v>2</v>
      </c>
      <c r="K9" s="29">
        <v>37.9</v>
      </c>
      <c r="L9" s="87"/>
      <c r="M9" s="134">
        <v>5</v>
      </c>
      <c r="N9" s="29">
        <v>73.8</v>
      </c>
      <c r="O9" s="134">
        <v>2</v>
      </c>
      <c r="P9" s="29">
        <v>29.1</v>
      </c>
      <c r="Q9" s="134">
        <v>1</v>
      </c>
      <c r="R9" s="29">
        <v>16.5</v>
      </c>
      <c r="S9" s="134">
        <v>2</v>
      </c>
      <c r="T9" s="172">
        <v>22.1</v>
      </c>
      <c r="U9" s="134">
        <v>4</v>
      </c>
      <c r="V9" s="29">
        <v>132.4</v>
      </c>
      <c r="W9" s="76" t="s">
        <v>73</v>
      </c>
    </row>
    <row r="10" spans="1:23" ht="12" customHeight="1">
      <c r="A10" s="75" t="s">
        <v>11</v>
      </c>
      <c r="B10" s="137">
        <v>8</v>
      </c>
      <c r="C10" s="172">
        <v>360.3</v>
      </c>
      <c r="D10" s="134">
        <v>18</v>
      </c>
      <c r="E10" s="29">
        <v>39.5</v>
      </c>
      <c r="F10" s="134">
        <v>3</v>
      </c>
      <c r="G10" s="29">
        <v>57.4</v>
      </c>
      <c r="H10" s="134">
        <v>23</v>
      </c>
      <c r="I10" s="29">
        <v>22.9</v>
      </c>
      <c r="J10" s="134">
        <v>14</v>
      </c>
      <c r="K10" s="29">
        <v>32.5</v>
      </c>
      <c r="L10" s="87"/>
      <c r="M10" s="134">
        <v>15</v>
      </c>
      <c r="N10" s="29">
        <v>65.9</v>
      </c>
      <c r="O10" s="134">
        <v>8</v>
      </c>
      <c r="P10" s="29">
        <v>25.2</v>
      </c>
      <c r="Q10" s="134">
        <v>26</v>
      </c>
      <c r="R10" s="29">
        <v>10.6</v>
      </c>
      <c r="S10" s="134">
        <v>3</v>
      </c>
      <c r="T10" s="172">
        <v>21.9</v>
      </c>
      <c r="U10" s="134">
        <v>1</v>
      </c>
      <c r="V10" s="29">
        <v>161.2</v>
      </c>
      <c r="W10" s="76" t="s">
        <v>74</v>
      </c>
    </row>
    <row r="11" spans="1:23" ht="12" customHeight="1">
      <c r="A11" s="75" t="s">
        <v>12</v>
      </c>
      <c r="B11" s="137">
        <v>40</v>
      </c>
      <c r="C11" s="172">
        <v>288.6</v>
      </c>
      <c r="D11" s="134">
        <v>41</v>
      </c>
      <c r="E11" s="29">
        <v>31.8</v>
      </c>
      <c r="F11" s="134">
        <v>31</v>
      </c>
      <c r="G11" s="29">
        <v>39.6</v>
      </c>
      <c r="H11" s="134">
        <v>36</v>
      </c>
      <c r="I11" s="29">
        <v>18.8</v>
      </c>
      <c r="J11" s="134">
        <v>33</v>
      </c>
      <c r="K11" s="29">
        <v>28.4</v>
      </c>
      <c r="L11" s="87"/>
      <c r="M11" s="134">
        <v>37</v>
      </c>
      <c r="N11" s="29">
        <v>58.5</v>
      </c>
      <c r="O11" s="134">
        <v>31</v>
      </c>
      <c r="P11" s="29">
        <v>21.1</v>
      </c>
      <c r="Q11" s="134">
        <v>39</v>
      </c>
      <c r="R11" s="29">
        <v>9.6</v>
      </c>
      <c r="S11" s="134">
        <v>28</v>
      </c>
      <c r="T11" s="172">
        <v>15.8</v>
      </c>
      <c r="U11" s="134">
        <v>18</v>
      </c>
      <c r="V11" s="29">
        <v>105.7</v>
      </c>
      <c r="W11" s="76" t="s">
        <v>75</v>
      </c>
    </row>
    <row r="12" spans="1:23" ht="12" customHeight="1">
      <c r="A12" s="156" t="s">
        <v>13</v>
      </c>
      <c r="B12" s="177">
        <v>1</v>
      </c>
      <c r="C12" s="178">
        <v>424</v>
      </c>
      <c r="D12" s="162">
        <v>1</v>
      </c>
      <c r="E12" s="168">
        <v>62.4</v>
      </c>
      <c r="F12" s="162">
        <v>2</v>
      </c>
      <c r="G12" s="168">
        <v>60.1</v>
      </c>
      <c r="H12" s="162">
        <v>28</v>
      </c>
      <c r="I12" s="168">
        <v>21.5</v>
      </c>
      <c r="J12" s="162">
        <v>4</v>
      </c>
      <c r="K12" s="168">
        <v>37.8</v>
      </c>
      <c r="L12" s="87"/>
      <c r="M12" s="162">
        <v>4</v>
      </c>
      <c r="N12" s="168">
        <v>76.4</v>
      </c>
      <c r="O12" s="162">
        <v>1</v>
      </c>
      <c r="P12" s="168">
        <v>29.4</v>
      </c>
      <c r="Q12" s="162">
        <v>10</v>
      </c>
      <c r="R12" s="168">
        <v>12.6</v>
      </c>
      <c r="S12" s="162">
        <v>1</v>
      </c>
      <c r="T12" s="178">
        <v>26.4</v>
      </c>
      <c r="U12" s="162">
        <v>2</v>
      </c>
      <c r="V12" s="168">
        <v>157.7</v>
      </c>
      <c r="W12" s="166" t="s">
        <v>76</v>
      </c>
    </row>
    <row r="13" spans="1:23" s="74" customFormat="1" ht="24" customHeight="1">
      <c r="A13" s="72" t="s">
        <v>14</v>
      </c>
      <c r="B13" s="131">
        <v>7</v>
      </c>
      <c r="C13" s="171">
        <v>360.6</v>
      </c>
      <c r="D13" s="134">
        <v>2</v>
      </c>
      <c r="E13" s="28">
        <v>51.5</v>
      </c>
      <c r="F13" s="134">
        <v>9</v>
      </c>
      <c r="G13" s="28">
        <v>48.5</v>
      </c>
      <c r="H13" s="134">
        <v>33</v>
      </c>
      <c r="I13" s="28">
        <v>19.4</v>
      </c>
      <c r="J13" s="134">
        <v>5</v>
      </c>
      <c r="K13" s="28">
        <v>36.7</v>
      </c>
      <c r="L13" s="86"/>
      <c r="M13" s="134">
        <v>7</v>
      </c>
      <c r="N13" s="28">
        <v>72.9</v>
      </c>
      <c r="O13" s="134">
        <v>45</v>
      </c>
      <c r="P13" s="28">
        <v>18.4</v>
      </c>
      <c r="Q13" s="134">
        <v>11</v>
      </c>
      <c r="R13" s="28">
        <v>12.3</v>
      </c>
      <c r="S13" s="134">
        <v>4</v>
      </c>
      <c r="T13" s="171">
        <v>21.3</v>
      </c>
      <c r="U13" s="134">
        <v>3</v>
      </c>
      <c r="V13" s="28">
        <v>137.2</v>
      </c>
      <c r="W13" s="73" t="s">
        <v>77</v>
      </c>
    </row>
    <row r="14" spans="1:23" ht="12" customHeight="1">
      <c r="A14" s="75" t="s">
        <v>15</v>
      </c>
      <c r="B14" s="137">
        <v>13</v>
      </c>
      <c r="C14" s="172">
        <v>338.4</v>
      </c>
      <c r="D14" s="134">
        <v>11</v>
      </c>
      <c r="E14" s="29">
        <v>42.5</v>
      </c>
      <c r="F14" s="134">
        <v>7</v>
      </c>
      <c r="G14" s="29">
        <v>49.5</v>
      </c>
      <c r="H14" s="134">
        <v>26</v>
      </c>
      <c r="I14" s="29">
        <v>21.8</v>
      </c>
      <c r="J14" s="134">
        <v>20</v>
      </c>
      <c r="K14" s="29">
        <v>31</v>
      </c>
      <c r="L14" s="87"/>
      <c r="M14" s="134">
        <v>16</v>
      </c>
      <c r="N14" s="29">
        <v>65.7</v>
      </c>
      <c r="O14" s="134">
        <v>20</v>
      </c>
      <c r="P14" s="29">
        <v>23.1</v>
      </c>
      <c r="Q14" s="134">
        <v>18</v>
      </c>
      <c r="R14" s="29">
        <v>11.7</v>
      </c>
      <c r="S14" s="134">
        <v>10</v>
      </c>
      <c r="T14" s="172">
        <v>19.4</v>
      </c>
      <c r="U14" s="134">
        <v>9</v>
      </c>
      <c r="V14" s="29">
        <v>121.3</v>
      </c>
      <c r="W14" s="76" t="s">
        <v>78</v>
      </c>
    </row>
    <row r="15" spans="1:23" ht="12" customHeight="1">
      <c r="A15" s="75" t="s">
        <v>16</v>
      </c>
      <c r="B15" s="137">
        <v>22</v>
      </c>
      <c r="C15" s="172">
        <v>317.6</v>
      </c>
      <c r="D15" s="134">
        <v>15</v>
      </c>
      <c r="E15" s="29">
        <v>40.7</v>
      </c>
      <c r="F15" s="134">
        <v>17</v>
      </c>
      <c r="G15" s="29">
        <v>44.8</v>
      </c>
      <c r="H15" s="134">
        <v>34</v>
      </c>
      <c r="I15" s="29">
        <v>19.4</v>
      </c>
      <c r="J15" s="134">
        <v>29</v>
      </c>
      <c r="K15" s="29">
        <v>29.4</v>
      </c>
      <c r="L15" s="87"/>
      <c r="M15" s="134">
        <v>31</v>
      </c>
      <c r="N15" s="29">
        <v>61.3</v>
      </c>
      <c r="O15" s="134">
        <v>17</v>
      </c>
      <c r="P15" s="29">
        <v>23.2</v>
      </c>
      <c r="Q15" s="134">
        <v>16</v>
      </c>
      <c r="R15" s="29">
        <v>11.8</v>
      </c>
      <c r="S15" s="134">
        <v>27</v>
      </c>
      <c r="T15" s="172">
        <v>15.9</v>
      </c>
      <c r="U15" s="134">
        <v>23</v>
      </c>
      <c r="V15" s="29">
        <v>103.6</v>
      </c>
      <c r="W15" s="76" t="s">
        <v>79</v>
      </c>
    </row>
    <row r="16" spans="1:23" ht="12" customHeight="1">
      <c r="A16" s="75" t="s">
        <v>17</v>
      </c>
      <c r="B16" s="137">
        <v>35</v>
      </c>
      <c r="C16" s="172">
        <v>301.7</v>
      </c>
      <c r="D16" s="134">
        <v>20</v>
      </c>
      <c r="E16" s="29">
        <v>39.1</v>
      </c>
      <c r="F16" s="134">
        <v>19</v>
      </c>
      <c r="G16" s="29">
        <v>44.7</v>
      </c>
      <c r="H16" s="134">
        <v>32</v>
      </c>
      <c r="I16" s="29">
        <v>20.2</v>
      </c>
      <c r="J16" s="134">
        <v>37</v>
      </c>
      <c r="K16" s="29">
        <v>27.6</v>
      </c>
      <c r="L16" s="87"/>
      <c r="M16" s="134">
        <v>34</v>
      </c>
      <c r="N16" s="29">
        <v>59.4</v>
      </c>
      <c r="O16" s="134">
        <v>34</v>
      </c>
      <c r="P16" s="29">
        <v>20.7</v>
      </c>
      <c r="Q16" s="134">
        <v>14</v>
      </c>
      <c r="R16" s="29">
        <v>12</v>
      </c>
      <c r="S16" s="134">
        <v>26</v>
      </c>
      <c r="T16" s="172">
        <v>16.1</v>
      </c>
      <c r="U16" s="134">
        <v>14</v>
      </c>
      <c r="V16" s="29">
        <v>110.3</v>
      </c>
      <c r="W16" s="76" t="s">
        <v>80</v>
      </c>
    </row>
    <row r="17" spans="1:23" ht="12" customHeight="1">
      <c r="A17" s="156" t="s">
        <v>18</v>
      </c>
      <c r="B17" s="177">
        <v>21</v>
      </c>
      <c r="C17" s="178">
        <v>320.3</v>
      </c>
      <c r="D17" s="162">
        <v>21</v>
      </c>
      <c r="E17" s="168">
        <v>39</v>
      </c>
      <c r="F17" s="162">
        <v>12</v>
      </c>
      <c r="G17" s="168">
        <v>47</v>
      </c>
      <c r="H17" s="162">
        <v>25</v>
      </c>
      <c r="I17" s="168">
        <v>22</v>
      </c>
      <c r="J17" s="162">
        <v>42</v>
      </c>
      <c r="K17" s="168">
        <v>26.1</v>
      </c>
      <c r="L17" s="87"/>
      <c r="M17" s="162">
        <v>22</v>
      </c>
      <c r="N17" s="168">
        <v>63.5</v>
      </c>
      <c r="O17" s="162">
        <v>14</v>
      </c>
      <c r="P17" s="168">
        <v>23.7</v>
      </c>
      <c r="Q17" s="162">
        <v>20</v>
      </c>
      <c r="R17" s="168">
        <v>11.2</v>
      </c>
      <c r="S17" s="162">
        <v>19</v>
      </c>
      <c r="T17" s="178">
        <v>18.1</v>
      </c>
      <c r="U17" s="162">
        <v>21</v>
      </c>
      <c r="V17" s="168">
        <v>104.2</v>
      </c>
      <c r="W17" s="166" t="s">
        <v>81</v>
      </c>
    </row>
    <row r="18" spans="1:23" s="74" customFormat="1" ht="24" customHeight="1">
      <c r="A18" s="72" t="s">
        <v>19</v>
      </c>
      <c r="B18" s="131">
        <v>42</v>
      </c>
      <c r="C18" s="171">
        <v>271.4</v>
      </c>
      <c r="D18" s="134">
        <v>34</v>
      </c>
      <c r="E18" s="28">
        <v>34.7</v>
      </c>
      <c r="F18" s="134">
        <v>35</v>
      </c>
      <c r="G18" s="28">
        <v>38.4</v>
      </c>
      <c r="H18" s="134">
        <v>44</v>
      </c>
      <c r="I18" s="28">
        <v>16.6</v>
      </c>
      <c r="J18" s="134">
        <v>46</v>
      </c>
      <c r="K18" s="28">
        <v>23.8</v>
      </c>
      <c r="L18" s="86"/>
      <c r="M18" s="134">
        <v>43</v>
      </c>
      <c r="N18" s="28">
        <v>53.3</v>
      </c>
      <c r="O18" s="134">
        <v>27</v>
      </c>
      <c r="P18" s="28">
        <v>22.3</v>
      </c>
      <c r="Q18" s="134">
        <v>22</v>
      </c>
      <c r="R18" s="28">
        <v>11</v>
      </c>
      <c r="S18" s="134">
        <v>41</v>
      </c>
      <c r="T18" s="171">
        <v>12.6</v>
      </c>
      <c r="U18" s="134">
        <v>44</v>
      </c>
      <c r="V18" s="28">
        <v>68.4</v>
      </c>
      <c r="W18" s="73" t="s">
        <v>82</v>
      </c>
    </row>
    <row r="19" spans="1:23" ht="12" customHeight="1">
      <c r="A19" s="75" t="s">
        <v>20</v>
      </c>
      <c r="B19" s="137">
        <v>41</v>
      </c>
      <c r="C19" s="172">
        <v>276.6</v>
      </c>
      <c r="D19" s="134">
        <v>40</v>
      </c>
      <c r="E19" s="29">
        <v>33.1</v>
      </c>
      <c r="F19" s="134">
        <v>38</v>
      </c>
      <c r="G19" s="29">
        <v>37.1</v>
      </c>
      <c r="H19" s="134">
        <v>39</v>
      </c>
      <c r="I19" s="29">
        <v>18.2</v>
      </c>
      <c r="J19" s="134">
        <v>40</v>
      </c>
      <c r="K19" s="29">
        <v>26.2</v>
      </c>
      <c r="L19" s="87"/>
      <c r="M19" s="134">
        <v>40</v>
      </c>
      <c r="N19" s="29">
        <v>55.1</v>
      </c>
      <c r="O19" s="134">
        <v>24</v>
      </c>
      <c r="P19" s="29">
        <v>22.5</v>
      </c>
      <c r="Q19" s="134">
        <v>29</v>
      </c>
      <c r="R19" s="29">
        <v>10.4</v>
      </c>
      <c r="S19" s="134">
        <v>42</v>
      </c>
      <c r="T19" s="172">
        <v>12.5</v>
      </c>
      <c r="U19" s="134">
        <v>40</v>
      </c>
      <c r="V19" s="100">
        <v>74.9</v>
      </c>
      <c r="W19" s="76" t="s">
        <v>83</v>
      </c>
    </row>
    <row r="20" spans="1:23" ht="12" customHeight="1">
      <c r="A20" s="75" t="s">
        <v>21</v>
      </c>
      <c r="B20" s="137">
        <v>46</v>
      </c>
      <c r="C20" s="172">
        <v>255.8</v>
      </c>
      <c r="D20" s="134">
        <v>45</v>
      </c>
      <c r="E20" s="29">
        <v>29</v>
      </c>
      <c r="F20" s="134">
        <v>45</v>
      </c>
      <c r="G20" s="29">
        <v>35.6</v>
      </c>
      <c r="H20" s="134">
        <v>46</v>
      </c>
      <c r="I20" s="29">
        <v>15.4</v>
      </c>
      <c r="J20" s="134">
        <v>45</v>
      </c>
      <c r="K20" s="29">
        <v>24.1</v>
      </c>
      <c r="L20" s="87"/>
      <c r="M20" s="134">
        <v>46</v>
      </c>
      <c r="N20" s="29">
        <v>49.9</v>
      </c>
      <c r="O20" s="134">
        <v>11</v>
      </c>
      <c r="P20" s="29">
        <v>24.3</v>
      </c>
      <c r="Q20" s="134">
        <v>28</v>
      </c>
      <c r="R20" s="29">
        <v>10.4</v>
      </c>
      <c r="S20" s="134">
        <v>46</v>
      </c>
      <c r="T20" s="172">
        <v>11.4</v>
      </c>
      <c r="U20" s="134">
        <v>47</v>
      </c>
      <c r="V20" s="29">
        <v>65.4</v>
      </c>
      <c r="W20" s="76" t="s">
        <v>84</v>
      </c>
    </row>
    <row r="21" spans="1:23" ht="12" customHeight="1">
      <c r="A21" s="75" t="s">
        <v>22</v>
      </c>
      <c r="B21" s="137">
        <v>43</v>
      </c>
      <c r="C21" s="172">
        <v>267.2</v>
      </c>
      <c r="D21" s="134">
        <v>42</v>
      </c>
      <c r="E21" s="29">
        <v>31.2</v>
      </c>
      <c r="F21" s="134">
        <v>39</v>
      </c>
      <c r="G21" s="29">
        <v>36.6</v>
      </c>
      <c r="H21" s="134">
        <v>42</v>
      </c>
      <c r="I21" s="29">
        <v>17</v>
      </c>
      <c r="J21" s="134">
        <v>43</v>
      </c>
      <c r="K21" s="29">
        <v>26</v>
      </c>
      <c r="L21" s="87"/>
      <c r="M21" s="134">
        <v>44</v>
      </c>
      <c r="N21" s="29">
        <v>51.1</v>
      </c>
      <c r="O21" s="134">
        <v>10</v>
      </c>
      <c r="P21" s="29">
        <v>25</v>
      </c>
      <c r="Q21" s="134">
        <v>38</v>
      </c>
      <c r="R21" s="29">
        <v>9.7</v>
      </c>
      <c r="S21" s="134">
        <v>45</v>
      </c>
      <c r="T21" s="172">
        <v>11.8</v>
      </c>
      <c r="U21" s="134">
        <v>45</v>
      </c>
      <c r="V21" s="29">
        <v>67.3</v>
      </c>
      <c r="W21" s="76" t="s">
        <v>85</v>
      </c>
    </row>
    <row r="22" spans="1:23" ht="12" customHeight="1">
      <c r="A22" s="156" t="s">
        <v>23</v>
      </c>
      <c r="B22" s="177">
        <v>11</v>
      </c>
      <c r="C22" s="178">
        <v>351.5</v>
      </c>
      <c r="D22" s="162">
        <v>6</v>
      </c>
      <c r="E22" s="168">
        <v>46.4</v>
      </c>
      <c r="F22" s="162">
        <v>4</v>
      </c>
      <c r="G22" s="168">
        <v>51.9</v>
      </c>
      <c r="H22" s="162">
        <v>45</v>
      </c>
      <c r="I22" s="168">
        <v>16.4</v>
      </c>
      <c r="J22" s="162">
        <v>7</v>
      </c>
      <c r="K22" s="168">
        <v>35.4</v>
      </c>
      <c r="L22" s="87"/>
      <c r="M22" s="162">
        <v>12</v>
      </c>
      <c r="N22" s="168">
        <v>67.1</v>
      </c>
      <c r="O22" s="162">
        <v>7</v>
      </c>
      <c r="P22" s="168">
        <v>25.8</v>
      </c>
      <c r="Q22" s="162">
        <v>33</v>
      </c>
      <c r="R22" s="168">
        <v>10</v>
      </c>
      <c r="S22" s="162">
        <v>13</v>
      </c>
      <c r="T22" s="178">
        <v>18.9</v>
      </c>
      <c r="U22" s="162">
        <v>5</v>
      </c>
      <c r="V22" s="168">
        <v>131.8</v>
      </c>
      <c r="W22" s="166" t="s">
        <v>86</v>
      </c>
    </row>
    <row r="23" spans="1:23" s="74" customFormat="1" ht="24" customHeight="1">
      <c r="A23" s="72" t="s">
        <v>24</v>
      </c>
      <c r="B23" s="131">
        <v>18</v>
      </c>
      <c r="C23" s="171">
        <v>332.4</v>
      </c>
      <c r="D23" s="134">
        <v>8</v>
      </c>
      <c r="E23" s="28">
        <v>44.1</v>
      </c>
      <c r="F23" s="134">
        <v>21</v>
      </c>
      <c r="G23" s="28">
        <v>43.5</v>
      </c>
      <c r="H23" s="134">
        <v>29</v>
      </c>
      <c r="I23" s="28">
        <v>21.2</v>
      </c>
      <c r="J23" s="134">
        <v>6</v>
      </c>
      <c r="K23" s="28">
        <v>36.1</v>
      </c>
      <c r="L23" s="86"/>
      <c r="M23" s="134">
        <v>32</v>
      </c>
      <c r="N23" s="28">
        <v>60.5</v>
      </c>
      <c r="O23" s="134">
        <v>30</v>
      </c>
      <c r="P23" s="28">
        <v>21.6</v>
      </c>
      <c r="Q23" s="134">
        <v>27</v>
      </c>
      <c r="R23" s="28">
        <v>10.5</v>
      </c>
      <c r="S23" s="134">
        <v>8</v>
      </c>
      <c r="T23" s="171">
        <v>20.1</v>
      </c>
      <c r="U23" s="134">
        <v>13</v>
      </c>
      <c r="V23" s="28">
        <v>111.6</v>
      </c>
      <c r="W23" s="73" t="s">
        <v>87</v>
      </c>
    </row>
    <row r="24" spans="1:23" ht="12" customHeight="1">
      <c r="A24" s="75" t="s">
        <v>25</v>
      </c>
      <c r="B24" s="137">
        <v>26</v>
      </c>
      <c r="C24" s="172">
        <v>312.4</v>
      </c>
      <c r="D24" s="134">
        <v>14</v>
      </c>
      <c r="E24" s="29">
        <v>40.8</v>
      </c>
      <c r="F24" s="134">
        <v>26</v>
      </c>
      <c r="G24" s="29">
        <v>41.9</v>
      </c>
      <c r="H24" s="134">
        <v>43</v>
      </c>
      <c r="I24" s="29">
        <v>16.8</v>
      </c>
      <c r="J24" s="134">
        <v>24</v>
      </c>
      <c r="K24" s="29">
        <v>30.4</v>
      </c>
      <c r="L24" s="87"/>
      <c r="M24" s="134">
        <v>25</v>
      </c>
      <c r="N24" s="29">
        <v>62.7</v>
      </c>
      <c r="O24" s="134">
        <v>9</v>
      </c>
      <c r="P24" s="29">
        <v>25.1</v>
      </c>
      <c r="Q24" s="134">
        <v>25</v>
      </c>
      <c r="R24" s="29">
        <v>10.8</v>
      </c>
      <c r="S24" s="134">
        <v>20</v>
      </c>
      <c r="T24" s="172">
        <v>17.1</v>
      </c>
      <c r="U24" s="134">
        <v>25</v>
      </c>
      <c r="V24" s="29">
        <v>100.4</v>
      </c>
      <c r="W24" s="76" t="s">
        <v>88</v>
      </c>
    </row>
    <row r="25" spans="1:23" ht="12" customHeight="1">
      <c r="A25" s="75" t="s">
        <v>26</v>
      </c>
      <c r="B25" s="137">
        <v>25</v>
      </c>
      <c r="C25" s="172">
        <v>313.1</v>
      </c>
      <c r="D25" s="134">
        <v>17</v>
      </c>
      <c r="E25" s="29">
        <v>39.6</v>
      </c>
      <c r="F25" s="134">
        <v>34</v>
      </c>
      <c r="G25" s="29">
        <v>38.5</v>
      </c>
      <c r="H25" s="134">
        <v>30</v>
      </c>
      <c r="I25" s="29">
        <v>20.2</v>
      </c>
      <c r="J25" s="134">
        <v>13</v>
      </c>
      <c r="K25" s="29">
        <v>32.8</v>
      </c>
      <c r="L25" s="87"/>
      <c r="M25" s="134">
        <v>29</v>
      </c>
      <c r="N25" s="29">
        <v>62.2</v>
      </c>
      <c r="O25" s="134">
        <v>42</v>
      </c>
      <c r="P25" s="29">
        <v>18.7</v>
      </c>
      <c r="Q25" s="134">
        <v>30</v>
      </c>
      <c r="R25" s="29">
        <v>10.2</v>
      </c>
      <c r="S25" s="134">
        <v>9</v>
      </c>
      <c r="T25" s="172">
        <v>19.6</v>
      </c>
      <c r="U25" s="134">
        <v>26</v>
      </c>
      <c r="V25" s="29">
        <v>99.7</v>
      </c>
      <c r="W25" s="76" t="s">
        <v>78</v>
      </c>
    </row>
    <row r="26" spans="1:23" ht="12" customHeight="1">
      <c r="A26" s="75" t="s">
        <v>27</v>
      </c>
      <c r="B26" s="137">
        <v>29</v>
      </c>
      <c r="C26" s="172">
        <v>307.2</v>
      </c>
      <c r="D26" s="134">
        <v>44</v>
      </c>
      <c r="E26" s="29">
        <v>30.7</v>
      </c>
      <c r="F26" s="134">
        <v>13</v>
      </c>
      <c r="G26" s="29">
        <v>45.8</v>
      </c>
      <c r="H26" s="134">
        <v>4</v>
      </c>
      <c r="I26" s="29">
        <v>28.7</v>
      </c>
      <c r="J26" s="134">
        <v>27</v>
      </c>
      <c r="K26" s="29">
        <v>29.4</v>
      </c>
      <c r="L26" s="87"/>
      <c r="M26" s="134">
        <v>39</v>
      </c>
      <c r="N26" s="29">
        <v>56.9</v>
      </c>
      <c r="O26" s="134">
        <v>5</v>
      </c>
      <c r="P26" s="29">
        <v>26.3</v>
      </c>
      <c r="Q26" s="134">
        <v>40</v>
      </c>
      <c r="R26" s="29">
        <v>9.5</v>
      </c>
      <c r="S26" s="134">
        <v>29</v>
      </c>
      <c r="T26" s="172">
        <v>15.3</v>
      </c>
      <c r="U26" s="134">
        <v>17</v>
      </c>
      <c r="V26" s="29">
        <v>106.6</v>
      </c>
      <c r="W26" s="76" t="s">
        <v>77</v>
      </c>
    </row>
    <row r="27" spans="1:23" ht="12" customHeight="1">
      <c r="A27" s="156" t="s">
        <v>28</v>
      </c>
      <c r="B27" s="177">
        <v>27</v>
      </c>
      <c r="C27" s="178">
        <v>310.6</v>
      </c>
      <c r="D27" s="162">
        <v>33</v>
      </c>
      <c r="E27" s="168">
        <v>34.8</v>
      </c>
      <c r="F27" s="162">
        <v>14</v>
      </c>
      <c r="G27" s="168">
        <v>45.3</v>
      </c>
      <c r="H27" s="162">
        <v>38</v>
      </c>
      <c r="I27" s="168">
        <v>18.7</v>
      </c>
      <c r="J27" s="162">
        <v>9</v>
      </c>
      <c r="K27" s="168">
        <v>35</v>
      </c>
      <c r="L27" s="87"/>
      <c r="M27" s="162">
        <v>45</v>
      </c>
      <c r="N27" s="168">
        <v>51</v>
      </c>
      <c r="O27" s="162">
        <v>25</v>
      </c>
      <c r="P27" s="168">
        <v>22.5</v>
      </c>
      <c r="Q27" s="162">
        <v>21</v>
      </c>
      <c r="R27" s="168">
        <v>11.2</v>
      </c>
      <c r="S27" s="162">
        <v>17</v>
      </c>
      <c r="T27" s="178">
        <v>18.5</v>
      </c>
      <c r="U27" s="162">
        <v>10</v>
      </c>
      <c r="V27" s="168">
        <v>118.4</v>
      </c>
      <c r="W27" s="166" t="s">
        <v>89</v>
      </c>
    </row>
    <row r="28" spans="1:23" s="74" customFormat="1" ht="24" customHeight="1">
      <c r="A28" s="72" t="s">
        <v>29</v>
      </c>
      <c r="B28" s="131">
        <v>24</v>
      </c>
      <c r="C28" s="171">
        <v>313.5</v>
      </c>
      <c r="D28" s="134">
        <v>12</v>
      </c>
      <c r="E28" s="28">
        <v>41.5</v>
      </c>
      <c r="F28" s="134">
        <v>22</v>
      </c>
      <c r="G28" s="28">
        <v>43.5</v>
      </c>
      <c r="H28" s="134">
        <v>35</v>
      </c>
      <c r="I28" s="28">
        <v>19.3</v>
      </c>
      <c r="J28" s="134">
        <v>19</v>
      </c>
      <c r="K28" s="28">
        <v>31.2</v>
      </c>
      <c r="L28" s="86"/>
      <c r="M28" s="134">
        <v>20</v>
      </c>
      <c r="N28" s="28">
        <v>64</v>
      </c>
      <c r="O28" s="134">
        <v>29</v>
      </c>
      <c r="P28" s="28">
        <v>21.8</v>
      </c>
      <c r="Q28" s="134">
        <v>9</v>
      </c>
      <c r="R28" s="28">
        <v>12.6</v>
      </c>
      <c r="S28" s="134">
        <v>32</v>
      </c>
      <c r="T28" s="171">
        <v>14.7</v>
      </c>
      <c r="U28" s="134">
        <v>33</v>
      </c>
      <c r="V28" s="28">
        <v>91</v>
      </c>
      <c r="W28" s="73" t="s">
        <v>90</v>
      </c>
    </row>
    <row r="29" spans="1:23" ht="12" customHeight="1">
      <c r="A29" s="75" t="s">
        <v>30</v>
      </c>
      <c r="B29" s="137">
        <v>34</v>
      </c>
      <c r="C29" s="172">
        <v>302.5</v>
      </c>
      <c r="D29" s="134">
        <v>39</v>
      </c>
      <c r="E29" s="29">
        <v>33.2</v>
      </c>
      <c r="F29" s="134">
        <v>30</v>
      </c>
      <c r="G29" s="29">
        <v>40.4</v>
      </c>
      <c r="H29" s="134">
        <v>31</v>
      </c>
      <c r="I29" s="29">
        <v>20.2</v>
      </c>
      <c r="J29" s="134">
        <v>23</v>
      </c>
      <c r="K29" s="29">
        <v>30.5</v>
      </c>
      <c r="L29" s="87"/>
      <c r="M29" s="134">
        <v>35</v>
      </c>
      <c r="N29" s="29">
        <v>58.7</v>
      </c>
      <c r="O29" s="134">
        <v>23</v>
      </c>
      <c r="P29" s="29">
        <v>22.7</v>
      </c>
      <c r="Q29" s="134">
        <v>37</v>
      </c>
      <c r="R29" s="29">
        <v>9.7</v>
      </c>
      <c r="S29" s="134">
        <v>30</v>
      </c>
      <c r="T29" s="172">
        <v>15.2</v>
      </c>
      <c r="U29" s="134">
        <v>20</v>
      </c>
      <c r="V29" s="29">
        <v>104.3</v>
      </c>
      <c r="W29" s="76" t="s">
        <v>91</v>
      </c>
    </row>
    <row r="30" spans="1:23" ht="12" customHeight="1">
      <c r="A30" s="75" t="s">
        <v>31</v>
      </c>
      <c r="B30" s="137">
        <v>44</v>
      </c>
      <c r="C30" s="172">
        <v>266.2</v>
      </c>
      <c r="D30" s="134">
        <v>36</v>
      </c>
      <c r="E30" s="29">
        <v>33.6</v>
      </c>
      <c r="F30" s="134">
        <v>40</v>
      </c>
      <c r="G30" s="29">
        <v>36.5</v>
      </c>
      <c r="H30" s="134">
        <v>41</v>
      </c>
      <c r="I30" s="29">
        <v>17.4</v>
      </c>
      <c r="J30" s="134">
        <v>44</v>
      </c>
      <c r="K30" s="29">
        <v>25.5</v>
      </c>
      <c r="L30" s="87"/>
      <c r="M30" s="134">
        <v>42</v>
      </c>
      <c r="N30" s="29">
        <v>53.7</v>
      </c>
      <c r="O30" s="134">
        <v>36</v>
      </c>
      <c r="P30" s="29">
        <v>20.4</v>
      </c>
      <c r="Q30" s="134">
        <v>34</v>
      </c>
      <c r="R30" s="29">
        <v>10</v>
      </c>
      <c r="S30" s="134">
        <v>44</v>
      </c>
      <c r="T30" s="172">
        <v>12</v>
      </c>
      <c r="U30" s="134">
        <v>42</v>
      </c>
      <c r="V30" s="29">
        <v>69.7</v>
      </c>
      <c r="W30" s="76" t="s">
        <v>92</v>
      </c>
    </row>
    <row r="31" spans="1:23" ht="12" customHeight="1">
      <c r="A31" s="75" t="s">
        <v>32</v>
      </c>
      <c r="B31" s="137">
        <v>39</v>
      </c>
      <c r="C31" s="172">
        <v>293</v>
      </c>
      <c r="D31" s="134">
        <v>22</v>
      </c>
      <c r="E31" s="29">
        <v>38.5</v>
      </c>
      <c r="F31" s="134">
        <v>28</v>
      </c>
      <c r="G31" s="29">
        <v>40.9</v>
      </c>
      <c r="H31" s="134">
        <v>37</v>
      </c>
      <c r="I31" s="29">
        <v>18.8</v>
      </c>
      <c r="J31" s="134">
        <v>36</v>
      </c>
      <c r="K31" s="29">
        <v>27.6</v>
      </c>
      <c r="L31" s="87"/>
      <c r="M31" s="134">
        <v>38</v>
      </c>
      <c r="N31" s="29">
        <v>57.9</v>
      </c>
      <c r="O31" s="134">
        <v>35</v>
      </c>
      <c r="P31" s="29">
        <v>20.6</v>
      </c>
      <c r="Q31" s="134">
        <v>32</v>
      </c>
      <c r="R31" s="29">
        <v>10</v>
      </c>
      <c r="S31" s="134">
        <v>39</v>
      </c>
      <c r="T31" s="172">
        <v>13</v>
      </c>
      <c r="U31" s="134">
        <v>28</v>
      </c>
      <c r="V31" s="29">
        <v>93.8</v>
      </c>
      <c r="W31" s="76" t="s">
        <v>93</v>
      </c>
    </row>
    <row r="32" spans="1:23" ht="12" customHeight="1">
      <c r="A32" s="156" t="s">
        <v>33</v>
      </c>
      <c r="B32" s="177">
        <v>45</v>
      </c>
      <c r="C32" s="178">
        <v>263</v>
      </c>
      <c r="D32" s="162">
        <v>32</v>
      </c>
      <c r="E32" s="168">
        <v>35.2</v>
      </c>
      <c r="F32" s="162">
        <v>46</v>
      </c>
      <c r="G32" s="168">
        <v>35.2</v>
      </c>
      <c r="H32" s="162">
        <v>40</v>
      </c>
      <c r="I32" s="168">
        <v>17.6</v>
      </c>
      <c r="J32" s="162">
        <v>39</v>
      </c>
      <c r="K32" s="168">
        <v>26.6</v>
      </c>
      <c r="L32" s="87"/>
      <c r="M32" s="162">
        <v>41</v>
      </c>
      <c r="N32" s="168">
        <v>54.5</v>
      </c>
      <c r="O32" s="162">
        <v>41</v>
      </c>
      <c r="P32" s="168">
        <v>19.1</v>
      </c>
      <c r="Q32" s="162">
        <v>47</v>
      </c>
      <c r="R32" s="168">
        <v>6.8</v>
      </c>
      <c r="S32" s="162">
        <v>36</v>
      </c>
      <c r="T32" s="178">
        <v>13.5</v>
      </c>
      <c r="U32" s="162">
        <v>43</v>
      </c>
      <c r="V32" s="168">
        <v>69.2</v>
      </c>
      <c r="W32" s="166" t="s">
        <v>94</v>
      </c>
    </row>
    <row r="33" spans="1:23" s="74" customFormat="1" ht="24" customHeight="1">
      <c r="A33" s="72" t="s">
        <v>34</v>
      </c>
      <c r="B33" s="131">
        <v>32</v>
      </c>
      <c r="C33" s="171">
        <v>303.7</v>
      </c>
      <c r="D33" s="134">
        <v>29</v>
      </c>
      <c r="E33" s="28">
        <v>36</v>
      </c>
      <c r="F33" s="134">
        <v>29</v>
      </c>
      <c r="G33" s="28">
        <v>40.8</v>
      </c>
      <c r="H33" s="134">
        <v>27</v>
      </c>
      <c r="I33" s="28">
        <v>21.8</v>
      </c>
      <c r="J33" s="134">
        <v>31</v>
      </c>
      <c r="K33" s="28">
        <v>28.9</v>
      </c>
      <c r="L33" s="86"/>
      <c r="M33" s="134">
        <v>17</v>
      </c>
      <c r="N33" s="28">
        <v>65</v>
      </c>
      <c r="O33" s="134">
        <v>33</v>
      </c>
      <c r="P33" s="28">
        <v>20.8</v>
      </c>
      <c r="Q33" s="134">
        <v>36</v>
      </c>
      <c r="R33" s="28">
        <v>9.8</v>
      </c>
      <c r="S33" s="134">
        <v>35</v>
      </c>
      <c r="T33" s="171">
        <v>13.7</v>
      </c>
      <c r="U33" s="134">
        <v>37</v>
      </c>
      <c r="V33" s="28">
        <v>80.1</v>
      </c>
      <c r="W33" s="73" t="s">
        <v>95</v>
      </c>
    </row>
    <row r="34" spans="1:23" ht="12" customHeight="1">
      <c r="A34" s="75" t="s">
        <v>35</v>
      </c>
      <c r="B34" s="137">
        <v>38</v>
      </c>
      <c r="C34" s="172">
        <v>298.6</v>
      </c>
      <c r="D34" s="134">
        <v>31</v>
      </c>
      <c r="E34" s="29">
        <v>35.5</v>
      </c>
      <c r="F34" s="134">
        <v>36</v>
      </c>
      <c r="G34" s="29">
        <v>37.9</v>
      </c>
      <c r="H34" s="134">
        <v>19</v>
      </c>
      <c r="I34" s="29">
        <v>24.3</v>
      </c>
      <c r="J34" s="134">
        <v>41</v>
      </c>
      <c r="K34" s="29">
        <v>26.1</v>
      </c>
      <c r="L34" s="87"/>
      <c r="M34" s="134">
        <v>19</v>
      </c>
      <c r="N34" s="29">
        <v>64.1</v>
      </c>
      <c r="O34" s="134">
        <v>22</v>
      </c>
      <c r="P34" s="29">
        <v>22.8</v>
      </c>
      <c r="Q34" s="134">
        <v>41</v>
      </c>
      <c r="R34" s="29">
        <v>9.5</v>
      </c>
      <c r="S34" s="134">
        <v>40</v>
      </c>
      <c r="T34" s="172">
        <v>12.9</v>
      </c>
      <c r="U34" s="134">
        <v>46</v>
      </c>
      <c r="V34" s="29">
        <v>65.6</v>
      </c>
      <c r="W34" s="76" t="s">
        <v>96</v>
      </c>
    </row>
    <row r="35" spans="1:23" ht="12" customHeight="1">
      <c r="A35" s="75" t="s">
        <v>36</v>
      </c>
      <c r="B35" s="137">
        <v>37</v>
      </c>
      <c r="C35" s="172">
        <v>299.7</v>
      </c>
      <c r="D35" s="134">
        <v>25</v>
      </c>
      <c r="E35" s="29">
        <v>36.9</v>
      </c>
      <c r="F35" s="134">
        <v>37</v>
      </c>
      <c r="G35" s="29">
        <v>37.7</v>
      </c>
      <c r="H35" s="134">
        <v>20</v>
      </c>
      <c r="I35" s="29">
        <v>23.8</v>
      </c>
      <c r="J35" s="134">
        <v>32</v>
      </c>
      <c r="K35" s="29">
        <v>28.5</v>
      </c>
      <c r="L35" s="87"/>
      <c r="M35" s="134">
        <v>33</v>
      </c>
      <c r="N35" s="29">
        <v>59.8</v>
      </c>
      <c r="O35" s="134">
        <v>37</v>
      </c>
      <c r="P35" s="29">
        <v>19.9</v>
      </c>
      <c r="Q35" s="134">
        <v>31</v>
      </c>
      <c r="R35" s="29">
        <v>10.1</v>
      </c>
      <c r="S35" s="134">
        <v>38</v>
      </c>
      <c r="T35" s="172">
        <v>13.2</v>
      </c>
      <c r="U35" s="134">
        <v>36</v>
      </c>
      <c r="V35" s="29">
        <v>83</v>
      </c>
      <c r="W35" s="76" t="s">
        <v>97</v>
      </c>
    </row>
    <row r="36" spans="1:23" ht="12" customHeight="1">
      <c r="A36" s="75" t="s">
        <v>37</v>
      </c>
      <c r="B36" s="137">
        <v>31</v>
      </c>
      <c r="C36" s="172">
        <v>304.1</v>
      </c>
      <c r="D36" s="134">
        <v>28</v>
      </c>
      <c r="E36" s="29">
        <v>36.4</v>
      </c>
      <c r="F36" s="134">
        <v>42</v>
      </c>
      <c r="G36" s="29">
        <v>36</v>
      </c>
      <c r="H36" s="134">
        <v>22</v>
      </c>
      <c r="I36" s="29">
        <v>22.9</v>
      </c>
      <c r="J36" s="134">
        <v>30</v>
      </c>
      <c r="K36" s="29">
        <v>29.3</v>
      </c>
      <c r="L36" s="87"/>
      <c r="M36" s="134">
        <v>24</v>
      </c>
      <c r="N36" s="29">
        <v>62.8</v>
      </c>
      <c r="O36" s="134">
        <v>39</v>
      </c>
      <c r="P36" s="29">
        <v>19.6</v>
      </c>
      <c r="Q36" s="134">
        <v>43</v>
      </c>
      <c r="R36" s="29">
        <v>9.2</v>
      </c>
      <c r="S36" s="134">
        <v>34</v>
      </c>
      <c r="T36" s="172">
        <v>13.8</v>
      </c>
      <c r="U36" s="134">
        <v>39</v>
      </c>
      <c r="V36" s="29">
        <v>76.5</v>
      </c>
      <c r="W36" s="76" t="s">
        <v>98</v>
      </c>
    </row>
    <row r="37" spans="1:23" ht="12" customHeight="1">
      <c r="A37" s="156" t="s">
        <v>38</v>
      </c>
      <c r="B37" s="177">
        <v>10</v>
      </c>
      <c r="C37" s="178">
        <v>357.3</v>
      </c>
      <c r="D37" s="162">
        <v>16</v>
      </c>
      <c r="E37" s="168">
        <v>40.6</v>
      </c>
      <c r="F37" s="162">
        <v>8</v>
      </c>
      <c r="G37" s="168">
        <v>49.1</v>
      </c>
      <c r="H37" s="162">
        <v>1</v>
      </c>
      <c r="I37" s="168">
        <v>32</v>
      </c>
      <c r="J37" s="162">
        <v>8</v>
      </c>
      <c r="K37" s="168">
        <v>35.1</v>
      </c>
      <c r="L37" s="87"/>
      <c r="M37" s="162">
        <v>3</v>
      </c>
      <c r="N37" s="168">
        <v>78.1</v>
      </c>
      <c r="O37" s="162">
        <v>40</v>
      </c>
      <c r="P37" s="168">
        <v>19.1</v>
      </c>
      <c r="Q37" s="162">
        <v>45</v>
      </c>
      <c r="R37" s="168">
        <v>9</v>
      </c>
      <c r="S37" s="162">
        <v>23</v>
      </c>
      <c r="T37" s="178">
        <v>16.5</v>
      </c>
      <c r="U37" s="162">
        <v>34</v>
      </c>
      <c r="V37" s="168">
        <v>89.9</v>
      </c>
      <c r="W37" s="166" t="s">
        <v>99</v>
      </c>
    </row>
    <row r="38" spans="1:23" s="74" customFormat="1" ht="24" customHeight="1">
      <c r="A38" s="72" t="s">
        <v>39</v>
      </c>
      <c r="B38" s="131">
        <v>17</v>
      </c>
      <c r="C38" s="171">
        <v>332.9</v>
      </c>
      <c r="D38" s="134">
        <v>23</v>
      </c>
      <c r="E38" s="28">
        <v>38.1</v>
      </c>
      <c r="F38" s="134">
        <v>15</v>
      </c>
      <c r="G38" s="28">
        <v>45.1</v>
      </c>
      <c r="H38" s="134">
        <v>10</v>
      </c>
      <c r="I38" s="28">
        <v>26.8</v>
      </c>
      <c r="J38" s="134">
        <v>18</v>
      </c>
      <c r="K38" s="28">
        <v>31.3</v>
      </c>
      <c r="L38" s="86"/>
      <c r="M38" s="134">
        <v>8</v>
      </c>
      <c r="N38" s="28">
        <v>68.2</v>
      </c>
      <c r="O38" s="134">
        <v>47</v>
      </c>
      <c r="P38" s="28">
        <v>17.2</v>
      </c>
      <c r="Q38" s="134">
        <v>3</v>
      </c>
      <c r="R38" s="28">
        <v>15.2</v>
      </c>
      <c r="S38" s="134">
        <v>33</v>
      </c>
      <c r="T38" s="171">
        <v>14.6</v>
      </c>
      <c r="U38" s="134">
        <v>6</v>
      </c>
      <c r="V38" s="28">
        <v>127.3</v>
      </c>
      <c r="W38" s="73" t="s">
        <v>100</v>
      </c>
    </row>
    <row r="39" spans="1:23" ht="12" customHeight="1">
      <c r="A39" s="75" t="s">
        <v>40</v>
      </c>
      <c r="B39" s="137">
        <v>9</v>
      </c>
      <c r="C39" s="172">
        <v>360.2</v>
      </c>
      <c r="D39" s="134">
        <v>5</v>
      </c>
      <c r="E39" s="29">
        <v>46.5</v>
      </c>
      <c r="F39" s="134">
        <v>11</v>
      </c>
      <c r="G39" s="29">
        <v>47.8</v>
      </c>
      <c r="H39" s="134">
        <v>13</v>
      </c>
      <c r="I39" s="29">
        <v>26.7</v>
      </c>
      <c r="J39" s="134">
        <v>12</v>
      </c>
      <c r="K39" s="29">
        <v>33.4</v>
      </c>
      <c r="L39" s="87"/>
      <c r="M39" s="134">
        <v>9</v>
      </c>
      <c r="N39" s="29">
        <v>68.1</v>
      </c>
      <c r="O39" s="134">
        <v>32</v>
      </c>
      <c r="P39" s="29">
        <v>21</v>
      </c>
      <c r="Q39" s="134">
        <v>23</v>
      </c>
      <c r="R39" s="29">
        <v>10.9</v>
      </c>
      <c r="S39" s="134">
        <v>5</v>
      </c>
      <c r="T39" s="172">
        <v>21.3</v>
      </c>
      <c r="U39" s="134">
        <v>7</v>
      </c>
      <c r="V39" s="29">
        <v>126.2</v>
      </c>
      <c r="W39" s="76" t="s">
        <v>101</v>
      </c>
    </row>
    <row r="40" spans="1:23" ht="12" customHeight="1">
      <c r="A40" s="75" t="s">
        <v>41</v>
      </c>
      <c r="B40" s="137">
        <v>33</v>
      </c>
      <c r="C40" s="172">
        <v>302.6</v>
      </c>
      <c r="D40" s="134">
        <v>35</v>
      </c>
      <c r="E40" s="29">
        <v>34.2</v>
      </c>
      <c r="F40" s="134">
        <v>44</v>
      </c>
      <c r="G40" s="29">
        <v>35.6</v>
      </c>
      <c r="H40" s="134">
        <v>18</v>
      </c>
      <c r="I40" s="29">
        <v>24.8</v>
      </c>
      <c r="J40" s="134">
        <v>28</v>
      </c>
      <c r="K40" s="29">
        <v>29.4</v>
      </c>
      <c r="L40" s="87"/>
      <c r="M40" s="134">
        <v>23</v>
      </c>
      <c r="N40" s="29">
        <v>62.8</v>
      </c>
      <c r="O40" s="134">
        <v>12</v>
      </c>
      <c r="P40" s="29">
        <v>24.3</v>
      </c>
      <c r="Q40" s="134">
        <v>24</v>
      </c>
      <c r="R40" s="29">
        <v>10.9</v>
      </c>
      <c r="S40" s="134">
        <v>37</v>
      </c>
      <c r="T40" s="172">
        <v>13.5</v>
      </c>
      <c r="U40" s="134">
        <v>29</v>
      </c>
      <c r="V40" s="29">
        <v>93.7</v>
      </c>
      <c r="W40" s="76" t="s">
        <v>102</v>
      </c>
    </row>
    <row r="41" spans="1:23" ht="12" customHeight="1">
      <c r="A41" s="75" t="s">
        <v>42</v>
      </c>
      <c r="B41" s="137">
        <v>36</v>
      </c>
      <c r="C41" s="172">
        <v>300.6</v>
      </c>
      <c r="D41" s="134">
        <v>30</v>
      </c>
      <c r="E41" s="29">
        <v>35.7</v>
      </c>
      <c r="F41" s="134">
        <v>33</v>
      </c>
      <c r="G41" s="29">
        <v>38.7</v>
      </c>
      <c r="H41" s="134">
        <v>11</v>
      </c>
      <c r="I41" s="29">
        <v>26.8</v>
      </c>
      <c r="J41" s="134">
        <v>34</v>
      </c>
      <c r="K41" s="29">
        <v>27.7</v>
      </c>
      <c r="L41" s="87"/>
      <c r="M41" s="134">
        <v>36</v>
      </c>
      <c r="N41" s="29">
        <v>58.5</v>
      </c>
      <c r="O41" s="134">
        <v>19</v>
      </c>
      <c r="P41" s="29">
        <v>23.1</v>
      </c>
      <c r="Q41" s="134">
        <v>42</v>
      </c>
      <c r="R41" s="29">
        <v>9.4</v>
      </c>
      <c r="S41" s="134">
        <v>43</v>
      </c>
      <c r="T41" s="172">
        <v>12.5</v>
      </c>
      <c r="U41" s="134">
        <v>35</v>
      </c>
      <c r="V41" s="29">
        <v>86.7</v>
      </c>
      <c r="W41" s="76" t="s">
        <v>103</v>
      </c>
    </row>
    <row r="42" spans="1:23" ht="12" customHeight="1">
      <c r="A42" s="156" t="s">
        <v>43</v>
      </c>
      <c r="B42" s="177">
        <v>6</v>
      </c>
      <c r="C42" s="178">
        <v>360.6</v>
      </c>
      <c r="D42" s="162">
        <v>7</v>
      </c>
      <c r="E42" s="168">
        <v>45.7</v>
      </c>
      <c r="F42" s="162">
        <v>5</v>
      </c>
      <c r="G42" s="168">
        <v>50.2</v>
      </c>
      <c r="H42" s="162">
        <v>12</v>
      </c>
      <c r="I42" s="168">
        <v>26.7</v>
      </c>
      <c r="J42" s="162">
        <v>17</v>
      </c>
      <c r="K42" s="168">
        <v>31.8</v>
      </c>
      <c r="L42" s="87"/>
      <c r="M42" s="162">
        <v>10</v>
      </c>
      <c r="N42" s="168">
        <v>67.8</v>
      </c>
      <c r="O42" s="162">
        <v>6</v>
      </c>
      <c r="P42" s="168">
        <v>25.8</v>
      </c>
      <c r="Q42" s="162">
        <v>6</v>
      </c>
      <c r="R42" s="168">
        <v>13.1</v>
      </c>
      <c r="S42" s="162">
        <v>22</v>
      </c>
      <c r="T42" s="178">
        <v>16.5</v>
      </c>
      <c r="U42" s="162">
        <v>15</v>
      </c>
      <c r="V42" s="168">
        <v>108</v>
      </c>
      <c r="W42" s="166" t="s">
        <v>77</v>
      </c>
    </row>
    <row r="43" spans="1:23" s="74" customFormat="1" ht="24" customHeight="1">
      <c r="A43" s="72" t="s">
        <v>44</v>
      </c>
      <c r="B43" s="131">
        <v>15</v>
      </c>
      <c r="C43" s="171">
        <v>335.3</v>
      </c>
      <c r="D43" s="134">
        <v>26</v>
      </c>
      <c r="E43" s="28">
        <v>36.8</v>
      </c>
      <c r="F43" s="134">
        <v>18</v>
      </c>
      <c r="G43" s="28">
        <v>44.7</v>
      </c>
      <c r="H43" s="134">
        <v>5</v>
      </c>
      <c r="I43" s="28">
        <v>28.6</v>
      </c>
      <c r="J43" s="134">
        <v>26</v>
      </c>
      <c r="K43" s="28">
        <v>29.8</v>
      </c>
      <c r="L43" s="86"/>
      <c r="M43" s="134">
        <v>6</v>
      </c>
      <c r="N43" s="28">
        <v>73.6</v>
      </c>
      <c r="O43" s="134">
        <v>16</v>
      </c>
      <c r="P43" s="28">
        <v>23.3</v>
      </c>
      <c r="Q43" s="134">
        <v>13</v>
      </c>
      <c r="R43" s="28">
        <v>12</v>
      </c>
      <c r="S43" s="134">
        <v>15</v>
      </c>
      <c r="T43" s="171">
        <v>18.9</v>
      </c>
      <c r="U43" s="134">
        <v>24</v>
      </c>
      <c r="V43" s="28">
        <v>101.6</v>
      </c>
      <c r="W43" s="73" t="s">
        <v>104</v>
      </c>
    </row>
    <row r="44" spans="1:23" ht="12" customHeight="1">
      <c r="A44" s="75" t="s">
        <v>45</v>
      </c>
      <c r="B44" s="137">
        <v>23</v>
      </c>
      <c r="C44" s="172">
        <v>317.5</v>
      </c>
      <c r="D44" s="134">
        <v>9</v>
      </c>
      <c r="E44" s="29">
        <v>43.5</v>
      </c>
      <c r="F44" s="134">
        <v>41</v>
      </c>
      <c r="G44" s="29">
        <v>36.2</v>
      </c>
      <c r="H44" s="134">
        <v>24</v>
      </c>
      <c r="I44" s="29">
        <v>22.6</v>
      </c>
      <c r="J44" s="134">
        <v>15</v>
      </c>
      <c r="K44" s="29">
        <v>32.5</v>
      </c>
      <c r="L44" s="87"/>
      <c r="M44" s="134">
        <v>14</v>
      </c>
      <c r="N44" s="29">
        <v>66.3</v>
      </c>
      <c r="O44" s="134">
        <v>43</v>
      </c>
      <c r="P44" s="29">
        <v>18.5</v>
      </c>
      <c r="Q44" s="134">
        <v>19</v>
      </c>
      <c r="R44" s="29">
        <v>11.6</v>
      </c>
      <c r="S44" s="134">
        <v>25</v>
      </c>
      <c r="T44" s="172">
        <v>16.2</v>
      </c>
      <c r="U44" s="134">
        <v>27</v>
      </c>
      <c r="V44" s="29">
        <v>95.9</v>
      </c>
      <c r="W44" s="76" t="s">
        <v>105</v>
      </c>
    </row>
    <row r="45" spans="1:23" ht="12" customHeight="1">
      <c r="A45" s="75" t="s">
        <v>171</v>
      </c>
      <c r="B45" s="137">
        <v>14</v>
      </c>
      <c r="C45" s="172">
        <v>336.4</v>
      </c>
      <c r="D45" s="134">
        <v>10</v>
      </c>
      <c r="E45" s="29">
        <v>42.8</v>
      </c>
      <c r="F45" s="134">
        <v>27</v>
      </c>
      <c r="G45" s="29">
        <v>41.7</v>
      </c>
      <c r="H45" s="134">
        <v>6</v>
      </c>
      <c r="I45" s="29">
        <v>27.9</v>
      </c>
      <c r="J45" s="134">
        <v>10</v>
      </c>
      <c r="K45" s="29">
        <v>34.4</v>
      </c>
      <c r="L45" s="87"/>
      <c r="M45" s="134">
        <v>18</v>
      </c>
      <c r="N45" s="29">
        <v>64.7</v>
      </c>
      <c r="O45" s="134">
        <v>26</v>
      </c>
      <c r="P45" s="29">
        <v>22.3</v>
      </c>
      <c r="Q45" s="134">
        <v>17</v>
      </c>
      <c r="R45" s="29">
        <v>11.7</v>
      </c>
      <c r="S45" s="134">
        <v>21</v>
      </c>
      <c r="T45" s="172">
        <v>16.8</v>
      </c>
      <c r="U45" s="134">
        <v>16</v>
      </c>
      <c r="V45" s="29">
        <v>107.5</v>
      </c>
      <c r="W45" s="76" t="s">
        <v>92</v>
      </c>
    </row>
    <row r="46" spans="1:23" ht="12" customHeight="1">
      <c r="A46" s="75" t="s">
        <v>46</v>
      </c>
      <c r="B46" s="137">
        <v>5</v>
      </c>
      <c r="C46" s="172">
        <v>364</v>
      </c>
      <c r="D46" s="134">
        <v>4</v>
      </c>
      <c r="E46" s="29">
        <v>47.7</v>
      </c>
      <c r="F46" s="134">
        <v>23</v>
      </c>
      <c r="G46" s="29">
        <v>43.3</v>
      </c>
      <c r="H46" s="134">
        <v>3</v>
      </c>
      <c r="I46" s="29">
        <v>29.6</v>
      </c>
      <c r="J46" s="134">
        <v>3</v>
      </c>
      <c r="K46" s="29">
        <v>37.9</v>
      </c>
      <c r="L46" s="87"/>
      <c r="M46" s="134">
        <v>13</v>
      </c>
      <c r="N46" s="29">
        <v>66.8</v>
      </c>
      <c r="O46" s="134">
        <v>38</v>
      </c>
      <c r="P46" s="29">
        <v>19.7</v>
      </c>
      <c r="Q46" s="134">
        <v>7</v>
      </c>
      <c r="R46" s="29">
        <v>12.9</v>
      </c>
      <c r="S46" s="134">
        <v>11</v>
      </c>
      <c r="T46" s="172">
        <v>19.1</v>
      </c>
      <c r="U46" s="134">
        <v>11</v>
      </c>
      <c r="V46" s="29">
        <v>117.4</v>
      </c>
      <c r="W46" s="76" t="s">
        <v>106</v>
      </c>
    </row>
    <row r="47" spans="1:23" ht="12" customHeight="1">
      <c r="A47" s="156" t="s">
        <v>47</v>
      </c>
      <c r="B47" s="177">
        <v>30</v>
      </c>
      <c r="C47" s="178">
        <v>306.6</v>
      </c>
      <c r="D47" s="162">
        <v>38</v>
      </c>
      <c r="E47" s="168">
        <v>33.3</v>
      </c>
      <c r="F47" s="162">
        <v>25</v>
      </c>
      <c r="G47" s="168">
        <v>42.3</v>
      </c>
      <c r="H47" s="162">
        <v>7</v>
      </c>
      <c r="I47" s="168">
        <v>27.6</v>
      </c>
      <c r="J47" s="162">
        <v>38</v>
      </c>
      <c r="K47" s="168">
        <v>27</v>
      </c>
      <c r="L47" s="87"/>
      <c r="M47" s="162">
        <v>30</v>
      </c>
      <c r="N47" s="168">
        <v>61.7</v>
      </c>
      <c r="O47" s="162">
        <v>13</v>
      </c>
      <c r="P47" s="168">
        <v>24</v>
      </c>
      <c r="Q47" s="162">
        <v>35</v>
      </c>
      <c r="R47" s="168">
        <v>9.9</v>
      </c>
      <c r="S47" s="162">
        <v>31</v>
      </c>
      <c r="T47" s="178">
        <v>14.8</v>
      </c>
      <c r="U47" s="162">
        <v>38</v>
      </c>
      <c r="V47" s="168">
        <v>77.9</v>
      </c>
      <c r="W47" s="166" t="s">
        <v>78</v>
      </c>
    </row>
    <row r="48" spans="1:23" s="74" customFormat="1" ht="24" customHeight="1">
      <c r="A48" s="72" t="s">
        <v>48</v>
      </c>
      <c r="B48" s="131">
        <v>12</v>
      </c>
      <c r="C48" s="171">
        <v>340.3</v>
      </c>
      <c r="D48" s="134">
        <v>13</v>
      </c>
      <c r="E48" s="28">
        <v>41</v>
      </c>
      <c r="F48" s="134">
        <v>16</v>
      </c>
      <c r="G48" s="28">
        <v>45.1</v>
      </c>
      <c r="H48" s="134">
        <v>2</v>
      </c>
      <c r="I48" s="28">
        <v>31.4</v>
      </c>
      <c r="J48" s="134">
        <v>22</v>
      </c>
      <c r="K48" s="28">
        <v>30.5</v>
      </c>
      <c r="L48" s="86"/>
      <c r="M48" s="134">
        <v>11</v>
      </c>
      <c r="N48" s="28">
        <v>67.2</v>
      </c>
      <c r="O48" s="134">
        <v>18</v>
      </c>
      <c r="P48" s="28">
        <v>23.1</v>
      </c>
      <c r="Q48" s="134">
        <v>8</v>
      </c>
      <c r="R48" s="28">
        <v>12.6</v>
      </c>
      <c r="S48" s="134">
        <v>12</v>
      </c>
      <c r="T48" s="171">
        <v>19.1</v>
      </c>
      <c r="U48" s="134">
        <v>19</v>
      </c>
      <c r="V48" s="28">
        <v>105.2</v>
      </c>
      <c r="W48" s="73" t="s">
        <v>107</v>
      </c>
    </row>
    <row r="49" spans="1:23" ht="12" customHeight="1">
      <c r="A49" s="75" t="s">
        <v>49</v>
      </c>
      <c r="B49" s="137">
        <v>3</v>
      </c>
      <c r="C49" s="172">
        <v>370.6</v>
      </c>
      <c r="D49" s="134">
        <v>24</v>
      </c>
      <c r="E49" s="29">
        <v>37.4</v>
      </c>
      <c r="F49" s="134">
        <v>10</v>
      </c>
      <c r="G49" s="29">
        <v>48.3</v>
      </c>
      <c r="H49" s="134">
        <v>15</v>
      </c>
      <c r="I49" s="29">
        <v>26.2</v>
      </c>
      <c r="J49" s="134">
        <v>16</v>
      </c>
      <c r="K49" s="29">
        <v>32</v>
      </c>
      <c r="L49" s="87"/>
      <c r="M49" s="134">
        <v>2</v>
      </c>
      <c r="N49" s="29">
        <v>78.4</v>
      </c>
      <c r="O49" s="134">
        <v>4</v>
      </c>
      <c r="P49" s="29">
        <v>26.8</v>
      </c>
      <c r="Q49" s="134">
        <v>4</v>
      </c>
      <c r="R49" s="29">
        <v>13.6</v>
      </c>
      <c r="S49" s="134">
        <v>14</v>
      </c>
      <c r="T49" s="172">
        <v>18.9</v>
      </c>
      <c r="U49" s="134">
        <v>30</v>
      </c>
      <c r="V49" s="29">
        <v>93.1</v>
      </c>
      <c r="W49" s="76" t="s">
        <v>89</v>
      </c>
    </row>
    <row r="50" spans="1:23" ht="12" customHeight="1">
      <c r="A50" s="75" t="s">
        <v>50</v>
      </c>
      <c r="B50" s="137">
        <v>28</v>
      </c>
      <c r="C50" s="172">
        <v>309.4</v>
      </c>
      <c r="D50" s="134">
        <v>46</v>
      </c>
      <c r="E50" s="29">
        <v>27.3</v>
      </c>
      <c r="F50" s="134">
        <v>43</v>
      </c>
      <c r="G50" s="29">
        <v>35.9</v>
      </c>
      <c r="H50" s="134">
        <v>8</v>
      </c>
      <c r="I50" s="29">
        <v>27.2</v>
      </c>
      <c r="J50" s="134">
        <v>25</v>
      </c>
      <c r="K50" s="29">
        <v>30.2</v>
      </c>
      <c r="L50" s="87"/>
      <c r="M50" s="134">
        <v>28</v>
      </c>
      <c r="N50" s="29">
        <v>62.2</v>
      </c>
      <c r="O50" s="134">
        <v>15</v>
      </c>
      <c r="P50" s="29">
        <v>23.6</v>
      </c>
      <c r="Q50" s="134">
        <v>44</v>
      </c>
      <c r="R50" s="29">
        <v>9</v>
      </c>
      <c r="S50" s="134">
        <v>24</v>
      </c>
      <c r="T50" s="172">
        <v>16.2</v>
      </c>
      <c r="U50" s="134">
        <v>31</v>
      </c>
      <c r="V50" s="29">
        <v>91.7</v>
      </c>
      <c r="W50" s="76" t="s">
        <v>108</v>
      </c>
    </row>
    <row r="51" spans="1:23" ht="12" customHeight="1">
      <c r="A51" s="71" t="s">
        <v>51</v>
      </c>
      <c r="B51" s="138">
        <v>20</v>
      </c>
      <c r="C51" s="173">
        <v>323.6</v>
      </c>
      <c r="D51" s="135">
        <v>37</v>
      </c>
      <c r="E51" s="30">
        <v>33.3</v>
      </c>
      <c r="F51" s="135">
        <v>32</v>
      </c>
      <c r="G51" s="30">
        <v>39.1</v>
      </c>
      <c r="H51" s="135">
        <v>16</v>
      </c>
      <c r="I51" s="30">
        <v>25.9</v>
      </c>
      <c r="J51" s="135">
        <v>21</v>
      </c>
      <c r="K51" s="30">
        <v>30.8</v>
      </c>
      <c r="L51" s="85"/>
      <c r="M51" s="135">
        <v>27</v>
      </c>
      <c r="N51" s="30">
        <v>62.4</v>
      </c>
      <c r="O51" s="135">
        <v>28</v>
      </c>
      <c r="P51" s="30">
        <v>22</v>
      </c>
      <c r="Q51" s="135">
        <v>46</v>
      </c>
      <c r="R51" s="30">
        <v>8.6</v>
      </c>
      <c r="S51" s="135">
        <v>16</v>
      </c>
      <c r="T51" s="173">
        <v>18.6</v>
      </c>
      <c r="U51" s="135">
        <v>22</v>
      </c>
      <c r="V51" s="30">
        <v>103.9</v>
      </c>
      <c r="W51" s="77" t="s">
        <v>96</v>
      </c>
    </row>
    <row r="52" spans="1:23" ht="12" customHeight="1">
      <c r="A52" s="156" t="s">
        <v>52</v>
      </c>
      <c r="B52" s="177">
        <v>16</v>
      </c>
      <c r="C52" s="178">
        <v>333.5</v>
      </c>
      <c r="D52" s="162">
        <v>27</v>
      </c>
      <c r="E52" s="168">
        <v>36.5</v>
      </c>
      <c r="F52" s="162">
        <v>24</v>
      </c>
      <c r="G52" s="168">
        <v>42.9</v>
      </c>
      <c r="H52" s="162">
        <v>14</v>
      </c>
      <c r="I52" s="168">
        <v>26.6</v>
      </c>
      <c r="J52" s="162">
        <v>11</v>
      </c>
      <c r="K52" s="168">
        <v>33.7</v>
      </c>
      <c r="L52" s="87"/>
      <c r="M52" s="162">
        <v>21</v>
      </c>
      <c r="N52" s="168">
        <v>63.7</v>
      </c>
      <c r="O52" s="162">
        <v>21</v>
      </c>
      <c r="P52" s="168">
        <v>22.9</v>
      </c>
      <c r="Q52" s="162">
        <v>5</v>
      </c>
      <c r="R52" s="168">
        <v>13.4</v>
      </c>
      <c r="S52" s="162">
        <v>6</v>
      </c>
      <c r="T52" s="178">
        <v>21.1</v>
      </c>
      <c r="U52" s="162">
        <v>12</v>
      </c>
      <c r="V52" s="168">
        <v>117</v>
      </c>
      <c r="W52" s="166" t="s">
        <v>75</v>
      </c>
    </row>
    <row r="53" spans="1:23" s="74" customFormat="1" ht="24" customHeight="1">
      <c r="A53" s="72" t="s">
        <v>53</v>
      </c>
      <c r="B53" s="131">
        <v>19</v>
      </c>
      <c r="C53" s="171">
        <v>330.5</v>
      </c>
      <c r="D53" s="134">
        <v>43</v>
      </c>
      <c r="E53" s="28">
        <v>31</v>
      </c>
      <c r="F53" s="134">
        <v>20</v>
      </c>
      <c r="G53" s="28">
        <v>43.7</v>
      </c>
      <c r="H53" s="134">
        <v>9</v>
      </c>
      <c r="I53" s="28">
        <v>27.1</v>
      </c>
      <c r="J53" s="134">
        <v>35</v>
      </c>
      <c r="K53" s="28">
        <v>27.7</v>
      </c>
      <c r="L53" s="86"/>
      <c r="M53" s="134">
        <v>26</v>
      </c>
      <c r="N53" s="28">
        <v>62.7</v>
      </c>
      <c r="O53" s="134">
        <v>44</v>
      </c>
      <c r="P53" s="28">
        <v>18.5</v>
      </c>
      <c r="Q53" s="134">
        <v>15</v>
      </c>
      <c r="R53" s="28">
        <v>11.8</v>
      </c>
      <c r="S53" s="134">
        <v>7</v>
      </c>
      <c r="T53" s="171">
        <v>20.5</v>
      </c>
      <c r="U53" s="134">
        <v>8</v>
      </c>
      <c r="V53" s="28">
        <v>122.9</v>
      </c>
      <c r="W53" s="73" t="s">
        <v>109</v>
      </c>
    </row>
    <row r="54" spans="1:23" ht="12" customHeight="1">
      <c r="A54" s="78" t="s">
        <v>54</v>
      </c>
      <c r="B54" s="139">
        <v>47</v>
      </c>
      <c r="C54" s="174">
        <v>216.1</v>
      </c>
      <c r="D54" s="136">
        <v>47</v>
      </c>
      <c r="E54" s="79">
        <v>14.7</v>
      </c>
      <c r="F54" s="136">
        <v>47</v>
      </c>
      <c r="G54" s="79">
        <v>32.4</v>
      </c>
      <c r="H54" s="136">
        <v>47</v>
      </c>
      <c r="I54" s="79">
        <v>11.6</v>
      </c>
      <c r="J54" s="285">
        <v>47</v>
      </c>
      <c r="K54" s="79">
        <v>17.7</v>
      </c>
      <c r="L54" s="87"/>
      <c r="M54" s="136">
        <v>47</v>
      </c>
      <c r="N54" s="79">
        <v>43.4</v>
      </c>
      <c r="O54" s="136">
        <v>46</v>
      </c>
      <c r="P54" s="79">
        <v>18.2</v>
      </c>
      <c r="Q54" s="136">
        <v>2</v>
      </c>
      <c r="R54" s="79">
        <v>15.8</v>
      </c>
      <c r="S54" s="136">
        <v>47</v>
      </c>
      <c r="T54" s="174">
        <v>10.5</v>
      </c>
      <c r="U54" s="136">
        <v>41</v>
      </c>
      <c r="V54" s="79">
        <v>70.9</v>
      </c>
      <c r="W54" s="80" t="s">
        <v>110</v>
      </c>
    </row>
    <row r="55" spans="1:16" ht="13.5">
      <c r="A55" s="81" t="s">
        <v>124</v>
      </c>
      <c r="B55" s="82" t="s">
        <v>174</v>
      </c>
      <c r="C55" s="82"/>
      <c r="E55" s="82"/>
      <c r="G55" s="82"/>
      <c r="K55" s="82"/>
      <c r="L55" s="88"/>
      <c r="M55" s="88"/>
      <c r="N55" s="82"/>
      <c r="P55" s="82"/>
    </row>
    <row r="56" spans="2:16" ht="13.5">
      <c r="B56" s="84" t="s">
        <v>173</v>
      </c>
      <c r="C56" s="82"/>
      <c r="E56" s="82"/>
      <c r="G56" s="82"/>
      <c r="K56" s="82"/>
      <c r="L56" s="88"/>
      <c r="N56" s="82"/>
      <c r="P56" s="82"/>
    </row>
    <row r="58" ht="13.5">
      <c r="A58"/>
    </row>
    <row r="59" ht="13.5">
      <c r="A59"/>
    </row>
    <row r="60" ht="13.5">
      <c r="A60"/>
    </row>
    <row r="61" ht="13.5">
      <c r="A61"/>
    </row>
  </sheetData>
  <sheetProtection/>
  <mergeCells count="20">
    <mergeCell ref="S5:T5"/>
    <mergeCell ref="F4:G4"/>
    <mergeCell ref="W4:W6"/>
    <mergeCell ref="S4:T4"/>
    <mergeCell ref="Q5:R5"/>
    <mergeCell ref="H4:I4"/>
    <mergeCell ref="O5:P5"/>
    <mergeCell ref="U4:V5"/>
    <mergeCell ref="H5:I5"/>
    <mergeCell ref="J4:K4"/>
    <mergeCell ref="J5:K5"/>
    <mergeCell ref="A4:A6"/>
    <mergeCell ref="B4:C5"/>
    <mergeCell ref="Q4:R4"/>
    <mergeCell ref="M4:N4"/>
    <mergeCell ref="O4:P4"/>
    <mergeCell ref="M5:N5"/>
    <mergeCell ref="D5:E5"/>
    <mergeCell ref="F5:G5"/>
    <mergeCell ref="D4:E4"/>
  </mergeCells>
  <printOptions horizontalCentered="1" verticalCentered="1"/>
  <pageMargins left="0.5905511811023623" right="0.3937007874015748" top="0" bottom="0" header="0.5118110236220472" footer="0.5118110236220472"/>
  <pageSetup blackAndWhite="1" fitToWidth="2" horizontalDpi="600" verticalDpi="600" orientation="portrait" paperSize="9" scale="91" r:id="rId1"/>
  <colBreaks count="1" manualBreakCount="1">
    <brk id="12" max="55" man="1"/>
  </colBreaks>
</worksheet>
</file>

<file path=xl/worksheets/sheet4.xml><?xml version="1.0" encoding="utf-8"?>
<worksheet xmlns="http://schemas.openxmlformats.org/spreadsheetml/2006/main" xmlns:r="http://schemas.openxmlformats.org/officeDocument/2006/relationships">
  <dimension ref="A1:AE55"/>
  <sheetViews>
    <sheetView view="pageBreakPreview" zoomScaleSheetLayoutView="100" zoomScalePageLayoutView="0" workbookViewId="0" topLeftCell="A1">
      <selection activeCell="H3" sqref="H3"/>
    </sheetView>
  </sheetViews>
  <sheetFormatPr defaultColWidth="9.00390625" defaultRowHeight="13.5"/>
  <cols>
    <col min="1" max="1" width="8.625" style="59" customWidth="1"/>
    <col min="2" max="2" width="5.625" style="82" customWidth="1"/>
    <col min="3" max="3" width="9.625" style="59" customWidth="1"/>
    <col min="4" max="4" width="5.625" style="82" customWidth="1"/>
    <col min="5" max="5" width="9.625" style="59" customWidth="1"/>
    <col min="6" max="6" width="5.625" style="82" customWidth="1"/>
    <col min="7" max="7" width="9.625" style="82" customWidth="1"/>
    <col min="8" max="8" width="5.625" style="83" customWidth="1"/>
    <col min="9" max="9" width="9.625" style="60" customWidth="1"/>
    <col min="10" max="10" width="5.625" style="82" customWidth="1"/>
    <col min="11" max="11" width="9.625" style="59" customWidth="1"/>
    <col min="12" max="12" width="5.625" style="82" customWidth="1"/>
    <col min="13" max="13" width="9.625" style="82" customWidth="1"/>
    <col min="14" max="14" width="3.625" style="32" customWidth="1"/>
    <col min="15" max="15" width="5.625" style="82" customWidth="1"/>
    <col min="16" max="16" width="9.625" style="59" customWidth="1"/>
    <col min="17" max="17" width="5.625" style="83" customWidth="1"/>
    <col min="18" max="18" width="9.625" style="60" customWidth="1"/>
    <col min="19" max="19" width="5.625" style="83" customWidth="1"/>
    <col min="20" max="20" width="9.625" style="60" customWidth="1"/>
    <col min="21" max="21" width="5.625" style="83" customWidth="1"/>
    <col min="22" max="22" width="9.625" style="60" customWidth="1"/>
    <col min="23" max="23" width="5.625" style="83" customWidth="1"/>
    <col min="24" max="24" width="9.625" style="83" customWidth="1"/>
    <col min="25" max="25" width="5.625" style="83" customWidth="1"/>
    <col min="26" max="26" width="9.625" style="60" customWidth="1"/>
    <col min="27" max="27" width="5.625" style="59" customWidth="1"/>
    <col min="28" max="16384" width="9.00390625" style="57" customWidth="1"/>
  </cols>
  <sheetData>
    <row r="1" spans="1:27" ht="18.75">
      <c r="A1" s="53" t="s">
        <v>55</v>
      </c>
      <c r="B1" s="54"/>
      <c r="C1" s="54"/>
      <c r="D1" s="55"/>
      <c r="E1" s="56"/>
      <c r="F1" s="56"/>
      <c r="G1" s="56"/>
      <c r="H1" s="56"/>
      <c r="I1" s="56"/>
      <c r="J1" s="56"/>
      <c r="K1" s="56"/>
      <c r="L1" s="56"/>
      <c r="M1" s="56"/>
      <c r="N1" s="56"/>
      <c r="O1" s="56"/>
      <c r="P1" s="56"/>
      <c r="Q1" s="56"/>
      <c r="R1" s="56"/>
      <c r="S1" s="56"/>
      <c r="T1" s="56"/>
      <c r="U1" s="56"/>
      <c r="V1" s="56"/>
      <c r="W1" s="56"/>
      <c r="X1" s="54"/>
      <c r="Y1" s="54"/>
      <c r="Z1" s="57"/>
      <c r="AA1" s="89"/>
    </row>
    <row r="2" spans="1:27" ht="18.75">
      <c r="A2" s="53" t="s">
        <v>125</v>
      </c>
      <c r="B2" s="99"/>
      <c r="D2" s="55" t="s">
        <v>192</v>
      </c>
      <c r="E2" s="56"/>
      <c r="F2" s="56"/>
      <c r="G2" s="56"/>
      <c r="H2" s="56"/>
      <c r="I2" s="56"/>
      <c r="J2" s="56"/>
      <c r="K2" s="56"/>
      <c r="L2" s="56"/>
      <c r="M2" s="57"/>
      <c r="N2" s="56"/>
      <c r="O2" s="55" t="s">
        <v>191</v>
      </c>
      <c r="P2" s="56"/>
      <c r="Q2" s="56"/>
      <c r="R2" s="56"/>
      <c r="S2" s="56"/>
      <c r="T2" s="56"/>
      <c r="U2" s="56"/>
      <c r="V2" s="56"/>
      <c r="W2" s="56"/>
      <c r="Y2" s="61"/>
      <c r="Z2" s="57"/>
      <c r="AA2" s="89"/>
    </row>
    <row r="3" spans="1:27" ht="14.25" thickBot="1">
      <c r="A3" s="62"/>
      <c r="B3" s="90"/>
      <c r="C3" s="62"/>
      <c r="D3" s="90"/>
      <c r="E3" s="62"/>
      <c r="F3" s="90"/>
      <c r="G3" s="90"/>
      <c r="H3" s="63"/>
      <c r="I3" s="63"/>
      <c r="J3" s="90"/>
      <c r="K3" s="62"/>
      <c r="L3" s="88"/>
      <c r="M3" s="90"/>
      <c r="O3" s="90"/>
      <c r="P3" s="62"/>
      <c r="Q3" s="63"/>
      <c r="R3" s="63"/>
      <c r="S3" s="63"/>
      <c r="T3" s="63"/>
      <c r="U3" s="63"/>
      <c r="V3" s="63"/>
      <c r="W3" s="63"/>
      <c r="X3" s="63"/>
      <c r="Y3" s="64"/>
      <c r="Z3" s="57"/>
      <c r="AA3" s="115" t="str">
        <f>'8-1'!M3</f>
        <v>平成30年</v>
      </c>
    </row>
    <row r="4" spans="1:27" s="418" customFormat="1" ht="10.5" customHeight="1">
      <c r="A4" s="504" t="s">
        <v>1</v>
      </c>
      <c r="B4" s="522" t="s">
        <v>126</v>
      </c>
      <c r="C4" s="523"/>
      <c r="D4" s="522" t="s">
        <v>204</v>
      </c>
      <c r="E4" s="516"/>
      <c r="F4" s="515" t="s">
        <v>127</v>
      </c>
      <c r="G4" s="516"/>
      <c r="H4" s="515" t="s">
        <v>128</v>
      </c>
      <c r="I4" s="516"/>
      <c r="J4" s="515" t="s">
        <v>129</v>
      </c>
      <c r="K4" s="516"/>
      <c r="L4" s="522" t="s">
        <v>130</v>
      </c>
      <c r="M4" s="525"/>
      <c r="N4" s="417"/>
      <c r="O4" s="525" t="s">
        <v>146</v>
      </c>
      <c r="P4" s="516"/>
      <c r="Q4" s="515" t="s">
        <v>131</v>
      </c>
      <c r="R4" s="516"/>
      <c r="S4" s="515" t="s">
        <v>132</v>
      </c>
      <c r="T4" s="516"/>
      <c r="U4" s="522" t="s">
        <v>133</v>
      </c>
      <c r="V4" s="525"/>
      <c r="W4" s="520"/>
      <c r="X4" s="521"/>
      <c r="Y4" s="515" t="s">
        <v>135</v>
      </c>
      <c r="Z4" s="516"/>
      <c r="AA4" s="501" t="s">
        <v>1</v>
      </c>
    </row>
    <row r="5" spans="1:27" s="418" customFormat="1" ht="33" customHeight="1">
      <c r="A5" s="505"/>
      <c r="B5" s="519"/>
      <c r="C5" s="524"/>
      <c r="D5" s="517"/>
      <c r="E5" s="518"/>
      <c r="F5" s="517"/>
      <c r="G5" s="518"/>
      <c r="H5" s="517"/>
      <c r="I5" s="518"/>
      <c r="J5" s="517"/>
      <c r="K5" s="518"/>
      <c r="L5" s="517"/>
      <c r="M5" s="526"/>
      <c r="N5" s="417"/>
      <c r="O5" s="526"/>
      <c r="P5" s="518"/>
      <c r="Q5" s="517"/>
      <c r="R5" s="518"/>
      <c r="S5" s="517"/>
      <c r="T5" s="518"/>
      <c r="U5" s="517"/>
      <c r="V5" s="518"/>
      <c r="W5" s="519" t="s">
        <v>134</v>
      </c>
      <c r="X5" s="518"/>
      <c r="Y5" s="517"/>
      <c r="Z5" s="518"/>
      <c r="AA5" s="502"/>
    </row>
    <row r="6" spans="1:27" s="418" customFormat="1" ht="27.75" customHeight="1">
      <c r="A6" s="506"/>
      <c r="B6" s="68" t="s">
        <v>2</v>
      </c>
      <c r="C6" s="69" t="s">
        <v>116</v>
      </c>
      <c r="D6" s="68" t="s">
        <v>2</v>
      </c>
      <c r="E6" s="69" t="s">
        <v>116</v>
      </c>
      <c r="F6" s="68" t="s">
        <v>2</v>
      </c>
      <c r="G6" s="69" t="s">
        <v>116</v>
      </c>
      <c r="H6" s="68" t="s">
        <v>2</v>
      </c>
      <c r="I6" s="69" t="s">
        <v>116</v>
      </c>
      <c r="J6" s="68" t="s">
        <v>2</v>
      </c>
      <c r="K6" s="69" t="s">
        <v>116</v>
      </c>
      <c r="L6" s="68" t="s">
        <v>2</v>
      </c>
      <c r="M6" s="66" t="s">
        <v>116</v>
      </c>
      <c r="N6" s="34"/>
      <c r="O6" s="67" t="s">
        <v>2</v>
      </c>
      <c r="P6" s="69" t="s">
        <v>116</v>
      </c>
      <c r="Q6" s="68" t="s">
        <v>2</v>
      </c>
      <c r="R6" s="69" t="s">
        <v>116</v>
      </c>
      <c r="S6" s="68" t="s">
        <v>2</v>
      </c>
      <c r="T6" s="69" t="s">
        <v>116</v>
      </c>
      <c r="U6" s="68" t="s">
        <v>2</v>
      </c>
      <c r="V6" s="69" t="s">
        <v>116</v>
      </c>
      <c r="W6" s="68" t="s">
        <v>2</v>
      </c>
      <c r="X6" s="69" t="s">
        <v>116</v>
      </c>
      <c r="Y6" s="68" t="s">
        <v>2</v>
      </c>
      <c r="Z6" s="69" t="s">
        <v>116</v>
      </c>
      <c r="AA6" s="503"/>
    </row>
    <row r="7" spans="1:27" ht="12" customHeight="1">
      <c r="A7" s="152" t="s">
        <v>8</v>
      </c>
      <c r="B7" s="153" t="s">
        <v>239</v>
      </c>
      <c r="C7" s="176">
        <v>167.6</v>
      </c>
      <c r="D7" s="155"/>
      <c r="E7" s="175">
        <v>7.7</v>
      </c>
      <c r="F7" s="154" t="s">
        <v>239</v>
      </c>
      <c r="G7" s="176">
        <v>1.8</v>
      </c>
      <c r="H7" s="155"/>
      <c r="I7" s="175">
        <v>11.4</v>
      </c>
      <c r="J7" s="155" t="s">
        <v>239</v>
      </c>
      <c r="K7" s="175">
        <v>76.2</v>
      </c>
      <c r="L7" s="154" t="s">
        <v>239</v>
      </c>
      <c r="M7" s="176">
        <v>15</v>
      </c>
      <c r="N7" s="85"/>
      <c r="O7" s="154" t="s">
        <v>239</v>
      </c>
      <c r="P7" s="176">
        <v>13.9</v>
      </c>
      <c r="Q7" s="155" t="s">
        <v>239</v>
      </c>
      <c r="R7" s="175">
        <v>21</v>
      </c>
      <c r="S7" s="155" t="s">
        <v>239</v>
      </c>
      <c r="T7" s="175">
        <v>88.2</v>
      </c>
      <c r="U7" s="154" t="s">
        <v>239</v>
      </c>
      <c r="V7" s="176">
        <v>33.2</v>
      </c>
      <c r="W7" s="154" t="s">
        <v>239</v>
      </c>
      <c r="X7" s="176">
        <v>3.7</v>
      </c>
      <c r="Y7" s="155" t="s">
        <v>239</v>
      </c>
      <c r="Z7" s="176">
        <v>16.1</v>
      </c>
      <c r="AA7" s="167" t="s">
        <v>71</v>
      </c>
    </row>
    <row r="8" spans="1:31" s="74" customFormat="1" ht="24" customHeight="1">
      <c r="A8" s="72" t="s">
        <v>9</v>
      </c>
      <c r="B8" s="131">
        <v>26</v>
      </c>
      <c r="C8" s="28">
        <v>184.3</v>
      </c>
      <c r="D8" s="140">
        <f>RANK(E8,$E$8:$E$54)</f>
        <v>25</v>
      </c>
      <c r="E8" s="171">
        <v>8.4</v>
      </c>
      <c r="F8" s="134">
        <v>40</v>
      </c>
      <c r="G8" s="28">
        <v>1.3</v>
      </c>
      <c r="H8" s="140">
        <f>RANK(I8,$I$8:$I$54)</f>
        <v>12</v>
      </c>
      <c r="I8" s="171">
        <v>14.4</v>
      </c>
      <c r="J8" s="147">
        <v>23</v>
      </c>
      <c r="K8" s="171">
        <v>83.1</v>
      </c>
      <c r="L8" s="134">
        <v>32</v>
      </c>
      <c r="M8" s="28">
        <v>15.5</v>
      </c>
      <c r="N8" s="86"/>
      <c r="O8" s="134">
        <v>25</v>
      </c>
      <c r="P8" s="28">
        <v>13.6</v>
      </c>
      <c r="Q8" s="147">
        <v>13</v>
      </c>
      <c r="R8" s="171">
        <v>28.1</v>
      </c>
      <c r="S8" s="147">
        <v>40</v>
      </c>
      <c r="T8" s="171">
        <v>74.4</v>
      </c>
      <c r="U8" s="134">
        <v>33</v>
      </c>
      <c r="V8" s="28">
        <v>34.2</v>
      </c>
      <c r="W8" s="134">
        <v>39</v>
      </c>
      <c r="X8" s="28">
        <v>3.4</v>
      </c>
      <c r="Y8" s="147">
        <v>12</v>
      </c>
      <c r="Z8" s="28">
        <v>17.2</v>
      </c>
      <c r="AA8" s="73" t="s">
        <v>72</v>
      </c>
      <c r="AE8" s="57"/>
    </row>
    <row r="9" spans="1:27" ht="12" customHeight="1">
      <c r="A9" s="75" t="s">
        <v>10</v>
      </c>
      <c r="B9" s="131">
        <v>12</v>
      </c>
      <c r="C9" s="29">
        <v>213.4</v>
      </c>
      <c r="D9" s="140">
        <f aca="true" t="shared" si="0" ref="D9:D54">RANK(E9,$E$8:$E$54)</f>
        <v>20</v>
      </c>
      <c r="E9" s="172">
        <v>9</v>
      </c>
      <c r="F9" s="134">
        <v>20</v>
      </c>
      <c r="G9" s="29">
        <v>1.7</v>
      </c>
      <c r="H9" s="140">
        <f aca="true" t="shared" si="1" ref="H9:H54">RANK(I9,$I$8:$I$54)</f>
        <v>1</v>
      </c>
      <c r="I9" s="172">
        <v>20.2</v>
      </c>
      <c r="J9" s="147">
        <v>7</v>
      </c>
      <c r="K9" s="172">
        <v>106.2</v>
      </c>
      <c r="L9" s="134">
        <v>17</v>
      </c>
      <c r="M9" s="29">
        <v>17.3</v>
      </c>
      <c r="N9" s="87"/>
      <c r="O9" s="134">
        <v>4</v>
      </c>
      <c r="P9" s="29">
        <v>17.8</v>
      </c>
      <c r="Q9" s="147">
        <v>8</v>
      </c>
      <c r="R9" s="172">
        <v>29.7</v>
      </c>
      <c r="S9" s="147">
        <v>18</v>
      </c>
      <c r="T9" s="172">
        <v>105.6</v>
      </c>
      <c r="U9" s="134">
        <v>16</v>
      </c>
      <c r="V9" s="29">
        <v>43.2</v>
      </c>
      <c r="W9" s="134">
        <v>8</v>
      </c>
      <c r="X9" s="29">
        <v>5.5</v>
      </c>
      <c r="Y9" s="147">
        <v>2</v>
      </c>
      <c r="Z9" s="29">
        <v>20.6</v>
      </c>
      <c r="AA9" s="76" t="s">
        <v>73</v>
      </c>
    </row>
    <row r="10" spans="1:27" ht="12" customHeight="1">
      <c r="A10" s="75" t="s">
        <v>11</v>
      </c>
      <c r="B10" s="131">
        <v>5</v>
      </c>
      <c r="C10" s="29">
        <v>237.3</v>
      </c>
      <c r="D10" s="140">
        <f t="shared" si="0"/>
        <v>27</v>
      </c>
      <c r="E10" s="172">
        <v>8.1</v>
      </c>
      <c r="F10" s="134">
        <v>25</v>
      </c>
      <c r="G10" s="29">
        <v>1.6</v>
      </c>
      <c r="H10" s="140">
        <f t="shared" si="1"/>
        <v>7</v>
      </c>
      <c r="I10" s="172">
        <v>17.2</v>
      </c>
      <c r="J10" s="147">
        <v>19</v>
      </c>
      <c r="K10" s="172">
        <v>87</v>
      </c>
      <c r="L10" s="134">
        <v>10</v>
      </c>
      <c r="M10" s="29">
        <v>19.4</v>
      </c>
      <c r="N10" s="87"/>
      <c r="O10" s="134">
        <v>8</v>
      </c>
      <c r="P10" s="29">
        <v>15.4</v>
      </c>
      <c r="Q10" s="147">
        <v>17</v>
      </c>
      <c r="R10" s="172">
        <v>26.6</v>
      </c>
      <c r="S10" s="147">
        <v>12</v>
      </c>
      <c r="T10" s="172">
        <v>121.2</v>
      </c>
      <c r="U10" s="134">
        <v>15</v>
      </c>
      <c r="V10" s="29">
        <v>43.2</v>
      </c>
      <c r="W10" s="134">
        <v>10</v>
      </c>
      <c r="X10" s="29">
        <v>5.3</v>
      </c>
      <c r="Y10" s="147">
        <v>3</v>
      </c>
      <c r="Z10" s="29">
        <v>20.5</v>
      </c>
      <c r="AA10" s="76" t="s">
        <v>74</v>
      </c>
    </row>
    <row r="11" spans="1:27" ht="12" customHeight="1">
      <c r="A11" s="75" t="s">
        <v>12</v>
      </c>
      <c r="B11" s="131">
        <v>37</v>
      </c>
      <c r="C11" s="29">
        <v>168.4</v>
      </c>
      <c r="D11" s="140">
        <f t="shared" si="0"/>
        <v>17</v>
      </c>
      <c r="E11" s="172">
        <v>9.5</v>
      </c>
      <c r="F11" s="134">
        <v>42</v>
      </c>
      <c r="G11" s="29">
        <v>1.3</v>
      </c>
      <c r="H11" s="140">
        <f t="shared" si="1"/>
        <v>41</v>
      </c>
      <c r="I11" s="172">
        <v>10.1</v>
      </c>
      <c r="J11" s="147">
        <v>44</v>
      </c>
      <c r="K11" s="172">
        <v>58.3</v>
      </c>
      <c r="L11" s="134">
        <v>44</v>
      </c>
      <c r="M11" s="29">
        <v>11.9</v>
      </c>
      <c r="N11" s="87"/>
      <c r="O11" s="134">
        <v>45</v>
      </c>
      <c r="P11" s="29">
        <v>11.4</v>
      </c>
      <c r="Q11" s="147">
        <v>35</v>
      </c>
      <c r="R11" s="172">
        <v>20.7</v>
      </c>
      <c r="S11" s="147">
        <v>26</v>
      </c>
      <c r="T11" s="172">
        <v>94.3</v>
      </c>
      <c r="U11" s="134">
        <v>36</v>
      </c>
      <c r="V11" s="29">
        <v>32.8</v>
      </c>
      <c r="W11" s="134">
        <v>38</v>
      </c>
      <c r="X11" s="29">
        <v>3.5</v>
      </c>
      <c r="Y11" s="147">
        <v>24</v>
      </c>
      <c r="Z11" s="29">
        <v>16.2</v>
      </c>
      <c r="AA11" s="76" t="s">
        <v>75</v>
      </c>
    </row>
    <row r="12" spans="1:27" ht="12" customHeight="1">
      <c r="A12" s="156" t="s">
        <v>13</v>
      </c>
      <c r="B12" s="157">
        <v>11</v>
      </c>
      <c r="C12" s="168">
        <v>213.8</v>
      </c>
      <c r="D12" s="160">
        <f t="shared" si="0"/>
        <v>14</v>
      </c>
      <c r="E12" s="178">
        <v>9.8</v>
      </c>
      <c r="F12" s="162">
        <v>15</v>
      </c>
      <c r="G12" s="168">
        <v>1.9</v>
      </c>
      <c r="H12" s="160">
        <f t="shared" si="1"/>
        <v>4</v>
      </c>
      <c r="I12" s="178">
        <v>17.4</v>
      </c>
      <c r="J12" s="163">
        <v>4</v>
      </c>
      <c r="K12" s="178">
        <v>109.9</v>
      </c>
      <c r="L12" s="162">
        <v>36</v>
      </c>
      <c r="M12" s="168">
        <v>14.8</v>
      </c>
      <c r="N12" s="87"/>
      <c r="O12" s="162">
        <v>32</v>
      </c>
      <c r="P12" s="168">
        <v>12.8</v>
      </c>
      <c r="Q12" s="163">
        <v>2</v>
      </c>
      <c r="R12" s="178">
        <v>33.9</v>
      </c>
      <c r="S12" s="163">
        <v>10</v>
      </c>
      <c r="T12" s="178">
        <v>130.1</v>
      </c>
      <c r="U12" s="162">
        <v>1</v>
      </c>
      <c r="V12" s="168">
        <v>54.3</v>
      </c>
      <c r="W12" s="162">
        <v>16</v>
      </c>
      <c r="X12" s="168">
        <v>5.1</v>
      </c>
      <c r="Y12" s="163">
        <v>4</v>
      </c>
      <c r="Z12" s="168">
        <v>20.3</v>
      </c>
      <c r="AA12" s="166" t="s">
        <v>76</v>
      </c>
    </row>
    <row r="13" spans="1:31" s="74" customFormat="1" ht="24" customHeight="1">
      <c r="A13" s="72" t="s">
        <v>14</v>
      </c>
      <c r="B13" s="131">
        <v>9</v>
      </c>
      <c r="C13" s="28">
        <v>215</v>
      </c>
      <c r="D13" s="140">
        <f t="shared" si="0"/>
        <v>32</v>
      </c>
      <c r="E13" s="171">
        <v>7.2</v>
      </c>
      <c r="F13" s="134">
        <v>47</v>
      </c>
      <c r="G13" s="28">
        <v>0.8</v>
      </c>
      <c r="H13" s="140">
        <f t="shared" si="1"/>
        <v>33</v>
      </c>
      <c r="I13" s="171">
        <v>11.5</v>
      </c>
      <c r="J13" s="147">
        <v>18</v>
      </c>
      <c r="K13" s="171">
        <v>89.5</v>
      </c>
      <c r="L13" s="134">
        <v>12</v>
      </c>
      <c r="M13" s="28">
        <v>18.5</v>
      </c>
      <c r="N13" s="86"/>
      <c r="O13" s="134">
        <v>37</v>
      </c>
      <c r="P13" s="28">
        <v>12.3</v>
      </c>
      <c r="Q13" s="147">
        <v>7</v>
      </c>
      <c r="R13" s="171">
        <v>29.9</v>
      </c>
      <c r="S13" s="147">
        <v>1</v>
      </c>
      <c r="T13" s="171">
        <v>155.8</v>
      </c>
      <c r="U13" s="134">
        <v>13</v>
      </c>
      <c r="V13" s="28">
        <v>44.3</v>
      </c>
      <c r="W13" s="134">
        <v>22</v>
      </c>
      <c r="X13" s="28">
        <v>4.5</v>
      </c>
      <c r="Y13" s="147">
        <v>8</v>
      </c>
      <c r="Z13" s="28">
        <v>18.1</v>
      </c>
      <c r="AA13" s="73" t="s">
        <v>77</v>
      </c>
      <c r="AE13" s="57"/>
    </row>
    <row r="14" spans="1:27" ht="12" customHeight="1">
      <c r="A14" s="75" t="s">
        <v>15</v>
      </c>
      <c r="B14" s="131">
        <v>6</v>
      </c>
      <c r="C14" s="29">
        <v>218.9</v>
      </c>
      <c r="D14" s="140">
        <f t="shared" si="0"/>
        <v>5</v>
      </c>
      <c r="E14" s="172">
        <v>11.2</v>
      </c>
      <c r="F14" s="134">
        <v>28</v>
      </c>
      <c r="G14" s="29">
        <v>1.6</v>
      </c>
      <c r="H14" s="140">
        <f t="shared" si="1"/>
        <v>4</v>
      </c>
      <c r="I14" s="172">
        <v>17.4</v>
      </c>
      <c r="J14" s="147">
        <v>21</v>
      </c>
      <c r="K14" s="172">
        <v>85.5</v>
      </c>
      <c r="L14" s="134">
        <v>14</v>
      </c>
      <c r="M14" s="29">
        <v>18.3</v>
      </c>
      <c r="N14" s="87"/>
      <c r="O14" s="134">
        <v>13</v>
      </c>
      <c r="P14" s="29">
        <v>14.7</v>
      </c>
      <c r="Q14" s="147">
        <v>20</v>
      </c>
      <c r="R14" s="172">
        <v>24.6</v>
      </c>
      <c r="S14" s="147">
        <v>15</v>
      </c>
      <c r="T14" s="172">
        <v>118.9</v>
      </c>
      <c r="U14" s="134">
        <v>5</v>
      </c>
      <c r="V14" s="29">
        <v>47.4</v>
      </c>
      <c r="W14" s="134">
        <v>15</v>
      </c>
      <c r="X14" s="29">
        <v>5.1</v>
      </c>
      <c r="Y14" s="147">
        <v>5</v>
      </c>
      <c r="Z14" s="29">
        <v>19.7</v>
      </c>
      <c r="AA14" s="76" t="s">
        <v>78</v>
      </c>
    </row>
    <row r="15" spans="1:27" ht="12" customHeight="1">
      <c r="A15" s="75" t="s">
        <v>16</v>
      </c>
      <c r="B15" s="131">
        <v>32</v>
      </c>
      <c r="C15" s="29">
        <v>175.7</v>
      </c>
      <c r="D15" s="140">
        <f t="shared" si="0"/>
        <v>36</v>
      </c>
      <c r="E15" s="172">
        <v>6.9</v>
      </c>
      <c r="F15" s="134">
        <v>9</v>
      </c>
      <c r="G15" s="29">
        <v>2.2</v>
      </c>
      <c r="H15" s="140">
        <f t="shared" si="1"/>
        <v>18</v>
      </c>
      <c r="I15" s="172">
        <v>13.3</v>
      </c>
      <c r="J15" s="147">
        <v>12</v>
      </c>
      <c r="K15" s="172">
        <v>95.6</v>
      </c>
      <c r="L15" s="134">
        <v>28</v>
      </c>
      <c r="M15" s="29">
        <v>16</v>
      </c>
      <c r="N15" s="87"/>
      <c r="O15" s="134">
        <v>16</v>
      </c>
      <c r="P15" s="29">
        <v>14.2</v>
      </c>
      <c r="Q15" s="147">
        <v>38</v>
      </c>
      <c r="R15" s="172">
        <v>20.3</v>
      </c>
      <c r="S15" s="147">
        <v>29</v>
      </c>
      <c r="T15" s="172">
        <v>91.2</v>
      </c>
      <c r="U15" s="134">
        <v>35</v>
      </c>
      <c r="V15" s="29">
        <v>33.3</v>
      </c>
      <c r="W15" s="134">
        <v>9</v>
      </c>
      <c r="X15" s="29">
        <v>5.5</v>
      </c>
      <c r="Y15" s="147">
        <v>13</v>
      </c>
      <c r="Z15" s="29">
        <v>17</v>
      </c>
      <c r="AA15" s="76" t="s">
        <v>79</v>
      </c>
    </row>
    <row r="16" spans="1:27" ht="12" customHeight="1">
      <c r="A16" s="75" t="s">
        <v>17</v>
      </c>
      <c r="B16" s="131">
        <v>25</v>
      </c>
      <c r="C16" s="29">
        <v>184.9</v>
      </c>
      <c r="D16" s="140">
        <f t="shared" si="0"/>
        <v>35</v>
      </c>
      <c r="E16" s="172">
        <v>7</v>
      </c>
      <c r="F16" s="134">
        <v>35</v>
      </c>
      <c r="G16" s="29">
        <v>1.5</v>
      </c>
      <c r="H16" s="140">
        <f t="shared" si="1"/>
        <v>20</v>
      </c>
      <c r="I16" s="172">
        <v>13.2</v>
      </c>
      <c r="J16" s="147">
        <v>28</v>
      </c>
      <c r="K16" s="172">
        <v>77.1</v>
      </c>
      <c r="L16" s="134">
        <v>45</v>
      </c>
      <c r="M16" s="29">
        <v>11.8</v>
      </c>
      <c r="N16" s="87"/>
      <c r="O16" s="134">
        <v>6</v>
      </c>
      <c r="P16" s="29">
        <v>16.5</v>
      </c>
      <c r="Q16" s="147">
        <v>33</v>
      </c>
      <c r="R16" s="172">
        <v>21.2</v>
      </c>
      <c r="S16" s="147">
        <v>23</v>
      </c>
      <c r="T16" s="172">
        <v>102.3</v>
      </c>
      <c r="U16" s="134">
        <v>40</v>
      </c>
      <c r="V16" s="29">
        <v>30.1</v>
      </c>
      <c r="W16" s="134">
        <v>7</v>
      </c>
      <c r="X16" s="29">
        <v>5.6</v>
      </c>
      <c r="Y16" s="147">
        <v>16</v>
      </c>
      <c r="Z16" s="29">
        <v>16.9</v>
      </c>
      <c r="AA16" s="76" t="s">
        <v>80</v>
      </c>
    </row>
    <row r="17" spans="1:27" ht="12" customHeight="1">
      <c r="A17" s="156" t="s">
        <v>18</v>
      </c>
      <c r="B17" s="157">
        <v>27</v>
      </c>
      <c r="C17" s="168">
        <v>182.6</v>
      </c>
      <c r="D17" s="160">
        <f t="shared" si="0"/>
        <v>1</v>
      </c>
      <c r="E17" s="178">
        <v>22.7</v>
      </c>
      <c r="F17" s="162">
        <v>44</v>
      </c>
      <c r="G17" s="168">
        <v>1.2</v>
      </c>
      <c r="H17" s="160">
        <f t="shared" si="1"/>
        <v>21</v>
      </c>
      <c r="I17" s="178">
        <v>12.9</v>
      </c>
      <c r="J17" s="163">
        <v>13</v>
      </c>
      <c r="K17" s="178">
        <v>95.3</v>
      </c>
      <c r="L17" s="162">
        <v>11</v>
      </c>
      <c r="M17" s="168">
        <v>18.8</v>
      </c>
      <c r="N17" s="87"/>
      <c r="O17" s="162">
        <v>34</v>
      </c>
      <c r="P17" s="168">
        <v>12.5</v>
      </c>
      <c r="Q17" s="163">
        <v>34</v>
      </c>
      <c r="R17" s="178">
        <v>20.8</v>
      </c>
      <c r="S17" s="163">
        <v>34</v>
      </c>
      <c r="T17" s="178">
        <v>84.4</v>
      </c>
      <c r="U17" s="162">
        <v>27</v>
      </c>
      <c r="V17" s="168">
        <v>37.6</v>
      </c>
      <c r="W17" s="162">
        <v>18</v>
      </c>
      <c r="X17" s="168">
        <v>5</v>
      </c>
      <c r="Y17" s="163">
        <v>11</v>
      </c>
      <c r="Z17" s="168">
        <v>17.8</v>
      </c>
      <c r="AA17" s="166" t="s">
        <v>81</v>
      </c>
    </row>
    <row r="18" spans="1:31" s="74" customFormat="1" ht="24" customHeight="1">
      <c r="A18" s="72" t="s">
        <v>19</v>
      </c>
      <c r="B18" s="131">
        <v>42</v>
      </c>
      <c r="C18" s="28">
        <v>150.6</v>
      </c>
      <c r="D18" s="140">
        <f t="shared" si="0"/>
        <v>44</v>
      </c>
      <c r="E18" s="171">
        <v>4.9</v>
      </c>
      <c r="F18" s="134">
        <v>39</v>
      </c>
      <c r="G18" s="28">
        <v>1.4</v>
      </c>
      <c r="H18" s="140">
        <f t="shared" si="1"/>
        <v>40</v>
      </c>
      <c r="I18" s="171">
        <v>10.4</v>
      </c>
      <c r="J18" s="147">
        <v>30</v>
      </c>
      <c r="K18" s="171">
        <v>76.4</v>
      </c>
      <c r="L18" s="134">
        <v>43</v>
      </c>
      <c r="M18" s="28">
        <v>11.9</v>
      </c>
      <c r="N18" s="86"/>
      <c r="O18" s="134">
        <v>42</v>
      </c>
      <c r="P18" s="28">
        <v>12</v>
      </c>
      <c r="Q18" s="147">
        <v>42</v>
      </c>
      <c r="R18" s="171">
        <v>16.9</v>
      </c>
      <c r="S18" s="147">
        <v>45</v>
      </c>
      <c r="T18" s="171">
        <v>60.2</v>
      </c>
      <c r="U18" s="134">
        <v>44</v>
      </c>
      <c r="V18" s="28">
        <v>23.1</v>
      </c>
      <c r="W18" s="134">
        <v>42</v>
      </c>
      <c r="X18" s="28">
        <v>3.1</v>
      </c>
      <c r="Y18" s="147">
        <v>21</v>
      </c>
      <c r="Z18" s="28">
        <v>16.4</v>
      </c>
      <c r="AA18" s="73" t="s">
        <v>82</v>
      </c>
      <c r="AE18" s="57"/>
    </row>
    <row r="19" spans="1:27" ht="12" customHeight="1">
      <c r="A19" s="75" t="s">
        <v>20</v>
      </c>
      <c r="B19" s="131">
        <v>41</v>
      </c>
      <c r="C19" s="29">
        <v>152.1</v>
      </c>
      <c r="D19" s="140">
        <f t="shared" si="0"/>
        <v>2</v>
      </c>
      <c r="E19" s="172">
        <v>12.9</v>
      </c>
      <c r="F19" s="134">
        <v>30</v>
      </c>
      <c r="G19" s="29">
        <v>1.5</v>
      </c>
      <c r="H19" s="140">
        <f t="shared" si="1"/>
        <v>32</v>
      </c>
      <c r="I19" s="172">
        <v>11.6</v>
      </c>
      <c r="J19" s="147">
        <v>33</v>
      </c>
      <c r="K19" s="172">
        <v>75</v>
      </c>
      <c r="L19" s="134">
        <v>46</v>
      </c>
      <c r="M19" s="29">
        <v>11.6</v>
      </c>
      <c r="N19" s="87"/>
      <c r="O19" s="134">
        <v>44</v>
      </c>
      <c r="P19" s="29">
        <v>11.7</v>
      </c>
      <c r="Q19" s="147">
        <v>44</v>
      </c>
      <c r="R19" s="172">
        <v>15.3</v>
      </c>
      <c r="S19" s="147">
        <v>41</v>
      </c>
      <c r="T19" s="172">
        <v>74.3</v>
      </c>
      <c r="U19" s="134">
        <v>43</v>
      </c>
      <c r="V19" s="29">
        <v>24.2</v>
      </c>
      <c r="W19" s="134">
        <v>35</v>
      </c>
      <c r="X19" s="29">
        <v>3.5</v>
      </c>
      <c r="Y19" s="147">
        <v>18</v>
      </c>
      <c r="Z19" s="29">
        <v>16.8</v>
      </c>
      <c r="AA19" s="76" t="s">
        <v>83</v>
      </c>
    </row>
    <row r="20" spans="1:27" ht="12" customHeight="1">
      <c r="A20" s="75" t="s">
        <v>21</v>
      </c>
      <c r="B20" s="131">
        <v>43</v>
      </c>
      <c r="C20" s="29">
        <v>136.5</v>
      </c>
      <c r="D20" s="140">
        <f t="shared" si="0"/>
        <v>42</v>
      </c>
      <c r="E20" s="172">
        <v>5.2</v>
      </c>
      <c r="F20" s="134">
        <v>24</v>
      </c>
      <c r="G20" s="29">
        <v>1.6</v>
      </c>
      <c r="H20" s="140">
        <f t="shared" si="1"/>
        <v>45</v>
      </c>
      <c r="I20" s="172">
        <v>8.8</v>
      </c>
      <c r="J20" s="147">
        <v>42</v>
      </c>
      <c r="K20" s="172">
        <v>59.3</v>
      </c>
      <c r="L20" s="134">
        <v>42</v>
      </c>
      <c r="M20" s="29">
        <v>12.1</v>
      </c>
      <c r="N20" s="87"/>
      <c r="O20" s="134">
        <v>17</v>
      </c>
      <c r="P20" s="29">
        <v>14.2</v>
      </c>
      <c r="Q20" s="147">
        <v>46</v>
      </c>
      <c r="R20" s="172">
        <v>14.9</v>
      </c>
      <c r="S20" s="147">
        <v>42</v>
      </c>
      <c r="T20" s="172">
        <v>71</v>
      </c>
      <c r="U20" s="134">
        <v>46</v>
      </c>
      <c r="V20" s="29">
        <v>21.9</v>
      </c>
      <c r="W20" s="134">
        <v>47</v>
      </c>
      <c r="X20" s="29">
        <v>1.7</v>
      </c>
      <c r="Y20" s="147">
        <v>37</v>
      </c>
      <c r="Z20" s="29">
        <v>15.2</v>
      </c>
      <c r="AA20" s="76" t="s">
        <v>84</v>
      </c>
    </row>
    <row r="21" spans="1:27" ht="12" customHeight="1">
      <c r="A21" s="75" t="s">
        <v>22</v>
      </c>
      <c r="B21" s="131">
        <v>44</v>
      </c>
      <c r="C21" s="29">
        <v>136.3</v>
      </c>
      <c r="D21" s="140">
        <f t="shared" si="0"/>
        <v>47</v>
      </c>
      <c r="E21" s="172">
        <v>3.3</v>
      </c>
      <c r="F21" s="134">
        <v>36</v>
      </c>
      <c r="G21" s="29">
        <v>1.4</v>
      </c>
      <c r="H21" s="140">
        <f t="shared" si="1"/>
        <v>47</v>
      </c>
      <c r="I21" s="172">
        <v>7.8</v>
      </c>
      <c r="J21" s="147">
        <v>46</v>
      </c>
      <c r="K21" s="172">
        <v>56.2</v>
      </c>
      <c r="L21" s="134">
        <v>39</v>
      </c>
      <c r="M21" s="29">
        <v>14.1</v>
      </c>
      <c r="N21" s="87"/>
      <c r="O21" s="134">
        <v>11</v>
      </c>
      <c r="P21" s="29">
        <v>15</v>
      </c>
      <c r="Q21" s="147">
        <v>47</v>
      </c>
      <c r="R21" s="172">
        <v>14</v>
      </c>
      <c r="S21" s="147">
        <v>33</v>
      </c>
      <c r="T21" s="172">
        <v>84.9</v>
      </c>
      <c r="U21" s="134">
        <v>39</v>
      </c>
      <c r="V21" s="29">
        <v>31.6</v>
      </c>
      <c r="W21" s="134">
        <v>46</v>
      </c>
      <c r="X21" s="29">
        <v>2.3</v>
      </c>
      <c r="Y21" s="147">
        <v>40</v>
      </c>
      <c r="Z21" s="29">
        <v>14.4</v>
      </c>
      <c r="AA21" s="76" t="s">
        <v>85</v>
      </c>
    </row>
    <row r="22" spans="1:27" ht="12" customHeight="1">
      <c r="A22" s="156" t="s">
        <v>23</v>
      </c>
      <c r="B22" s="157">
        <v>20</v>
      </c>
      <c r="C22" s="168">
        <v>193.2</v>
      </c>
      <c r="D22" s="160">
        <f t="shared" si="0"/>
        <v>22</v>
      </c>
      <c r="E22" s="178">
        <v>8.6</v>
      </c>
      <c r="F22" s="162">
        <v>43</v>
      </c>
      <c r="G22" s="168">
        <v>1.3</v>
      </c>
      <c r="H22" s="160">
        <f t="shared" si="1"/>
        <v>18</v>
      </c>
      <c r="I22" s="178">
        <v>13.3</v>
      </c>
      <c r="J22" s="163">
        <v>35</v>
      </c>
      <c r="K22" s="178">
        <v>72.9</v>
      </c>
      <c r="L22" s="162">
        <v>31</v>
      </c>
      <c r="M22" s="168">
        <v>15.7</v>
      </c>
      <c r="N22" s="87"/>
      <c r="O22" s="162">
        <v>30</v>
      </c>
      <c r="P22" s="168">
        <v>13.2</v>
      </c>
      <c r="Q22" s="163">
        <v>26</v>
      </c>
      <c r="R22" s="178">
        <v>22.9</v>
      </c>
      <c r="S22" s="163">
        <v>4</v>
      </c>
      <c r="T22" s="178">
        <v>142.2</v>
      </c>
      <c r="U22" s="162">
        <v>12</v>
      </c>
      <c r="V22" s="168">
        <v>44.5</v>
      </c>
      <c r="W22" s="162">
        <v>12</v>
      </c>
      <c r="X22" s="168">
        <v>5.2</v>
      </c>
      <c r="Y22" s="163">
        <v>6</v>
      </c>
      <c r="Z22" s="168">
        <v>19.5</v>
      </c>
      <c r="AA22" s="166" t="s">
        <v>86</v>
      </c>
    </row>
    <row r="23" spans="1:31" s="74" customFormat="1" ht="24" customHeight="1">
      <c r="A23" s="72" t="s">
        <v>24</v>
      </c>
      <c r="B23" s="131">
        <v>31</v>
      </c>
      <c r="C23" s="28">
        <v>178.6</v>
      </c>
      <c r="D23" s="140">
        <f t="shared" si="0"/>
        <v>30</v>
      </c>
      <c r="E23" s="171">
        <v>7.3</v>
      </c>
      <c r="F23" s="134">
        <v>29</v>
      </c>
      <c r="G23" s="28">
        <v>1.5</v>
      </c>
      <c r="H23" s="140">
        <f t="shared" si="1"/>
        <v>10</v>
      </c>
      <c r="I23" s="171">
        <v>14.7</v>
      </c>
      <c r="J23" s="147">
        <v>15</v>
      </c>
      <c r="K23" s="171">
        <v>94.4</v>
      </c>
      <c r="L23" s="134">
        <v>40</v>
      </c>
      <c r="M23" s="28">
        <v>13.7</v>
      </c>
      <c r="N23" s="86"/>
      <c r="O23" s="134">
        <v>35</v>
      </c>
      <c r="P23" s="28">
        <v>12.4</v>
      </c>
      <c r="Q23" s="147">
        <v>36</v>
      </c>
      <c r="R23" s="171">
        <v>20.7</v>
      </c>
      <c r="S23" s="147">
        <v>17</v>
      </c>
      <c r="T23" s="171">
        <v>111.2</v>
      </c>
      <c r="U23" s="134">
        <v>3</v>
      </c>
      <c r="V23" s="28">
        <v>51.1</v>
      </c>
      <c r="W23" s="134">
        <v>13</v>
      </c>
      <c r="X23" s="28">
        <v>5.2</v>
      </c>
      <c r="Y23" s="147">
        <v>31</v>
      </c>
      <c r="Z23" s="28">
        <v>15.5</v>
      </c>
      <c r="AA23" s="73" t="s">
        <v>87</v>
      </c>
      <c r="AE23" s="57"/>
    </row>
    <row r="24" spans="1:27" ht="12" customHeight="1">
      <c r="A24" s="75" t="s">
        <v>25</v>
      </c>
      <c r="B24" s="131">
        <v>29</v>
      </c>
      <c r="C24" s="29">
        <v>180.4</v>
      </c>
      <c r="D24" s="140">
        <f t="shared" si="0"/>
        <v>26</v>
      </c>
      <c r="E24" s="172">
        <v>8.2</v>
      </c>
      <c r="F24" s="134">
        <v>41</v>
      </c>
      <c r="G24" s="29">
        <v>1.3</v>
      </c>
      <c r="H24" s="140">
        <f t="shared" si="1"/>
        <v>25</v>
      </c>
      <c r="I24" s="172">
        <v>11.9</v>
      </c>
      <c r="J24" s="147">
        <v>38</v>
      </c>
      <c r="K24" s="172">
        <v>68.3</v>
      </c>
      <c r="L24" s="134">
        <v>35</v>
      </c>
      <c r="M24" s="29">
        <v>15</v>
      </c>
      <c r="N24" s="87"/>
      <c r="O24" s="134">
        <v>36</v>
      </c>
      <c r="P24" s="29">
        <v>12.3</v>
      </c>
      <c r="Q24" s="147">
        <v>32</v>
      </c>
      <c r="R24" s="172">
        <v>21.5</v>
      </c>
      <c r="S24" s="147">
        <v>28</v>
      </c>
      <c r="T24" s="172">
        <v>92.8</v>
      </c>
      <c r="U24" s="134">
        <v>29</v>
      </c>
      <c r="V24" s="29">
        <v>36.3</v>
      </c>
      <c r="W24" s="134">
        <v>40</v>
      </c>
      <c r="X24" s="29">
        <v>3.4</v>
      </c>
      <c r="Y24" s="147">
        <v>46</v>
      </c>
      <c r="Z24" s="29">
        <v>12.9</v>
      </c>
      <c r="AA24" s="76" t="s">
        <v>88</v>
      </c>
    </row>
    <row r="25" spans="1:27" ht="12" customHeight="1">
      <c r="A25" s="75" t="s">
        <v>26</v>
      </c>
      <c r="B25" s="131">
        <v>16</v>
      </c>
      <c r="C25" s="29">
        <v>197</v>
      </c>
      <c r="D25" s="140">
        <f t="shared" si="0"/>
        <v>39</v>
      </c>
      <c r="E25" s="172">
        <v>6.3</v>
      </c>
      <c r="F25" s="134">
        <v>14</v>
      </c>
      <c r="G25" s="29">
        <v>2</v>
      </c>
      <c r="H25" s="140">
        <f t="shared" si="1"/>
        <v>23</v>
      </c>
      <c r="I25" s="172">
        <v>12.7</v>
      </c>
      <c r="J25" s="147">
        <v>16</v>
      </c>
      <c r="K25" s="172">
        <v>93.8</v>
      </c>
      <c r="L25" s="134">
        <v>37</v>
      </c>
      <c r="M25" s="29">
        <v>14.4</v>
      </c>
      <c r="N25" s="87"/>
      <c r="O25" s="134">
        <v>18</v>
      </c>
      <c r="P25" s="29">
        <v>14.2</v>
      </c>
      <c r="Q25" s="147">
        <v>29</v>
      </c>
      <c r="R25" s="172">
        <v>22.4</v>
      </c>
      <c r="S25" s="147">
        <v>25</v>
      </c>
      <c r="T25" s="172">
        <v>97</v>
      </c>
      <c r="U25" s="134">
        <v>4</v>
      </c>
      <c r="V25" s="29">
        <v>49.2</v>
      </c>
      <c r="W25" s="134">
        <v>27</v>
      </c>
      <c r="X25" s="29">
        <v>4.2</v>
      </c>
      <c r="Y25" s="147">
        <v>42</v>
      </c>
      <c r="Z25" s="29">
        <v>13.9</v>
      </c>
      <c r="AA25" s="76" t="s">
        <v>78</v>
      </c>
    </row>
    <row r="26" spans="1:27" ht="12" customHeight="1">
      <c r="A26" s="75" t="s">
        <v>27</v>
      </c>
      <c r="B26" s="131">
        <v>34</v>
      </c>
      <c r="C26" s="29">
        <v>172.9</v>
      </c>
      <c r="D26" s="140">
        <f t="shared" si="0"/>
        <v>15</v>
      </c>
      <c r="E26" s="172">
        <v>9.6</v>
      </c>
      <c r="F26" s="134">
        <v>31</v>
      </c>
      <c r="G26" s="29">
        <v>1.5</v>
      </c>
      <c r="H26" s="140">
        <f t="shared" si="1"/>
        <v>12</v>
      </c>
      <c r="I26" s="172">
        <v>14.4</v>
      </c>
      <c r="J26" s="147">
        <v>32</v>
      </c>
      <c r="K26" s="172">
        <v>75.7</v>
      </c>
      <c r="L26" s="134">
        <v>20</v>
      </c>
      <c r="M26" s="29">
        <v>16.8</v>
      </c>
      <c r="N26" s="87"/>
      <c r="O26" s="134">
        <v>31</v>
      </c>
      <c r="P26" s="29">
        <v>13</v>
      </c>
      <c r="Q26" s="147">
        <v>18</v>
      </c>
      <c r="R26" s="172">
        <v>25.8</v>
      </c>
      <c r="S26" s="147">
        <v>11</v>
      </c>
      <c r="T26" s="172">
        <v>125.1</v>
      </c>
      <c r="U26" s="134">
        <v>14</v>
      </c>
      <c r="V26" s="29">
        <v>43.2</v>
      </c>
      <c r="W26" s="134">
        <v>6</v>
      </c>
      <c r="X26" s="29">
        <v>5.7</v>
      </c>
      <c r="Y26" s="147">
        <v>14</v>
      </c>
      <c r="Z26" s="29">
        <v>17</v>
      </c>
      <c r="AA26" s="76" t="s">
        <v>77</v>
      </c>
    </row>
    <row r="27" spans="1:27" ht="12" customHeight="1">
      <c r="A27" s="156" t="s">
        <v>28</v>
      </c>
      <c r="B27" s="157">
        <v>17</v>
      </c>
      <c r="C27" s="168">
        <v>195.3</v>
      </c>
      <c r="D27" s="160">
        <f t="shared" si="0"/>
        <v>9</v>
      </c>
      <c r="E27" s="178">
        <v>10.4</v>
      </c>
      <c r="F27" s="162">
        <v>18</v>
      </c>
      <c r="G27" s="168">
        <v>1.8</v>
      </c>
      <c r="H27" s="160">
        <f t="shared" si="1"/>
        <v>25</v>
      </c>
      <c r="I27" s="178">
        <v>11.9</v>
      </c>
      <c r="J27" s="163">
        <v>39</v>
      </c>
      <c r="K27" s="178">
        <v>68</v>
      </c>
      <c r="L27" s="162">
        <v>16</v>
      </c>
      <c r="M27" s="168">
        <v>17.4</v>
      </c>
      <c r="N27" s="87"/>
      <c r="O27" s="162">
        <v>20</v>
      </c>
      <c r="P27" s="168">
        <v>14</v>
      </c>
      <c r="Q27" s="163">
        <v>39</v>
      </c>
      <c r="R27" s="178">
        <v>19.8</v>
      </c>
      <c r="S27" s="163">
        <v>6</v>
      </c>
      <c r="T27" s="178">
        <v>136.8</v>
      </c>
      <c r="U27" s="162">
        <v>24</v>
      </c>
      <c r="V27" s="168">
        <v>39.6</v>
      </c>
      <c r="W27" s="162">
        <v>37</v>
      </c>
      <c r="X27" s="168">
        <v>3.5</v>
      </c>
      <c r="Y27" s="163">
        <v>34</v>
      </c>
      <c r="Z27" s="168">
        <v>15.4</v>
      </c>
      <c r="AA27" s="166" t="s">
        <v>89</v>
      </c>
    </row>
    <row r="28" spans="1:31" s="74" customFormat="1" ht="24" customHeight="1">
      <c r="A28" s="72" t="s">
        <v>29</v>
      </c>
      <c r="B28" s="131">
        <v>30</v>
      </c>
      <c r="C28" s="28">
        <v>179.5</v>
      </c>
      <c r="D28" s="140">
        <f t="shared" si="0"/>
        <v>42</v>
      </c>
      <c r="E28" s="171">
        <v>5.2</v>
      </c>
      <c r="F28" s="134">
        <v>6</v>
      </c>
      <c r="G28" s="28">
        <v>2.4</v>
      </c>
      <c r="H28" s="140">
        <f t="shared" si="1"/>
        <v>42</v>
      </c>
      <c r="I28" s="171">
        <v>9.9</v>
      </c>
      <c r="J28" s="147">
        <v>29</v>
      </c>
      <c r="K28" s="171">
        <v>76.9</v>
      </c>
      <c r="L28" s="134">
        <v>26</v>
      </c>
      <c r="M28" s="28">
        <v>16.3</v>
      </c>
      <c r="N28" s="86"/>
      <c r="O28" s="134">
        <v>38</v>
      </c>
      <c r="P28" s="28">
        <v>12.3</v>
      </c>
      <c r="Q28" s="147">
        <v>27</v>
      </c>
      <c r="R28" s="171">
        <v>22.8</v>
      </c>
      <c r="S28" s="147">
        <v>19</v>
      </c>
      <c r="T28" s="171">
        <v>105.2</v>
      </c>
      <c r="U28" s="134">
        <v>8</v>
      </c>
      <c r="V28" s="28">
        <v>45.8</v>
      </c>
      <c r="W28" s="134">
        <v>19</v>
      </c>
      <c r="X28" s="28">
        <v>4.9</v>
      </c>
      <c r="Y28" s="147">
        <v>17</v>
      </c>
      <c r="Z28" s="28">
        <v>16.8</v>
      </c>
      <c r="AA28" s="73" t="s">
        <v>90</v>
      </c>
      <c r="AE28" s="57"/>
    </row>
    <row r="29" spans="1:27" ht="12" customHeight="1">
      <c r="A29" s="75" t="s">
        <v>30</v>
      </c>
      <c r="B29" s="131">
        <v>38</v>
      </c>
      <c r="C29" s="29">
        <v>166.9</v>
      </c>
      <c r="D29" s="140">
        <f t="shared" si="0"/>
        <v>20</v>
      </c>
      <c r="E29" s="172">
        <v>9</v>
      </c>
      <c r="F29" s="134">
        <v>19</v>
      </c>
      <c r="G29" s="29">
        <v>1.8</v>
      </c>
      <c r="H29" s="140">
        <f t="shared" si="1"/>
        <v>10</v>
      </c>
      <c r="I29" s="172">
        <v>14.7</v>
      </c>
      <c r="J29" s="147">
        <v>37</v>
      </c>
      <c r="K29" s="172">
        <v>69.7</v>
      </c>
      <c r="L29" s="134">
        <v>34</v>
      </c>
      <c r="M29" s="29">
        <v>15</v>
      </c>
      <c r="N29" s="87"/>
      <c r="O29" s="134">
        <v>29</v>
      </c>
      <c r="P29" s="29">
        <v>13.2</v>
      </c>
      <c r="Q29" s="147">
        <v>25</v>
      </c>
      <c r="R29" s="172">
        <v>23.1</v>
      </c>
      <c r="S29" s="147">
        <v>5</v>
      </c>
      <c r="T29" s="172">
        <v>137.2</v>
      </c>
      <c r="U29" s="134">
        <v>30</v>
      </c>
      <c r="V29" s="29">
        <v>35.8</v>
      </c>
      <c r="W29" s="134">
        <v>30</v>
      </c>
      <c r="X29" s="29">
        <v>3.9</v>
      </c>
      <c r="Y29" s="147">
        <v>22</v>
      </c>
      <c r="Z29" s="29">
        <v>16.4</v>
      </c>
      <c r="AA29" s="76" t="s">
        <v>91</v>
      </c>
    </row>
    <row r="30" spans="1:27" ht="12" customHeight="1">
      <c r="A30" s="75" t="s">
        <v>31</v>
      </c>
      <c r="B30" s="131">
        <v>46</v>
      </c>
      <c r="C30" s="29">
        <v>118.9</v>
      </c>
      <c r="D30" s="140">
        <f t="shared" si="0"/>
        <v>46</v>
      </c>
      <c r="E30" s="172">
        <v>3.5</v>
      </c>
      <c r="F30" s="134">
        <v>16</v>
      </c>
      <c r="G30" s="29">
        <v>1.9</v>
      </c>
      <c r="H30" s="140">
        <f t="shared" si="1"/>
        <v>46</v>
      </c>
      <c r="I30" s="172">
        <v>7.9</v>
      </c>
      <c r="J30" s="147">
        <v>43</v>
      </c>
      <c r="K30" s="172">
        <v>58.5</v>
      </c>
      <c r="L30" s="134">
        <v>47</v>
      </c>
      <c r="M30" s="29">
        <v>10.3</v>
      </c>
      <c r="N30" s="87"/>
      <c r="O30" s="134">
        <v>46</v>
      </c>
      <c r="P30" s="29">
        <v>11</v>
      </c>
      <c r="Q30" s="147">
        <v>43</v>
      </c>
      <c r="R30" s="172">
        <v>16.2</v>
      </c>
      <c r="S30" s="147">
        <v>35</v>
      </c>
      <c r="T30" s="172">
        <v>84.3</v>
      </c>
      <c r="U30" s="134">
        <v>42</v>
      </c>
      <c r="V30" s="29">
        <v>28.5</v>
      </c>
      <c r="W30" s="134">
        <v>36</v>
      </c>
      <c r="X30" s="29">
        <v>3.5</v>
      </c>
      <c r="Y30" s="147">
        <v>43</v>
      </c>
      <c r="Z30" s="29">
        <v>13.7</v>
      </c>
      <c r="AA30" s="76" t="s">
        <v>92</v>
      </c>
    </row>
    <row r="31" spans="1:27" ht="12" customHeight="1">
      <c r="A31" s="75" t="s">
        <v>32</v>
      </c>
      <c r="B31" s="131">
        <v>24</v>
      </c>
      <c r="C31" s="29">
        <v>185.8</v>
      </c>
      <c r="D31" s="140">
        <f t="shared" si="0"/>
        <v>24</v>
      </c>
      <c r="E31" s="172">
        <v>8.5</v>
      </c>
      <c r="F31" s="134">
        <v>12</v>
      </c>
      <c r="G31" s="29">
        <v>2.1</v>
      </c>
      <c r="H31" s="140">
        <f t="shared" si="1"/>
        <v>25</v>
      </c>
      <c r="I31" s="172">
        <v>11.9</v>
      </c>
      <c r="J31" s="147">
        <v>25</v>
      </c>
      <c r="K31" s="172">
        <v>81.4</v>
      </c>
      <c r="L31" s="134">
        <v>24</v>
      </c>
      <c r="M31" s="29">
        <v>16.4</v>
      </c>
      <c r="N31" s="87"/>
      <c r="O31" s="134">
        <v>43</v>
      </c>
      <c r="P31" s="29">
        <v>11.8</v>
      </c>
      <c r="Q31" s="147">
        <v>21</v>
      </c>
      <c r="R31" s="172">
        <v>24.6</v>
      </c>
      <c r="S31" s="147">
        <v>9</v>
      </c>
      <c r="T31" s="172">
        <v>131.9</v>
      </c>
      <c r="U31" s="134">
        <v>25</v>
      </c>
      <c r="V31" s="29">
        <v>39.6</v>
      </c>
      <c r="W31" s="134">
        <v>5</v>
      </c>
      <c r="X31" s="29">
        <v>6.4</v>
      </c>
      <c r="Y31" s="147">
        <v>19</v>
      </c>
      <c r="Z31" s="29">
        <v>16.7</v>
      </c>
      <c r="AA31" s="76" t="s">
        <v>93</v>
      </c>
    </row>
    <row r="32" spans="1:27" ht="12" customHeight="1">
      <c r="A32" s="156" t="s">
        <v>33</v>
      </c>
      <c r="B32" s="157">
        <v>40</v>
      </c>
      <c r="C32" s="168">
        <v>157.1</v>
      </c>
      <c r="D32" s="160">
        <f t="shared" si="0"/>
        <v>40</v>
      </c>
      <c r="E32" s="178">
        <v>6.2</v>
      </c>
      <c r="F32" s="162">
        <v>38</v>
      </c>
      <c r="G32" s="168">
        <v>1.4</v>
      </c>
      <c r="H32" s="160">
        <f t="shared" si="1"/>
        <v>42</v>
      </c>
      <c r="I32" s="178">
        <v>9.9</v>
      </c>
      <c r="J32" s="163">
        <v>41</v>
      </c>
      <c r="K32" s="178">
        <v>60.1</v>
      </c>
      <c r="L32" s="162">
        <v>41</v>
      </c>
      <c r="M32" s="168">
        <v>12.7</v>
      </c>
      <c r="N32" s="87"/>
      <c r="O32" s="162">
        <v>47</v>
      </c>
      <c r="P32" s="168">
        <v>8.7</v>
      </c>
      <c r="Q32" s="163">
        <v>41</v>
      </c>
      <c r="R32" s="178">
        <v>19</v>
      </c>
      <c r="S32" s="163">
        <v>43</v>
      </c>
      <c r="T32" s="178">
        <v>67.9</v>
      </c>
      <c r="U32" s="162">
        <v>37</v>
      </c>
      <c r="V32" s="168">
        <v>32.8</v>
      </c>
      <c r="W32" s="162">
        <v>29</v>
      </c>
      <c r="X32" s="168">
        <v>4</v>
      </c>
      <c r="Y32" s="163">
        <v>39</v>
      </c>
      <c r="Z32" s="168">
        <v>14.7</v>
      </c>
      <c r="AA32" s="166" t="s">
        <v>94</v>
      </c>
    </row>
    <row r="33" spans="1:31" s="74" customFormat="1" ht="24" customHeight="1">
      <c r="A33" s="72" t="s">
        <v>34</v>
      </c>
      <c r="B33" s="131">
        <v>33</v>
      </c>
      <c r="C33" s="28">
        <v>175</v>
      </c>
      <c r="D33" s="140">
        <f t="shared" si="0"/>
        <v>45</v>
      </c>
      <c r="E33" s="171">
        <v>4.3</v>
      </c>
      <c r="F33" s="134">
        <v>8</v>
      </c>
      <c r="G33" s="28">
        <v>2.3</v>
      </c>
      <c r="H33" s="140">
        <f t="shared" si="1"/>
        <v>44</v>
      </c>
      <c r="I33" s="171">
        <v>9</v>
      </c>
      <c r="J33" s="147">
        <v>40</v>
      </c>
      <c r="K33" s="171">
        <v>63.5</v>
      </c>
      <c r="L33" s="134">
        <v>33</v>
      </c>
      <c r="M33" s="28">
        <v>15.4</v>
      </c>
      <c r="N33" s="86"/>
      <c r="O33" s="134">
        <v>33</v>
      </c>
      <c r="P33" s="28">
        <v>12.5</v>
      </c>
      <c r="Q33" s="147">
        <v>40</v>
      </c>
      <c r="R33" s="171">
        <v>19.1</v>
      </c>
      <c r="S33" s="147">
        <v>36</v>
      </c>
      <c r="T33" s="171">
        <v>83.5</v>
      </c>
      <c r="U33" s="134">
        <v>45</v>
      </c>
      <c r="V33" s="28">
        <v>23</v>
      </c>
      <c r="W33" s="134">
        <v>44</v>
      </c>
      <c r="X33" s="28">
        <v>3</v>
      </c>
      <c r="Y33" s="147">
        <v>45</v>
      </c>
      <c r="Z33" s="28">
        <v>13.3</v>
      </c>
      <c r="AA33" s="73" t="s">
        <v>95</v>
      </c>
      <c r="AE33" s="57"/>
    </row>
    <row r="34" spans="1:27" ht="12" customHeight="1">
      <c r="A34" s="75" t="s">
        <v>35</v>
      </c>
      <c r="B34" s="131">
        <v>35</v>
      </c>
      <c r="C34" s="29">
        <v>169.1</v>
      </c>
      <c r="D34" s="140">
        <f t="shared" si="0"/>
        <v>8</v>
      </c>
      <c r="E34" s="172">
        <v>10.7</v>
      </c>
      <c r="F34" s="134">
        <v>2</v>
      </c>
      <c r="G34" s="29">
        <v>2.9</v>
      </c>
      <c r="H34" s="140">
        <f t="shared" si="1"/>
        <v>39</v>
      </c>
      <c r="I34" s="172">
        <v>10.7</v>
      </c>
      <c r="J34" s="147">
        <v>20</v>
      </c>
      <c r="K34" s="172">
        <v>85.6</v>
      </c>
      <c r="L34" s="134">
        <v>23</v>
      </c>
      <c r="M34" s="29">
        <v>16.4</v>
      </c>
      <c r="N34" s="87"/>
      <c r="O34" s="134">
        <v>3</v>
      </c>
      <c r="P34" s="29">
        <v>17.8</v>
      </c>
      <c r="Q34" s="147">
        <v>28</v>
      </c>
      <c r="R34" s="172">
        <v>22.5</v>
      </c>
      <c r="S34" s="147">
        <v>46</v>
      </c>
      <c r="T34" s="172">
        <v>58.1</v>
      </c>
      <c r="U34" s="134">
        <v>41</v>
      </c>
      <c r="V34" s="29">
        <v>29.1</v>
      </c>
      <c r="W34" s="134">
        <v>45</v>
      </c>
      <c r="X34" s="29">
        <v>2.5</v>
      </c>
      <c r="Y34" s="147">
        <v>15</v>
      </c>
      <c r="Z34" s="29">
        <v>17</v>
      </c>
      <c r="AA34" s="76" t="s">
        <v>96</v>
      </c>
    </row>
    <row r="35" spans="1:27" ht="12" customHeight="1">
      <c r="A35" s="75" t="s">
        <v>36</v>
      </c>
      <c r="B35" s="131">
        <v>39</v>
      </c>
      <c r="C35" s="29">
        <v>162.6</v>
      </c>
      <c r="D35" s="140">
        <f t="shared" si="0"/>
        <v>37</v>
      </c>
      <c r="E35" s="172">
        <v>6.6</v>
      </c>
      <c r="F35" s="134">
        <v>17</v>
      </c>
      <c r="G35" s="29">
        <v>1.8</v>
      </c>
      <c r="H35" s="140">
        <f t="shared" si="1"/>
        <v>36</v>
      </c>
      <c r="I35" s="172">
        <v>10.9</v>
      </c>
      <c r="J35" s="147">
        <v>36</v>
      </c>
      <c r="K35" s="172">
        <v>69.8</v>
      </c>
      <c r="L35" s="134">
        <v>27</v>
      </c>
      <c r="M35" s="29">
        <v>16.2</v>
      </c>
      <c r="N35" s="87"/>
      <c r="O35" s="134">
        <v>14</v>
      </c>
      <c r="P35" s="29">
        <v>14.6</v>
      </c>
      <c r="Q35" s="147">
        <v>30</v>
      </c>
      <c r="R35" s="172">
        <v>22.1</v>
      </c>
      <c r="S35" s="147">
        <v>38</v>
      </c>
      <c r="T35" s="172">
        <v>82.3</v>
      </c>
      <c r="U35" s="134">
        <v>32</v>
      </c>
      <c r="V35" s="29">
        <v>34.3</v>
      </c>
      <c r="W35" s="134">
        <v>31</v>
      </c>
      <c r="X35" s="29">
        <v>3.8</v>
      </c>
      <c r="Y35" s="147">
        <v>20</v>
      </c>
      <c r="Z35" s="29">
        <v>16.4</v>
      </c>
      <c r="AA35" s="76" t="s">
        <v>97</v>
      </c>
    </row>
    <row r="36" spans="1:27" ht="12" customHeight="1">
      <c r="A36" s="75" t="s">
        <v>37</v>
      </c>
      <c r="B36" s="131">
        <v>15</v>
      </c>
      <c r="C36" s="29">
        <v>199.5</v>
      </c>
      <c r="D36" s="140">
        <f t="shared" si="0"/>
        <v>15</v>
      </c>
      <c r="E36" s="172">
        <v>9.6</v>
      </c>
      <c r="F36" s="134">
        <v>45</v>
      </c>
      <c r="G36" s="29">
        <v>1.1</v>
      </c>
      <c r="H36" s="140">
        <f t="shared" si="1"/>
        <v>25</v>
      </c>
      <c r="I36" s="172">
        <v>11.9</v>
      </c>
      <c r="J36" s="147">
        <v>24</v>
      </c>
      <c r="K36" s="172">
        <v>82</v>
      </c>
      <c r="L36" s="134">
        <v>13</v>
      </c>
      <c r="M36" s="29">
        <v>18.4</v>
      </c>
      <c r="N36" s="87"/>
      <c r="O36" s="134">
        <v>39</v>
      </c>
      <c r="P36" s="29">
        <v>12.3</v>
      </c>
      <c r="Q36" s="147">
        <v>23</v>
      </c>
      <c r="R36" s="172">
        <v>23.2</v>
      </c>
      <c r="S36" s="147">
        <v>39</v>
      </c>
      <c r="T36" s="172">
        <v>75.8</v>
      </c>
      <c r="U36" s="134">
        <v>38</v>
      </c>
      <c r="V36" s="29">
        <v>32</v>
      </c>
      <c r="W36" s="134">
        <v>20</v>
      </c>
      <c r="X36" s="29">
        <v>4.6</v>
      </c>
      <c r="Y36" s="147">
        <v>23</v>
      </c>
      <c r="Z36" s="29">
        <v>16.3</v>
      </c>
      <c r="AA36" s="76" t="s">
        <v>98</v>
      </c>
    </row>
    <row r="37" spans="1:27" ht="12" customHeight="1">
      <c r="A37" s="156" t="s">
        <v>38</v>
      </c>
      <c r="B37" s="157">
        <v>3</v>
      </c>
      <c r="C37" s="168">
        <v>242.2</v>
      </c>
      <c r="D37" s="160">
        <f t="shared" si="0"/>
        <v>37</v>
      </c>
      <c r="E37" s="178">
        <v>6.6</v>
      </c>
      <c r="F37" s="162">
        <v>3</v>
      </c>
      <c r="G37" s="168">
        <v>2.6</v>
      </c>
      <c r="H37" s="160">
        <f t="shared" si="1"/>
        <v>21</v>
      </c>
      <c r="I37" s="178">
        <v>12.9</v>
      </c>
      <c r="J37" s="163">
        <v>6</v>
      </c>
      <c r="K37" s="178">
        <v>107.4</v>
      </c>
      <c r="L37" s="162">
        <v>1</v>
      </c>
      <c r="M37" s="168">
        <v>24.2</v>
      </c>
      <c r="N37" s="87"/>
      <c r="O37" s="162">
        <v>2</v>
      </c>
      <c r="P37" s="168">
        <v>20</v>
      </c>
      <c r="Q37" s="163">
        <v>11</v>
      </c>
      <c r="R37" s="178">
        <v>28.3</v>
      </c>
      <c r="S37" s="163">
        <v>8</v>
      </c>
      <c r="T37" s="178">
        <v>133</v>
      </c>
      <c r="U37" s="162">
        <v>9</v>
      </c>
      <c r="V37" s="168">
        <v>45.7</v>
      </c>
      <c r="W37" s="162">
        <v>11</v>
      </c>
      <c r="X37" s="168">
        <v>5.3</v>
      </c>
      <c r="Y37" s="163">
        <v>1</v>
      </c>
      <c r="Z37" s="168">
        <v>21.2</v>
      </c>
      <c r="AA37" s="166" t="s">
        <v>99</v>
      </c>
    </row>
    <row r="38" spans="1:31" s="74" customFormat="1" ht="24" customHeight="1">
      <c r="A38" s="72" t="s">
        <v>39</v>
      </c>
      <c r="B38" s="131">
        <v>23</v>
      </c>
      <c r="C38" s="28">
        <v>186.5</v>
      </c>
      <c r="D38" s="140">
        <f t="shared" si="0"/>
        <v>22</v>
      </c>
      <c r="E38" s="171">
        <v>8.6</v>
      </c>
      <c r="F38" s="134">
        <v>46</v>
      </c>
      <c r="G38" s="28">
        <v>1.1</v>
      </c>
      <c r="H38" s="140">
        <f t="shared" si="1"/>
        <v>4</v>
      </c>
      <c r="I38" s="171">
        <v>17.4</v>
      </c>
      <c r="J38" s="147">
        <v>34</v>
      </c>
      <c r="K38" s="171">
        <v>73.6</v>
      </c>
      <c r="L38" s="134">
        <v>25</v>
      </c>
      <c r="M38" s="28">
        <v>16.4</v>
      </c>
      <c r="N38" s="86"/>
      <c r="O38" s="134">
        <v>41</v>
      </c>
      <c r="P38" s="28">
        <v>12.1</v>
      </c>
      <c r="Q38" s="147">
        <v>31</v>
      </c>
      <c r="R38" s="171">
        <v>21.8</v>
      </c>
      <c r="S38" s="147">
        <v>3</v>
      </c>
      <c r="T38" s="171">
        <v>142.3</v>
      </c>
      <c r="U38" s="134">
        <v>22</v>
      </c>
      <c r="V38" s="28">
        <v>40.8</v>
      </c>
      <c r="W38" s="134">
        <v>33</v>
      </c>
      <c r="X38" s="28">
        <v>3.6</v>
      </c>
      <c r="Y38" s="147">
        <v>38</v>
      </c>
      <c r="Z38" s="28">
        <v>14.7</v>
      </c>
      <c r="AA38" s="73" t="s">
        <v>100</v>
      </c>
      <c r="AE38" s="57"/>
    </row>
    <row r="39" spans="1:27" ht="12" customHeight="1">
      <c r="A39" s="75" t="s">
        <v>40</v>
      </c>
      <c r="B39" s="131">
        <v>14</v>
      </c>
      <c r="C39" s="29">
        <v>206.9</v>
      </c>
      <c r="D39" s="140">
        <f t="shared" si="0"/>
        <v>7</v>
      </c>
      <c r="E39" s="172">
        <v>11</v>
      </c>
      <c r="F39" s="134">
        <v>32</v>
      </c>
      <c r="G39" s="29">
        <v>1.5</v>
      </c>
      <c r="H39" s="140">
        <f t="shared" si="1"/>
        <v>9</v>
      </c>
      <c r="I39" s="172">
        <v>15.2</v>
      </c>
      <c r="J39" s="147">
        <v>31</v>
      </c>
      <c r="K39" s="172">
        <v>76.3</v>
      </c>
      <c r="L39" s="134">
        <v>3</v>
      </c>
      <c r="M39" s="29">
        <v>21.2</v>
      </c>
      <c r="N39" s="87"/>
      <c r="O39" s="134">
        <v>40</v>
      </c>
      <c r="P39" s="29">
        <v>12.2</v>
      </c>
      <c r="Q39" s="147">
        <v>16</v>
      </c>
      <c r="R39" s="172">
        <v>26.8</v>
      </c>
      <c r="S39" s="147">
        <v>2</v>
      </c>
      <c r="T39" s="172">
        <v>147.1</v>
      </c>
      <c r="U39" s="134">
        <v>7</v>
      </c>
      <c r="V39" s="29">
        <v>46.1</v>
      </c>
      <c r="W39" s="134">
        <v>41</v>
      </c>
      <c r="X39" s="29">
        <v>3.3</v>
      </c>
      <c r="Y39" s="147">
        <v>25</v>
      </c>
      <c r="Z39" s="29">
        <v>16.1</v>
      </c>
      <c r="AA39" s="76" t="s">
        <v>101</v>
      </c>
    </row>
    <row r="40" spans="1:27" ht="12" customHeight="1">
      <c r="A40" s="75" t="s">
        <v>41</v>
      </c>
      <c r="B40" s="131">
        <v>21</v>
      </c>
      <c r="C40" s="29">
        <v>193</v>
      </c>
      <c r="D40" s="140">
        <f t="shared" si="0"/>
        <v>41</v>
      </c>
      <c r="E40" s="172">
        <v>5.5</v>
      </c>
      <c r="F40" s="134">
        <v>26</v>
      </c>
      <c r="G40" s="29">
        <v>1.6</v>
      </c>
      <c r="H40" s="140">
        <f t="shared" si="1"/>
        <v>35</v>
      </c>
      <c r="I40" s="172">
        <v>11.2</v>
      </c>
      <c r="J40" s="147">
        <v>14</v>
      </c>
      <c r="K40" s="172">
        <v>94.9</v>
      </c>
      <c r="L40" s="134">
        <v>22</v>
      </c>
      <c r="M40" s="29">
        <v>16.4</v>
      </c>
      <c r="N40" s="87"/>
      <c r="O40" s="134">
        <v>9</v>
      </c>
      <c r="P40" s="29">
        <v>15.1</v>
      </c>
      <c r="Q40" s="147">
        <v>22</v>
      </c>
      <c r="R40" s="172">
        <v>23.8</v>
      </c>
      <c r="S40" s="147">
        <v>27</v>
      </c>
      <c r="T40" s="172">
        <v>93.9</v>
      </c>
      <c r="U40" s="134">
        <v>19</v>
      </c>
      <c r="V40" s="29">
        <v>41.3</v>
      </c>
      <c r="W40" s="134">
        <v>14</v>
      </c>
      <c r="X40" s="29">
        <v>5.2</v>
      </c>
      <c r="Y40" s="147">
        <v>44</v>
      </c>
      <c r="Z40" s="29">
        <v>13.5</v>
      </c>
      <c r="AA40" s="76" t="s">
        <v>102</v>
      </c>
    </row>
    <row r="41" spans="1:27" ht="12" customHeight="1">
      <c r="A41" s="179" t="s">
        <v>42</v>
      </c>
      <c r="B41" s="131">
        <v>28</v>
      </c>
      <c r="C41" s="29">
        <v>181.5</v>
      </c>
      <c r="D41" s="140">
        <f t="shared" si="0"/>
        <v>33</v>
      </c>
      <c r="E41" s="172">
        <v>7.1</v>
      </c>
      <c r="F41" s="134">
        <v>13</v>
      </c>
      <c r="G41" s="29">
        <v>2</v>
      </c>
      <c r="H41" s="140">
        <f t="shared" si="1"/>
        <v>33</v>
      </c>
      <c r="I41" s="172">
        <v>11.5</v>
      </c>
      <c r="J41" s="147">
        <v>26</v>
      </c>
      <c r="K41" s="172">
        <v>79.3</v>
      </c>
      <c r="L41" s="134">
        <v>21</v>
      </c>
      <c r="M41" s="29">
        <v>16.5</v>
      </c>
      <c r="N41" s="87"/>
      <c r="O41" s="134">
        <v>28</v>
      </c>
      <c r="P41" s="29">
        <v>13.3</v>
      </c>
      <c r="Q41" s="147">
        <v>24</v>
      </c>
      <c r="R41" s="172">
        <v>23.2</v>
      </c>
      <c r="S41" s="147">
        <v>30</v>
      </c>
      <c r="T41" s="172">
        <v>90.4</v>
      </c>
      <c r="U41" s="134">
        <v>21</v>
      </c>
      <c r="V41" s="29">
        <v>41.3</v>
      </c>
      <c r="W41" s="134">
        <v>25</v>
      </c>
      <c r="X41" s="29">
        <v>4.3</v>
      </c>
      <c r="Y41" s="147">
        <v>33</v>
      </c>
      <c r="Z41" s="29">
        <v>15.4</v>
      </c>
      <c r="AA41" s="76" t="s">
        <v>103</v>
      </c>
    </row>
    <row r="42" spans="1:27" ht="12" customHeight="1">
      <c r="A42" s="156" t="s">
        <v>43</v>
      </c>
      <c r="B42" s="157">
        <v>4</v>
      </c>
      <c r="C42" s="168">
        <v>239.9</v>
      </c>
      <c r="D42" s="160">
        <f t="shared" si="0"/>
        <v>3</v>
      </c>
      <c r="E42" s="178">
        <v>11.4</v>
      </c>
      <c r="F42" s="162">
        <v>4</v>
      </c>
      <c r="G42" s="168">
        <v>2.5</v>
      </c>
      <c r="H42" s="160">
        <f t="shared" si="1"/>
        <v>31</v>
      </c>
      <c r="I42" s="178">
        <v>11.7</v>
      </c>
      <c r="J42" s="163">
        <v>2</v>
      </c>
      <c r="K42" s="178">
        <v>120.7</v>
      </c>
      <c r="L42" s="162">
        <v>19</v>
      </c>
      <c r="M42" s="168">
        <v>17.1</v>
      </c>
      <c r="N42" s="87"/>
      <c r="O42" s="162">
        <v>24</v>
      </c>
      <c r="P42" s="168">
        <v>13.9</v>
      </c>
      <c r="Q42" s="163">
        <v>6</v>
      </c>
      <c r="R42" s="178">
        <v>30.1</v>
      </c>
      <c r="S42" s="163">
        <v>20</v>
      </c>
      <c r="T42" s="178">
        <v>104</v>
      </c>
      <c r="U42" s="162">
        <v>34</v>
      </c>
      <c r="V42" s="168">
        <v>34</v>
      </c>
      <c r="W42" s="162">
        <v>24</v>
      </c>
      <c r="X42" s="168">
        <v>4.4</v>
      </c>
      <c r="Y42" s="163">
        <v>36</v>
      </c>
      <c r="Z42" s="168">
        <v>15.4</v>
      </c>
      <c r="AA42" s="166" t="s">
        <v>77</v>
      </c>
    </row>
    <row r="43" spans="1:31" s="74" customFormat="1" ht="24" customHeight="1">
      <c r="A43" s="72" t="s">
        <v>44</v>
      </c>
      <c r="B43" s="131">
        <v>19</v>
      </c>
      <c r="C43" s="28">
        <v>194.3</v>
      </c>
      <c r="D43" s="140">
        <f t="shared" si="0"/>
        <v>6</v>
      </c>
      <c r="E43" s="171">
        <v>11.1</v>
      </c>
      <c r="F43" s="134">
        <v>1</v>
      </c>
      <c r="G43" s="28">
        <v>3.1</v>
      </c>
      <c r="H43" s="140">
        <f t="shared" si="1"/>
        <v>2</v>
      </c>
      <c r="I43" s="171">
        <v>17.9</v>
      </c>
      <c r="J43" s="147">
        <v>5</v>
      </c>
      <c r="K43" s="171">
        <v>108.1</v>
      </c>
      <c r="L43" s="134">
        <v>2</v>
      </c>
      <c r="M43" s="28">
        <v>23.1</v>
      </c>
      <c r="N43" s="86"/>
      <c r="O43" s="134">
        <v>5</v>
      </c>
      <c r="P43" s="28">
        <v>17.4</v>
      </c>
      <c r="Q43" s="147">
        <v>1</v>
      </c>
      <c r="R43" s="171">
        <v>35.6</v>
      </c>
      <c r="S43" s="147">
        <v>13</v>
      </c>
      <c r="T43" s="171">
        <v>120.5</v>
      </c>
      <c r="U43" s="134">
        <v>10</v>
      </c>
      <c r="V43" s="28">
        <v>45.3</v>
      </c>
      <c r="W43" s="134">
        <v>3</v>
      </c>
      <c r="X43" s="28">
        <v>6.6</v>
      </c>
      <c r="Y43" s="147">
        <v>47</v>
      </c>
      <c r="Z43" s="28">
        <v>12.4</v>
      </c>
      <c r="AA43" s="73" t="s">
        <v>104</v>
      </c>
      <c r="AE43" s="57"/>
    </row>
    <row r="44" spans="1:27" ht="12" customHeight="1">
      <c r="A44" s="75" t="s">
        <v>45</v>
      </c>
      <c r="B44" s="131">
        <v>10</v>
      </c>
      <c r="C44" s="29">
        <v>214.2</v>
      </c>
      <c r="D44" s="140">
        <f t="shared" si="0"/>
        <v>11</v>
      </c>
      <c r="E44" s="172">
        <v>10.1</v>
      </c>
      <c r="F44" s="134">
        <v>7</v>
      </c>
      <c r="G44" s="29">
        <v>2.3</v>
      </c>
      <c r="H44" s="140">
        <f t="shared" si="1"/>
        <v>3</v>
      </c>
      <c r="I44" s="172">
        <v>17.8</v>
      </c>
      <c r="J44" s="147">
        <v>45</v>
      </c>
      <c r="K44" s="172">
        <v>56.9</v>
      </c>
      <c r="L44" s="134">
        <v>6</v>
      </c>
      <c r="M44" s="29">
        <v>20.2</v>
      </c>
      <c r="N44" s="87"/>
      <c r="O44" s="134">
        <v>21</v>
      </c>
      <c r="P44" s="29">
        <v>14</v>
      </c>
      <c r="Q44" s="147">
        <v>5</v>
      </c>
      <c r="R44" s="172">
        <v>30.5</v>
      </c>
      <c r="S44" s="147">
        <v>7</v>
      </c>
      <c r="T44" s="172">
        <v>133.8</v>
      </c>
      <c r="U44" s="134">
        <v>26</v>
      </c>
      <c r="V44" s="29">
        <v>38</v>
      </c>
      <c r="W44" s="134">
        <v>2</v>
      </c>
      <c r="X44" s="29">
        <v>7</v>
      </c>
      <c r="Y44" s="147">
        <v>29</v>
      </c>
      <c r="Z44" s="29">
        <v>15.7</v>
      </c>
      <c r="AA44" s="76" t="s">
        <v>105</v>
      </c>
    </row>
    <row r="45" spans="1:27" ht="12" customHeight="1">
      <c r="A45" s="75" t="s">
        <v>171</v>
      </c>
      <c r="B45" s="131">
        <v>1</v>
      </c>
      <c r="C45" s="29">
        <v>247.9</v>
      </c>
      <c r="D45" s="140">
        <f t="shared" si="0"/>
        <v>9</v>
      </c>
      <c r="E45" s="172">
        <v>10.4</v>
      </c>
      <c r="F45" s="134">
        <v>32</v>
      </c>
      <c r="G45" s="29">
        <v>1.5</v>
      </c>
      <c r="H45" s="140">
        <f t="shared" si="1"/>
        <v>12</v>
      </c>
      <c r="I45" s="172">
        <v>14.4</v>
      </c>
      <c r="J45" s="147">
        <v>11</v>
      </c>
      <c r="K45" s="172">
        <v>97</v>
      </c>
      <c r="L45" s="134">
        <v>18</v>
      </c>
      <c r="M45" s="29">
        <v>17.1</v>
      </c>
      <c r="N45" s="87"/>
      <c r="O45" s="134">
        <v>15</v>
      </c>
      <c r="P45" s="29">
        <v>14.3</v>
      </c>
      <c r="Q45" s="147">
        <v>12</v>
      </c>
      <c r="R45" s="172">
        <v>28.2</v>
      </c>
      <c r="S45" s="147">
        <v>14</v>
      </c>
      <c r="T45" s="172">
        <v>120.2</v>
      </c>
      <c r="U45" s="134">
        <v>6</v>
      </c>
      <c r="V45" s="29">
        <v>46.7</v>
      </c>
      <c r="W45" s="134">
        <v>4</v>
      </c>
      <c r="X45" s="29">
        <v>6.4</v>
      </c>
      <c r="Y45" s="147">
        <v>28</v>
      </c>
      <c r="Z45" s="29">
        <v>15.8</v>
      </c>
      <c r="AA45" s="76" t="s">
        <v>92</v>
      </c>
    </row>
    <row r="46" spans="1:27" ht="12" customHeight="1">
      <c r="A46" s="75" t="s">
        <v>46</v>
      </c>
      <c r="B46" s="131">
        <v>2</v>
      </c>
      <c r="C46" s="29">
        <v>245</v>
      </c>
      <c r="D46" s="140">
        <f t="shared" si="0"/>
        <v>11</v>
      </c>
      <c r="E46" s="172">
        <v>10.1</v>
      </c>
      <c r="F46" s="134">
        <v>27</v>
      </c>
      <c r="G46" s="29">
        <v>1.6</v>
      </c>
      <c r="H46" s="140">
        <f t="shared" si="1"/>
        <v>8</v>
      </c>
      <c r="I46" s="172">
        <v>16.4</v>
      </c>
      <c r="J46" s="147">
        <v>1</v>
      </c>
      <c r="K46" s="172">
        <v>127.2</v>
      </c>
      <c r="L46" s="134">
        <v>8</v>
      </c>
      <c r="M46" s="29">
        <v>19.7</v>
      </c>
      <c r="N46" s="87"/>
      <c r="O46" s="134">
        <v>10</v>
      </c>
      <c r="P46" s="29">
        <v>15.1</v>
      </c>
      <c r="Q46" s="147">
        <v>3</v>
      </c>
      <c r="R46" s="172">
        <v>33.8</v>
      </c>
      <c r="S46" s="147">
        <v>22</v>
      </c>
      <c r="T46" s="172">
        <v>102.7</v>
      </c>
      <c r="U46" s="134">
        <v>2</v>
      </c>
      <c r="V46" s="29">
        <v>54</v>
      </c>
      <c r="W46" s="134">
        <v>1</v>
      </c>
      <c r="X46" s="29">
        <v>8</v>
      </c>
      <c r="Y46" s="147">
        <v>10</v>
      </c>
      <c r="Z46" s="29">
        <v>17.9</v>
      </c>
      <c r="AA46" s="76" t="s">
        <v>106</v>
      </c>
    </row>
    <row r="47" spans="1:27" ht="12" customHeight="1">
      <c r="A47" s="156" t="s">
        <v>47</v>
      </c>
      <c r="B47" s="157">
        <v>45</v>
      </c>
      <c r="C47" s="168">
        <v>127.1</v>
      </c>
      <c r="D47" s="160">
        <f t="shared" si="0"/>
        <v>13</v>
      </c>
      <c r="E47" s="178">
        <v>10</v>
      </c>
      <c r="F47" s="162">
        <v>23</v>
      </c>
      <c r="G47" s="168">
        <v>1.7</v>
      </c>
      <c r="H47" s="160">
        <f t="shared" si="1"/>
        <v>37</v>
      </c>
      <c r="I47" s="178">
        <v>10.8</v>
      </c>
      <c r="J47" s="163">
        <v>27</v>
      </c>
      <c r="K47" s="178">
        <v>79</v>
      </c>
      <c r="L47" s="162">
        <v>38</v>
      </c>
      <c r="M47" s="168">
        <v>14.4</v>
      </c>
      <c r="N47" s="87"/>
      <c r="O47" s="162">
        <v>22</v>
      </c>
      <c r="P47" s="168">
        <v>13.9</v>
      </c>
      <c r="Q47" s="163">
        <v>37</v>
      </c>
      <c r="R47" s="178">
        <v>20.6</v>
      </c>
      <c r="S47" s="163">
        <v>47</v>
      </c>
      <c r="T47" s="178">
        <v>57.9</v>
      </c>
      <c r="U47" s="162">
        <v>31</v>
      </c>
      <c r="V47" s="168">
        <v>35.6</v>
      </c>
      <c r="W47" s="162">
        <v>34</v>
      </c>
      <c r="X47" s="168">
        <v>3.6</v>
      </c>
      <c r="Y47" s="163">
        <v>27</v>
      </c>
      <c r="Z47" s="168">
        <v>16</v>
      </c>
      <c r="AA47" s="166" t="s">
        <v>78</v>
      </c>
    </row>
    <row r="48" spans="1:31" s="74" customFormat="1" ht="24" customHeight="1">
      <c r="A48" s="72" t="s">
        <v>48</v>
      </c>
      <c r="B48" s="131">
        <v>36</v>
      </c>
      <c r="C48" s="28">
        <v>168.6</v>
      </c>
      <c r="D48" s="140">
        <f t="shared" si="0"/>
        <v>4</v>
      </c>
      <c r="E48" s="171">
        <v>11.3</v>
      </c>
      <c r="F48" s="134">
        <v>34</v>
      </c>
      <c r="G48" s="28">
        <v>1.5</v>
      </c>
      <c r="H48" s="140">
        <f t="shared" si="1"/>
        <v>30</v>
      </c>
      <c r="I48" s="171">
        <v>11.8</v>
      </c>
      <c r="J48" s="147">
        <v>10</v>
      </c>
      <c r="K48" s="171">
        <v>98.4</v>
      </c>
      <c r="L48" s="134">
        <v>5</v>
      </c>
      <c r="M48" s="28">
        <v>20.5</v>
      </c>
      <c r="N48" s="86"/>
      <c r="O48" s="134">
        <v>19</v>
      </c>
      <c r="P48" s="28">
        <v>14.1</v>
      </c>
      <c r="Q48" s="147">
        <v>19</v>
      </c>
      <c r="R48" s="171">
        <v>25.5</v>
      </c>
      <c r="S48" s="147">
        <v>37</v>
      </c>
      <c r="T48" s="171">
        <v>82.4</v>
      </c>
      <c r="U48" s="134">
        <v>23</v>
      </c>
      <c r="V48" s="28">
        <v>40.1</v>
      </c>
      <c r="W48" s="134">
        <v>23</v>
      </c>
      <c r="X48" s="28">
        <v>4.4</v>
      </c>
      <c r="Y48" s="147">
        <v>35</v>
      </c>
      <c r="Z48" s="28">
        <v>15.4</v>
      </c>
      <c r="AA48" s="73" t="s">
        <v>107</v>
      </c>
      <c r="AE48" s="57"/>
    </row>
    <row r="49" spans="1:27" ht="12" customHeight="1">
      <c r="A49" s="75" t="s">
        <v>49</v>
      </c>
      <c r="B49" s="131">
        <v>13</v>
      </c>
      <c r="C49" s="29">
        <v>209.2</v>
      </c>
      <c r="D49" s="140">
        <f t="shared" si="0"/>
        <v>30</v>
      </c>
      <c r="E49" s="172">
        <v>7.3</v>
      </c>
      <c r="F49" s="134">
        <v>22</v>
      </c>
      <c r="G49" s="29">
        <v>1.7</v>
      </c>
      <c r="H49" s="140">
        <f t="shared" si="1"/>
        <v>37</v>
      </c>
      <c r="I49" s="172">
        <v>10.8</v>
      </c>
      <c r="J49" s="147">
        <v>8</v>
      </c>
      <c r="K49" s="172">
        <v>102.2</v>
      </c>
      <c r="L49" s="134">
        <v>15</v>
      </c>
      <c r="M49" s="29">
        <v>17.6</v>
      </c>
      <c r="N49" s="87"/>
      <c r="O49" s="134">
        <v>23</v>
      </c>
      <c r="P49" s="29">
        <v>13.9</v>
      </c>
      <c r="Q49" s="147">
        <v>14</v>
      </c>
      <c r="R49" s="172">
        <v>27.4</v>
      </c>
      <c r="S49" s="147">
        <v>32</v>
      </c>
      <c r="T49" s="172">
        <v>86.6</v>
      </c>
      <c r="U49" s="134">
        <v>18</v>
      </c>
      <c r="V49" s="29">
        <v>41.7</v>
      </c>
      <c r="W49" s="134">
        <v>32</v>
      </c>
      <c r="X49" s="29">
        <v>3.8</v>
      </c>
      <c r="Y49" s="147">
        <v>30</v>
      </c>
      <c r="Z49" s="29">
        <v>15.5</v>
      </c>
      <c r="AA49" s="76" t="s">
        <v>89</v>
      </c>
    </row>
    <row r="50" spans="1:27" ht="12" customHeight="1">
      <c r="A50" s="75" t="s">
        <v>50</v>
      </c>
      <c r="B50" s="131">
        <v>22</v>
      </c>
      <c r="C50" s="29">
        <v>191</v>
      </c>
      <c r="D50" s="140">
        <f t="shared" si="0"/>
        <v>33</v>
      </c>
      <c r="E50" s="172">
        <v>7.1</v>
      </c>
      <c r="F50" s="134">
        <v>10</v>
      </c>
      <c r="G50" s="29">
        <v>2.1</v>
      </c>
      <c r="H50" s="140">
        <f t="shared" si="1"/>
        <v>24</v>
      </c>
      <c r="I50" s="172">
        <v>12.3</v>
      </c>
      <c r="J50" s="147">
        <v>22</v>
      </c>
      <c r="K50" s="172">
        <v>84.3</v>
      </c>
      <c r="L50" s="134">
        <v>29</v>
      </c>
      <c r="M50" s="29">
        <v>16</v>
      </c>
      <c r="N50" s="87"/>
      <c r="O50" s="134">
        <v>26</v>
      </c>
      <c r="P50" s="29">
        <v>13.4</v>
      </c>
      <c r="Q50" s="147">
        <v>10</v>
      </c>
      <c r="R50" s="172">
        <v>28.6</v>
      </c>
      <c r="S50" s="147">
        <v>21</v>
      </c>
      <c r="T50" s="172">
        <v>102.9</v>
      </c>
      <c r="U50" s="134">
        <v>28</v>
      </c>
      <c r="V50" s="29">
        <v>37</v>
      </c>
      <c r="W50" s="134">
        <v>21</v>
      </c>
      <c r="X50" s="29">
        <v>4.5</v>
      </c>
      <c r="Y50" s="147">
        <v>41</v>
      </c>
      <c r="Z50" s="29">
        <v>14.2</v>
      </c>
      <c r="AA50" s="76" t="s">
        <v>108</v>
      </c>
    </row>
    <row r="51" spans="1:27" ht="12" customHeight="1">
      <c r="A51" s="71" t="s">
        <v>51</v>
      </c>
      <c r="B51" s="132">
        <v>18</v>
      </c>
      <c r="C51" s="30">
        <v>194.7</v>
      </c>
      <c r="D51" s="143">
        <f t="shared" si="0"/>
        <v>28</v>
      </c>
      <c r="E51" s="173">
        <v>7.7</v>
      </c>
      <c r="F51" s="135">
        <v>5</v>
      </c>
      <c r="G51" s="30">
        <v>2.4</v>
      </c>
      <c r="H51" s="143">
        <f t="shared" si="1"/>
        <v>16</v>
      </c>
      <c r="I51" s="173">
        <v>13.9</v>
      </c>
      <c r="J51" s="150">
        <v>17</v>
      </c>
      <c r="K51" s="173">
        <v>92.8</v>
      </c>
      <c r="L51" s="135">
        <v>4</v>
      </c>
      <c r="M51" s="30">
        <v>21.1</v>
      </c>
      <c r="N51" s="85"/>
      <c r="O51" s="135">
        <v>27</v>
      </c>
      <c r="P51" s="30">
        <v>13.3</v>
      </c>
      <c r="Q51" s="150">
        <v>15</v>
      </c>
      <c r="R51" s="173">
        <v>27</v>
      </c>
      <c r="S51" s="150">
        <v>24</v>
      </c>
      <c r="T51" s="173">
        <v>100.1</v>
      </c>
      <c r="U51" s="135">
        <v>11</v>
      </c>
      <c r="V51" s="30">
        <v>45.1</v>
      </c>
      <c r="W51" s="135">
        <v>28</v>
      </c>
      <c r="X51" s="30">
        <v>4.1</v>
      </c>
      <c r="Y51" s="150">
        <v>9</v>
      </c>
      <c r="Z51" s="30">
        <v>18</v>
      </c>
      <c r="AA51" s="77" t="s">
        <v>96</v>
      </c>
    </row>
    <row r="52" spans="1:27" ht="12" customHeight="1">
      <c r="A52" s="156" t="s">
        <v>52</v>
      </c>
      <c r="B52" s="157">
        <v>7</v>
      </c>
      <c r="C52" s="168">
        <v>218</v>
      </c>
      <c r="D52" s="160">
        <f t="shared" si="0"/>
        <v>18</v>
      </c>
      <c r="E52" s="178">
        <v>9.4</v>
      </c>
      <c r="F52" s="162">
        <v>37</v>
      </c>
      <c r="G52" s="168">
        <v>1.4</v>
      </c>
      <c r="H52" s="160">
        <f t="shared" si="1"/>
        <v>15</v>
      </c>
      <c r="I52" s="178">
        <v>14.2</v>
      </c>
      <c r="J52" s="163">
        <v>9</v>
      </c>
      <c r="K52" s="178">
        <v>99.8</v>
      </c>
      <c r="L52" s="162">
        <v>9</v>
      </c>
      <c r="M52" s="168">
        <v>19.6</v>
      </c>
      <c r="N52" s="87"/>
      <c r="O52" s="162">
        <v>12</v>
      </c>
      <c r="P52" s="168">
        <v>14.8</v>
      </c>
      <c r="Q52" s="163">
        <v>9</v>
      </c>
      <c r="R52" s="178">
        <v>29.3</v>
      </c>
      <c r="S52" s="163">
        <v>31</v>
      </c>
      <c r="T52" s="178">
        <v>87.8</v>
      </c>
      <c r="U52" s="162">
        <v>20</v>
      </c>
      <c r="V52" s="168">
        <v>41.3</v>
      </c>
      <c r="W52" s="162">
        <v>26</v>
      </c>
      <c r="X52" s="168">
        <v>4.3</v>
      </c>
      <c r="Y52" s="163">
        <v>7</v>
      </c>
      <c r="Z52" s="168">
        <v>19</v>
      </c>
      <c r="AA52" s="166" t="s">
        <v>75</v>
      </c>
    </row>
    <row r="53" spans="1:31" s="74" customFormat="1" ht="24" customHeight="1">
      <c r="A53" s="72" t="s">
        <v>53</v>
      </c>
      <c r="B53" s="131">
        <v>8</v>
      </c>
      <c r="C53" s="28">
        <v>215.3</v>
      </c>
      <c r="D53" s="140">
        <f t="shared" si="0"/>
        <v>28</v>
      </c>
      <c r="E53" s="171">
        <v>7.7</v>
      </c>
      <c r="F53" s="134">
        <v>11</v>
      </c>
      <c r="G53" s="28">
        <v>2.1</v>
      </c>
      <c r="H53" s="140">
        <f t="shared" si="1"/>
        <v>17</v>
      </c>
      <c r="I53" s="171">
        <v>13.8</v>
      </c>
      <c r="J53" s="147">
        <v>3</v>
      </c>
      <c r="K53" s="171">
        <v>116.2</v>
      </c>
      <c r="L53" s="134">
        <v>7</v>
      </c>
      <c r="M53" s="28">
        <v>20</v>
      </c>
      <c r="N53" s="86"/>
      <c r="O53" s="134">
        <v>7</v>
      </c>
      <c r="P53" s="28">
        <v>16</v>
      </c>
      <c r="Q53" s="147">
        <v>4</v>
      </c>
      <c r="R53" s="171">
        <v>33.2</v>
      </c>
      <c r="S53" s="147">
        <v>16</v>
      </c>
      <c r="T53" s="171">
        <v>111.2</v>
      </c>
      <c r="U53" s="134">
        <v>17</v>
      </c>
      <c r="V53" s="28">
        <v>42.9</v>
      </c>
      <c r="W53" s="134">
        <v>17</v>
      </c>
      <c r="X53" s="28">
        <v>5</v>
      </c>
      <c r="Y53" s="147">
        <v>26</v>
      </c>
      <c r="Z53" s="28">
        <v>16.1</v>
      </c>
      <c r="AA53" s="73" t="s">
        <v>109</v>
      </c>
      <c r="AE53" s="57"/>
    </row>
    <row r="54" spans="1:27" ht="12" customHeight="1">
      <c r="A54" s="78" t="s">
        <v>54</v>
      </c>
      <c r="B54" s="133">
        <v>47</v>
      </c>
      <c r="C54" s="79">
        <v>118.9</v>
      </c>
      <c r="D54" s="145">
        <f t="shared" si="0"/>
        <v>18</v>
      </c>
      <c r="E54" s="174">
        <v>9.4</v>
      </c>
      <c r="F54" s="136">
        <v>21</v>
      </c>
      <c r="G54" s="79">
        <v>1.7</v>
      </c>
      <c r="H54" s="145">
        <f t="shared" si="1"/>
        <v>25</v>
      </c>
      <c r="I54" s="174">
        <v>11.9</v>
      </c>
      <c r="J54" s="151">
        <v>47</v>
      </c>
      <c r="K54" s="174">
        <v>47.1</v>
      </c>
      <c r="L54" s="136">
        <v>30</v>
      </c>
      <c r="M54" s="79">
        <v>16</v>
      </c>
      <c r="N54" s="87"/>
      <c r="O54" s="136">
        <v>1</v>
      </c>
      <c r="P54" s="79">
        <v>21.8</v>
      </c>
      <c r="Q54" s="151">
        <v>45</v>
      </c>
      <c r="R54" s="174">
        <v>15</v>
      </c>
      <c r="S54" s="151">
        <v>44</v>
      </c>
      <c r="T54" s="174">
        <v>65.3</v>
      </c>
      <c r="U54" s="136">
        <v>47</v>
      </c>
      <c r="V54" s="79">
        <v>19</v>
      </c>
      <c r="W54" s="136">
        <v>43</v>
      </c>
      <c r="X54" s="79">
        <v>3.1</v>
      </c>
      <c r="Y54" s="151">
        <v>32</v>
      </c>
      <c r="Z54" s="79">
        <v>15.4</v>
      </c>
      <c r="AA54" s="80" t="s">
        <v>110</v>
      </c>
    </row>
    <row r="55" spans="19:20" ht="13.5">
      <c r="S55" s="180"/>
      <c r="T55" s="181"/>
    </row>
  </sheetData>
  <sheetProtection/>
  <mergeCells count="15">
    <mergeCell ref="A4:A6"/>
    <mergeCell ref="B4:C5"/>
    <mergeCell ref="AA4:AA6"/>
    <mergeCell ref="L4:M5"/>
    <mergeCell ref="O4:P5"/>
    <mergeCell ref="U4:V5"/>
    <mergeCell ref="D4:E5"/>
    <mergeCell ref="F4:G5"/>
    <mergeCell ref="H4:I5"/>
    <mergeCell ref="J4:K5"/>
    <mergeCell ref="Y4:Z5"/>
    <mergeCell ref="Q4:R5"/>
    <mergeCell ref="S4:T5"/>
    <mergeCell ref="W5:X5"/>
    <mergeCell ref="W4:X4"/>
  </mergeCells>
  <printOptions horizontalCentered="1" verticalCentered="1"/>
  <pageMargins left="0.5905511811023623" right="0.3937007874015748" top="0" bottom="0" header="0.5118110236220472" footer="0.5118110236220472"/>
  <pageSetup blackAndWhite="1" fitToWidth="2" horizontalDpi="600" verticalDpi="600" orientation="portrait" paperSize="9" scale="91" r:id="rId1"/>
  <colBreaks count="1" manualBreakCount="1">
    <brk id="14" max="53" man="1"/>
  </colBreaks>
</worksheet>
</file>

<file path=xl/worksheets/sheet5.xml><?xml version="1.0" encoding="utf-8"?>
<worksheet xmlns="http://schemas.openxmlformats.org/spreadsheetml/2006/main" xmlns:r="http://schemas.openxmlformats.org/officeDocument/2006/relationships">
  <sheetPr>
    <pageSetUpPr fitToPage="1"/>
  </sheetPr>
  <dimension ref="A1:AA54"/>
  <sheetViews>
    <sheetView view="pageBreakPreview" zoomScale="85" zoomScaleSheetLayoutView="85" zoomScalePageLayoutView="0" workbookViewId="0" topLeftCell="D1">
      <selection activeCell="H3" sqref="H3"/>
    </sheetView>
  </sheetViews>
  <sheetFormatPr defaultColWidth="9.00390625" defaultRowHeight="13.5"/>
  <cols>
    <col min="1" max="1" width="8.125" style="59" customWidth="1"/>
    <col min="2" max="2" width="5.00390625" style="82" customWidth="1"/>
    <col min="3" max="3" width="10.125" style="59" customWidth="1"/>
    <col min="4" max="4" width="5.00390625" style="82" customWidth="1"/>
    <col min="5" max="5" width="10.125" style="59" customWidth="1"/>
    <col min="6" max="6" width="5.00390625" style="82" customWidth="1"/>
    <col min="7" max="7" width="10.125" style="59" customWidth="1"/>
    <col min="8" max="8" width="5.00390625" style="83" customWidth="1"/>
    <col min="9" max="9" width="10.125" style="60" customWidth="1"/>
    <col min="10" max="10" width="5.00390625" style="82" customWidth="1"/>
    <col min="11" max="11" width="10.125" style="59" customWidth="1"/>
    <col min="12" max="12" width="5.00390625" style="82" customWidth="1"/>
    <col min="13" max="13" width="10.125" style="82" customWidth="1"/>
    <col min="14" max="14" width="1.25" style="32" customWidth="1"/>
    <col min="15" max="15" width="5.00390625" style="82" customWidth="1"/>
    <col min="16" max="16" width="10.25390625" style="59" customWidth="1"/>
    <col min="17" max="17" width="5.00390625" style="83" customWidth="1"/>
    <col min="18" max="18" width="10.125" style="60" customWidth="1"/>
    <col min="19" max="19" width="5.00390625" style="83" customWidth="1"/>
    <col min="20" max="20" width="10.125" style="60" customWidth="1"/>
    <col min="21" max="21" width="5.00390625" style="83" customWidth="1"/>
    <col min="22" max="22" width="10.125" style="60" customWidth="1"/>
    <col min="23" max="23" width="5.00390625" style="83" customWidth="1"/>
    <col min="24" max="24" width="10.125" style="60" customWidth="1"/>
    <col min="25" max="25" width="5.00390625" style="83" customWidth="1"/>
    <col min="26" max="26" width="10.125" style="60" customWidth="1"/>
    <col min="27" max="27" width="5.625" style="59" customWidth="1"/>
    <col min="28" max="16384" width="9.00390625" style="57" customWidth="1"/>
  </cols>
  <sheetData>
    <row r="1" spans="1:27" ht="18.75">
      <c r="A1" s="53" t="s">
        <v>55</v>
      </c>
      <c r="B1" s="54"/>
      <c r="C1" s="54"/>
      <c r="D1" s="55"/>
      <c r="E1" s="56"/>
      <c r="F1" s="56"/>
      <c r="G1" s="56"/>
      <c r="H1" s="56"/>
      <c r="I1" s="56"/>
      <c r="J1" s="56"/>
      <c r="K1" s="56"/>
      <c r="L1" s="56"/>
      <c r="M1" s="56"/>
      <c r="N1" s="56"/>
      <c r="O1" s="56"/>
      <c r="P1" s="56"/>
      <c r="Q1" s="56"/>
      <c r="R1" s="56"/>
      <c r="S1" s="56"/>
      <c r="T1" s="56"/>
      <c r="U1" s="56"/>
      <c r="V1" s="56"/>
      <c r="W1" s="56"/>
      <c r="X1" s="56"/>
      <c r="Y1" s="56"/>
      <c r="Z1" s="54"/>
      <c r="AA1" s="54"/>
    </row>
    <row r="2" spans="1:27" ht="18.75">
      <c r="A2" s="53" t="s">
        <v>136</v>
      </c>
      <c r="B2" s="99"/>
      <c r="E2" s="56"/>
      <c r="F2" s="56"/>
      <c r="G2" s="56"/>
      <c r="H2" s="56"/>
      <c r="I2" s="56"/>
      <c r="J2" s="56"/>
      <c r="K2" s="56"/>
      <c r="L2" s="56"/>
      <c r="M2" s="91" t="s">
        <v>177</v>
      </c>
      <c r="N2" s="56"/>
      <c r="O2" s="55" t="s">
        <v>191</v>
      </c>
      <c r="P2" s="56"/>
      <c r="Q2" s="56"/>
      <c r="R2" s="56"/>
      <c r="S2" s="56"/>
      <c r="T2" s="56"/>
      <c r="U2" s="56"/>
      <c r="V2" s="56"/>
      <c r="W2" s="56"/>
      <c r="X2" s="56"/>
      <c r="Y2" s="56"/>
      <c r="AA2" s="61"/>
    </row>
    <row r="3" spans="1:27" ht="17.25" customHeight="1" thickBot="1">
      <c r="A3" s="62"/>
      <c r="B3" s="90"/>
      <c r="C3" s="62"/>
      <c r="D3" s="90"/>
      <c r="E3" s="62"/>
      <c r="F3" s="90"/>
      <c r="G3" s="62"/>
      <c r="H3" s="63"/>
      <c r="I3" s="63"/>
      <c r="J3" s="90"/>
      <c r="K3" s="62"/>
      <c r="L3" s="88"/>
      <c r="M3" s="90"/>
      <c r="O3" s="90"/>
      <c r="P3" s="62"/>
      <c r="Q3" s="63"/>
      <c r="R3" s="63"/>
      <c r="S3" s="63"/>
      <c r="T3" s="63"/>
      <c r="U3" s="63"/>
      <c r="V3" s="63"/>
      <c r="W3" s="63"/>
      <c r="X3" s="63"/>
      <c r="Y3" s="63"/>
      <c r="Z3" s="63"/>
      <c r="AA3" s="115" t="str">
        <f>'8-1'!M3</f>
        <v>平成30年</v>
      </c>
    </row>
    <row r="4" spans="1:27" s="418" customFormat="1" ht="10.5" customHeight="1">
      <c r="A4" s="504" t="s">
        <v>1</v>
      </c>
      <c r="B4" s="522" t="s">
        <v>137</v>
      </c>
      <c r="C4" s="523"/>
      <c r="D4" s="527"/>
      <c r="E4" s="527"/>
      <c r="F4" s="527"/>
      <c r="G4" s="528"/>
      <c r="H4" s="515" t="s">
        <v>139</v>
      </c>
      <c r="I4" s="516"/>
      <c r="J4" s="515" t="s">
        <v>140</v>
      </c>
      <c r="K4" s="516"/>
      <c r="L4" s="522" t="s">
        <v>141</v>
      </c>
      <c r="M4" s="525"/>
      <c r="N4" s="417"/>
      <c r="O4" s="520"/>
      <c r="P4" s="520"/>
      <c r="Q4" s="520"/>
      <c r="R4" s="520"/>
      <c r="S4" s="520"/>
      <c r="T4" s="520"/>
      <c r="U4" s="520"/>
      <c r="V4" s="521"/>
      <c r="W4" s="522" t="s">
        <v>144</v>
      </c>
      <c r="X4" s="516"/>
      <c r="Y4" s="523" t="s">
        <v>145</v>
      </c>
      <c r="Z4" s="532"/>
      <c r="AA4" s="501" t="s">
        <v>1</v>
      </c>
    </row>
    <row r="5" spans="1:27" s="418" customFormat="1" ht="33" customHeight="1">
      <c r="A5" s="505"/>
      <c r="B5" s="519"/>
      <c r="C5" s="524"/>
      <c r="D5" s="529" t="s">
        <v>194</v>
      </c>
      <c r="E5" s="530"/>
      <c r="F5" s="529" t="s">
        <v>138</v>
      </c>
      <c r="G5" s="530"/>
      <c r="H5" s="517"/>
      <c r="I5" s="518"/>
      <c r="J5" s="517"/>
      <c r="K5" s="518"/>
      <c r="L5" s="517"/>
      <c r="M5" s="526"/>
      <c r="N5" s="417"/>
      <c r="O5" s="531" t="s">
        <v>142</v>
      </c>
      <c r="P5" s="530"/>
      <c r="Q5" s="529" t="s">
        <v>143</v>
      </c>
      <c r="R5" s="530"/>
      <c r="S5" s="529" t="s">
        <v>178</v>
      </c>
      <c r="T5" s="530"/>
      <c r="U5" s="529" t="s">
        <v>179</v>
      </c>
      <c r="V5" s="530"/>
      <c r="W5" s="517"/>
      <c r="X5" s="518"/>
      <c r="Y5" s="533"/>
      <c r="Z5" s="524"/>
      <c r="AA5" s="502"/>
    </row>
    <row r="6" spans="1:27" s="418" customFormat="1" ht="27.75" customHeight="1">
      <c r="A6" s="506"/>
      <c r="B6" s="68" t="s">
        <v>2</v>
      </c>
      <c r="C6" s="69" t="s">
        <v>116</v>
      </c>
      <c r="D6" s="68" t="s">
        <v>2</v>
      </c>
      <c r="E6" s="69" t="s">
        <v>116</v>
      </c>
      <c r="F6" s="68" t="s">
        <v>2</v>
      </c>
      <c r="G6" s="69" t="s">
        <v>116</v>
      </c>
      <c r="H6" s="68" t="s">
        <v>2</v>
      </c>
      <c r="I6" s="69" t="s">
        <v>116</v>
      </c>
      <c r="J6" s="68" t="s">
        <v>2</v>
      </c>
      <c r="K6" s="69" t="s">
        <v>116</v>
      </c>
      <c r="L6" s="68" t="s">
        <v>2</v>
      </c>
      <c r="M6" s="66" t="s">
        <v>116</v>
      </c>
      <c r="N6" s="34"/>
      <c r="O6" s="67" t="s">
        <v>2</v>
      </c>
      <c r="P6" s="69" t="s">
        <v>116</v>
      </c>
      <c r="Q6" s="68" t="s">
        <v>2</v>
      </c>
      <c r="R6" s="69" t="s">
        <v>116</v>
      </c>
      <c r="S6" s="68" t="s">
        <v>2</v>
      </c>
      <c r="T6" s="69" t="s">
        <v>116</v>
      </c>
      <c r="U6" s="68" t="s">
        <v>2</v>
      </c>
      <c r="V6" s="69" t="s">
        <v>116</v>
      </c>
      <c r="W6" s="68" t="s">
        <v>2</v>
      </c>
      <c r="X6" s="69" t="s">
        <v>116</v>
      </c>
      <c r="Y6" s="68" t="s">
        <v>2</v>
      </c>
      <c r="Z6" s="69" t="s">
        <v>116</v>
      </c>
      <c r="AA6" s="503"/>
    </row>
    <row r="7" spans="1:27" ht="12" customHeight="1">
      <c r="A7" s="152" t="s">
        <v>8</v>
      </c>
      <c r="B7" s="153"/>
      <c r="C7" s="176">
        <v>6.6</v>
      </c>
      <c r="D7" s="154"/>
      <c r="E7" s="176">
        <v>0.8</v>
      </c>
      <c r="F7" s="154"/>
      <c r="G7" s="176">
        <v>5.8</v>
      </c>
      <c r="H7" s="155"/>
      <c r="I7" s="175">
        <v>80.8</v>
      </c>
      <c r="J7" s="155"/>
      <c r="K7" s="175">
        <v>54.3</v>
      </c>
      <c r="L7" s="154"/>
      <c r="M7" s="176">
        <v>1223.1</v>
      </c>
      <c r="N7" s="85"/>
      <c r="O7" s="154"/>
      <c r="P7" s="176">
        <v>260.7</v>
      </c>
      <c r="Q7" s="154"/>
      <c r="R7" s="176">
        <v>3.8</v>
      </c>
      <c r="S7" s="154"/>
      <c r="T7" s="176">
        <v>252.7</v>
      </c>
      <c r="U7" s="154"/>
      <c r="V7" s="176">
        <v>704.4</v>
      </c>
      <c r="W7" s="155"/>
      <c r="X7" s="175">
        <v>75</v>
      </c>
      <c r="Y7" s="154"/>
      <c r="Z7" s="176">
        <v>986.1</v>
      </c>
      <c r="AA7" s="167" t="s">
        <v>71</v>
      </c>
    </row>
    <row r="8" spans="1:27" s="74" customFormat="1" ht="24" customHeight="1">
      <c r="A8" s="92" t="s">
        <v>9</v>
      </c>
      <c r="B8" s="117">
        <f aca="true" t="shared" si="0" ref="B8:B54">IF(C8="","",RANK(C8,C$8:C$54))</f>
        <v>10</v>
      </c>
      <c r="C8" s="28">
        <v>10.5</v>
      </c>
      <c r="D8" s="116">
        <f aca="true" t="shared" si="1" ref="D8:D54">IF(E8="","",RANK(E8,E$8:E$54))</f>
        <v>12</v>
      </c>
      <c r="E8" s="28">
        <v>1.3</v>
      </c>
      <c r="F8" s="116">
        <f aca="true" t="shared" si="2" ref="F8:F54">IF(G8="","",RANK(G8,G$8:G$54))</f>
        <v>9</v>
      </c>
      <c r="G8" s="28">
        <v>9.2</v>
      </c>
      <c r="H8" s="140">
        <f aca="true" t="shared" si="3" ref="H8:H54">IF(I8="","",RANK(I8,I$8:I$54))</f>
        <v>43</v>
      </c>
      <c r="I8" s="171">
        <v>64.2</v>
      </c>
      <c r="J8" s="140">
        <f aca="true" t="shared" si="4" ref="J8:J54">IF(K8="","",RANK(K8,K$8:K$54))</f>
        <v>6</v>
      </c>
      <c r="K8" s="171">
        <v>55</v>
      </c>
      <c r="L8" s="116">
        <f aca="true" t="shared" si="5" ref="L8:L54">IF(M8="","",RANK(M8,M$8:M$54))</f>
        <v>8</v>
      </c>
      <c r="M8" s="28">
        <v>1775.8</v>
      </c>
      <c r="N8" s="86"/>
      <c r="O8" s="116">
        <f aca="true" t="shared" si="6" ref="O8:O54">IF(P8="","",RANK(P8,P$8:P$54))</f>
        <v>12</v>
      </c>
      <c r="P8" s="28">
        <v>375.5</v>
      </c>
      <c r="Q8" s="116">
        <f aca="true" t="shared" si="7" ref="Q8:S54">IF(R8="","",RANK(R8,R$8:R$54))</f>
        <v>25</v>
      </c>
      <c r="R8" s="28">
        <v>3.8</v>
      </c>
      <c r="S8" s="116">
        <f t="shared" si="7"/>
        <v>9</v>
      </c>
      <c r="T8" s="28">
        <v>402.5</v>
      </c>
      <c r="U8" s="116">
        <f aca="true" t="shared" si="8" ref="U8:U54">IF(V8="","",RANK(V8,V$8:V$54))</f>
        <v>3</v>
      </c>
      <c r="V8" s="28">
        <v>992.3</v>
      </c>
      <c r="W8" s="140">
        <f aca="true" t="shared" si="9" ref="W8:W54">IF(X8="","",RANK(X8,X$8:X$54))</f>
        <v>14</v>
      </c>
      <c r="X8" s="171">
        <v>116.1</v>
      </c>
      <c r="Y8" s="116">
        <f aca="true" t="shared" si="10" ref="Y8:Y54">IF(Z8="","",RANK(Z8,Z$8:Z$54))</f>
        <v>9</v>
      </c>
      <c r="Z8" s="28">
        <v>1417.1</v>
      </c>
      <c r="AA8" s="73" t="s">
        <v>72</v>
      </c>
    </row>
    <row r="9" spans="1:27" ht="12" customHeight="1">
      <c r="A9" s="179" t="s">
        <v>10</v>
      </c>
      <c r="B9" s="122">
        <f t="shared" si="0"/>
        <v>21</v>
      </c>
      <c r="C9" s="29">
        <v>7.5</v>
      </c>
      <c r="D9" s="125">
        <f t="shared" si="1"/>
        <v>12</v>
      </c>
      <c r="E9" s="29">
        <v>1.3</v>
      </c>
      <c r="F9" s="125">
        <f t="shared" si="2"/>
        <v>22</v>
      </c>
      <c r="G9" s="29">
        <v>6.3</v>
      </c>
      <c r="H9" s="182">
        <f t="shared" si="3"/>
        <v>42</v>
      </c>
      <c r="I9" s="172">
        <v>70.1</v>
      </c>
      <c r="J9" s="182">
        <f t="shared" si="4"/>
        <v>44</v>
      </c>
      <c r="K9" s="172">
        <v>41.8</v>
      </c>
      <c r="L9" s="125">
        <f t="shared" si="5"/>
        <v>24</v>
      </c>
      <c r="M9" s="29">
        <v>1366.2</v>
      </c>
      <c r="N9" s="87"/>
      <c r="O9" s="125">
        <f t="shared" si="6"/>
        <v>15</v>
      </c>
      <c r="P9" s="29">
        <v>343.8</v>
      </c>
      <c r="Q9" s="125">
        <f t="shared" si="7"/>
        <v>36</v>
      </c>
      <c r="R9" s="29">
        <v>2.6</v>
      </c>
      <c r="S9" s="125">
        <f t="shared" si="7"/>
        <v>32</v>
      </c>
      <c r="T9" s="29">
        <v>216.9</v>
      </c>
      <c r="U9" s="125">
        <f t="shared" si="8"/>
        <v>24</v>
      </c>
      <c r="V9" s="29">
        <v>800.6</v>
      </c>
      <c r="W9" s="182">
        <f t="shared" si="9"/>
        <v>10</v>
      </c>
      <c r="X9" s="172">
        <v>160.6</v>
      </c>
      <c r="Y9" s="125">
        <f t="shared" si="10"/>
        <v>25</v>
      </c>
      <c r="Z9" s="29">
        <v>1064.3</v>
      </c>
      <c r="AA9" s="76" t="s">
        <v>73</v>
      </c>
    </row>
    <row r="10" spans="1:27" ht="12" customHeight="1">
      <c r="A10" s="179" t="s">
        <v>11</v>
      </c>
      <c r="B10" s="122">
        <f t="shared" si="0"/>
        <v>21</v>
      </c>
      <c r="C10" s="29">
        <v>7.5</v>
      </c>
      <c r="D10" s="125">
        <f t="shared" si="1"/>
        <v>16</v>
      </c>
      <c r="E10" s="29">
        <v>1.2</v>
      </c>
      <c r="F10" s="125">
        <f t="shared" si="2"/>
        <v>22</v>
      </c>
      <c r="G10" s="29">
        <v>6.3</v>
      </c>
      <c r="H10" s="182">
        <f t="shared" si="3"/>
        <v>41</v>
      </c>
      <c r="I10" s="172">
        <v>71.1</v>
      </c>
      <c r="J10" s="182">
        <f t="shared" si="4"/>
        <v>33</v>
      </c>
      <c r="K10" s="172">
        <v>47</v>
      </c>
      <c r="L10" s="125">
        <f t="shared" si="5"/>
        <v>23</v>
      </c>
      <c r="M10" s="29">
        <v>1376.4</v>
      </c>
      <c r="N10" s="87"/>
      <c r="O10" s="125">
        <f t="shared" si="6"/>
        <v>16</v>
      </c>
      <c r="P10" s="29">
        <v>343.4</v>
      </c>
      <c r="Q10" s="125">
        <f t="shared" si="7"/>
        <v>4</v>
      </c>
      <c r="R10" s="29">
        <v>7.7</v>
      </c>
      <c r="S10" s="125">
        <f t="shared" si="7"/>
        <v>41</v>
      </c>
      <c r="T10" s="29">
        <v>186.5</v>
      </c>
      <c r="U10" s="125">
        <f t="shared" si="8"/>
        <v>19</v>
      </c>
      <c r="V10" s="29">
        <v>835.8</v>
      </c>
      <c r="W10" s="182">
        <f t="shared" si="9"/>
        <v>17</v>
      </c>
      <c r="X10" s="172">
        <v>108.2</v>
      </c>
      <c r="Y10" s="125">
        <f t="shared" si="10"/>
        <v>27</v>
      </c>
      <c r="Z10" s="29">
        <v>1024.3</v>
      </c>
      <c r="AA10" s="76" t="s">
        <v>74</v>
      </c>
    </row>
    <row r="11" spans="1:27" ht="12" customHeight="1">
      <c r="A11" s="179" t="s">
        <v>12</v>
      </c>
      <c r="B11" s="122">
        <f t="shared" si="0"/>
        <v>33</v>
      </c>
      <c r="C11" s="29">
        <v>6</v>
      </c>
      <c r="D11" s="125">
        <f t="shared" si="1"/>
        <v>20</v>
      </c>
      <c r="E11" s="29">
        <v>1.1</v>
      </c>
      <c r="F11" s="125">
        <f t="shared" si="2"/>
        <v>36</v>
      </c>
      <c r="G11" s="29">
        <v>4.9</v>
      </c>
      <c r="H11" s="182">
        <f t="shared" si="3"/>
        <v>39</v>
      </c>
      <c r="I11" s="172">
        <v>72.2</v>
      </c>
      <c r="J11" s="182">
        <f t="shared" si="4"/>
        <v>38</v>
      </c>
      <c r="K11" s="172">
        <v>46</v>
      </c>
      <c r="L11" s="125">
        <f t="shared" si="5"/>
        <v>37</v>
      </c>
      <c r="M11" s="29">
        <v>1099.4</v>
      </c>
      <c r="N11" s="87"/>
      <c r="O11" s="125">
        <f t="shared" si="6"/>
        <v>29</v>
      </c>
      <c r="P11" s="29">
        <v>265.9</v>
      </c>
      <c r="Q11" s="125">
        <f t="shared" si="7"/>
        <v>33</v>
      </c>
      <c r="R11" s="29">
        <v>2.7</v>
      </c>
      <c r="S11" s="125">
        <f t="shared" si="7"/>
        <v>47</v>
      </c>
      <c r="T11" s="29">
        <v>148.1</v>
      </c>
      <c r="U11" s="125">
        <f t="shared" si="8"/>
        <v>35</v>
      </c>
      <c r="V11" s="29">
        <v>681.7</v>
      </c>
      <c r="W11" s="182">
        <f t="shared" si="9"/>
        <v>27</v>
      </c>
      <c r="X11" s="172">
        <v>68.5</v>
      </c>
      <c r="Y11" s="125">
        <f t="shared" si="10"/>
        <v>38</v>
      </c>
      <c r="Z11" s="29">
        <v>842</v>
      </c>
      <c r="AA11" s="76" t="s">
        <v>75</v>
      </c>
    </row>
    <row r="12" spans="1:27" ht="12" customHeight="1">
      <c r="A12" s="156" t="s">
        <v>13</v>
      </c>
      <c r="B12" s="185">
        <f t="shared" si="0"/>
        <v>25</v>
      </c>
      <c r="C12" s="168">
        <v>7</v>
      </c>
      <c r="D12" s="186">
        <f t="shared" si="1"/>
        <v>9</v>
      </c>
      <c r="E12" s="168">
        <v>1.6</v>
      </c>
      <c r="F12" s="186">
        <f t="shared" si="2"/>
        <v>32</v>
      </c>
      <c r="G12" s="168">
        <v>5.4</v>
      </c>
      <c r="H12" s="187">
        <f t="shared" si="3"/>
        <v>24</v>
      </c>
      <c r="I12" s="178">
        <v>83</v>
      </c>
      <c r="J12" s="187">
        <f t="shared" si="4"/>
        <v>39</v>
      </c>
      <c r="K12" s="178">
        <v>45.3</v>
      </c>
      <c r="L12" s="186">
        <f t="shared" si="5"/>
        <v>17</v>
      </c>
      <c r="M12" s="168">
        <v>1516.2</v>
      </c>
      <c r="N12" s="87"/>
      <c r="O12" s="186">
        <f t="shared" si="6"/>
        <v>11</v>
      </c>
      <c r="P12" s="168">
        <v>404.8</v>
      </c>
      <c r="Q12" s="186">
        <f t="shared" si="7"/>
        <v>17</v>
      </c>
      <c r="R12" s="168">
        <v>4.5</v>
      </c>
      <c r="S12" s="186">
        <f t="shared" si="7"/>
        <v>31</v>
      </c>
      <c r="T12" s="168">
        <v>219.7</v>
      </c>
      <c r="U12" s="186">
        <f t="shared" si="8"/>
        <v>12</v>
      </c>
      <c r="V12" s="168">
        <v>884</v>
      </c>
      <c r="W12" s="187">
        <f t="shared" si="9"/>
        <v>23</v>
      </c>
      <c r="X12" s="178">
        <v>77</v>
      </c>
      <c r="Y12" s="186">
        <f t="shared" si="10"/>
        <v>17</v>
      </c>
      <c r="Z12" s="168">
        <v>1207.2</v>
      </c>
      <c r="AA12" s="166" t="s">
        <v>76</v>
      </c>
    </row>
    <row r="13" spans="1:27" s="74" customFormat="1" ht="24" customHeight="1">
      <c r="A13" s="92" t="s">
        <v>14</v>
      </c>
      <c r="B13" s="117">
        <f t="shared" si="0"/>
        <v>31</v>
      </c>
      <c r="C13" s="28">
        <v>6.2</v>
      </c>
      <c r="D13" s="116">
        <f t="shared" si="1"/>
        <v>12</v>
      </c>
      <c r="E13" s="28">
        <v>1.3</v>
      </c>
      <c r="F13" s="116">
        <f t="shared" si="2"/>
        <v>35</v>
      </c>
      <c r="G13" s="28">
        <v>5</v>
      </c>
      <c r="H13" s="140">
        <f t="shared" si="3"/>
        <v>20</v>
      </c>
      <c r="I13" s="171">
        <v>84.3</v>
      </c>
      <c r="J13" s="140">
        <f t="shared" si="4"/>
        <v>40</v>
      </c>
      <c r="K13" s="171">
        <v>44.4</v>
      </c>
      <c r="L13" s="116">
        <f t="shared" si="5"/>
        <v>28</v>
      </c>
      <c r="M13" s="28">
        <v>1315.8</v>
      </c>
      <c r="N13" s="86"/>
      <c r="O13" s="116">
        <f t="shared" si="6"/>
        <v>22</v>
      </c>
      <c r="P13" s="28">
        <v>319.4</v>
      </c>
      <c r="Q13" s="116">
        <f t="shared" si="7"/>
        <v>31</v>
      </c>
      <c r="R13" s="28">
        <v>2.8</v>
      </c>
      <c r="S13" s="116">
        <f t="shared" si="7"/>
        <v>40</v>
      </c>
      <c r="T13" s="28">
        <v>188.7</v>
      </c>
      <c r="U13" s="116">
        <f t="shared" si="8"/>
        <v>23</v>
      </c>
      <c r="V13" s="28">
        <v>803.3</v>
      </c>
      <c r="W13" s="140">
        <f t="shared" si="9"/>
        <v>30</v>
      </c>
      <c r="X13" s="171">
        <v>59.4</v>
      </c>
      <c r="Y13" s="116">
        <f t="shared" si="10"/>
        <v>26</v>
      </c>
      <c r="Z13" s="28">
        <v>1057.7</v>
      </c>
      <c r="AA13" s="73" t="s">
        <v>77</v>
      </c>
    </row>
    <row r="14" spans="1:27" ht="12" customHeight="1">
      <c r="A14" s="179" t="s">
        <v>15</v>
      </c>
      <c r="B14" s="122">
        <f t="shared" si="0"/>
        <v>26</v>
      </c>
      <c r="C14" s="29">
        <v>6.9</v>
      </c>
      <c r="D14" s="125">
        <f t="shared" si="1"/>
        <v>16</v>
      </c>
      <c r="E14" s="29">
        <v>1.2</v>
      </c>
      <c r="F14" s="125">
        <f t="shared" si="2"/>
        <v>28</v>
      </c>
      <c r="G14" s="29">
        <v>5.6</v>
      </c>
      <c r="H14" s="182">
        <f t="shared" si="3"/>
        <v>38</v>
      </c>
      <c r="I14" s="172">
        <v>72.5</v>
      </c>
      <c r="J14" s="182">
        <f t="shared" si="4"/>
        <v>37</v>
      </c>
      <c r="K14" s="172">
        <v>46.1</v>
      </c>
      <c r="L14" s="125">
        <f t="shared" si="5"/>
        <v>26</v>
      </c>
      <c r="M14" s="29">
        <v>1347.7</v>
      </c>
      <c r="N14" s="87"/>
      <c r="O14" s="125">
        <f t="shared" si="6"/>
        <v>18</v>
      </c>
      <c r="P14" s="29">
        <v>339.9</v>
      </c>
      <c r="Q14" s="125">
        <f t="shared" si="7"/>
        <v>13</v>
      </c>
      <c r="R14" s="29">
        <v>5.3</v>
      </c>
      <c r="S14" s="125">
        <f t="shared" si="7"/>
        <v>38</v>
      </c>
      <c r="T14" s="29">
        <v>190.7</v>
      </c>
      <c r="U14" s="125">
        <f t="shared" si="8"/>
        <v>22</v>
      </c>
      <c r="V14" s="29">
        <v>810.2</v>
      </c>
      <c r="W14" s="182">
        <f t="shared" si="9"/>
        <v>26</v>
      </c>
      <c r="X14" s="172">
        <v>72.5</v>
      </c>
      <c r="Y14" s="125">
        <f t="shared" si="10"/>
        <v>33</v>
      </c>
      <c r="Z14" s="29">
        <v>965.5</v>
      </c>
      <c r="AA14" s="76" t="s">
        <v>78</v>
      </c>
    </row>
    <row r="15" spans="1:27" ht="12" customHeight="1">
      <c r="A15" s="179" t="s">
        <v>16</v>
      </c>
      <c r="B15" s="122">
        <f t="shared" si="0"/>
        <v>33</v>
      </c>
      <c r="C15" s="29">
        <v>6</v>
      </c>
      <c r="D15" s="125">
        <f t="shared" si="1"/>
        <v>33</v>
      </c>
      <c r="E15" s="29">
        <v>0.7</v>
      </c>
      <c r="F15" s="125">
        <f t="shared" si="2"/>
        <v>34</v>
      </c>
      <c r="G15" s="29">
        <v>5.3</v>
      </c>
      <c r="H15" s="182">
        <f t="shared" si="3"/>
        <v>46</v>
      </c>
      <c r="I15" s="172">
        <v>60.4</v>
      </c>
      <c r="J15" s="182">
        <f t="shared" si="4"/>
        <v>26</v>
      </c>
      <c r="K15" s="172">
        <v>48.7</v>
      </c>
      <c r="L15" s="125">
        <f t="shared" si="5"/>
        <v>39</v>
      </c>
      <c r="M15" s="29">
        <v>1072.5</v>
      </c>
      <c r="N15" s="87"/>
      <c r="O15" s="125">
        <f t="shared" si="6"/>
        <v>33</v>
      </c>
      <c r="P15" s="29">
        <v>253.5</v>
      </c>
      <c r="Q15" s="125">
        <f t="shared" si="7"/>
        <v>31</v>
      </c>
      <c r="R15" s="29">
        <v>2.8</v>
      </c>
      <c r="S15" s="125">
        <f t="shared" si="7"/>
        <v>37</v>
      </c>
      <c r="T15" s="29">
        <v>191.5</v>
      </c>
      <c r="U15" s="125">
        <f t="shared" si="8"/>
        <v>39</v>
      </c>
      <c r="V15" s="29">
        <v>623</v>
      </c>
      <c r="W15" s="182">
        <f t="shared" si="9"/>
        <v>33</v>
      </c>
      <c r="X15" s="172">
        <v>57.3</v>
      </c>
      <c r="Y15" s="125">
        <f t="shared" si="10"/>
        <v>41</v>
      </c>
      <c r="Z15" s="29">
        <v>823.6</v>
      </c>
      <c r="AA15" s="76" t="s">
        <v>79</v>
      </c>
    </row>
    <row r="16" spans="1:27" ht="12" customHeight="1">
      <c r="A16" s="179" t="s">
        <v>17</v>
      </c>
      <c r="B16" s="122">
        <f t="shared" si="0"/>
        <v>38</v>
      </c>
      <c r="C16" s="29">
        <v>5.4</v>
      </c>
      <c r="D16" s="125">
        <f t="shared" si="1"/>
        <v>26</v>
      </c>
      <c r="E16" s="29">
        <v>0.9</v>
      </c>
      <c r="F16" s="125">
        <f t="shared" si="2"/>
        <v>39</v>
      </c>
      <c r="G16" s="29">
        <v>4.5</v>
      </c>
      <c r="H16" s="182">
        <f t="shared" si="3"/>
        <v>32</v>
      </c>
      <c r="I16" s="172">
        <v>74.9</v>
      </c>
      <c r="J16" s="182">
        <f t="shared" si="4"/>
        <v>17</v>
      </c>
      <c r="K16" s="172">
        <v>50.5</v>
      </c>
      <c r="L16" s="125">
        <f t="shared" si="5"/>
        <v>38</v>
      </c>
      <c r="M16" s="29">
        <v>1077.3</v>
      </c>
      <c r="N16" s="87"/>
      <c r="O16" s="125">
        <f t="shared" si="6"/>
        <v>32</v>
      </c>
      <c r="P16" s="29">
        <v>255.7</v>
      </c>
      <c r="Q16" s="125">
        <f t="shared" si="7"/>
        <v>39</v>
      </c>
      <c r="R16" s="29">
        <v>2.3</v>
      </c>
      <c r="S16" s="125">
        <f t="shared" si="7"/>
        <v>34</v>
      </c>
      <c r="T16" s="29">
        <v>212.5</v>
      </c>
      <c r="U16" s="125">
        <f t="shared" si="8"/>
        <v>41</v>
      </c>
      <c r="V16" s="29">
        <v>605.4</v>
      </c>
      <c r="W16" s="182">
        <f t="shared" si="9"/>
        <v>20</v>
      </c>
      <c r="X16" s="172">
        <v>84.3</v>
      </c>
      <c r="Y16" s="125">
        <f t="shared" si="10"/>
        <v>37</v>
      </c>
      <c r="Z16" s="29">
        <v>882.1</v>
      </c>
      <c r="AA16" s="76" t="s">
        <v>80</v>
      </c>
    </row>
    <row r="17" spans="1:27" ht="12" customHeight="1">
      <c r="A17" s="156" t="s">
        <v>18</v>
      </c>
      <c r="B17" s="185">
        <f t="shared" si="0"/>
        <v>27</v>
      </c>
      <c r="C17" s="168">
        <v>6.7</v>
      </c>
      <c r="D17" s="186">
        <f t="shared" si="1"/>
        <v>33</v>
      </c>
      <c r="E17" s="168">
        <v>0.7</v>
      </c>
      <c r="F17" s="186">
        <f t="shared" si="2"/>
        <v>25</v>
      </c>
      <c r="G17" s="168">
        <v>6</v>
      </c>
      <c r="H17" s="187">
        <f t="shared" si="3"/>
        <v>27</v>
      </c>
      <c r="I17" s="178">
        <v>79.4</v>
      </c>
      <c r="J17" s="187">
        <f t="shared" si="4"/>
        <v>18</v>
      </c>
      <c r="K17" s="178">
        <v>50.4</v>
      </c>
      <c r="L17" s="186">
        <f t="shared" si="5"/>
        <v>32</v>
      </c>
      <c r="M17" s="168">
        <v>1232.4</v>
      </c>
      <c r="N17" s="87"/>
      <c r="O17" s="186">
        <f t="shared" si="6"/>
        <v>31</v>
      </c>
      <c r="P17" s="168">
        <v>258.5</v>
      </c>
      <c r="Q17" s="186">
        <f t="shared" si="7"/>
        <v>28</v>
      </c>
      <c r="R17" s="168">
        <v>3.3</v>
      </c>
      <c r="S17" s="186">
        <f t="shared" si="7"/>
        <v>29</v>
      </c>
      <c r="T17" s="168">
        <v>229.9</v>
      </c>
      <c r="U17" s="186">
        <f t="shared" si="8"/>
        <v>32</v>
      </c>
      <c r="V17" s="168">
        <v>738</v>
      </c>
      <c r="W17" s="187">
        <f t="shared" si="9"/>
        <v>32</v>
      </c>
      <c r="X17" s="178">
        <v>57.6</v>
      </c>
      <c r="Y17" s="186">
        <f t="shared" si="10"/>
        <v>31</v>
      </c>
      <c r="Z17" s="168">
        <v>997.1</v>
      </c>
      <c r="AA17" s="166" t="s">
        <v>81</v>
      </c>
    </row>
    <row r="18" spans="1:27" s="74" customFormat="1" ht="24" customHeight="1">
      <c r="A18" s="92" t="s">
        <v>19</v>
      </c>
      <c r="B18" s="117">
        <f t="shared" si="0"/>
        <v>42</v>
      </c>
      <c r="C18" s="28">
        <v>4.7</v>
      </c>
      <c r="D18" s="116">
        <f t="shared" si="1"/>
        <v>33</v>
      </c>
      <c r="E18" s="28">
        <v>0.7</v>
      </c>
      <c r="F18" s="116">
        <f t="shared" si="2"/>
        <v>42</v>
      </c>
      <c r="G18" s="28">
        <v>4.1</v>
      </c>
      <c r="H18" s="140">
        <f t="shared" si="3"/>
        <v>47</v>
      </c>
      <c r="I18" s="171">
        <v>59</v>
      </c>
      <c r="J18" s="140">
        <f t="shared" si="4"/>
        <v>27</v>
      </c>
      <c r="K18" s="171">
        <v>48.6</v>
      </c>
      <c r="L18" s="116">
        <f t="shared" si="5"/>
        <v>46</v>
      </c>
      <c r="M18" s="28">
        <v>856.8</v>
      </c>
      <c r="N18" s="86"/>
      <c r="O18" s="116">
        <f t="shared" si="6"/>
        <v>42</v>
      </c>
      <c r="P18" s="28">
        <v>192.4</v>
      </c>
      <c r="Q18" s="116">
        <f t="shared" si="7"/>
        <v>43</v>
      </c>
      <c r="R18" s="28">
        <v>1.8</v>
      </c>
      <c r="S18" s="116">
        <f t="shared" si="7"/>
        <v>45</v>
      </c>
      <c r="T18" s="28">
        <v>159.2</v>
      </c>
      <c r="U18" s="116">
        <f t="shared" si="8"/>
        <v>47</v>
      </c>
      <c r="V18" s="28">
        <v>502.5</v>
      </c>
      <c r="W18" s="140">
        <f t="shared" si="9"/>
        <v>39</v>
      </c>
      <c r="X18" s="171">
        <v>37.1</v>
      </c>
      <c r="Y18" s="116">
        <f t="shared" si="10"/>
        <v>46</v>
      </c>
      <c r="Z18" s="28">
        <v>695.7</v>
      </c>
      <c r="AA18" s="73" t="s">
        <v>82</v>
      </c>
    </row>
    <row r="19" spans="1:27" ht="12" customHeight="1">
      <c r="A19" s="179" t="s">
        <v>20</v>
      </c>
      <c r="B19" s="122">
        <f t="shared" si="0"/>
        <v>44</v>
      </c>
      <c r="C19" s="29">
        <v>4.6</v>
      </c>
      <c r="D19" s="125">
        <f t="shared" si="1"/>
        <v>40</v>
      </c>
      <c r="E19" s="29">
        <v>0.5</v>
      </c>
      <c r="F19" s="125">
        <f t="shared" si="2"/>
        <v>43</v>
      </c>
      <c r="G19" s="29">
        <v>4</v>
      </c>
      <c r="H19" s="182">
        <f t="shared" si="3"/>
        <v>45</v>
      </c>
      <c r="I19" s="172">
        <v>60.6</v>
      </c>
      <c r="J19" s="182">
        <f t="shared" si="4"/>
        <v>12</v>
      </c>
      <c r="K19" s="172">
        <v>52.3</v>
      </c>
      <c r="L19" s="125">
        <f t="shared" si="5"/>
        <v>43</v>
      </c>
      <c r="M19" s="29">
        <v>954.4</v>
      </c>
      <c r="N19" s="87"/>
      <c r="O19" s="125">
        <f t="shared" si="6"/>
        <v>40</v>
      </c>
      <c r="P19" s="29">
        <v>200.1</v>
      </c>
      <c r="Q19" s="125">
        <f t="shared" si="7"/>
        <v>42</v>
      </c>
      <c r="R19" s="29">
        <v>2</v>
      </c>
      <c r="S19" s="125">
        <f t="shared" si="7"/>
        <v>43</v>
      </c>
      <c r="T19" s="29">
        <v>172.7</v>
      </c>
      <c r="U19" s="125">
        <f t="shared" si="8"/>
        <v>43</v>
      </c>
      <c r="V19" s="29">
        <v>578.7</v>
      </c>
      <c r="W19" s="182">
        <f t="shared" si="9"/>
        <v>40</v>
      </c>
      <c r="X19" s="172">
        <v>36.7</v>
      </c>
      <c r="Y19" s="125">
        <f t="shared" si="10"/>
        <v>43</v>
      </c>
      <c r="Z19" s="29">
        <v>747.4</v>
      </c>
      <c r="AA19" s="76" t="s">
        <v>83</v>
      </c>
    </row>
    <row r="20" spans="1:27" ht="12" customHeight="1">
      <c r="A20" s="179" t="s">
        <v>21</v>
      </c>
      <c r="B20" s="122">
        <f t="shared" si="0"/>
        <v>42</v>
      </c>
      <c r="C20" s="29">
        <v>4.7</v>
      </c>
      <c r="D20" s="125">
        <f t="shared" si="1"/>
        <v>44</v>
      </c>
      <c r="E20" s="29">
        <v>0.4</v>
      </c>
      <c r="F20" s="125">
        <f t="shared" si="2"/>
        <v>41</v>
      </c>
      <c r="G20" s="29">
        <v>4.3</v>
      </c>
      <c r="H20" s="182">
        <f t="shared" si="3"/>
        <v>5</v>
      </c>
      <c r="I20" s="172">
        <v>97.2</v>
      </c>
      <c r="J20" s="182">
        <f t="shared" si="4"/>
        <v>1</v>
      </c>
      <c r="K20" s="172">
        <v>77.2</v>
      </c>
      <c r="L20" s="125">
        <f t="shared" si="5"/>
        <v>44</v>
      </c>
      <c r="M20" s="29">
        <v>927.4</v>
      </c>
      <c r="N20" s="87"/>
      <c r="O20" s="125">
        <f t="shared" si="6"/>
        <v>46</v>
      </c>
      <c r="P20" s="29">
        <v>160.8</v>
      </c>
      <c r="Q20" s="125">
        <f t="shared" si="7"/>
        <v>27</v>
      </c>
      <c r="R20" s="29">
        <v>3.6</v>
      </c>
      <c r="S20" s="125">
        <f t="shared" si="7"/>
        <v>42</v>
      </c>
      <c r="T20" s="29">
        <v>173.4</v>
      </c>
      <c r="U20" s="125">
        <f t="shared" si="8"/>
        <v>42</v>
      </c>
      <c r="V20" s="29">
        <v>588.5</v>
      </c>
      <c r="W20" s="182">
        <f t="shared" si="9"/>
        <v>43</v>
      </c>
      <c r="X20" s="172">
        <v>27.4</v>
      </c>
      <c r="Y20" s="125">
        <f t="shared" si="10"/>
        <v>44</v>
      </c>
      <c r="Z20" s="29">
        <v>741.9</v>
      </c>
      <c r="AA20" s="76" t="s">
        <v>84</v>
      </c>
    </row>
    <row r="21" spans="1:27" ht="12" customHeight="1">
      <c r="A21" s="179" t="s">
        <v>22</v>
      </c>
      <c r="B21" s="122">
        <f t="shared" si="0"/>
        <v>47</v>
      </c>
      <c r="C21" s="29">
        <v>3.7</v>
      </c>
      <c r="D21" s="125">
        <f t="shared" si="1"/>
        <v>40</v>
      </c>
      <c r="E21" s="29">
        <v>0.5</v>
      </c>
      <c r="F21" s="125">
        <f t="shared" si="2"/>
        <v>47</v>
      </c>
      <c r="G21" s="29">
        <v>3.2</v>
      </c>
      <c r="H21" s="182">
        <f t="shared" si="3"/>
        <v>36</v>
      </c>
      <c r="I21" s="172">
        <v>73.4</v>
      </c>
      <c r="J21" s="182">
        <f t="shared" si="4"/>
        <v>10</v>
      </c>
      <c r="K21" s="172">
        <v>53.8</v>
      </c>
      <c r="L21" s="125">
        <f t="shared" si="5"/>
        <v>47</v>
      </c>
      <c r="M21" s="29">
        <v>811.4</v>
      </c>
      <c r="N21" s="87"/>
      <c r="O21" s="125">
        <f t="shared" si="6"/>
        <v>47</v>
      </c>
      <c r="P21" s="29">
        <v>150.6</v>
      </c>
      <c r="Q21" s="125">
        <f t="shared" si="7"/>
        <v>43</v>
      </c>
      <c r="R21" s="29">
        <v>1.8</v>
      </c>
      <c r="S21" s="125">
        <f t="shared" si="7"/>
        <v>46</v>
      </c>
      <c r="T21" s="29">
        <v>149.9</v>
      </c>
      <c r="U21" s="125">
        <f t="shared" si="8"/>
        <v>46</v>
      </c>
      <c r="V21" s="29">
        <v>508.3</v>
      </c>
      <c r="W21" s="182">
        <f t="shared" si="9"/>
        <v>46</v>
      </c>
      <c r="X21" s="172">
        <v>26</v>
      </c>
      <c r="Y21" s="125">
        <f t="shared" si="10"/>
        <v>47</v>
      </c>
      <c r="Z21" s="29">
        <v>652.3</v>
      </c>
      <c r="AA21" s="76" t="s">
        <v>85</v>
      </c>
    </row>
    <row r="22" spans="1:27" ht="12" customHeight="1">
      <c r="A22" s="156" t="s">
        <v>23</v>
      </c>
      <c r="B22" s="185">
        <f t="shared" si="0"/>
        <v>37</v>
      </c>
      <c r="C22" s="168">
        <v>5.7</v>
      </c>
      <c r="D22" s="186">
        <f t="shared" si="1"/>
        <v>26</v>
      </c>
      <c r="E22" s="168">
        <v>0.9</v>
      </c>
      <c r="F22" s="186">
        <f t="shared" si="2"/>
        <v>37</v>
      </c>
      <c r="G22" s="168">
        <v>4.8</v>
      </c>
      <c r="H22" s="187">
        <f t="shared" si="3"/>
        <v>33</v>
      </c>
      <c r="I22" s="178">
        <v>74.4</v>
      </c>
      <c r="J22" s="187">
        <f t="shared" si="4"/>
        <v>15</v>
      </c>
      <c r="K22" s="178">
        <v>51.6</v>
      </c>
      <c r="L22" s="186">
        <f t="shared" si="5"/>
        <v>31</v>
      </c>
      <c r="M22" s="168">
        <v>1259.3</v>
      </c>
      <c r="N22" s="87"/>
      <c r="O22" s="186">
        <f t="shared" si="6"/>
        <v>25</v>
      </c>
      <c r="P22" s="168">
        <v>289.8</v>
      </c>
      <c r="Q22" s="186">
        <f t="shared" si="7"/>
        <v>47</v>
      </c>
      <c r="R22" s="168">
        <v>1.3</v>
      </c>
      <c r="S22" s="186">
        <f t="shared" si="7"/>
        <v>33</v>
      </c>
      <c r="T22" s="168">
        <v>216.3</v>
      </c>
      <c r="U22" s="186">
        <f t="shared" si="8"/>
        <v>29</v>
      </c>
      <c r="V22" s="168">
        <v>750.4</v>
      </c>
      <c r="W22" s="187">
        <f t="shared" si="9"/>
        <v>47</v>
      </c>
      <c r="X22" s="178">
        <v>25.3</v>
      </c>
      <c r="Y22" s="186">
        <f t="shared" si="10"/>
        <v>28</v>
      </c>
      <c r="Z22" s="168">
        <v>1004</v>
      </c>
      <c r="AA22" s="166" t="s">
        <v>86</v>
      </c>
    </row>
    <row r="23" spans="1:27" s="74" customFormat="1" ht="24" customHeight="1">
      <c r="A23" s="92" t="s">
        <v>24</v>
      </c>
      <c r="B23" s="117">
        <f t="shared" si="0"/>
        <v>12</v>
      </c>
      <c r="C23" s="28">
        <v>10.2</v>
      </c>
      <c r="D23" s="116">
        <f t="shared" si="1"/>
        <v>7</v>
      </c>
      <c r="E23" s="28">
        <v>1.8</v>
      </c>
      <c r="F23" s="116">
        <f t="shared" si="2"/>
        <v>12</v>
      </c>
      <c r="G23" s="28">
        <v>8.4</v>
      </c>
      <c r="H23" s="140">
        <f t="shared" si="3"/>
        <v>37</v>
      </c>
      <c r="I23" s="171">
        <v>72.8</v>
      </c>
      <c r="J23" s="140">
        <f t="shared" si="4"/>
        <v>41</v>
      </c>
      <c r="K23" s="171">
        <v>42.4</v>
      </c>
      <c r="L23" s="116">
        <f t="shared" si="5"/>
        <v>13</v>
      </c>
      <c r="M23" s="28">
        <v>1560.9</v>
      </c>
      <c r="N23" s="86"/>
      <c r="O23" s="116">
        <f t="shared" si="6"/>
        <v>24</v>
      </c>
      <c r="P23" s="28">
        <v>304.2</v>
      </c>
      <c r="Q23" s="116">
        <f t="shared" si="7"/>
        <v>3</v>
      </c>
      <c r="R23" s="28">
        <v>7.8</v>
      </c>
      <c r="S23" s="116">
        <f t="shared" si="7"/>
        <v>8</v>
      </c>
      <c r="T23" s="28">
        <v>454.6</v>
      </c>
      <c r="U23" s="116">
        <f t="shared" si="8"/>
        <v>26</v>
      </c>
      <c r="V23" s="28">
        <v>792.2</v>
      </c>
      <c r="W23" s="140">
        <f t="shared" si="9"/>
        <v>35</v>
      </c>
      <c r="X23" s="171">
        <v>52.7</v>
      </c>
      <c r="Y23" s="116">
        <f t="shared" si="10"/>
        <v>12</v>
      </c>
      <c r="Z23" s="28">
        <v>1294</v>
      </c>
      <c r="AA23" s="73" t="s">
        <v>87</v>
      </c>
    </row>
    <row r="24" spans="1:27" ht="12" customHeight="1">
      <c r="A24" s="179" t="s">
        <v>25</v>
      </c>
      <c r="B24" s="122">
        <f t="shared" si="0"/>
        <v>19</v>
      </c>
      <c r="C24" s="29">
        <v>8.2</v>
      </c>
      <c r="D24" s="125">
        <f t="shared" si="1"/>
        <v>20</v>
      </c>
      <c r="E24" s="29">
        <v>1.1</v>
      </c>
      <c r="F24" s="125">
        <f t="shared" si="2"/>
        <v>19</v>
      </c>
      <c r="G24" s="29">
        <v>7.1</v>
      </c>
      <c r="H24" s="182">
        <f t="shared" si="3"/>
        <v>30</v>
      </c>
      <c r="I24" s="172">
        <v>76.4</v>
      </c>
      <c r="J24" s="182">
        <f t="shared" si="4"/>
        <v>42</v>
      </c>
      <c r="K24" s="172">
        <v>42.3</v>
      </c>
      <c r="L24" s="125">
        <f t="shared" si="5"/>
        <v>14</v>
      </c>
      <c r="M24" s="29">
        <v>1556</v>
      </c>
      <c r="N24" s="87"/>
      <c r="O24" s="125">
        <f t="shared" si="6"/>
        <v>21</v>
      </c>
      <c r="P24" s="29">
        <v>326</v>
      </c>
      <c r="Q24" s="125">
        <f t="shared" si="7"/>
        <v>5</v>
      </c>
      <c r="R24" s="29">
        <v>7.2</v>
      </c>
      <c r="S24" s="125">
        <f t="shared" si="7"/>
        <v>12</v>
      </c>
      <c r="T24" s="29">
        <v>353.8</v>
      </c>
      <c r="U24" s="125">
        <f t="shared" si="8"/>
        <v>15</v>
      </c>
      <c r="V24" s="29">
        <v>867.5</v>
      </c>
      <c r="W24" s="182">
        <f t="shared" si="9"/>
        <v>24</v>
      </c>
      <c r="X24" s="172">
        <v>76.1</v>
      </c>
      <c r="Y24" s="125">
        <f t="shared" si="10"/>
        <v>13</v>
      </c>
      <c r="Z24" s="29">
        <v>1277.3</v>
      </c>
      <c r="AA24" s="76" t="s">
        <v>88</v>
      </c>
    </row>
    <row r="25" spans="1:27" ht="12" customHeight="1">
      <c r="A25" s="179" t="s">
        <v>26</v>
      </c>
      <c r="B25" s="122">
        <f t="shared" si="0"/>
        <v>16</v>
      </c>
      <c r="C25" s="29">
        <v>8.7</v>
      </c>
      <c r="D25" s="125">
        <f t="shared" si="1"/>
        <v>12</v>
      </c>
      <c r="E25" s="29">
        <v>1.3</v>
      </c>
      <c r="F25" s="125">
        <f t="shared" si="2"/>
        <v>17</v>
      </c>
      <c r="G25" s="29">
        <v>7.4</v>
      </c>
      <c r="H25" s="182">
        <f t="shared" si="3"/>
        <v>34</v>
      </c>
      <c r="I25" s="172">
        <v>74.3</v>
      </c>
      <c r="J25" s="182">
        <f t="shared" si="4"/>
        <v>47</v>
      </c>
      <c r="K25" s="172">
        <v>38.6</v>
      </c>
      <c r="L25" s="125">
        <f t="shared" si="5"/>
        <v>22</v>
      </c>
      <c r="M25" s="29">
        <v>1385.4</v>
      </c>
      <c r="N25" s="87"/>
      <c r="O25" s="125">
        <f t="shared" si="6"/>
        <v>27</v>
      </c>
      <c r="P25" s="29">
        <v>285</v>
      </c>
      <c r="Q25" s="125">
        <f t="shared" si="7"/>
        <v>12</v>
      </c>
      <c r="R25" s="29">
        <v>6.1</v>
      </c>
      <c r="S25" s="125">
        <f t="shared" si="7"/>
        <v>21</v>
      </c>
      <c r="T25" s="29">
        <v>258.9</v>
      </c>
      <c r="U25" s="125">
        <f t="shared" si="8"/>
        <v>20</v>
      </c>
      <c r="V25" s="29">
        <v>833.3</v>
      </c>
      <c r="W25" s="182">
        <f t="shared" si="9"/>
        <v>13</v>
      </c>
      <c r="X25" s="172">
        <v>135</v>
      </c>
      <c r="Y25" s="125">
        <f t="shared" si="10"/>
        <v>20</v>
      </c>
      <c r="Z25" s="29">
        <v>1125.9</v>
      </c>
      <c r="AA25" s="76" t="s">
        <v>78</v>
      </c>
    </row>
    <row r="26" spans="1:27" ht="12" customHeight="1">
      <c r="A26" s="179" t="s">
        <v>27</v>
      </c>
      <c r="B26" s="122">
        <f t="shared" si="0"/>
        <v>23</v>
      </c>
      <c r="C26" s="29">
        <v>7.3</v>
      </c>
      <c r="D26" s="125">
        <f t="shared" si="1"/>
        <v>24</v>
      </c>
      <c r="E26" s="29">
        <v>1</v>
      </c>
      <c r="F26" s="125">
        <f t="shared" si="2"/>
        <v>21</v>
      </c>
      <c r="G26" s="29">
        <v>6.4</v>
      </c>
      <c r="H26" s="182">
        <f t="shared" si="3"/>
        <v>19</v>
      </c>
      <c r="I26" s="172">
        <v>85.1</v>
      </c>
      <c r="J26" s="182">
        <f t="shared" si="4"/>
        <v>11</v>
      </c>
      <c r="K26" s="172">
        <v>53.4</v>
      </c>
      <c r="L26" s="125">
        <f t="shared" si="5"/>
        <v>27</v>
      </c>
      <c r="M26" s="29">
        <v>1326.8</v>
      </c>
      <c r="N26" s="87"/>
      <c r="O26" s="125">
        <f t="shared" si="6"/>
        <v>28</v>
      </c>
      <c r="P26" s="29">
        <v>283.2</v>
      </c>
      <c r="Q26" s="125">
        <f t="shared" si="7"/>
        <v>33</v>
      </c>
      <c r="R26" s="29">
        <v>2.7</v>
      </c>
      <c r="S26" s="125">
        <f t="shared" si="7"/>
        <v>19</v>
      </c>
      <c r="T26" s="29">
        <v>262.7</v>
      </c>
      <c r="U26" s="125">
        <f t="shared" si="8"/>
        <v>27</v>
      </c>
      <c r="V26" s="29">
        <v>774.8</v>
      </c>
      <c r="W26" s="182">
        <f t="shared" si="9"/>
        <v>31</v>
      </c>
      <c r="X26" s="172">
        <v>57.8</v>
      </c>
      <c r="Y26" s="125">
        <f t="shared" si="10"/>
        <v>30</v>
      </c>
      <c r="Z26" s="29">
        <v>1003.1</v>
      </c>
      <c r="AA26" s="76" t="s">
        <v>77</v>
      </c>
    </row>
    <row r="27" spans="1:27" ht="12" customHeight="1">
      <c r="A27" s="156" t="s">
        <v>28</v>
      </c>
      <c r="B27" s="185">
        <f t="shared" si="0"/>
        <v>31</v>
      </c>
      <c r="C27" s="168">
        <v>6.2</v>
      </c>
      <c r="D27" s="186">
        <f t="shared" si="1"/>
        <v>33</v>
      </c>
      <c r="E27" s="168">
        <v>0.7</v>
      </c>
      <c r="F27" s="186">
        <f t="shared" si="2"/>
        <v>30</v>
      </c>
      <c r="G27" s="168">
        <v>5.5</v>
      </c>
      <c r="H27" s="187">
        <f t="shared" si="3"/>
        <v>31</v>
      </c>
      <c r="I27" s="178">
        <v>76.3</v>
      </c>
      <c r="J27" s="187">
        <f t="shared" si="4"/>
        <v>25</v>
      </c>
      <c r="K27" s="178">
        <v>49.3</v>
      </c>
      <c r="L27" s="186">
        <f t="shared" si="5"/>
        <v>35</v>
      </c>
      <c r="M27" s="168">
        <v>1150.3</v>
      </c>
      <c r="N27" s="87"/>
      <c r="O27" s="186">
        <f t="shared" si="6"/>
        <v>35</v>
      </c>
      <c r="P27" s="168">
        <v>231.2</v>
      </c>
      <c r="Q27" s="186">
        <f t="shared" si="7"/>
        <v>40</v>
      </c>
      <c r="R27" s="168">
        <v>2.2</v>
      </c>
      <c r="S27" s="186">
        <f t="shared" si="7"/>
        <v>39</v>
      </c>
      <c r="T27" s="168">
        <v>188.9</v>
      </c>
      <c r="U27" s="186">
        <f t="shared" si="8"/>
        <v>33</v>
      </c>
      <c r="V27" s="168">
        <v>725.7</v>
      </c>
      <c r="W27" s="187">
        <f t="shared" si="9"/>
        <v>38</v>
      </c>
      <c r="X27" s="178">
        <v>42.2</v>
      </c>
      <c r="Y27" s="186">
        <f t="shared" si="10"/>
        <v>35</v>
      </c>
      <c r="Z27" s="168">
        <v>925.2</v>
      </c>
      <c r="AA27" s="166" t="s">
        <v>89</v>
      </c>
    </row>
    <row r="28" spans="1:27" s="74" customFormat="1" ht="24" customHeight="1">
      <c r="A28" s="92" t="s">
        <v>29</v>
      </c>
      <c r="B28" s="117">
        <f t="shared" si="0"/>
        <v>40</v>
      </c>
      <c r="C28" s="28">
        <v>5</v>
      </c>
      <c r="D28" s="116">
        <f t="shared" si="1"/>
        <v>38</v>
      </c>
      <c r="E28" s="28">
        <v>0.6</v>
      </c>
      <c r="F28" s="116">
        <f t="shared" si="2"/>
        <v>40</v>
      </c>
      <c r="G28" s="28">
        <v>4.4</v>
      </c>
      <c r="H28" s="140">
        <f t="shared" si="3"/>
        <v>26</v>
      </c>
      <c r="I28" s="171">
        <v>79.6</v>
      </c>
      <c r="J28" s="140">
        <f t="shared" si="4"/>
        <v>29</v>
      </c>
      <c r="K28" s="171">
        <v>48.2</v>
      </c>
      <c r="L28" s="116">
        <f t="shared" si="5"/>
        <v>41</v>
      </c>
      <c r="M28" s="28">
        <v>1017.5</v>
      </c>
      <c r="N28" s="86"/>
      <c r="O28" s="116">
        <f t="shared" si="6"/>
        <v>41</v>
      </c>
      <c r="P28" s="28">
        <v>196.4</v>
      </c>
      <c r="Q28" s="116">
        <f t="shared" si="7"/>
        <v>11</v>
      </c>
      <c r="R28" s="28">
        <v>6.4</v>
      </c>
      <c r="S28" s="116">
        <f t="shared" si="7"/>
        <v>44</v>
      </c>
      <c r="T28" s="28">
        <v>159.8</v>
      </c>
      <c r="U28" s="116">
        <f t="shared" si="8"/>
        <v>37</v>
      </c>
      <c r="V28" s="28">
        <v>653.5</v>
      </c>
      <c r="W28" s="140">
        <f t="shared" si="9"/>
        <v>22</v>
      </c>
      <c r="X28" s="171">
        <v>80.2</v>
      </c>
      <c r="Y28" s="116">
        <f t="shared" si="10"/>
        <v>42</v>
      </c>
      <c r="Z28" s="28">
        <v>775.3</v>
      </c>
      <c r="AA28" s="73" t="s">
        <v>90</v>
      </c>
    </row>
    <row r="29" spans="1:27" ht="12" customHeight="1">
      <c r="A29" s="179" t="s">
        <v>30</v>
      </c>
      <c r="B29" s="122">
        <f t="shared" si="0"/>
        <v>41</v>
      </c>
      <c r="C29" s="29">
        <v>4.9</v>
      </c>
      <c r="D29" s="125">
        <f t="shared" si="1"/>
        <v>32</v>
      </c>
      <c r="E29" s="29">
        <v>0.8</v>
      </c>
      <c r="F29" s="125">
        <f t="shared" si="2"/>
        <v>43</v>
      </c>
      <c r="G29" s="29">
        <v>4</v>
      </c>
      <c r="H29" s="182">
        <f t="shared" si="3"/>
        <v>34</v>
      </c>
      <c r="I29" s="172">
        <v>74.3</v>
      </c>
      <c r="J29" s="182">
        <f t="shared" si="4"/>
        <v>28</v>
      </c>
      <c r="K29" s="172">
        <v>48.4</v>
      </c>
      <c r="L29" s="125">
        <f t="shared" si="5"/>
        <v>40</v>
      </c>
      <c r="M29" s="29">
        <v>1049.2</v>
      </c>
      <c r="N29" s="87"/>
      <c r="O29" s="125">
        <f t="shared" si="6"/>
        <v>43</v>
      </c>
      <c r="P29" s="29">
        <v>181.1</v>
      </c>
      <c r="Q29" s="125">
        <f t="shared" si="7"/>
        <v>29</v>
      </c>
      <c r="R29" s="29">
        <v>3</v>
      </c>
      <c r="S29" s="125">
        <f t="shared" si="7"/>
        <v>17</v>
      </c>
      <c r="T29" s="29">
        <v>291.9</v>
      </c>
      <c r="U29" s="125">
        <f t="shared" si="8"/>
        <v>44</v>
      </c>
      <c r="V29" s="29">
        <v>572</v>
      </c>
      <c r="W29" s="182">
        <f t="shared" si="9"/>
        <v>34</v>
      </c>
      <c r="X29" s="172">
        <v>56.6</v>
      </c>
      <c r="Y29" s="125">
        <f t="shared" si="10"/>
        <v>39</v>
      </c>
      <c r="Z29" s="29">
        <v>829.1</v>
      </c>
      <c r="AA29" s="76" t="s">
        <v>91</v>
      </c>
    </row>
    <row r="30" spans="1:27" ht="12" customHeight="1">
      <c r="A30" s="179" t="s">
        <v>31</v>
      </c>
      <c r="B30" s="122">
        <f t="shared" si="0"/>
        <v>45</v>
      </c>
      <c r="C30" s="29">
        <v>4.3</v>
      </c>
      <c r="D30" s="125">
        <f t="shared" si="1"/>
        <v>40</v>
      </c>
      <c r="E30" s="29">
        <v>0.5</v>
      </c>
      <c r="F30" s="125">
        <f t="shared" si="2"/>
        <v>45</v>
      </c>
      <c r="G30" s="29">
        <v>3.8</v>
      </c>
      <c r="H30" s="182">
        <f t="shared" si="3"/>
        <v>40</v>
      </c>
      <c r="I30" s="172">
        <v>71.7</v>
      </c>
      <c r="J30" s="182">
        <f t="shared" si="4"/>
        <v>23</v>
      </c>
      <c r="K30" s="172">
        <v>49.6</v>
      </c>
      <c r="L30" s="125">
        <f t="shared" si="5"/>
        <v>45</v>
      </c>
      <c r="M30" s="29">
        <v>895.7</v>
      </c>
      <c r="N30" s="87"/>
      <c r="O30" s="125">
        <f t="shared" si="6"/>
        <v>44</v>
      </c>
      <c r="P30" s="29">
        <v>166.3</v>
      </c>
      <c r="Q30" s="125">
        <f t="shared" si="7"/>
        <v>37</v>
      </c>
      <c r="R30" s="29">
        <v>2.4</v>
      </c>
      <c r="S30" s="125">
        <f t="shared" si="7"/>
        <v>36</v>
      </c>
      <c r="T30" s="29">
        <v>196.2</v>
      </c>
      <c r="U30" s="125">
        <f t="shared" si="8"/>
        <v>45</v>
      </c>
      <c r="V30" s="29">
        <v>529.8</v>
      </c>
      <c r="W30" s="182">
        <f t="shared" si="9"/>
        <v>36</v>
      </c>
      <c r="X30" s="172">
        <v>50.8</v>
      </c>
      <c r="Y30" s="125">
        <f t="shared" si="10"/>
        <v>45</v>
      </c>
      <c r="Z30" s="29">
        <v>725.1</v>
      </c>
      <c r="AA30" s="76" t="s">
        <v>92</v>
      </c>
    </row>
    <row r="31" spans="1:27" ht="12" customHeight="1">
      <c r="A31" s="179" t="s">
        <v>32</v>
      </c>
      <c r="B31" s="122">
        <f t="shared" si="0"/>
        <v>39</v>
      </c>
      <c r="C31" s="29">
        <v>5.2</v>
      </c>
      <c r="D31" s="125">
        <f t="shared" si="1"/>
        <v>33</v>
      </c>
      <c r="E31" s="29">
        <v>0.7</v>
      </c>
      <c r="F31" s="125">
        <f t="shared" si="2"/>
        <v>38</v>
      </c>
      <c r="G31" s="29">
        <v>4.6</v>
      </c>
      <c r="H31" s="182">
        <f t="shared" si="3"/>
        <v>17</v>
      </c>
      <c r="I31" s="172">
        <v>85.4</v>
      </c>
      <c r="J31" s="182">
        <f t="shared" si="4"/>
        <v>36</v>
      </c>
      <c r="K31" s="172">
        <v>46.3</v>
      </c>
      <c r="L31" s="125">
        <f t="shared" si="5"/>
        <v>36</v>
      </c>
      <c r="M31" s="29">
        <v>1101.1</v>
      </c>
      <c r="N31" s="87"/>
      <c r="O31" s="125">
        <f t="shared" si="6"/>
        <v>30</v>
      </c>
      <c r="P31" s="29">
        <v>260.1</v>
      </c>
      <c r="Q31" s="125">
        <f t="shared" si="7"/>
        <v>45</v>
      </c>
      <c r="R31" s="29">
        <v>1.7</v>
      </c>
      <c r="S31" s="125">
        <f t="shared" si="7"/>
        <v>30</v>
      </c>
      <c r="T31" s="29">
        <v>223.4</v>
      </c>
      <c r="U31" s="125">
        <f t="shared" si="8"/>
        <v>40</v>
      </c>
      <c r="V31" s="29">
        <v>614.6</v>
      </c>
      <c r="W31" s="182">
        <f t="shared" si="9"/>
        <v>29</v>
      </c>
      <c r="X31" s="172">
        <v>65.6</v>
      </c>
      <c r="Y31" s="125">
        <f t="shared" si="10"/>
        <v>36</v>
      </c>
      <c r="Z31" s="29">
        <v>889.1</v>
      </c>
      <c r="AA31" s="76" t="s">
        <v>93</v>
      </c>
    </row>
    <row r="32" spans="1:27" ht="12" customHeight="1">
      <c r="A32" s="156" t="s">
        <v>33</v>
      </c>
      <c r="B32" s="185">
        <f t="shared" si="0"/>
        <v>46</v>
      </c>
      <c r="C32" s="168">
        <v>4</v>
      </c>
      <c r="D32" s="186">
        <f t="shared" si="1"/>
        <v>40</v>
      </c>
      <c r="E32" s="168">
        <v>0.5</v>
      </c>
      <c r="F32" s="186">
        <f t="shared" si="2"/>
        <v>46</v>
      </c>
      <c r="G32" s="168">
        <v>3.5</v>
      </c>
      <c r="H32" s="187">
        <f t="shared" si="3"/>
        <v>29</v>
      </c>
      <c r="I32" s="178">
        <v>77.1</v>
      </c>
      <c r="J32" s="187">
        <f t="shared" si="4"/>
        <v>46</v>
      </c>
      <c r="K32" s="178">
        <v>39.4</v>
      </c>
      <c r="L32" s="186">
        <f t="shared" si="5"/>
        <v>42</v>
      </c>
      <c r="M32" s="168">
        <v>1015.4</v>
      </c>
      <c r="N32" s="87"/>
      <c r="O32" s="186">
        <f t="shared" si="6"/>
        <v>45</v>
      </c>
      <c r="P32" s="168">
        <v>164.1</v>
      </c>
      <c r="Q32" s="186">
        <f t="shared" si="7"/>
        <v>17</v>
      </c>
      <c r="R32" s="168">
        <v>4.5</v>
      </c>
      <c r="S32" s="186">
        <f t="shared" si="7"/>
        <v>35</v>
      </c>
      <c r="T32" s="168">
        <v>198</v>
      </c>
      <c r="U32" s="186">
        <f t="shared" si="8"/>
        <v>38</v>
      </c>
      <c r="V32" s="168">
        <v>646.4</v>
      </c>
      <c r="W32" s="187">
        <f t="shared" si="9"/>
        <v>42</v>
      </c>
      <c r="X32" s="178">
        <v>35.3</v>
      </c>
      <c r="Y32" s="186">
        <f t="shared" si="10"/>
        <v>40</v>
      </c>
      <c r="Z32" s="168">
        <v>825.6</v>
      </c>
      <c r="AA32" s="166" t="s">
        <v>94</v>
      </c>
    </row>
    <row r="33" spans="1:27" s="74" customFormat="1" ht="24" customHeight="1">
      <c r="A33" s="92" t="s">
        <v>34</v>
      </c>
      <c r="B33" s="117">
        <f t="shared" si="0"/>
        <v>28</v>
      </c>
      <c r="C33" s="28">
        <v>6.4</v>
      </c>
      <c r="D33" s="116">
        <f t="shared" si="1"/>
        <v>44</v>
      </c>
      <c r="E33" s="28">
        <v>0.4</v>
      </c>
      <c r="F33" s="116">
        <f t="shared" si="2"/>
        <v>24</v>
      </c>
      <c r="G33" s="28">
        <v>6.1</v>
      </c>
      <c r="H33" s="140">
        <f t="shared" si="3"/>
        <v>7</v>
      </c>
      <c r="I33" s="171">
        <v>95</v>
      </c>
      <c r="J33" s="140">
        <f t="shared" si="4"/>
        <v>18</v>
      </c>
      <c r="K33" s="171">
        <v>50.4</v>
      </c>
      <c r="L33" s="116">
        <f t="shared" si="5"/>
        <v>25</v>
      </c>
      <c r="M33" s="28">
        <v>1354.7</v>
      </c>
      <c r="N33" s="86"/>
      <c r="O33" s="116">
        <f t="shared" si="6"/>
        <v>34</v>
      </c>
      <c r="P33" s="28">
        <v>232.3</v>
      </c>
      <c r="Q33" s="116">
        <f t="shared" si="7"/>
        <v>2</v>
      </c>
      <c r="R33" s="28">
        <v>11.6</v>
      </c>
      <c r="S33" s="116">
        <f t="shared" si="7"/>
        <v>27</v>
      </c>
      <c r="T33" s="28">
        <v>236</v>
      </c>
      <c r="U33" s="116">
        <f t="shared" si="8"/>
        <v>14</v>
      </c>
      <c r="V33" s="28">
        <v>873.4</v>
      </c>
      <c r="W33" s="140">
        <f t="shared" si="9"/>
        <v>44</v>
      </c>
      <c r="X33" s="171">
        <v>27.2</v>
      </c>
      <c r="Y33" s="116">
        <f t="shared" si="10"/>
        <v>24</v>
      </c>
      <c r="Z33" s="28">
        <v>1080.1</v>
      </c>
      <c r="AA33" s="73" t="s">
        <v>95</v>
      </c>
    </row>
    <row r="34" spans="1:27" ht="12" customHeight="1">
      <c r="A34" s="179" t="s">
        <v>35</v>
      </c>
      <c r="B34" s="122">
        <f t="shared" si="0"/>
        <v>35</v>
      </c>
      <c r="C34" s="29">
        <v>5.9</v>
      </c>
      <c r="D34" s="125">
        <f t="shared" si="1"/>
        <v>44</v>
      </c>
      <c r="E34" s="29">
        <v>0.4</v>
      </c>
      <c r="F34" s="125">
        <f t="shared" si="2"/>
        <v>32</v>
      </c>
      <c r="G34" s="29">
        <v>5.4</v>
      </c>
      <c r="H34" s="182">
        <f t="shared" si="3"/>
        <v>6</v>
      </c>
      <c r="I34" s="172">
        <v>96.2</v>
      </c>
      <c r="J34" s="182">
        <f t="shared" si="4"/>
        <v>2</v>
      </c>
      <c r="K34" s="172">
        <v>62.6</v>
      </c>
      <c r="L34" s="125">
        <f t="shared" si="5"/>
        <v>33</v>
      </c>
      <c r="M34" s="29">
        <v>1202.7</v>
      </c>
      <c r="N34" s="87"/>
      <c r="O34" s="125">
        <f t="shared" si="6"/>
        <v>39</v>
      </c>
      <c r="P34" s="29">
        <v>209.8</v>
      </c>
      <c r="Q34" s="125">
        <f t="shared" si="7"/>
        <v>15</v>
      </c>
      <c r="R34" s="29">
        <v>4.9</v>
      </c>
      <c r="S34" s="125">
        <f t="shared" si="7"/>
        <v>23</v>
      </c>
      <c r="T34" s="29">
        <v>247.3</v>
      </c>
      <c r="U34" s="125">
        <f t="shared" si="8"/>
        <v>31</v>
      </c>
      <c r="V34" s="29">
        <v>739.9</v>
      </c>
      <c r="W34" s="182">
        <f t="shared" si="9"/>
        <v>45</v>
      </c>
      <c r="X34" s="172">
        <v>26.1</v>
      </c>
      <c r="Y34" s="125">
        <f t="shared" si="10"/>
        <v>29</v>
      </c>
      <c r="Z34" s="29">
        <v>1003.2</v>
      </c>
      <c r="AA34" s="76" t="s">
        <v>96</v>
      </c>
    </row>
    <row r="35" spans="1:27" ht="12" customHeight="1">
      <c r="A35" s="179" t="s">
        <v>36</v>
      </c>
      <c r="B35" s="122">
        <f t="shared" si="0"/>
        <v>28</v>
      </c>
      <c r="C35" s="29">
        <v>6.4</v>
      </c>
      <c r="D35" s="125">
        <f t="shared" si="1"/>
        <v>38</v>
      </c>
      <c r="E35" s="29">
        <v>0.6</v>
      </c>
      <c r="F35" s="125">
        <f t="shared" si="2"/>
        <v>27</v>
      </c>
      <c r="G35" s="29">
        <v>5.9</v>
      </c>
      <c r="H35" s="182">
        <f t="shared" si="3"/>
        <v>8</v>
      </c>
      <c r="I35" s="172">
        <v>92.5</v>
      </c>
      <c r="J35" s="182">
        <f t="shared" si="4"/>
        <v>9</v>
      </c>
      <c r="K35" s="172">
        <v>54.2</v>
      </c>
      <c r="L35" s="125">
        <f t="shared" si="5"/>
        <v>34</v>
      </c>
      <c r="M35" s="29">
        <v>1189.1</v>
      </c>
      <c r="N35" s="87"/>
      <c r="O35" s="125">
        <f t="shared" si="6"/>
        <v>38</v>
      </c>
      <c r="P35" s="29">
        <v>211.6</v>
      </c>
      <c r="Q35" s="125">
        <f t="shared" si="7"/>
        <v>33</v>
      </c>
      <c r="R35" s="29">
        <v>2.7</v>
      </c>
      <c r="S35" s="125">
        <f t="shared" si="7"/>
        <v>22</v>
      </c>
      <c r="T35" s="29">
        <v>254</v>
      </c>
      <c r="U35" s="125">
        <f t="shared" si="8"/>
        <v>34</v>
      </c>
      <c r="V35" s="29">
        <v>719.8</v>
      </c>
      <c r="W35" s="182">
        <f t="shared" si="9"/>
        <v>37</v>
      </c>
      <c r="X35" s="172">
        <v>48.3</v>
      </c>
      <c r="Y35" s="125">
        <f t="shared" si="10"/>
        <v>34</v>
      </c>
      <c r="Z35" s="29">
        <v>962.2</v>
      </c>
      <c r="AA35" s="76" t="s">
        <v>97</v>
      </c>
    </row>
    <row r="36" spans="1:27" ht="12" customHeight="1">
      <c r="A36" s="179" t="s">
        <v>37</v>
      </c>
      <c r="B36" s="122">
        <f t="shared" si="0"/>
        <v>35</v>
      </c>
      <c r="C36" s="29">
        <v>5.9</v>
      </c>
      <c r="D36" s="125">
        <f t="shared" si="1"/>
        <v>47</v>
      </c>
      <c r="E36" s="29">
        <v>0.3</v>
      </c>
      <c r="F36" s="125">
        <f t="shared" si="2"/>
        <v>28</v>
      </c>
      <c r="G36" s="29">
        <v>5.6</v>
      </c>
      <c r="H36" s="182">
        <f t="shared" si="3"/>
        <v>13</v>
      </c>
      <c r="I36" s="172">
        <v>90.4</v>
      </c>
      <c r="J36" s="182">
        <f t="shared" si="4"/>
        <v>16</v>
      </c>
      <c r="K36" s="172">
        <v>51.5</v>
      </c>
      <c r="L36" s="125">
        <f t="shared" si="5"/>
        <v>30</v>
      </c>
      <c r="M36" s="29">
        <v>1262.1</v>
      </c>
      <c r="N36" s="87"/>
      <c r="O36" s="125">
        <f t="shared" si="6"/>
        <v>37</v>
      </c>
      <c r="P36" s="29">
        <v>215.6</v>
      </c>
      <c r="Q36" s="125">
        <f t="shared" si="7"/>
        <v>40</v>
      </c>
      <c r="R36" s="29">
        <v>2.2</v>
      </c>
      <c r="S36" s="125">
        <f t="shared" si="7"/>
        <v>25</v>
      </c>
      <c r="T36" s="29">
        <v>241.8</v>
      </c>
      <c r="U36" s="125">
        <f t="shared" si="8"/>
        <v>24</v>
      </c>
      <c r="V36" s="29">
        <v>800.6</v>
      </c>
      <c r="W36" s="182">
        <f t="shared" si="9"/>
        <v>41</v>
      </c>
      <c r="X36" s="172">
        <v>36.3</v>
      </c>
      <c r="Y36" s="125">
        <f t="shared" si="10"/>
        <v>32</v>
      </c>
      <c r="Z36" s="29">
        <v>981.8</v>
      </c>
      <c r="AA36" s="76" t="s">
        <v>98</v>
      </c>
    </row>
    <row r="37" spans="1:27" ht="12" customHeight="1">
      <c r="A37" s="156" t="s">
        <v>38</v>
      </c>
      <c r="B37" s="185">
        <f t="shared" si="0"/>
        <v>15</v>
      </c>
      <c r="C37" s="168">
        <v>8.9</v>
      </c>
      <c r="D37" s="186">
        <f t="shared" si="1"/>
        <v>26</v>
      </c>
      <c r="E37" s="168">
        <v>0.9</v>
      </c>
      <c r="F37" s="186">
        <f t="shared" si="2"/>
        <v>14</v>
      </c>
      <c r="G37" s="168">
        <v>8</v>
      </c>
      <c r="H37" s="187">
        <f t="shared" si="3"/>
        <v>1</v>
      </c>
      <c r="I37" s="178">
        <v>110.6</v>
      </c>
      <c r="J37" s="187">
        <f t="shared" si="4"/>
        <v>5</v>
      </c>
      <c r="K37" s="178">
        <v>57</v>
      </c>
      <c r="L37" s="186">
        <f t="shared" si="5"/>
        <v>20</v>
      </c>
      <c r="M37" s="168">
        <v>1433.8</v>
      </c>
      <c r="N37" s="87"/>
      <c r="O37" s="186">
        <f t="shared" si="6"/>
        <v>36</v>
      </c>
      <c r="P37" s="168">
        <v>224.2</v>
      </c>
      <c r="Q37" s="186">
        <f t="shared" si="7"/>
        <v>46</v>
      </c>
      <c r="R37" s="168">
        <v>1.6</v>
      </c>
      <c r="S37" s="186">
        <f t="shared" si="7"/>
        <v>18</v>
      </c>
      <c r="T37" s="168">
        <v>281.1</v>
      </c>
      <c r="U37" s="186">
        <f t="shared" si="8"/>
        <v>7</v>
      </c>
      <c r="V37" s="168">
        <v>923.5</v>
      </c>
      <c r="W37" s="187">
        <f t="shared" si="9"/>
        <v>19</v>
      </c>
      <c r="X37" s="178">
        <v>100.1</v>
      </c>
      <c r="Y37" s="186">
        <f t="shared" si="10"/>
        <v>23</v>
      </c>
      <c r="Z37" s="168">
        <v>1118.9</v>
      </c>
      <c r="AA37" s="166" t="s">
        <v>99</v>
      </c>
    </row>
    <row r="38" spans="1:27" s="74" customFormat="1" ht="24" customHeight="1">
      <c r="A38" s="92" t="s">
        <v>39</v>
      </c>
      <c r="B38" s="117">
        <f t="shared" si="0"/>
        <v>20</v>
      </c>
      <c r="C38" s="28">
        <v>7.9</v>
      </c>
      <c r="D38" s="116">
        <f t="shared" si="1"/>
        <v>26</v>
      </c>
      <c r="E38" s="28">
        <v>0.9</v>
      </c>
      <c r="F38" s="116">
        <f t="shared" si="2"/>
        <v>20</v>
      </c>
      <c r="G38" s="28">
        <v>7</v>
      </c>
      <c r="H38" s="140">
        <f t="shared" si="3"/>
        <v>14</v>
      </c>
      <c r="I38" s="171">
        <v>89.6</v>
      </c>
      <c r="J38" s="140">
        <f t="shared" si="4"/>
        <v>35</v>
      </c>
      <c r="K38" s="171">
        <v>46.4</v>
      </c>
      <c r="L38" s="116">
        <f t="shared" si="5"/>
        <v>16</v>
      </c>
      <c r="M38" s="28">
        <v>1516.3</v>
      </c>
      <c r="N38" s="86"/>
      <c r="O38" s="116">
        <f t="shared" si="6"/>
        <v>20</v>
      </c>
      <c r="P38" s="28">
        <v>332.1</v>
      </c>
      <c r="Q38" s="116">
        <f t="shared" si="7"/>
        <v>30</v>
      </c>
      <c r="R38" s="28">
        <v>2.9</v>
      </c>
      <c r="S38" s="116">
        <f t="shared" si="7"/>
        <v>15</v>
      </c>
      <c r="T38" s="28">
        <v>323.9</v>
      </c>
      <c r="U38" s="116">
        <f t="shared" si="8"/>
        <v>17</v>
      </c>
      <c r="V38" s="28">
        <v>855.2</v>
      </c>
      <c r="W38" s="140">
        <f t="shared" si="9"/>
        <v>21</v>
      </c>
      <c r="X38" s="171">
        <v>81.3</v>
      </c>
      <c r="Y38" s="116">
        <f t="shared" si="10"/>
        <v>14</v>
      </c>
      <c r="Z38" s="28">
        <v>1248.7</v>
      </c>
      <c r="AA38" s="73" t="s">
        <v>100</v>
      </c>
    </row>
    <row r="39" spans="1:27" ht="12" customHeight="1">
      <c r="A39" s="179" t="s">
        <v>40</v>
      </c>
      <c r="B39" s="122">
        <f t="shared" si="0"/>
        <v>24</v>
      </c>
      <c r="C39" s="29">
        <v>7.2</v>
      </c>
      <c r="D39" s="125">
        <f t="shared" si="1"/>
        <v>16</v>
      </c>
      <c r="E39" s="29">
        <v>1.2</v>
      </c>
      <c r="F39" s="125">
        <f t="shared" si="2"/>
        <v>25</v>
      </c>
      <c r="G39" s="29">
        <v>6</v>
      </c>
      <c r="H39" s="182">
        <f t="shared" si="3"/>
        <v>2</v>
      </c>
      <c r="I39" s="172">
        <v>106.3</v>
      </c>
      <c r="J39" s="182">
        <f t="shared" si="4"/>
        <v>45</v>
      </c>
      <c r="K39" s="172">
        <v>39.6</v>
      </c>
      <c r="L39" s="125">
        <f t="shared" si="5"/>
        <v>15</v>
      </c>
      <c r="M39" s="29">
        <v>1536.8</v>
      </c>
      <c r="N39" s="87"/>
      <c r="O39" s="125">
        <f t="shared" si="6"/>
        <v>19</v>
      </c>
      <c r="P39" s="29">
        <v>334.9</v>
      </c>
      <c r="Q39" s="125">
        <f t="shared" si="7"/>
        <v>37</v>
      </c>
      <c r="R39" s="29">
        <v>2.4</v>
      </c>
      <c r="S39" s="125">
        <f t="shared" si="7"/>
        <v>16</v>
      </c>
      <c r="T39" s="29">
        <v>301.5</v>
      </c>
      <c r="U39" s="125">
        <f t="shared" si="8"/>
        <v>10</v>
      </c>
      <c r="V39" s="29">
        <v>893.7</v>
      </c>
      <c r="W39" s="182">
        <f t="shared" si="9"/>
        <v>25</v>
      </c>
      <c r="X39" s="172">
        <v>73.5</v>
      </c>
      <c r="Y39" s="125">
        <f t="shared" si="10"/>
        <v>16</v>
      </c>
      <c r="Z39" s="29">
        <v>1231</v>
      </c>
      <c r="AA39" s="76" t="s">
        <v>101</v>
      </c>
    </row>
    <row r="40" spans="1:27" ht="12" customHeight="1">
      <c r="A40" s="179" t="s">
        <v>41</v>
      </c>
      <c r="B40" s="122">
        <f t="shared" si="0"/>
        <v>17</v>
      </c>
      <c r="C40" s="29">
        <v>8.6</v>
      </c>
      <c r="D40" s="125">
        <f t="shared" si="1"/>
        <v>26</v>
      </c>
      <c r="E40" s="29">
        <v>0.9</v>
      </c>
      <c r="F40" s="125">
        <f t="shared" si="2"/>
        <v>16</v>
      </c>
      <c r="G40" s="29">
        <v>7.7</v>
      </c>
      <c r="H40" s="182">
        <f t="shared" si="3"/>
        <v>15</v>
      </c>
      <c r="I40" s="172">
        <v>87.1</v>
      </c>
      <c r="J40" s="182">
        <f t="shared" si="4"/>
        <v>14</v>
      </c>
      <c r="K40" s="172">
        <v>51.8</v>
      </c>
      <c r="L40" s="125">
        <f t="shared" si="5"/>
        <v>19</v>
      </c>
      <c r="M40" s="29">
        <v>1475.3</v>
      </c>
      <c r="N40" s="87"/>
      <c r="O40" s="125">
        <f t="shared" si="6"/>
        <v>26</v>
      </c>
      <c r="P40" s="29">
        <v>286.5</v>
      </c>
      <c r="Q40" s="125">
        <f t="shared" si="7"/>
        <v>6</v>
      </c>
      <c r="R40" s="29">
        <v>7.1</v>
      </c>
      <c r="S40" s="125">
        <f t="shared" si="7"/>
        <v>28</v>
      </c>
      <c r="T40" s="29">
        <v>235.2</v>
      </c>
      <c r="U40" s="125">
        <f t="shared" si="8"/>
        <v>6</v>
      </c>
      <c r="V40" s="29">
        <v>945.2</v>
      </c>
      <c r="W40" s="182">
        <f t="shared" si="9"/>
        <v>15</v>
      </c>
      <c r="X40" s="172">
        <v>113.9</v>
      </c>
      <c r="Y40" s="125">
        <f t="shared" si="10"/>
        <v>21</v>
      </c>
      <c r="Z40" s="29">
        <v>1124.9</v>
      </c>
      <c r="AA40" s="76" t="s">
        <v>102</v>
      </c>
    </row>
    <row r="41" spans="1:27" ht="12" customHeight="1">
      <c r="A41" s="179" t="s">
        <v>42</v>
      </c>
      <c r="B41" s="122">
        <f t="shared" si="0"/>
        <v>18</v>
      </c>
      <c r="C41" s="29">
        <v>8.5</v>
      </c>
      <c r="D41" s="125">
        <f t="shared" si="1"/>
        <v>20</v>
      </c>
      <c r="E41" s="29">
        <v>1.1</v>
      </c>
      <c r="F41" s="125">
        <f t="shared" si="2"/>
        <v>17</v>
      </c>
      <c r="G41" s="29">
        <v>7.4</v>
      </c>
      <c r="H41" s="182">
        <f t="shared" si="3"/>
        <v>12</v>
      </c>
      <c r="I41" s="172">
        <v>90.5</v>
      </c>
      <c r="J41" s="182">
        <f t="shared" si="4"/>
        <v>6</v>
      </c>
      <c r="K41" s="172">
        <v>55</v>
      </c>
      <c r="L41" s="125">
        <f t="shared" si="5"/>
        <v>21</v>
      </c>
      <c r="M41" s="29">
        <v>1398.8</v>
      </c>
      <c r="N41" s="87"/>
      <c r="O41" s="125">
        <f t="shared" si="6"/>
        <v>23</v>
      </c>
      <c r="P41" s="29">
        <v>316.1</v>
      </c>
      <c r="Q41" s="125">
        <f t="shared" si="7"/>
        <v>15</v>
      </c>
      <c r="R41" s="29">
        <v>4.9</v>
      </c>
      <c r="S41" s="125">
        <f t="shared" si="7"/>
        <v>14</v>
      </c>
      <c r="T41" s="29">
        <v>332.1</v>
      </c>
      <c r="U41" s="125">
        <f t="shared" si="8"/>
        <v>30</v>
      </c>
      <c r="V41" s="29">
        <v>744.7</v>
      </c>
      <c r="W41" s="182">
        <f t="shared" si="9"/>
        <v>18</v>
      </c>
      <c r="X41" s="172">
        <v>100.7</v>
      </c>
      <c r="Y41" s="125">
        <f t="shared" si="10"/>
        <v>19</v>
      </c>
      <c r="Z41" s="29">
        <v>1162.5</v>
      </c>
      <c r="AA41" s="76" t="s">
        <v>103</v>
      </c>
    </row>
    <row r="42" spans="1:27" ht="12" customHeight="1">
      <c r="A42" s="156" t="s">
        <v>43</v>
      </c>
      <c r="B42" s="185">
        <f t="shared" si="0"/>
        <v>9</v>
      </c>
      <c r="C42" s="168">
        <v>10.6</v>
      </c>
      <c r="D42" s="186">
        <f t="shared" si="1"/>
        <v>5</v>
      </c>
      <c r="E42" s="168">
        <v>2</v>
      </c>
      <c r="F42" s="186">
        <f t="shared" si="2"/>
        <v>11</v>
      </c>
      <c r="G42" s="168">
        <v>8.5</v>
      </c>
      <c r="H42" s="187">
        <f t="shared" si="3"/>
        <v>9</v>
      </c>
      <c r="I42" s="178">
        <v>92.2</v>
      </c>
      <c r="J42" s="187">
        <f t="shared" si="4"/>
        <v>29</v>
      </c>
      <c r="K42" s="178">
        <v>48.2</v>
      </c>
      <c r="L42" s="186">
        <f t="shared" si="5"/>
        <v>6</v>
      </c>
      <c r="M42" s="168">
        <v>1915</v>
      </c>
      <c r="N42" s="87"/>
      <c r="O42" s="186">
        <f t="shared" si="6"/>
        <v>9</v>
      </c>
      <c r="P42" s="168">
        <v>429.8</v>
      </c>
      <c r="Q42" s="186">
        <f t="shared" si="7"/>
        <v>19</v>
      </c>
      <c r="R42" s="168">
        <v>4.4</v>
      </c>
      <c r="S42" s="186">
        <f t="shared" si="7"/>
        <v>2</v>
      </c>
      <c r="T42" s="168">
        <v>657.2</v>
      </c>
      <c r="U42" s="186">
        <f t="shared" si="8"/>
        <v>21</v>
      </c>
      <c r="V42" s="168">
        <v>820.7</v>
      </c>
      <c r="W42" s="187">
        <f t="shared" si="9"/>
        <v>16</v>
      </c>
      <c r="X42" s="178">
        <v>110.7</v>
      </c>
      <c r="Y42" s="186">
        <f t="shared" si="10"/>
        <v>3</v>
      </c>
      <c r="Z42" s="168">
        <v>1632.2</v>
      </c>
      <c r="AA42" s="166" t="s">
        <v>77</v>
      </c>
    </row>
    <row r="43" spans="1:27" s="74" customFormat="1" ht="24" customHeight="1">
      <c r="A43" s="92" t="s">
        <v>44</v>
      </c>
      <c r="B43" s="117">
        <f t="shared" si="0"/>
        <v>3</v>
      </c>
      <c r="C43" s="28">
        <v>14.8</v>
      </c>
      <c r="D43" s="116">
        <f t="shared" si="1"/>
        <v>5</v>
      </c>
      <c r="E43" s="28">
        <v>2</v>
      </c>
      <c r="F43" s="116">
        <f t="shared" si="2"/>
        <v>2</v>
      </c>
      <c r="G43" s="28">
        <v>12.8</v>
      </c>
      <c r="H43" s="140">
        <f t="shared" si="3"/>
        <v>4</v>
      </c>
      <c r="I43" s="171">
        <v>99.2</v>
      </c>
      <c r="J43" s="140">
        <f t="shared" si="4"/>
        <v>4</v>
      </c>
      <c r="K43" s="171">
        <v>58.8</v>
      </c>
      <c r="L43" s="116">
        <f t="shared" si="5"/>
        <v>4</v>
      </c>
      <c r="M43" s="28">
        <v>1951</v>
      </c>
      <c r="N43" s="86"/>
      <c r="O43" s="116">
        <f t="shared" si="6"/>
        <v>7</v>
      </c>
      <c r="P43" s="28">
        <v>488.5</v>
      </c>
      <c r="Q43" s="116">
        <f t="shared" si="7"/>
        <v>14</v>
      </c>
      <c r="R43" s="28">
        <v>5</v>
      </c>
      <c r="S43" s="116">
        <f t="shared" si="7"/>
        <v>3</v>
      </c>
      <c r="T43" s="28">
        <v>573.4</v>
      </c>
      <c r="U43" s="116">
        <f t="shared" si="8"/>
        <v>13</v>
      </c>
      <c r="V43" s="28">
        <v>881</v>
      </c>
      <c r="W43" s="140">
        <f t="shared" si="9"/>
        <v>6</v>
      </c>
      <c r="X43" s="171">
        <v>240.2</v>
      </c>
      <c r="Y43" s="116">
        <f t="shared" si="10"/>
        <v>6</v>
      </c>
      <c r="Z43" s="28">
        <v>1576.3</v>
      </c>
      <c r="AA43" s="73" t="s">
        <v>104</v>
      </c>
    </row>
    <row r="44" spans="1:27" ht="12" customHeight="1">
      <c r="A44" s="179" t="s">
        <v>45</v>
      </c>
      <c r="B44" s="122">
        <f t="shared" si="0"/>
        <v>13</v>
      </c>
      <c r="C44" s="29">
        <v>9.3</v>
      </c>
      <c r="D44" s="125">
        <f t="shared" si="1"/>
        <v>20</v>
      </c>
      <c r="E44" s="29">
        <v>1.1</v>
      </c>
      <c r="F44" s="125">
        <f t="shared" si="2"/>
        <v>13</v>
      </c>
      <c r="G44" s="29">
        <v>8.1</v>
      </c>
      <c r="H44" s="182">
        <f t="shared" si="3"/>
        <v>17</v>
      </c>
      <c r="I44" s="172">
        <v>85.4</v>
      </c>
      <c r="J44" s="182">
        <f t="shared" si="4"/>
        <v>23</v>
      </c>
      <c r="K44" s="172">
        <v>49.6</v>
      </c>
      <c r="L44" s="125">
        <f t="shared" si="5"/>
        <v>18</v>
      </c>
      <c r="M44" s="29">
        <v>1503</v>
      </c>
      <c r="N44" s="87"/>
      <c r="O44" s="125">
        <f t="shared" si="6"/>
        <v>17</v>
      </c>
      <c r="P44" s="29">
        <v>340.9</v>
      </c>
      <c r="Q44" s="125">
        <f t="shared" si="7"/>
        <v>23</v>
      </c>
      <c r="R44" s="29">
        <v>4</v>
      </c>
      <c r="S44" s="125">
        <f t="shared" si="7"/>
        <v>24</v>
      </c>
      <c r="T44" s="29">
        <v>247.1</v>
      </c>
      <c r="U44" s="125">
        <f t="shared" si="8"/>
        <v>8</v>
      </c>
      <c r="V44" s="29">
        <v>909</v>
      </c>
      <c r="W44" s="182">
        <f t="shared" si="9"/>
        <v>11</v>
      </c>
      <c r="X44" s="172">
        <v>156.5</v>
      </c>
      <c r="Y44" s="125">
        <f t="shared" si="10"/>
        <v>18</v>
      </c>
      <c r="Z44" s="29">
        <v>1186.9</v>
      </c>
      <c r="AA44" s="76" t="s">
        <v>105</v>
      </c>
    </row>
    <row r="45" spans="1:27" ht="12" customHeight="1">
      <c r="A45" s="179" t="s">
        <v>171</v>
      </c>
      <c r="B45" s="122">
        <f t="shared" si="0"/>
        <v>11</v>
      </c>
      <c r="C45" s="29">
        <v>10.4</v>
      </c>
      <c r="D45" s="125">
        <f t="shared" si="1"/>
        <v>24</v>
      </c>
      <c r="E45" s="29">
        <v>1</v>
      </c>
      <c r="F45" s="125">
        <f t="shared" si="2"/>
        <v>8</v>
      </c>
      <c r="G45" s="29">
        <v>9.4</v>
      </c>
      <c r="H45" s="182">
        <f t="shared" si="3"/>
        <v>10</v>
      </c>
      <c r="I45" s="172">
        <v>92</v>
      </c>
      <c r="J45" s="182">
        <f t="shared" si="4"/>
        <v>22</v>
      </c>
      <c r="K45" s="172">
        <v>49.7</v>
      </c>
      <c r="L45" s="125">
        <f t="shared" si="5"/>
        <v>12</v>
      </c>
      <c r="M45" s="29">
        <v>1612</v>
      </c>
      <c r="N45" s="87"/>
      <c r="O45" s="125">
        <f t="shared" si="6"/>
        <v>14</v>
      </c>
      <c r="P45" s="29">
        <v>345.5</v>
      </c>
      <c r="Q45" s="125">
        <f t="shared" si="7"/>
        <v>23</v>
      </c>
      <c r="R45" s="29">
        <v>4</v>
      </c>
      <c r="S45" s="125">
        <f t="shared" si="7"/>
        <v>11</v>
      </c>
      <c r="T45" s="29">
        <v>366</v>
      </c>
      <c r="U45" s="125">
        <f t="shared" si="8"/>
        <v>9</v>
      </c>
      <c r="V45" s="29">
        <v>894.5</v>
      </c>
      <c r="W45" s="182">
        <f t="shared" si="9"/>
        <v>8</v>
      </c>
      <c r="X45" s="172">
        <v>183.7</v>
      </c>
      <c r="Y45" s="125">
        <f t="shared" si="10"/>
        <v>15</v>
      </c>
      <c r="Z45" s="29">
        <v>1246</v>
      </c>
      <c r="AA45" s="76" t="s">
        <v>92</v>
      </c>
    </row>
    <row r="46" spans="1:27" ht="12" customHeight="1">
      <c r="A46" s="179" t="s">
        <v>46</v>
      </c>
      <c r="B46" s="122">
        <f t="shared" si="0"/>
        <v>1</v>
      </c>
      <c r="C46" s="29">
        <v>17.8</v>
      </c>
      <c r="D46" s="125">
        <f t="shared" si="1"/>
        <v>9</v>
      </c>
      <c r="E46" s="29">
        <v>1.6</v>
      </c>
      <c r="F46" s="125">
        <f t="shared" si="2"/>
        <v>1</v>
      </c>
      <c r="G46" s="29">
        <v>16.3</v>
      </c>
      <c r="H46" s="182">
        <f t="shared" si="3"/>
        <v>28</v>
      </c>
      <c r="I46" s="172">
        <v>79.3</v>
      </c>
      <c r="J46" s="182">
        <f t="shared" si="4"/>
        <v>12</v>
      </c>
      <c r="K46" s="172">
        <v>52.3</v>
      </c>
      <c r="L46" s="125">
        <f t="shared" si="5"/>
        <v>1</v>
      </c>
      <c r="M46" s="29">
        <v>2551.6</v>
      </c>
      <c r="N46" s="87"/>
      <c r="O46" s="125">
        <f t="shared" si="6"/>
        <v>5</v>
      </c>
      <c r="P46" s="29">
        <v>513</v>
      </c>
      <c r="Q46" s="125">
        <f t="shared" si="7"/>
        <v>1</v>
      </c>
      <c r="R46" s="29">
        <v>12.3</v>
      </c>
      <c r="S46" s="125">
        <f t="shared" si="7"/>
        <v>1</v>
      </c>
      <c r="T46" s="29">
        <v>904.8</v>
      </c>
      <c r="U46" s="125">
        <f t="shared" si="8"/>
        <v>1</v>
      </c>
      <c r="V46" s="29">
        <v>1119.8</v>
      </c>
      <c r="W46" s="182">
        <f t="shared" si="9"/>
        <v>9</v>
      </c>
      <c r="X46" s="172">
        <v>178.2</v>
      </c>
      <c r="Y46" s="125">
        <f t="shared" si="10"/>
        <v>1</v>
      </c>
      <c r="Z46" s="29">
        <v>2139.4</v>
      </c>
      <c r="AA46" s="76" t="s">
        <v>106</v>
      </c>
    </row>
    <row r="47" spans="1:27" ht="12" customHeight="1">
      <c r="A47" s="156" t="s">
        <v>47</v>
      </c>
      <c r="B47" s="185">
        <f t="shared" si="0"/>
        <v>14</v>
      </c>
      <c r="C47" s="168">
        <v>9</v>
      </c>
      <c r="D47" s="186">
        <f t="shared" si="1"/>
        <v>16</v>
      </c>
      <c r="E47" s="168">
        <v>1.2</v>
      </c>
      <c r="F47" s="186">
        <f t="shared" si="2"/>
        <v>15</v>
      </c>
      <c r="G47" s="168">
        <v>7.8</v>
      </c>
      <c r="H47" s="187">
        <f t="shared" si="3"/>
        <v>10</v>
      </c>
      <c r="I47" s="178">
        <v>92</v>
      </c>
      <c r="J47" s="187">
        <f t="shared" si="4"/>
        <v>3</v>
      </c>
      <c r="K47" s="178">
        <v>60.6</v>
      </c>
      <c r="L47" s="186">
        <f t="shared" si="5"/>
        <v>11</v>
      </c>
      <c r="M47" s="168">
        <v>1666.8</v>
      </c>
      <c r="N47" s="87"/>
      <c r="O47" s="186">
        <f t="shared" si="6"/>
        <v>10</v>
      </c>
      <c r="P47" s="168">
        <v>412.1</v>
      </c>
      <c r="Q47" s="186">
        <f t="shared" si="7"/>
        <v>21</v>
      </c>
      <c r="R47" s="168">
        <v>4.3</v>
      </c>
      <c r="S47" s="186">
        <f t="shared" si="7"/>
        <v>10</v>
      </c>
      <c r="T47" s="168">
        <v>401.6</v>
      </c>
      <c r="U47" s="186">
        <f t="shared" si="8"/>
        <v>18</v>
      </c>
      <c r="V47" s="168">
        <v>847.4</v>
      </c>
      <c r="W47" s="187">
        <f t="shared" si="9"/>
        <v>12</v>
      </c>
      <c r="X47" s="178">
        <v>144</v>
      </c>
      <c r="Y47" s="186">
        <f t="shared" si="10"/>
        <v>10</v>
      </c>
      <c r="Z47" s="168">
        <v>1403.2</v>
      </c>
      <c r="AA47" s="166" t="s">
        <v>78</v>
      </c>
    </row>
    <row r="48" spans="1:27" s="74" customFormat="1" ht="24" customHeight="1">
      <c r="A48" s="92" t="s">
        <v>48</v>
      </c>
      <c r="B48" s="117">
        <f t="shared" si="0"/>
        <v>6</v>
      </c>
      <c r="C48" s="28">
        <v>12.6</v>
      </c>
      <c r="D48" s="116">
        <f t="shared" si="1"/>
        <v>8</v>
      </c>
      <c r="E48" s="28">
        <v>1.7</v>
      </c>
      <c r="F48" s="116">
        <f t="shared" si="2"/>
        <v>6</v>
      </c>
      <c r="G48" s="28">
        <v>10.9</v>
      </c>
      <c r="H48" s="140">
        <f t="shared" si="3"/>
        <v>21</v>
      </c>
      <c r="I48" s="171">
        <v>84.1</v>
      </c>
      <c r="J48" s="140">
        <f t="shared" si="4"/>
        <v>20</v>
      </c>
      <c r="K48" s="171">
        <v>50.3</v>
      </c>
      <c r="L48" s="116">
        <f t="shared" si="5"/>
        <v>7</v>
      </c>
      <c r="M48" s="28">
        <v>1800.1</v>
      </c>
      <c r="N48" s="86"/>
      <c r="O48" s="116">
        <f t="shared" si="6"/>
        <v>4</v>
      </c>
      <c r="P48" s="28">
        <v>515.3</v>
      </c>
      <c r="Q48" s="116">
        <f t="shared" si="7"/>
        <v>26</v>
      </c>
      <c r="R48" s="28">
        <v>3.7</v>
      </c>
      <c r="S48" s="116">
        <f t="shared" si="7"/>
        <v>6</v>
      </c>
      <c r="T48" s="28">
        <v>505.1</v>
      </c>
      <c r="U48" s="116">
        <f t="shared" si="8"/>
        <v>28</v>
      </c>
      <c r="V48" s="28">
        <v>773.1</v>
      </c>
      <c r="W48" s="140">
        <f t="shared" si="9"/>
        <v>4</v>
      </c>
      <c r="X48" s="171">
        <v>276.2</v>
      </c>
      <c r="Y48" s="116">
        <f t="shared" si="10"/>
        <v>7</v>
      </c>
      <c r="Z48" s="28">
        <v>1558.1</v>
      </c>
      <c r="AA48" s="73" t="s">
        <v>107</v>
      </c>
    </row>
    <row r="49" spans="1:27" ht="12" customHeight="1">
      <c r="A49" s="179" t="s">
        <v>49</v>
      </c>
      <c r="B49" s="122">
        <f t="shared" si="0"/>
        <v>8</v>
      </c>
      <c r="C49" s="29">
        <v>11.1</v>
      </c>
      <c r="D49" s="125">
        <f t="shared" si="1"/>
        <v>4</v>
      </c>
      <c r="E49" s="29">
        <v>2.1</v>
      </c>
      <c r="F49" s="125">
        <f t="shared" si="2"/>
        <v>10</v>
      </c>
      <c r="G49" s="29">
        <v>9</v>
      </c>
      <c r="H49" s="182">
        <f t="shared" si="3"/>
        <v>3</v>
      </c>
      <c r="I49" s="172">
        <v>103.1</v>
      </c>
      <c r="J49" s="182">
        <f t="shared" si="4"/>
        <v>8</v>
      </c>
      <c r="K49" s="172">
        <v>54.4</v>
      </c>
      <c r="L49" s="125">
        <f t="shared" si="5"/>
        <v>5</v>
      </c>
      <c r="M49" s="29">
        <v>1941.6</v>
      </c>
      <c r="N49" s="87"/>
      <c r="O49" s="125">
        <f t="shared" si="6"/>
        <v>1</v>
      </c>
      <c r="P49" s="29">
        <v>587.7</v>
      </c>
      <c r="Q49" s="125">
        <f t="shared" si="7"/>
        <v>8</v>
      </c>
      <c r="R49" s="29">
        <v>6.9</v>
      </c>
      <c r="S49" s="125">
        <f t="shared" si="7"/>
        <v>7</v>
      </c>
      <c r="T49" s="29">
        <v>456.7</v>
      </c>
      <c r="U49" s="125">
        <f t="shared" si="8"/>
        <v>11</v>
      </c>
      <c r="V49" s="29">
        <v>887.5</v>
      </c>
      <c r="W49" s="182">
        <f t="shared" si="9"/>
        <v>5</v>
      </c>
      <c r="X49" s="172">
        <v>263.9</v>
      </c>
      <c r="Y49" s="125">
        <f t="shared" si="10"/>
        <v>5</v>
      </c>
      <c r="Z49" s="29">
        <v>1610.4</v>
      </c>
      <c r="AA49" s="76" t="s">
        <v>89</v>
      </c>
    </row>
    <row r="50" spans="1:27" ht="12" customHeight="1">
      <c r="A50" s="179" t="s">
        <v>50</v>
      </c>
      <c r="B50" s="122">
        <f t="shared" si="0"/>
        <v>7</v>
      </c>
      <c r="C50" s="29">
        <v>12.2</v>
      </c>
      <c r="D50" s="125">
        <f t="shared" si="1"/>
        <v>2</v>
      </c>
      <c r="E50" s="29">
        <v>2.2</v>
      </c>
      <c r="F50" s="125">
        <f t="shared" si="2"/>
        <v>7</v>
      </c>
      <c r="G50" s="29">
        <v>10</v>
      </c>
      <c r="H50" s="182">
        <f t="shared" si="3"/>
        <v>23</v>
      </c>
      <c r="I50" s="172">
        <v>83.3</v>
      </c>
      <c r="J50" s="182">
        <f t="shared" si="4"/>
        <v>29</v>
      </c>
      <c r="K50" s="172">
        <v>48.2</v>
      </c>
      <c r="L50" s="125">
        <f t="shared" si="5"/>
        <v>3</v>
      </c>
      <c r="M50" s="29">
        <v>1965.9</v>
      </c>
      <c r="N50" s="87"/>
      <c r="O50" s="125">
        <f t="shared" si="6"/>
        <v>6</v>
      </c>
      <c r="P50" s="29">
        <v>501.4</v>
      </c>
      <c r="Q50" s="125">
        <f t="shared" si="7"/>
        <v>6</v>
      </c>
      <c r="R50" s="29">
        <v>7.1</v>
      </c>
      <c r="S50" s="125">
        <f t="shared" si="7"/>
        <v>5</v>
      </c>
      <c r="T50" s="29">
        <v>507.5</v>
      </c>
      <c r="U50" s="125">
        <f t="shared" si="8"/>
        <v>5</v>
      </c>
      <c r="V50" s="29">
        <v>947.1</v>
      </c>
      <c r="W50" s="182">
        <f t="shared" si="9"/>
        <v>3</v>
      </c>
      <c r="X50" s="172">
        <v>276.6</v>
      </c>
      <c r="Y50" s="125">
        <f t="shared" si="10"/>
        <v>4</v>
      </c>
      <c r="Z50" s="29">
        <v>1616.5</v>
      </c>
      <c r="AA50" s="76" t="s">
        <v>108</v>
      </c>
    </row>
    <row r="51" spans="1:27" ht="12" customHeight="1">
      <c r="A51" s="188" t="s">
        <v>51</v>
      </c>
      <c r="B51" s="123">
        <f t="shared" si="0"/>
        <v>4</v>
      </c>
      <c r="C51" s="30">
        <v>13.7</v>
      </c>
      <c r="D51" s="126">
        <f t="shared" si="1"/>
        <v>2</v>
      </c>
      <c r="E51" s="30">
        <v>2.2</v>
      </c>
      <c r="F51" s="126">
        <f t="shared" si="2"/>
        <v>4</v>
      </c>
      <c r="G51" s="30">
        <v>11.5</v>
      </c>
      <c r="H51" s="183">
        <f t="shared" si="3"/>
        <v>22</v>
      </c>
      <c r="I51" s="173">
        <v>83.5</v>
      </c>
      <c r="J51" s="183">
        <f t="shared" si="4"/>
        <v>32</v>
      </c>
      <c r="K51" s="173">
        <v>47.3</v>
      </c>
      <c r="L51" s="126">
        <f t="shared" si="5"/>
        <v>10</v>
      </c>
      <c r="M51" s="30">
        <v>1750.9</v>
      </c>
      <c r="N51" s="85"/>
      <c r="O51" s="126">
        <f t="shared" si="6"/>
        <v>8</v>
      </c>
      <c r="P51" s="30">
        <v>458.4</v>
      </c>
      <c r="Q51" s="126">
        <f t="shared" si="7"/>
        <v>19</v>
      </c>
      <c r="R51" s="30">
        <v>4.4</v>
      </c>
      <c r="S51" s="126">
        <f t="shared" si="7"/>
        <v>26</v>
      </c>
      <c r="T51" s="30">
        <v>241.2</v>
      </c>
      <c r="U51" s="126">
        <f t="shared" si="8"/>
        <v>2</v>
      </c>
      <c r="V51" s="30">
        <v>1043.4</v>
      </c>
      <c r="W51" s="183">
        <f t="shared" si="9"/>
        <v>1</v>
      </c>
      <c r="X51" s="173">
        <v>321.2</v>
      </c>
      <c r="Y51" s="126">
        <f t="shared" si="10"/>
        <v>8</v>
      </c>
      <c r="Z51" s="30">
        <v>1463.6</v>
      </c>
      <c r="AA51" s="77" t="s">
        <v>96</v>
      </c>
    </row>
    <row r="52" spans="1:27" ht="12" customHeight="1">
      <c r="A52" s="156" t="s">
        <v>52</v>
      </c>
      <c r="B52" s="185">
        <f t="shared" si="0"/>
        <v>5</v>
      </c>
      <c r="C52" s="168">
        <v>12.9</v>
      </c>
      <c r="D52" s="186">
        <f t="shared" si="1"/>
        <v>9</v>
      </c>
      <c r="E52" s="168">
        <v>1.6</v>
      </c>
      <c r="F52" s="186">
        <f t="shared" si="2"/>
        <v>5</v>
      </c>
      <c r="G52" s="168">
        <v>11.3</v>
      </c>
      <c r="H52" s="187">
        <f t="shared" si="3"/>
        <v>25</v>
      </c>
      <c r="I52" s="178">
        <v>82.1</v>
      </c>
      <c r="J52" s="187">
        <f t="shared" si="4"/>
        <v>34</v>
      </c>
      <c r="K52" s="178">
        <v>46.5</v>
      </c>
      <c r="L52" s="186">
        <f t="shared" si="5"/>
        <v>9</v>
      </c>
      <c r="M52" s="168">
        <v>1760.3</v>
      </c>
      <c r="N52" s="87"/>
      <c r="O52" s="186">
        <f t="shared" si="6"/>
        <v>3</v>
      </c>
      <c r="P52" s="168">
        <v>542.7</v>
      </c>
      <c r="Q52" s="186">
        <f t="shared" si="7"/>
        <v>10</v>
      </c>
      <c r="R52" s="168">
        <v>6.6</v>
      </c>
      <c r="S52" s="186">
        <f t="shared" si="7"/>
        <v>13</v>
      </c>
      <c r="T52" s="168">
        <v>343</v>
      </c>
      <c r="U52" s="186">
        <f t="shared" si="8"/>
        <v>16</v>
      </c>
      <c r="V52" s="168">
        <v>865.1</v>
      </c>
      <c r="W52" s="187">
        <f t="shared" si="9"/>
        <v>7</v>
      </c>
      <c r="X52" s="178">
        <v>237.2</v>
      </c>
      <c r="Y52" s="186">
        <f t="shared" si="10"/>
        <v>11</v>
      </c>
      <c r="Z52" s="168">
        <v>1388.1</v>
      </c>
      <c r="AA52" s="166" t="s">
        <v>75</v>
      </c>
    </row>
    <row r="53" spans="1:27" s="74" customFormat="1" ht="24" customHeight="1">
      <c r="A53" s="72" t="s">
        <v>53</v>
      </c>
      <c r="B53" s="117">
        <f t="shared" si="0"/>
        <v>2</v>
      </c>
      <c r="C53" s="28">
        <v>14.9</v>
      </c>
      <c r="D53" s="116">
        <f t="shared" si="1"/>
        <v>1</v>
      </c>
      <c r="E53" s="28">
        <v>2.3</v>
      </c>
      <c r="F53" s="116">
        <f t="shared" si="2"/>
        <v>3</v>
      </c>
      <c r="G53" s="28">
        <v>12.6</v>
      </c>
      <c r="H53" s="140">
        <f t="shared" si="3"/>
        <v>16</v>
      </c>
      <c r="I53" s="171">
        <v>86.6</v>
      </c>
      <c r="J53" s="140">
        <f t="shared" si="4"/>
        <v>21</v>
      </c>
      <c r="K53" s="171">
        <v>50.1</v>
      </c>
      <c r="L53" s="116">
        <f t="shared" si="5"/>
        <v>2</v>
      </c>
      <c r="M53" s="28">
        <v>2063.6</v>
      </c>
      <c r="N53" s="86"/>
      <c r="O53" s="116">
        <f t="shared" si="6"/>
        <v>2</v>
      </c>
      <c r="P53" s="28">
        <v>586.1</v>
      </c>
      <c r="Q53" s="116">
        <f t="shared" si="7"/>
        <v>8</v>
      </c>
      <c r="R53" s="28">
        <v>6.9</v>
      </c>
      <c r="S53" s="116">
        <f t="shared" si="7"/>
        <v>4</v>
      </c>
      <c r="T53" s="28">
        <v>510</v>
      </c>
      <c r="U53" s="116">
        <f t="shared" si="8"/>
        <v>4</v>
      </c>
      <c r="V53" s="28">
        <v>957.9</v>
      </c>
      <c r="W53" s="140">
        <f t="shared" si="9"/>
        <v>2</v>
      </c>
      <c r="X53" s="171">
        <v>315.1</v>
      </c>
      <c r="Y53" s="116">
        <f t="shared" si="10"/>
        <v>2</v>
      </c>
      <c r="Z53" s="28">
        <v>1714.8</v>
      </c>
      <c r="AA53" s="73" t="s">
        <v>109</v>
      </c>
    </row>
    <row r="54" spans="1:27" ht="12" customHeight="1">
      <c r="A54" s="78" t="s">
        <v>54</v>
      </c>
      <c r="B54" s="124">
        <f t="shared" si="0"/>
        <v>28</v>
      </c>
      <c r="C54" s="79">
        <v>6.4</v>
      </c>
      <c r="D54" s="127">
        <f t="shared" si="1"/>
        <v>26</v>
      </c>
      <c r="E54" s="79">
        <v>0.9</v>
      </c>
      <c r="F54" s="127">
        <f t="shared" si="2"/>
        <v>30</v>
      </c>
      <c r="G54" s="79">
        <v>5.5</v>
      </c>
      <c r="H54" s="184">
        <f t="shared" si="3"/>
        <v>44</v>
      </c>
      <c r="I54" s="174">
        <v>61.7</v>
      </c>
      <c r="J54" s="184">
        <f t="shared" si="4"/>
        <v>42</v>
      </c>
      <c r="K54" s="174">
        <v>42.3</v>
      </c>
      <c r="L54" s="127">
        <f t="shared" si="5"/>
        <v>29</v>
      </c>
      <c r="M54" s="79">
        <v>1302.6</v>
      </c>
      <c r="N54" s="87"/>
      <c r="O54" s="127">
        <f t="shared" si="6"/>
        <v>13</v>
      </c>
      <c r="P54" s="79">
        <v>372</v>
      </c>
      <c r="Q54" s="127">
        <f t="shared" si="7"/>
        <v>21</v>
      </c>
      <c r="R54" s="79">
        <v>4.3</v>
      </c>
      <c r="S54" s="127">
        <f t="shared" si="7"/>
        <v>20</v>
      </c>
      <c r="T54" s="79">
        <v>260.3</v>
      </c>
      <c r="U54" s="127">
        <f t="shared" si="8"/>
        <v>36</v>
      </c>
      <c r="V54" s="79">
        <v>664.4</v>
      </c>
      <c r="W54" s="184">
        <f t="shared" si="9"/>
        <v>28</v>
      </c>
      <c r="X54" s="174">
        <v>65.7</v>
      </c>
      <c r="Y54" s="127">
        <f t="shared" si="10"/>
        <v>22</v>
      </c>
      <c r="Z54" s="79">
        <v>1123.7</v>
      </c>
      <c r="AA54" s="80" t="s">
        <v>110</v>
      </c>
    </row>
  </sheetData>
  <sheetProtection/>
  <mergeCells count="16">
    <mergeCell ref="L4:M5"/>
    <mergeCell ref="W4:X5"/>
    <mergeCell ref="Y4:Z5"/>
    <mergeCell ref="H4:I5"/>
    <mergeCell ref="J4:K5"/>
    <mergeCell ref="S5:T5"/>
    <mergeCell ref="A4:A6"/>
    <mergeCell ref="B4:C5"/>
    <mergeCell ref="AA4:AA6"/>
    <mergeCell ref="D4:G4"/>
    <mergeCell ref="D5:E5"/>
    <mergeCell ref="F5:G5"/>
    <mergeCell ref="O4:V4"/>
    <mergeCell ref="O5:P5"/>
    <mergeCell ref="Q5:R5"/>
    <mergeCell ref="U5:V5"/>
  </mergeCells>
  <printOptions horizontalCentered="1" verticalCentered="1"/>
  <pageMargins left="0.5905511811023623" right="0.3937007874015748" top="0" bottom="0" header="0.5118110236220472" footer="0.5118110236220472"/>
  <pageSetup blackAndWhite="1" fitToWidth="2" fitToHeight="1" horizontalDpi="600" verticalDpi="600" orientation="portrait" paperSize="9" scale="94" r:id="rId1"/>
  <colBreaks count="1" manualBreakCount="1">
    <brk id="13" max="63" man="1"/>
  </colBreaks>
</worksheet>
</file>

<file path=xl/worksheets/sheet6.xml><?xml version="1.0" encoding="utf-8"?>
<worksheet xmlns="http://schemas.openxmlformats.org/spreadsheetml/2006/main" xmlns:r="http://schemas.openxmlformats.org/officeDocument/2006/relationships">
  <dimension ref="A1:AI57"/>
  <sheetViews>
    <sheetView tabSelected="1" view="pageBreakPreview" zoomScale="85" zoomScaleSheetLayoutView="85" zoomScalePageLayoutView="0" workbookViewId="0" topLeftCell="A1">
      <pane xSplit="1" ySplit="8" topLeftCell="B9" activePane="bottomRight" state="frozen"/>
      <selection pane="topLeft" activeCell="H3" sqref="H3"/>
      <selection pane="topRight" activeCell="H3" sqref="H3"/>
      <selection pane="bottomLeft" activeCell="H3" sqref="H3"/>
      <selection pane="bottomRight" activeCell="B57" sqref="B57"/>
    </sheetView>
  </sheetViews>
  <sheetFormatPr defaultColWidth="9.00390625" defaultRowHeight="13.5"/>
  <cols>
    <col min="1" max="1" width="8.625" style="59" customWidth="1"/>
    <col min="2" max="2" width="3.75390625" style="82" customWidth="1"/>
    <col min="3" max="3" width="8.75390625" style="59" customWidth="1"/>
    <col min="4" max="4" width="3.75390625" style="82" customWidth="1"/>
    <col min="5" max="5" width="8.75390625" style="59" customWidth="1"/>
    <col min="6" max="6" width="3.75390625" style="82" customWidth="1"/>
    <col min="7" max="7" width="8.75390625" style="59" customWidth="1"/>
    <col min="8" max="8" width="3.75390625" style="82" customWidth="1"/>
    <col min="9" max="9" width="8.75390625" style="59" customWidth="1"/>
    <col min="10" max="10" width="3.75390625" style="82" customWidth="1"/>
    <col min="11" max="11" width="8.75390625" style="59" customWidth="1"/>
    <col min="12" max="12" width="3.75390625" style="82" customWidth="1"/>
    <col min="13" max="13" width="8.75390625" style="59" customWidth="1"/>
    <col min="14" max="14" width="3.75390625" style="82" customWidth="1"/>
    <col min="15" max="15" width="8.75390625" style="59" customWidth="1"/>
    <col min="16" max="16" width="2.00390625" style="32" customWidth="1"/>
    <col min="17" max="17" width="3.75390625" style="83" customWidth="1"/>
    <col min="18" max="18" width="8.125" style="60" customWidth="1"/>
    <col min="19" max="19" width="3.75390625" style="82" customWidth="1"/>
    <col min="20" max="20" width="8.125" style="59" customWidth="1"/>
    <col min="21" max="21" width="3.75390625" style="82" customWidth="1"/>
    <col min="22" max="22" width="8.125" style="59" customWidth="1"/>
    <col min="23" max="23" width="3.75390625" style="82" customWidth="1"/>
    <col min="24" max="24" width="8.125" style="59" customWidth="1"/>
    <col min="25" max="25" width="3.75390625" style="82" customWidth="1"/>
    <col min="26" max="26" width="8.125" style="59" customWidth="1"/>
    <col min="27" max="27" width="3.75390625" style="83" customWidth="1"/>
    <col min="28" max="28" width="8.125" style="60" customWidth="1"/>
    <col min="29" max="29" width="3.75390625" style="83" customWidth="1"/>
    <col min="30" max="30" width="8.125" style="60" customWidth="1"/>
    <col min="31" max="31" width="3.75390625" style="83" customWidth="1"/>
    <col min="32" max="32" width="8.125" style="60" customWidth="1"/>
    <col min="33" max="33" width="3.75390625" style="83" customWidth="1"/>
    <col min="34" max="34" width="8.125" style="60" customWidth="1"/>
    <col min="35" max="35" width="5.125" style="59" customWidth="1"/>
    <col min="36" max="16384" width="9.00390625" style="57" customWidth="1"/>
  </cols>
  <sheetData>
    <row r="1" spans="1:35" ht="18.75">
      <c r="A1" s="61" t="s">
        <v>55</v>
      </c>
      <c r="B1" s="54"/>
      <c r="C1" s="54"/>
      <c r="D1" s="55"/>
      <c r="E1" s="56"/>
      <c r="F1" s="56"/>
      <c r="G1" s="56"/>
      <c r="H1" s="56"/>
      <c r="I1" s="56"/>
      <c r="J1" s="56"/>
      <c r="K1" s="56"/>
      <c r="L1" s="56"/>
      <c r="M1" s="56"/>
      <c r="N1" s="56"/>
      <c r="O1" s="56"/>
      <c r="P1" s="31"/>
      <c r="Q1" s="56"/>
      <c r="R1" s="56"/>
      <c r="S1" s="56"/>
      <c r="T1" s="56"/>
      <c r="U1" s="56"/>
      <c r="V1" s="56"/>
      <c r="W1" s="56"/>
      <c r="X1" s="56"/>
      <c r="Y1" s="56"/>
      <c r="Z1" s="56"/>
      <c r="AA1" s="56"/>
      <c r="AB1" s="56"/>
      <c r="AC1" s="56"/>
      <c r="AD1" s="56"/>
      <c r="AE1" s="56"/>
      <c r="AF1" s="56"/>
      <c r="AG1" s="56"/>
      <c r="AH1" s="54"/>
      <c r="AI1" s="54"/>
    </row>
    <row r="2" spans="1:35" ht="18.75">
      <c r="A2" s="61" t="s">
        <v>147</v>
      </c>
      <c r="B2" s="99"/>
      <c r="E2" s="56"/>
      <c r="F2" s="56"/>
      <c r="G2" s="56"/>
      <c r="H2" s="56"/>
      <c r="I2" s="56"/>
      <c r="J2" s="56"/>
      <c r="K2" s="56"/>
      <c r="L2" s="56"/>
      <c r="M2" s="56"/>
      <c r="N2" s="56"/>
      <c r="O2" s="91" t="s">
        <v>177</v>
      </c>
      <c r="P2" s="31"/>
      <c r="Q2" s="55" t="s">
        <v>190</v>
      </c>
      <c r="R2" s="56"/>
      <c r="S2" s="56"/>
      <c r="T2" s="56"/>
      <c r="U2" s="56"/>
      <c r="V2" s="56"/>
      <c r="X2" s="56"/>
      <c r="Y2" s="56"/>
      <c r="Z2" s="56"/>
      <c r="AA2" s="56"/>
      <c r="AB2" s="56"/>
      <c r="AC2" s="56"/>
      <c r="AD2" s="56"/>
      <c r="AE2" s="56"/>
      <c r="AF2" s="56"/>
      <c r="AG2" s="56"/>
      <c r="AI2" s="61"/>
    </row>
    <row r="3" spans="1:35" ht="14.25" thickBot="1">
      <c r="A3" s="62"/>
      <c r="B3" s="90"/>
      <c r="C3" s="62"/>
      <c r="D3" s="90"/>
      <c r="E3" s="62"/>
      <c r="F3" s="90"/>
      <c r="G3" s="62"/>
      <c r="H3" s="90"/>
      <c r="I3" s="62"/>
      <c r="J3" s="90"/>
      <c r="K3" s="62"/>
      <c r="L3" s="90"/>
      <c r="M3" s="62"/>
      <c r="N3" s="90"/>
      <c r="O3" s="62"/>
      <c r="Q3" s="63"/>
      <c r="R3" s="63"/>
      <c r="S3" s="90"/>
      <c r="T3" s="62"/>
      <c r="U3" s="90"/>
      <c r="V3" s="62"/>
      <c r="W3" s="90"/>
      <c r="X3" s="62"/>
      <c r="Y3" s="90"/>
      <c r="Z3" s="62"/>
      <c r="AA3" s="63"/>
      <c r="AB3" s="63"/>
      <c r="AC3" s="63"/>
      <c r="AD3" s="63"/>
      <c r="AE3" s="63"/>
      <c r="AF3" s="63"/>
      <c r="AG3" s="63"/>
      <c r="AH3" s="63"/>
      <c r="AI3" s="115" t="str">
        <f>'8-1'!M3</f>
        <v>平成30年</v>
      </c>
    </row>
    <row r="4" spans="1:35" s="418" customFormat="1" ht="10.5" customHeight="1">
      <c r="A4" s="504" t="s">
        <v>1</v>
      </c>
      <c r="B4" s="522" t="s">
        <v>201</v>
      </c>
      <c r="C4" s="523"/>
      <c r="D4" s="547" t="s">
        <v>180</v>
      </c>
      <c r="E4" s="520"/>
      <c r="F4" s="520"/>
      <c r="G4" s="520"/>
      <c r="H4" s="520"/>
      <c r="I4" s="520"/>
      <c r="J4" s="520"/>
      <c r="K4" s="520"/>
      <c r="L4" s="520"/>
      <c r="M4" s="520"/>
      <c r="N4" s="520"/>
      <c r="O4" s="520"/>
      <c r="P4" s="416"/>
      <c r="Q4" s="527" t="s">
        <v>182</v>
      </c>
      <c r="R4" s="527"/>
      <c r="S4" s="527"/>
      <c r="T4" s="527"/>
      <c r="U4" s="527"/>
      <c r="V4" s="527"/>
      <c r="W4" s="527"/>
      <c r="X4" s="528"/>
      <c r="Y4" s="515" t="s">
        <v>148</v>
      </c>
      <c r="Z4" s="516"/>
      <c r="AA4" s="522" t="s">
        <v>236</v>
      </c>
      <c r="AB4" s="525"/>
      <c r="AC4" s="520"/>
      <c r="AD4" s="521"/>
      <c r="AE4" s="522" t="s">
        <v>237</v>
      </c>
      <c r="AF4" s="523"/>
      <c r="AG4" s="520"/>
      <c r="AH4" s="521"/>
      <c r="AI4" s="501" t="s">
        <v>1</v>
      </c>
    </row>
    <row r="5" spans="1:35" s="418" customFormat="1" ht="10.5" customHeight="1">
      <c r="A5" s="505"/>
      <c r="B5" s="536"/>
      <c r="C5" s="552"/>
      <c r="D5" s="536" t="s">
        <v>181</v>
      </c>
      <c r="E5" s="540"/>
      <c r="F5" s="536" t="s">
        <v>195</v>
      </c>
      <c r="G5" s="540"/>
      <c r="H5" s="550" t="s">
        <v>184</v>
      </c>
      <c r="I5" s="551"/>
      <c r="J5" s="551"/>
      <c r="K5" s="551"/>
      <c r="L5" s="551"/>
      <c r="M5" s="551"/>
      <c r="N5" s="551"/>
      <c r="O5" s="551"/>
      <c r="P5" s="416"/>
      <c r="Q5" s="534" t="s">
        <v>183</v>
      </c>
      <c r="R5" s="534"/>
      <c r="S5" s="534"/>
      <c r="T5" s="534"/>
      <c r="U5" s="534"/>
      <c r="V5" s="534"/>
      <c r="W5" s="534"/>
      <c r="X5" s="535"/>
      <c r="Y5" s="538"/>
      <c r="Z5" s="539"/>
      <c r="AA5" s="536"/>
      <c r="AB5" s="537"/>
      <c r="AC5" s="548" t="s">
        <v>196</v>
      </c>
      <c r="AD5" s="549"/>
      <c r="AE5" s="536"/>
      <c r="AF5" s="552"/>
      <c r="AG5" s="548" t="s">
        <v>197</v>
      </c>
      <c r="AH5" s="549"/>
      <c r="AI5" s="502"/>
    </row>
    <row r="6" spans="1:35" s="418" customFormat="1" ht="10.5" customHeight="1">
      <c r="A6" s="505"/>
      <c r="B6" s="536"/>
      <c r="C6" s="552"/>
      <c r="D6" s="536"/>
      <c r="E6" s="540"/>
      <c r="F6" s="536"/>
      <c r="G6" s="540"/>
      <c r="H6" s="548" t="s">
        <v>176</v>
      </c>
      <c r="I6" s="549"/>
      <c r="J6" s="548" t="s">
        <v>185</v>
      </c>
      <c r="K6" s="549"/>
      <c r="L6" s="543" t="s">
        <v>175</v>
      </c>
      <c r="M6" s="553"/>
      <c r="N6" s="553"/>
      <c r="O6" s="553"/>
      <c r="P6" s="416"/>
      <c r="Q6" s="541" t="s">
        <v>175</v>
      </c>
      <c r="R6" s="541"/>
      <c r="S6" s="541"/>
      <c r="T6" s="541"/>
      <c r="U6" s="541"/>
      <c r="V6" s="541"/>
      <c r="W6" s="541"/>
      <c r="X6" s="542"/>
      <c r="Y6" s="538"/>
      <c r="Z6" s="539"/>
      <c r="AA6" s="536"/>
      <c r="AB6" s="537"/>
      <c r="AC6" s="536"/>
      <c r="AD6" s="540"/>
      <c r="AE6" s="536"/>
      <c r="AF6" s="552"/>
      <c r="AG6" s="536"/>
      <c r="AH6" s="540"/>
      <c r="AI6" s="502"/>
    </row>
    <row r="7" spans="1:35" s="418" customFormat="1" ht="26.25" customHeight="1">
      <c r="A7" s="505"/>
      <c r="B7" s="519"/>
      <c r="C7" s="524"/>
      <c r="D7" s="519"/>
      <c r="E7" s="524"/>
      <c r="F7" s="519"/>
      <c r="G7" s="524"/>
      <c r="H7" s="519"/>
      <c r="I7" s="524"/>
      <c r="J7" s="519"/>
      <c r="K7" s="524"/>
      <c r="L7" s="546" t="s">
        <v>176</v>
      </c>
      <c r="M7" s="546"/>
      <c r="N7" s="546" t="s">
        <v>149</v>
      </c>
      <c r="O7" s="529"/>
      <c r="P7" s="417"/>
      <c r="Q7" s="544" t="s">
        <v>186</v>
      </c>
      <c r="R7" s="545"/>
      <c r="S7" s="546" t="s">
        <v>187</v>
      </c>
      <c r="T7" s="529"/>
      <c r="U7" s="529" t="s">
        <v>178</v>
      </c>
      <c r="V7" s="531"/>
      <c r="W7" s="543" t="s">
        <v>179</v>
      </c>
      <c r="X7" s="530"/>
      <c r="Y7" s="517"/>
      <c r="Z7" s="518"/>
      <c r="AA7" s="517"/>
      <c r="AB7" s="526"/>
      <c r="AC7" s="519"/>
      <c r="AD7" s="524"/>
      <c r="AE7" s="519"/>
      <c r="AF7" s="533"/>
      <c r="AG7" s="519"/>
      <c r="AH7" s="524"/>
      <c r="AI7" s="502"/>
    </row>
    <row r="8" spans="1:35" s="418" customFormat="1" ht="27.75" customHeight="1">
      <c r="A8" s="506"/>
      <c r="B8" s="68" t="s">
        <v>2</v>
      </c>
      <c r="C8" s="69" t="s">
        <v>116</v>
      </c>
      <c r="D8" s="68" t="s">
        <v>2</v>
      </c>
      <c r="E8" s="70" t="s">
        <v>150</v>
      </c>
      <c r="F8" s="68" t="s">
        <v>2</v>
      </c>
      <c r="G8" s="70" t="s">
        <v>150</v>
      </c>
      <c r="H8" s="68" t="s">
        <v>2</v>
      </c>
      <c r="I8" s="70" t="s">
        <v>150</v>
      </c>
      <c r="J8" s="68" t="s">
        <v>2</v>
      </c>
      <c r="K8" s="70" t="s">
        <v>150</v>
      </c>
      <c r="L8" s="68" t="s">
        <v>2</v>
      </c>
      <c r="M8" s="70" t="s">
        <v>150</v>
      </c>
      <c r="N8" s="68" t="s">
        <v>2</v>
      </c>
      <c r="O8" s="65" t="s">
        <v>150</v>
      </c>
      <c r="P8" s="33"/>
      <c r="Q8" s="67" t="s">
        <v>2</v>
      </c>
      <c r="R8" s="70" t="s">
        <v>150</v>
      </c>
      <c r="S8" s="68" t="s">
        <v>2</v>
      </c>
      <c r="T8" s="65" t="s">
        <v>150</v>
      </c>
      <c r="U8" s="68" t="s">
        <v>2</v>
      </c>
      <c r="V8" s="65" t="s">
        <v>150</v>
      </c>
      <c r="W8" s="96" t="s">
        <v>2</v>
      </c>
      <c r="X8" s="70" t="s">
        <v>150</v>
      </c>
      <c r="Y8" s="68" t="s">
        <v>2</v>
      </c>
      <c r="Z8" s="69" t="s">
        <v>116</v>
      </c>
      <c r="AA8" s="68" t="s">
        <v>2</v>
      </c>
      <c r="AB8" s="69" t="s">
        <v>116</v>
      </c>
      <c r="AC8" s="68" t="s">
        <v>2</v>
      </c>
      <c r="AD8" s="69" t="s">
        <v>116</v>
      </c>
      <c r="AE8" s="68" t="s">
        <v>2</v>
      </c>
      <c r="AF8" s="69" t="s">
        <v>116</v>
      </c>
      <c r="AG8" s="68" t="s">
        <v>2</v>
      </c>
      <c r="AH8" s="69" t="s">
        <v>116</v>
      </c>
      <c r="AI8" s="503"/>
    </row>
    <row r="9" spans="1:35" ht="13.5" customHeight="1">
      <c r="A9" s="152" t="s">
        <v>8</v>
      </c>
      <c r="B9" s="153"/>
      <c r="C9" s="175">
        <v>1055.1</v>
      </c>
      <c r="D9" s="154"/>
      <c r="E9" s="176">
        <v>80.5</v>
      </c>
      <c r="F9" s="176"/>
      <c r="G9" s="176">
        <v>87.3</v>
      </c>
      <c r="H9" s="176"/>
      <c r="I9" s="176">
        <v>79.2</v>
      </c>
      <c r="J9" s="176"/>
      <c r="K9" s="176">
        <v>79.9</v>
      </c>
      <c r="L9" s="176"/>
      <c r="M9" s="176">
        <v>77.5</v>
      </c>
      <c r="N9" s="154"/>
      <c r="O9" s="176">
        <v>82.6</v>
      </c>
      <c r="P9" s="30"/>
      <c r="Q9" s="154"/>
      <c r="R9" s="176">
        <v>3.6</v>
      </c>
      <c r="S9" s="154"/>
      <c r="T9" s="176">
        <v>33.3</v>
      </c>
      <c r="U9" s="154"/>
      <c r="V9" s="176">
        <v>87.7</v>
      </c>
      <c r="W9" s="154"/>
      <c r="X9" s="175">
        <v>76.3</v>
      </c>
      <c r="Y9" s="154"/>
      <c r="Z9" s="175">
        <v>47.1</v>
      </c>
      <c r="AA9" s="154"/>
      <c r="AB9" s="176">
        <v>258.8</v>
      </c>
      <c r="AC9" s="154"/>
      <c r="AD9" s="175">
        <v>246.7</v>
      </c>
      <c r="AE9" s="154"/>
      <c r="AF9" s="176">
        <v>83</v>
      </c>
      <c r="AG9" s="154"/>
      <c r="AH9" s="176">
        <v>80.5</v>
      </c>
      <c r="AI9" s="167" t="s">
        <v>71</v>
      </c>
    </row>
    <row r="10" spans="1:35" s="74" customFormat="1" ht="24" customHeight="1">
      <c r="A10" s="72" t="s">
        <v>9</v>
      </c>
      <c r="B10" s="117">
        <f aca="true" t="shared" si="0" ref="B10:B56">IF(C10="","",RANK(C10,C$10:C$56))</f>
        <v>4</v>
      </c>
      <c r="C10" s="171">
        <v>1418.5</v>
      </c>
      <c r="D10" s="116">
        <f aca="true" t="shared" si="1" ref="D10:D56">IF(E10="","",RANK(E10,E$10:E$56))</f>
        <v>29</v>
      </c>
      <c r="E10" s="28">
        <v>79.7</v>
      </c>
      <c r="F10" s="116">
        <f aca="true" t="shared" si="2" ref="F10:F56">IF(G10="","",RANK(G10,G$10:G$56))</f>
        <v>14</v>
      </c>
      <c r="G10" s="28">
        <v>89.1</v>
      </c>
      <c r="H10" s="116">
        <f aca="true" t="shared" si="3" ref="H10:H56">IF(I10="","",RANK(I10,I$10:I$56))</f>
        <v>32</v>
      </c>
      <c r="I10" s="28">
        <v>78.1</v>
      </c>
      <c r="J10" s="116">
        <f aca="true" t="shared" si="4" ref="J10:J56">IF(K10="","",RANK(K10,K$10:K$56))</f>
        <v>27</v>
      </c>
      <c r="K10" s="28">
        <v>79.5</v>
      </c>
      <c r="L10" s="116">
        <f aca="true" t="shared" si="5" ref="L10:N56">IF(M10="","",RANK(M10,M$10:M$56))</f>
        <v>36</v>
      </c>
      <c r="M10" s="28">
        <v>74.6</v>
      </c>
      <c r="N10" s="116">
        <f t="shared" si="5"/>
        <v>27</v>
      </c>
      <c r="O10" s="28">
        <v>80.7</v>
      </c>
      <c r="P10" s="28"/>
      <c r="Q10" s="116">
        <f>IF(OR(R10="",R10="-"),"",RANK(R10,R$10:R$56))</f>
        <v>29</v>
      </c>
      <c r="R10" s="105">
        <v>0</v>
      </c>
      <c r="S10" s="116">
        <f aca="true" t="shared" si="6" ref="S10:S56">IF(T10="","",RANK(T10,T$10:T$56))</f>
        <v>34</v>
      </c>
      <c r="T10" s="28">
        <v>19.8</v>
      </c>
      <c r="U10" s="116">
        <f>IF(OR(V10="",V10="-",V10="・"),"",RANK(V10,V$10:V$56))</f>
        <v>28</v>
      </c>
      <c r="V10" s="28">
        <v>86</v>
      </c>
      <c r="W10" s="116">
        <f aca="true" t="shared" si="7" ref="W10:W56">IF(X10="","",RANK(X10,X$10:X$56))</f>
        <v>42</v>
      </c>
      <c r="X10" s="171">
        <v>72.1</v>
      </c>
      <c r="Y10" s="116">
        <f>RANK(Z10,$Z$10:$Z$56)</f>
        <v>37</v>
      </c>
      <c r="Z10" s="171">
        <v>43.9</v>
      </c>
      <c r="AA10" s="116">
        <f aca="true" t="shared" si="8" ref="AA10:AA56">IF(AB10="","",RANK(AB10,AB$10:AB$56))</f>
        <v>26</v>
      </c>
      <c r="AB10" s="28">
        <v>254</v>
      </c>
      <c r="AC10" s="116">
        <f aca="true" t="shared" si="9" ref="AC10:AC56">IF(AD10="","",RANK(AD10,AD$10:AD$56))</f>
        <v>26</v>
      </c>
      <c r="AD10" s="171">
        <v>243.1</v>
      </c>
      <c r="AE10" s="116">
        <f aca="true" t="shared" si="10" ref="AE10:AE56">IF(AF10="","",RANK(AF10,AF$10:AF$56))</f>
        <v>10</v>
      </c>
      <c r="AF10" s="28">
        <v>83.6</v>
      </c>
      <c r="AG10" s="116">
        <f aca="true" t="shared" si="11" ref="AG10:AG56">IF(AH10="","",RANK(AH10,AH$10:AH$56))</f>
        <v>11</v>
      </c>
      <c r="AH10" s="28">
        <v>80.6</v>
      </c>
      <c r="AI10" s="73" t="s">
        <v>72</v>
      </c>
    </row>
    <row r="11" spans="1:35" ht="15" customHeight="1">
      <c r="A11" s="75" t="s">
        <v>10</v>
      </c>
      <c r="B11" s="122">
        <f t="shared" si="0"/>
        <v>24</v>
      </c>
      <c r="C11" s="172">
        <v>1107.7</v>
      </c>
      <c r="D11" s="125">
        <f t="shared" si="1"/>
        <v>39</v>
      </c>
      <c r="E11" s="29">
        <v>77.2</v>
      </c>
      <c r="F11" s="125">
        <f t="shared" si="2"/>
        <v>30</v>
      </c>
      <c r="G11" s="29">
        <v>86.5</v>
      </c>
      <c r="H11" s="125">
        <f t="shared" si="3"/>
        <v>40</v>
      </c>
      <c r="I11" s="29">
        <v>75.3</v>
      </c>
      <c r="J11" s="125">
        <f t="shared" si="4"/>
        <v>46</v>
      </c>
      <c r="K11" s="29">
        <v>72.5</v>
      </c>
      <c r="L11" s="125">
        <f t="shared" si="5"/>
        <v>16</v>
      </c>
      <c r="M11" s="29">
        <v>79.7</v>
      </c>
      <c r="N11" s="125">
        <f t="shared" si="5"/>
        <v>29</v>
      </c>
      <c r="O11" s="29">
        <v>80.4</v>
      </c>
      <c r="P11" s="29"/>
      <c r="Q11" s="125">
        <f aca="true" t="shared" si="12" ref="Q11:Q42">IF(OR(R11="",R11="-"),"",RANK(R11,R$10:R$56))</f>
      </c>
      <c r="R11" s="112" t="s">
        <v>206</v>
      </c>
      <c r="S11" s="125">
        <f t="shared" si="6"/>
        <v>24</v>
      </c>
      <c r="T11" s="29">
        <v>25.6</v>
      </c>
      <c r="U11" s="125">
        <f aca="true" t="shared" si="13" ref="U11:U56">IF(OR(V11="",V11="-",V11="・"),"",RANK(V11,V$10:V$56))</f>
        <v>3</v>
      </c>
      <c r="V11" s="29">
        <v>96.2</v>
      </c>
      <c r="W11" s="125">
        <f t="shared" si="7"/>
        <v>9</v>
      </c>
      <c r="X11" s="172">
        <v>79.5</v>
      </c>
      <c r="Y11" s="116">
        <f aca="true" t="shared" si="14" ref="Y11:Y56">RANK(Z11,$Z$10:$Z$56)</f>
        <v>22</v>
      </c>
      <c r="Z11" s="172">
        <v>48.7</v>
      </c>
      <c r="AA11" s="125">
        <f t="shared" si="8"/>
        <v>42</v>
      </c>
      <c r="AB11" s="29">
        <v>214.7</v>
      </c>
      <c r="AC11" s="125">
        <f t="shared" si="9"/>
        <v>42</v>
      </c>
      <c r="AD11" s="172">
        <v>203.3</v>
      </c>
      <c r="AE11" s="125">
        <f t="shared" si="10"/>
        <v>45</v>
      </c>
      <c r="AF11" s="29">
        <v>58.6</v>
      </c>
      <c r="AG11" s="125">
        <f t="shared" si="11"/>
        <v>46</v>
      </c>
      <c r="AH11" s="29">
        <v>55.6</v>
      </c>
      <c r="AI11" s="76" t="s">
        <v>73</v>
      </c>
    </row>
    <row r="12" spans="1:35" ht="15" customHeight="1">
      <c r="A12" s="75" t="s">
        <v>11</v>
      </c>
      <c r="B12" s="122">
        <f t="shared" si="0"/>
        <v>36</v>
      </c>
      <c r="C12" s="172">
        <v>1015</v>
      </c>
      <c r="D12" s="125">
        <f t="shared" si="1"/>
        <v>46</v>
      </c>
      <c r="E12" s="29">
        <v>74.2</v>
      </c>
      <c r="F12" s="125">
        <f t="shared" si="2"/>
        <v>40</v>
      </c>
      <c r="G12" s="29">
        <v>83.7</v>
      </c>
      <c r="H12" s="125">
        <f t="shared" si="3"/>
        <v>46</v>
      </c>
      <c r="I12" s="29">
        <v>71.7</v>
      </c>
      <c r="J12" s="125">
        <f t="shared" si="4"/>
        <v>41</v>
      </c>
      <c r="K12" s="29">
        <v>76</v>
      </c>
      <c r="L12" s="125">
        <f t="shared" si="5"/>
        <v>47</v>
      </c>
      <c r="M12" s="29">
        <v>66.2</v>
      </c>
      <c r="N12" s="125">
        <f t="shared" si="5"/>
        <v>47</v>
      </c>
      <c r="O12" s="29">
        <v>58.7</v>
      </c>
      <c r="P12" s="29"/>
      <c r="Q12" s="125">
        <f t="shared" si="12"/>
      </c>
      <c r="R12" s="112" t="s">
        <v>206</v>
      </c>
      <c r="S12" s="125">
        <f t="shared" si="6"/>
        <v>43</v>
      </c>
      <c r="T12" s="29">
        <v>10.7</v>
      </c>
      <c r="U12" s="125">
        <f t="shared" si="13"/>
        <v>40</v>
      </c>
      <c r="V12" s="29">
        <v>80.8</v>
      </c>
      <c r="W12" s="125">
        <f t="shared" si="7"/>
        <v>47</v>
      </c>
      <c r="X12" s="172">
        <v>68.2</v>
      </c>
      <c r="Y12" s="116">
        <f t="shared" si="14"/>
        <v>26</v>
      </c>
      <c r="Z12" s="172">
        <v>47.5</v>
      </c>
      <c r="AA12" s="125">
        <f t="shared" si="8"/>
        <v>41</v>
      </c>
      <c r="AB12" s="29">
        <v>215.4</v>
      </c>
      <c r="AC12" s="125">
        <f t="shared" si="9"/>
        <v>43</v>
      </c>
      <c r="AD12" s="172">
        <v>201.7</v>
      </c>
      <c r="AE12" s="125">
        <f t="shared" si="10"/>
        <v>14</v>
      </c>
      <c r="AF12" s="29">
        <v>81</v>
      </c>
      <c r="AG12" s="125">
        <f t="shared" si="11"/>
        <v>16</v>
      </c>
      <c r="AH12" s="29">
        <v>76.6</v>
      </c>
      <c r="AI12" s="76" t="s">
        <v>74</v>
      </c>
    </row>
    <row r="13" spans="1:35" ht="15" customHeight="1">
      <c r="A13" s="75" t="s">
        <v>12</v>
      </c>
      <c r="B13" s="122">
        <f t="shared" si="0"/>
        <v>42</v>
      </c>
      <c r="C13" s="172">
        <v>934</v>
      </c>
      <c r="D13" s="125">
        <f t="shared" si="1"/>
        <v>41</v>
      </c>
      <c r="E13" s="29">
        <v>76.6</v>
      </c>
      <c r="F13" s="125">
        <f t="shared" si="2"/>
        <v>32</v>
      </c>
      <c r="G13" s="29">
        <v>85.9</v>
      </c>
      <c r="H13" s="125">
        <f t="shared" si="3"/>
        <v>44</v>
      </c>
      <c r="I13" s="29">
        <v>74.4</v>
      </c>
      <c r="J13" s="125">
        <f t="shared" si="4"/>
        <v>44</v>
      </c>
      <c r="K13" s="29">
        <v>73.9</v>
      </c>
      <c r="L13" s="125">
        <f t="shared" si="5"/>
        <v>33</v>
      </c>
      <c r="M13" s="29">
        <v>75.4</v>
      </c>
      <c r="N13" s="125">
        <f t="shared" si="5"/>
        <v>28</v>
      </c>
      <c r="O13" s="29">
        <v>80.6</v>
      </c>
      <c r="P13" s="29"/>
      <c r="Q13" s="125">
        <f t="shared" si="12"/>
        <v>15</v>
      </c>
      <c r="R13" s="112">
        <v>4</v>
      </c>
      <c r="S13" s="125">
        <f t="shared" si="6"/>
        <v>41</v>
      </c>
      <c r="T13" s="29">
        <v>15.6</v>
      </c>
      <c r="U13" s="125">
        <f t="shared" si="13"/>
        <v>6</v>
      </c>
      <c r="V13" s="29">
        <v>95.5</v>
      </c>
      <c r="W13" s="125">
        <f t="shared" si="7"/>
        <v>37</v>
      </c>
      <c r="X13" s="172">
        <v>73.4</v>
      </c>
      <c r="Y13" s="116">
        <f t="shared" si="14"/>
        <v>19</v>
      </c>
      <c r="Z13" s="172">
        <v>50</v>
      </c>
      <c r="AA13" s="125">
        <f t="shared" si="8"/>
        <v>27</v>
      </c>
      <c r="AB13" s="29">
        <v>250.1</v>
      </c>
      <c r="AC13" s="125">
        <f t="shared" si="9"/>
        <v>29</v>
      </c>
      <c r="AD13" s="172">
        <v>238.4</v>
      </c>
      <c r="AE13" s="125">
        <f t="shared" si="10"/>
        <v>13</v>
      </c>
      <c r="AF13" s="29">
        <v>81.7</v>
      </c>
      <c r="AG13" s="125">
        <f t="shared" si="11"/>
        <v>13</v>
      </c>
      <c r="AH13" s="29">
        <v>78.1</v>
      </c>
      <c r="AI13" s="76" t="s">
        <v>75</v>
      </c>
    </row>
    <row r="14" spans="1:35" ht="15" customHeight="1">
      <c r="A14" s="156" t="s">
        <v>13</v>
      </c>
      <c r="B14" s="185">
        <f t="shared" si="0"/>
        <v>11</v>
      </c>
      <c r="C14" s="178">
        <v>1281.1</v>
      </c>
      <c r="D14" s="186">
        <f t="shared" si="1"/>
        <v>32</v>
      </c>
      <c r="E14" s="168">
        <v>79.3</v>
      </c>
      <c r="F14" s="186">
        <f t="shared" si="2"/>
        <v>19</v>
      </c>
      <c r="G14" s="168">
        <v>88.5</v>
      </c>
      <c r="H14" s="186">
        <f t="shared" si="3"/>
        <v>37</v>
      </c>
      <c r="I14" s="168">
        <v>76.7</v>
      </c>
      <c r="J14" s="186">
        <f t="shared" si="4"/>
        <v>18</v>
      </c>
      <c r="K14" s="168">
        <v>80.5</v>
      </c>
      <c r="L14" s="186">
        <f t="shared" si="5"/>
        <v>38</v>
      </c>
      <c r="M14" s="168">
        <v>73.7</v>
      </c>
      <c r="N14" s="186">
        <f t="shared" si="5"/>
        <v>40</v>
      </c>
      <c r="O14" s="168">
        <v>74.7</v>
      </c>
      <c r="P14" s="29"/>
      <c r="Q14" s="186">
        <f t="shared" si="12"/>
      </c>
      <c r="R14" s="189" t="s">
        <v>206</v>
      </c>
      <c r="S14" s="186">
        <f t="shared" si="6"/>
        <v>38</v>
      </c>
      <c r="T14" s="168">
        <v>18.8</v>
      </c>
      <c r="U14" s="186">
        <f t="shared" si="13"/>
        <v>9</v>
      </c>
      <c r="V14" s="168">
        <v>92.5</v>
      </c>
      <c r="W14" s="186">
        <f t="shared" si="7"/>
        <v>37</v>
      </c>
      <c r="X14" s="178">
        <v>73.4</v>
      </c>
      <c r="Y14" s="159">
        <f t="shared" si="14"/>
        <v>11</v>
      </c>
      <c r="Z14" s="178">
        <v>54.1</v>
      </c>
      <c r="AA14" s="186">
        <f t="shared" si="8"/>
        <v>30</v>
      </c>
      <c r="AB14" s="168">
        <v>246</v>
      </c>
      <c r="AC14" s="186">
        <f t="shared" si="9"/>
        <v>30</v>
      </c>
      <c r="AD14" s="178">
        <v>234</v>
      </c>
      <c r="AE14" s="186">
        <f t="shared" si="10"/>
        <v>38</v>
      </c>
      <c r="AF14" s="168">
        <v>65.1</v>
      </c>
      <c r="AG14" s="186">
        <f t="shared" si="11"/>
        <v>38</v>
      </c>
      <c r="AH14" s="168">
        <v>63.8</v>
      </c>
      <c r="AI14" s="166" t="s">
        <v>76</v>
      </c>
    </row>
    <row r="15" spans="1:35" s="74" customFormat="1" ht="24" customHeight="1">
      <c r="A15" s="72" t="s">
        <v>14</v>
      </c>
      <c r="B15" s="117">
        <f t="shared" si="0"/>
        <v>26</v>
      </c>
      <c r="C15" s="171">
        <v>1094.4</v>
      </c>
      <c r="D15" s="116">
        <f t="shared" si="1"/>
        <v>26</v>
      </c>
      <c r="E15" s="28">
        <v>80</v>
      </c>
      <c r="F15" s="116">
        <f t="shared" si="2"/>
        <v>16</v>
      </c>
      <c r="G15" s="28">
        <v>88.9</v>
      </c>
      <c r="H15" s="116">
        <f t="shared" si="3"/>
        <v>34</v>
      </c>
      <c r="I15" s="28">
        <v>77.7</v>
      </c>
      <c r="J15" s="116">
        <f t="shared" si="4"/>
        <v>35</v>
      </c>
      <c r="K15" s="28">
        <v>77.7</v>
      </c>
      <c r="L15" s="116">
        <f t="shared" si="5"/>
        <v>24</v>
      </c>
      <c r="M15" s="28">
        <v>77.6</v>
      </c>
      <c r="N15" s="116">
        <f t="shared" si="5"/>
        <v>7</v>
      </c>
      <c r="O15" s="28">
        <v>89.4</v>
      </c>
      <c r="P15" s="28"/>
      <c r="Q15" s="116">
        <f t="shared" si="12"/>
        <v>21</v>
      </c>
      <c r="R15" s="105">
        <v>0.6</v>
      </c>
      <c r="S15" s="116">
        <f t="shared" si="6"/>
        <v>47</v>
      </c>
      <c r="T15" s="28">
        <v>0.5</v>
      </c>
      <c r="U15" s="116">
        <f t="shared" si="13"/>
        <v>2</v>
      </c>
      <c r="V15" s="28">
        <v>96.3</v>
      </c>
      <c r="W15" s="116">
        <f t="shared" si="7"/>
        <v>26</v>
      </c>
      <c r="X15" s="171">
        <v>76</v>
      </c>
      <c r="Y15" s="116">
        <f t="shared" si="14"/>
        <v>12</v>
      </c>
      <c r="Z15" s="171">
        <v>53.9</v>
      </c>
      <c r="AA15" s="116">
        <f t="shared" si="8"/>
        <v>32</v>
      </c>
      <c r="AB15" s="28">
        <v>239.8</v>
      </c>
      <c r="AC15" s="116">
        <f t="shared" si="9"/>
        <v>35</v>
      </c>
      <c r="AD15" s="171">
        <v>226</v>
      </c>
      <c r="AE15" s="116">
        <f t="shared" si="10"/>
        <v>40</v>
      </c>
      <c r="AF15" s="28">
        <v>62.7</v>
      </c>
      <c r="AG15" s="116">
        <f t="shared" si="11"/>
        <v>39</v>
      </c>
      <c r="AH15" s="28">
        <v>61.2</v>
      </c>
      <c r="AI15" s="73" t="s">
        <v>77</v>
      </c>
    </row>
    <row r="16" spans="1:35" ht="15" customHeight="1">
      <c r="A16" s="75" t="s">
        <v>15</v>
      </c>
      <c r="B16" s="122">
        <f t="shared" si="0"/>
        <v>30</v>
      </c>
      <c r="C16" s="172">
        <v>1049.7</v>
      </c>
      <c r="D16" s="125">
        <f t="shared" si="1"/>
        <v>47</v>
      </c>
      <c r="E16" s="29">
        <v>71.5</v>
      </c>
      <c r="F16" s="125">
        <f t="shared" si="2"/>
        <v>46</v>
      </c>
      <c r="G16" s="29">
        <v>76.1</v>
      </c>
      <c r="H16" s="125">
        <f t="shared" si="3"/>
        <v>47</v>
      </c>
      <c r="I16" s="29">
        <v>70.2</v>
      </c>
      <c r="J16" s="125">
        <f t="shared" si="4"/>
        <v>47</v>
      </c>
      <c r="K16" s="29">
        <v>70.8</v>
      </c>
      <c r="L16" s="125">
        <f t="shared" si="5"/>
        <v>45</v>
      </c>
      <c r="M16" s="29">
        <v>68.8</v>
      </c>
      <c r="N16" s="125">
        <f t="shared" si="5"/>
        <v>44</v>
      </c>
      <c r="O16" s="29">
        <v>63.1</v>
      </c>
      <c r="P16" s="29"/>
      <c r="Q16" s="125">
        <f t="shared" si="12"/>
        <v>29</v>
      </c>
      <c r="R16" s="112">
        <v>0</v>
      </c>
      <c r="S16" s="125">
        <f t="shared" si="6"/>
        <v>42</v>
      </c>
      <c r="T16" s="29">
        <v>11.2</v>
      </c>
      <c r="U16" s="125">
        <f t="shared" si="13"/>
        <v>35</v>
      </c>
      <c r="V16" s="29">
        <v>84.2</v>
      </c>
      <c r="W16" s="125">
        <f t="shared" si="7"/>
        <v>45</v>
      </c>
      <c r="X16" s="172">
        <v>71</v>
      </c>
      <c r="Y16" s="116">
        <f t="shared" si="14"/>
        <v>29</v>
      </c>
      <c r="Z16" s="172">
        <v>46.9</v>
      </c>
      <c r="AA16" s="125">
        <f t="shared" si="8"/>
        <v>43</v>
      </c>
      <c r="AB16" s="29">
        <v>214.2</v>
      </c>
      <c r="AC16" s="125">
        <f t="shared" si="9"/>
        <v>41</v>
      </c>
      <c r="AD16" s="172">
        <v>204.9</v>
      </c>
      <c r="AE16" s="125">
        <f t="shared" si="10"/>
        <v>22</v>
      </c>
      <c r="AF16" s="29">
        <v>74.5</v>
      </c>
      <c r="AG16" s="125">
        <f t="shared" si="11"/>
        <v>26</v>
      </c>
      <c r="AH16" s="29">
        <v>71.3</v>
      </c>
      <c r="AI16" s="76" t="s">
        <v>78</v>
      </c>
    </row>
    <row r="17" spans="1:35" ht="15" customHeight="1">
      <c r="A17" s="75" t="s">
        <v>16</v>
      </c>
      <c r="B17" s="122">
        <f t="shared" si="0"/>
        <v>33</v>
      </c>
      <c r="C17" s="172">
        <v>1025.1</v>
      </c>
      <c r="D17" s="125">
        <f t="shared" si="1"/>
        <v>45</v>
      </c>
      <c r="E17" s="29">
        <v>75.5</v>
      </c>
      <c r="F17" s="125">
        <f t="shared" si="2"/>
        <v>45</v>
      </c>
      <c r="G17" s="29">
        <v>78.8</v>
      </c>
      <c r="H17" s="125">
        <f t="shared" si="3"/>
        <v>42</v>
      </c>
      <c r="I17" s="29">
        <v>74.9</v>
      </c>
      <c r="J17" s="125">
        <f t="shared" si="4"/>
        <v>43</v>
      </c>
      <c r="K17" s="29">
        <v>74.2</v>
      </c>
      <c r="L17" s="125">
        <f t="shared" si="5"/>
        <v>31</v>
      </c>
      <c r="M17" s="29">
        <v>76.3</v>
      </c>
      <c r="N17" s="125">
        <f t="shared" si="5"/>
        <v>35</v>
      </c>
      <c r="O17" s="29">
        <v>79.1</v>
      </c>
      <c r="P17" s="29"/>
      <c r="Q17" s="125">
        <f t="shared" si="12"/>
        <v>24</v>
      </c>
      <c r="R17" s="112">
        <v>0.5</v>
      </c>
      <c r="S17" s="125">
        <f t="shared" si="6"/>
        <v>23</v>
      </c>
      <c r="T17" s="29">
        <v>28.8</v>
      </c>
      <c r="U17" s="125">
        <f t="shared" si="13"/>
        <v>21</v>
      </c>
      <c r="V17" s="29">
        <v>88.6</v>
      </c>
      <c r="W17" s="125">
        <f t="shared" si="7"/>
        <v>33</v>
      </c>
      <c r="X17" s="172">
        <v>74.5</v>
      </c>
      <c r="Y17" s="116">
        <f t="shared" si="14"/>
        <v>34</v>
      </c>
      <c r="Z17" s="172">
        <v>45</v>
      </c>
      <c r="AA17" s="125">
        <f t="shared" si="8"/>
        <v>46</v>
      </c>
      <c r="AB17" s="29">
        <v>197.5</v>
      </c>
      <c r="AC17" s="125">
        <f t="shared" si="9"/>
        <v>46</v>
      </c>
      <c r="AD17" s="172">
        <v>187.5</v>
      </c>
      <c r="AE17" s="125">
        <f t="shared" si="10"/>
        <v>34</v>
      </c>
      <c r="AF17" s="29">
        <v>67.9</v>
      </c>
      <c r="AG17" s="125">
        <f t="shared" si="11"/>
        <v>32</v>
      </c>
      <c r="AH17" s="29">
        <v>67</v>
      </c>
      <c r="AI17" s="76" t="s">
        <v>79</v>
      </c>
    </row>
    <row r="18" spans="1:35" ht="15" customHeight="1">
      <c r="A18" s="75" t="s">
        <v>17</v>
      </c>
      <c r="B18" s="122">
        <f t="shared" si="0"/>
        <v>34</v>
      </c>
      <c r="C18" s="172">
        <v>1021.7</v>
      </c>
      <c r="D18" s="125">
        <f t="shared" si="1"/>
        <v>15</v>
      </c>
      <c r="E18" s="29">
        <v>81.6</v>
      </c>
      <c r="F18" s="125">
        <f t="shared" si="2"/>
        <v>20</v>
      </c>
      <c r="G18" s="29">
        <v>88.2</v>
      </c>
      <c r="H18" s="125">
        <f t="shared" si="3"/>
        <v>14</v>
      </c>
      <c r="I18" s="29">
        <v>80.3</v>
      </c>
      <c r="J18" s="125">
        <f t="shared" si="4"/>
        <v>17</v>
      </c>
      <c r="K18" s="29">
        <v>80.6</v>
      </c>
      <c r="L18" s="125">
        <f t="shared" si="5"/>
        <v>15</v>
      </c>
      <c r="M18" s="29">
        <v>79.9</v>
      </c>
      <c r="N18" s="125">
        <f t="shared" si="5"/>
        <v>18</v>
      </c>
      <c r="O18" s="29">
        <v>83.6</v>
      </c>
      <c r="P18" s="29"/>
      <c r="Q18" s="125">
        <f t="shared" si="12"/>
        <v>6</v>
      </c>
      <c r="R18" s="112">
        <v>10.3</v>
      </c>
      <c r="S18" s="125">
        <f t="shared" si="6"/>
        <v>16</v>
      </c>
      <c r="T18" s="29">
        <v>38.6</v>
      </c>
      <c r="U18" s="125">
        <f t="shared" si="13"/>
        <v>26</v>
      </c>
      <c r="V18" s="29">
        <v>87.5</v>
      </c>
      <c r="W18" s="125">
        <f t="shared" si="7"/>
        <v>13</v>
      </c>
      <c r="X18" s="172">
        <v>79.1</v>
      </c>
      <c r="Y18" s="116">
        <f t="shared" si="14"/>
        <v>32</v>
      </c>
      <c r="Z18" s="172">
        <v>45.8</v>
      </c>
      <c r="AA18" s="125">
        <f t="shared" si="8"/>
        <v>35</v>
      </c>
      <c r="AB18" s="29">
        <v>236</v>
      </c>
      <c r="AC18" s="125">
        <f t="shared" si="9"/>
        <v>34</v>
      </c>
      <c r="AD18" s="172">
        <v>226.1</v>
      </c>
      <c r="AE18" s="125">
        <f t="shared" si="10"/>
        <v>30</v>
      </c>
      <c r="AF18" s="29">
        <v>69.6</v>
      </c>
      <c r="AG18" s="125">
        <f t="shared" si="11"/>
        <v>30</v>
      </c>
      <c r="AH18" s="29">
        <v>68.4</v>
      </c>
      <c r="AI18" s="76" t="s">
        <v>80</v>
      </c>
    </row>
    <row r="19" spans="1:35" ht="15" customHeight="1">
      <c r="A19" s="156" t="s">
        <v>18</v>
      </c>
      <c r="B19" s="185">
        <f t="shared" si="0"/>
        <v>32</v>
      </c>
      <c r="C19" s="178">
        <v>1028.7</v>
      </c>
      <c r="D19" s="186">
        <f t="shared" si="1"/>
        <v>21</v>
      </c>
      <c r="E19" s="168">
        <v>80.7</v>
      </c>
      <c r="F19" s="186">
        <f t="shared" si="2"/>
        <v>11</v>
      </c>
      <c r="G19" s="168">
        <v>89.7</v>
      </c>
      <c r="H19" s="186">
        <f t="shared" si="3"/>
        <v>22</v>
      </c>
      <c r="I19" s="168">
        <v>79.2</v>
      </c>
      <c r="J19" s="186">
        <f t="shared" si="4"/>
        <v>37</v>
      </c>
      <c r="K19" s="168">
        <v>77.4</v>
      </c>
      <c r="L19" s="186">
        <f t="shared" si="5"/>
        <v>3</v>
      </c>
      <c r="M19" s="168">
        <v>82.7</v>
      </c>
      <c r="N19" s="186">
        <f t="shared" si="5"/>
        <v>2</v>
      </c>
      <c r="O19" s="168">
        <v>91.2</v>
      </c>
      <c r="P19" s="29"/>
      <c r="Q19" s="186">
        <f t="shared" si="12"/>
        <v>5</v>
      </c>
      <c r="R19" s="189">
        <v>10.9</v>
      </c>
      <c r="S19" s="186">
        <f t="shared" si="6"/>
        <v>19</v>
      </c>
      <c r="T19" s="168">
        <v>32.2</v>
      </c>
      <c r="U19" s="186">
        <f t="shared" si="13"/>
        <v>31</v>
      </c>
      <c r="V19" s="168">
        <v>85.5</v>
      </c>
      <c r="W19" s="186">
        <f t="shared" si="7"/>
        <v>2</v>
      </c>
      <c r="X19" s="178">
        <v>81</v>
      </c>
      <c r="Y19" s="159">
        <f t="shared" si="14"/>
        <v>30</v>
      </c>
      <c r="Z19" s="178">
        <v>46.3</v>
      </c>
      <c r="AA19" s="186">
        <f t="shared" si="8"/>
        <v>34</v>
      </c>
      <c r="AB19" s="168">
        <v>238.4</v>
      </c>
      <c r="AC19" s="186">
        <f t="shared" si="9"/>
        <v>32</v>
      </c>
      <c r="AD19" s="178">
        <v>228.3</v>
      </c>
      <c r="AE19" s="186">
        <f t="shared" si="10"/>
        <v>27</v>
      </c>
      <c r="AF19" s="168">
        <v>72.4</v>
      </c>
      <c r="AG19" s="186">
        <f t="shared" si="11"/>
        <v>26</v>
      </c>
      <c r="AH19" s="168">
        <v>71.3</v>
      </c>
      <c r="AI19" s="166" t="s">
        <v>81</v>
      </c>
    </row>
    <row r="20" spans="1:35" s="74" customFormat="1" ht="24" customHeight="1">
      <c r="A20" s="72" t="s">
        <v>19</v>
      </c>
      <c r="B20" s="117">
        <f t="shared" si="0"/>
        <v>45</v>
      </c>
      <c r="C20" s="171">
        <v>865.7</v>
      </c>
      <c r="D20" s="116">
        <f t="shared" si="1"/>
        <v>17</v>
      </c>
      <c r="E20" s="28">
        <v>81.1</v>
      </c>
      <c r="F20" s="116">
        <f t="shared" si="2"/>
        <v>9</v>
      </c>
      <c r="G20" s="28">
        <v>89.9</v>
      </c>
      <c r="H20" s="116">
        <f t="shared" si="3"/>
        <v>22</v>
      </c>
      <c r="I20" s="28">
        <v>79.2</v>
      </c>
      <c r="J20" s="116">
        <f t="shared" si="4"/>
        <v>30</v>
      </c>
      <c r="K20" s="28">
        <v>78.6</v>
      </c>
      <c r="L20" s="116">
        <f t="shared" si="5"/>
        <v>7</v>
      </c>
      <c r="M20" s="28">
        <v>81.3</v>
      </c>
      <c r="N20" s="116">
        <f t="shared" si="5"/>
        <v>15</v>
      </c>
      <c r="O20" s="28">
        <v>85.6</v>
      </c>
      <c r="P20" s="28"/>
      <c r="Q20" s="116">
        <f t="shared" si="12"/>
        <v>11</v>
      </c>
      <c r="R20" s="105">
        <v>4.9</v>
      </c>
      <c r="S20" s="116">
        <f t="shared" si="6"/>
        <v>20</v>
      </c>
      <c r="T20" s="28">
        <v>32.1</v>
      </c>
      <c r="U20" s="116">
        <f t="shared" si="13"/>
        <v>14</v>
      </c>
      <c r="V20" s="28">
        <v>91</v>
      </c>
      <c r="W20" s="116">
        <f t="shared" si="7"/>
        <v>13</v>
      </c>
      <c r="X20" s="171">
        <v>79.1</v>
      </c>
      <c r="Y20" s="116">
        <f t="shared" si="14"/>
        <v>44</v>
      </c>
      <c r="Z20" s="171">
        <v>39.4</v>
      </c>
      <c r="AA20" s="116">
        <f t="shared" si="8"/>
        <v>47</v>
      </c>
      <c r="AB20" s="28">
        <v>176.4</v>
      </c>
      <c r="AC20" s="116">
        <f t="shared" si="9"/>
        <v>47</v>
      </c>
      <c r="AD20" s="171">
        <v>169.8</v>
      </c>
      <c r="AE20" s="116">
        <f t="shared" si="10"/>
        <v>25</v>
      </c>
      <c r="AF20" s="28">
        <v>73.1</v>
      </c>
      <c r="AG20" s="116">
        <f t="shared" si="11"/>
        <v>24</v>
      </c>
      <c r="AH20" s="28">
        <v>71.9</v>
      </c>
      <c r="AI20" s="73" t="s">
        <v>82</v>
      </c>
    </row>
    <row r="21" spans="1:35" ht="15" customHeight="1">
      <c r="A21" s="75" t="s">
        <v>20</v>
      </c>
      <c r="B21" s="122">
        <f t="shared" si="0"/>
        <v>40</v>
      </c>
      <c r="C21" s="172">
        <v>959.9</v>
      </c>
      <c r="D21" s="125">
        <f t="shared" si="1"/>
        <v>36</v>
      </c>
      <c r="E21" s="29">
        <v>78.5</v>
      </c>
      <c r="F21" s="125">
        <f t="shared" si="2"/>
        <v>42</v>
      </c>
      <c r="G21" s="29">
        <v>83.6</v>
      </c>
      <c r="H21" s="125">
        <f t="shared" si="3"/>
        <v>35</v>
      </c>
      <c r="I21" s="29">
        <v>77.5</v>
      </c>
      <c r="J21" s="125">
        <f t="shared" si="4"/>
        <v>34</v>
      </c>
      <c r="K21" s="29">
        <v>77.9</v>
      </c>
      <c r="L21" s="125">
        <f t="shared" si="5"/>
        <v>28</v>
      </c>
      <c r="M21" s="29">
        <v>76.6</v>
      </c>
      <c r="N21" s="125">
        <f t="shared" si="5"/>
        <v>37</v>
      </c>
      <c r="O21" s="29">
        <v>78.5</v>
      </c>
      <c r="P21" s="29"/>
      <c r="Q21" s="125">
        <f t="shared" si="12"/>
        <v>7</v>
      </c>
      <c r="R21" s="112">
        <v>8.9</v>
      </c>
      <c r="S21" s="125">
        <f t="shared" si="6"/>
        <v>18</v>
      </c>
      <c r="T21" s="29">
        <v>33.1</v>
      </c>
      <c r="U21" s="125">
        <f t="shared" si="13"/>
        <v>25</v>
      </c>
      <c r="V21" s="29">
        <v>88.1</v>
      </c>
      <c r="W21" s="125">
        <f t="shared" si="7"/>
        <v>28</v>
      </c>
      <c r="X21" s="172">
        <v>75.5</v>
      </c>
      <c r="Y21" s="116">
        <f t="shared" si="14"/>
        <v>46</v>
      </c>
      <c r="Z21" s="172">
        <v>39.1</v>
      </c>
      <c r="AA21" s="125">
        <f t="shared" si="8"/>
        <v>45</v>
      </c>
      <c r="AB21" s="29">
        <v>201.2</v>
      </c>
      <c r="AC21" s="125">
        <f t="shared" si="9"/>
        <v>45</v>
      </c>
      <c r="AD21" s="172">
        <v>194.1</v>
      </c>
      <c r="AE21" s="125">
        <f t="shared" si="10"/>
        <v>11</v>
      </c>
      <c r="AF21" s="29">
        <v>82.4</v>
      </c>
      <c r="AG21" s="125">
        <f t="shared" si="11"/>
        <v>10</v>
      </c>
      <c r="AH21" s="29">
        <v>81.1</v>
      </c>
      <c r="AI21" s="76" t="s">
        <v>83</v>
      </c>
    </row>
    <row r="22" spans="1:35" ht="15" customHeight="1">
      <c r="A22" s="75" t="s">
        <v>21</v>
      </c>
      <c r="B22" s="122">
        <f t="shared" si="0"/>
        <v>35</v>
      </c>
      <c r="C22" s="172">
        <v>1015.6</v>
      </c>
      <c r="D22" s="125">
        <f t="shared" si="1"/>
        <v>26</v>
      </c>
      <c r="E22" s="29">
        <v>80</v>
      </c>
      <c r="F22" s="125">
        <f t="shared" si="2"/>
        <v>6</v>
      </c>
      <c r="G22" s="29">
        <v>90.1</v>
      </c>
      <c r="H22" s="125">
        <f t="shared" si="3"/>
        <v>24</v>
      </c>
      <c r="I22" s="29">
        <v>79</v>
      </c>
      <c r="J22" s="125">
        <f t="shared" si="4"/>
        <v>19</v>
      </c>
      <c r="K22" s="29">
        <v>80.3</v>
      </c>
      <c r="L22" s="125">
        <f t="shared" si="5"/>
        <v>30</v>
      </c>
      <c r="M22" s="29">
        <v>76.5</v>
      </c>
      <c r="N22" s="125">
        <f t="shared" si="5"/>
        <v>19</v>
      </c>
      <c r="O22" s="29">
        <v>83.4</v>
      </c>
      <c r="P22" s="29"/>
      <c r="Q22" s="125">
        <f t="shared" si="12"/>
        <v>10</v>
      </c>
      <c r="R22" s="112">
        <v>6.1</v>
      </c>
      <c r="S22" s="125">
        <f t="shared" si="6"/>
        <v>10</v>
      </c>
      <c r="T22" s="29">
        <v>47.6</v>
      </c>
      <c r="U22" s="125">
        <f t="shared" si="13"/>
        <v>30</v>
      </c>
      <c r="V22" s="29">
        <v>85.8</v>
      </c>
      <c r="W22" s="125">
        <f t="shared" si="7"/>
        <v>36</v>
      </c>
      <c r="X22" s="172">
        <v>74</v>
      </c>
      <c r="Y22" s="116">
        <f t="shared" si="14"/>
        <v>24</v>
      </c>
      <c r="Z22" s="172">
        <v>48.5</v>
      </c>
      <c r="AA22" s="125">
        <f t="shared" si="8"/>
        <v>3</v>
      </c>
      <c r="AB22" s="29">
        <v>328.4</v>
      </c>
      <c r="AC22" s="125">
        <f t="shared" si="9"/>
        <v>5</v>
      </c>
      <c r="AD22" s="172">
        <v>307.5</v>
      </c>
      <c r="AE22" s="125">
        <f t="shared" si="10"/>
        <v>1</v>
      </c>
      <c r="AF22" s="29">
        <v>120.1</v>
      </c>
      <c r="AG22" s="125">
        <f t="shared" si="11"/>
        <v>1</v>
      </c>
      <c r="AH22" s="29">
        <v>115.9</v>
      </c>
      <c r="AI22" s="76" t="s">
        <v>84</v>
      </c>
    </row>
    <row r="23" spans="1:35" ht="15" customHeight="1">
      <c r="A23" s="75" t="s">
        <v>22</v>
      </c>
      <c r="B23" s="122">
        <f t="shared" si="0"/>
        <v>47</v>
      </c>
      <c r="C23" s="172">
        <v>827</v>
      </c>
      <c r="D23" s="125">
        <f t="shared" si="1"/>
        <v>22</v>
      </c>
      <c r="E23" s="29">
        <v>80.6</v>
      </c>
      <c r="F23" s="125">
        <f t="shared" si="2"/>
        <v>27</v>
      </c>
      <c r="G23" s="29">
        <v>87.1</v>
      </c>
      <c r="H23" s="125">
        <f t="shared" si="3"/>
        <v>20</v>
      </c>
      <c r="I23" s="29">
        <v>79.4</v>
      </c>
      <c r="J23" s="125">
        <f t="shared" si="4"/>
        <v>19</v>
      </c>
      <c r="K23" s="29">
        <v>80.3</v>
      </c>
      <c r="L23" s="125">
        <f t="shared" si="5"/>
        <v>28</v>
      </c>
      <c r="M23" s="29">
        <v>76.6</v>
      </c>
      <c r="N23" s="125">
        <f t="shared" si="5"/>
        <v>23</v>
      </c>
      <c r="O23" s="29">
        <v>82</v>
      </c>
      <c r="P23" s="29"/>
      <c r="Q23" s="125">
        <f t="shared" si="12"/>
        <v>3</v>
      </c>
      <c r="R23" s="112">
        <v>15.6</v>
      </c>
      <c r="S23" s="125">
        <f t="shared" si="6"/>
        <v>11</v>
      </c>
      <c r="T23" s="29">
        <v>46.5</v>
      </c>
      <c r="U23" s="125">
        <f t="shared" si="13"/>
        <v>33</v>
      </c>
      <c r="V23" s="29">
        <v>85.2</v>
      </c>
      <c r="W23" s="125">
        <f t="shared" si="7"/>
        <v>30</v>
      </c>
      <c r="X23" s="172">
        <v>75.3</v>
      </c>
      <c r="Y23" s="116">
        <f t="shared" si="14"/>
        <v>41</v>
      </c>
      <c r="Z23" s="172">
        <v>42.4</v>
      </c>
      <c r="AA23" s="125">
        <f t="shared" si="8"/>
        <v>39</v>
      </c>
      <c r="AB23" s="29">
        <v>220.7</v>
      </c>
      <c r="AC23" s="125">
        <f t="shared" si="9"/>
        <v>39</v>
      </c>
      <c r="AD23" s="172">
        <v>212.4</v>
      </c>
      <c r="AE23" s="125">
        <f t="shared" si="10"/>
        <v>16</v>
      </c>
      <c r="AF23" s="29">
        <v>80.3</v>
      </c>
      <c r="AG23" s="125">
        <f t="shared" si="11"/>
        <v>13</v>
      </c>
      <c r="AH23" s="29">
        <v>78.1</v>
      </c>
      <c r="AI23" s="76" t="s">
        <v>85</v>
      </c>
    </row>
    <row r="24" spans="1:35" ht="15" customHeight="1">
      <c r="A24" s="156" t="s">
        <v>23</v>
      </c>
      <c r="B24" s="185">
        <f t="shared" si="0"/>
        <v>28</v>
      </c>
      <c r="C24" s="178">
        <v>1084.5</v>
      </c>
      <c r="D24" s="186">
        <f t="shared" si="1"/>
        <v>29</v>
      </c>
      <c r="E24" s="168">
        <v>79.7</v>
      </c>
      <c r="F24" s="186">
        <f t="shared" si="2"/>
        <v>31</v>
      </c>
      <c r="G24" s="168">
        <v>86</v>
      </c>
      <c r="H24" s="186">
        <f t="shared" si="3"/>
        <v>30</v>
      </c>
      <c r="I24" s="168">
        <v>78.4</v>
      </c>
      <c r="J24" s="186">
        <f t="shared" si="4"/>
        <v>36</v>
      </c>
      <c r="K24" s="168">
        <v>77.6</v>
      </c>
      <c r="L24" s="186">
        <f t="shared" si="5"/>
        <v>10</v>
      </c>
      <c r="M24" s="168">
        <v>80.5</v>
      </c>
      <c r="N24" s="186">
        <f t="shared" si="5"/>
        <v>24</v>
      </c>
      <c r="O24" s="168">
        <v>81.7</v>
      </c>
      <c r="P24" s="29"/>
      <c r="Q24" s="186">
        <f t="shared" si="12"/>
        <v>21</v>
      </c>
      <c r="R24" s="189">
        <v>0.6</v>
      </c>
      <c r="S24" s="186">
        <f t="shared" si="6"/>
        <v>5</v>
      </c>
      <c r="T24" s="168">
        <v>54.3</v>
      </c>
      <c r="U24" s="186">
        <f t="shared" si="13"/>
        <v>3</v>
      </c>
      <c r="V24" s="168">
        <v>96.2</v>
      </c>
      <c r="W24" s="186">
        <f t="shared" si="7"/>
        <v>11</v>
      </c>
      <c r="X24" s="178">
        <v>79.3</v>
      </c>
      <c r="Y24" s="159">
        <f t="shared" si="14"/>
        <v>16</v>
      </c>
      <c r="Z24" s="178">
        <v>50.8</v>
      </c>
      <c r="AA24" s="186">
        <f t="shared" si="8"/>
        <v>44</v>
      </c>
      <c r="AB24" s="168">
        <v>210.5</v>
      </c>
      <c r="AC24" s="186">
        <f t="shared" si="9"/>
        <v>44</v>
      </c>
      <c r="AD24" s="178">
        <v>197.9</v>
      </c>
      <c r="AE24" s="186">
        <f t="shared" si="10"/>
        <v>5</v>
      </c>
      <c r="AF24" s="168">
        <v>91.7</v>
      </c>
      <c r="AG24" s="186">
        <f t="shared" si="11"/>
        <v>7</v>
      </c>
      <c r="AH24" s="168">
        <v>86.4</v>
      </c>
      <c r="AI24" s="166" t="s">
        <v>86</v>
      </c>
    </row>
    <row r="25" spans="1:35" s="74" customFormat="1" ht="24" customHeight="1">
      <c r="A25" s="72" t="s">
        <v>24</v>
      </c>
      <c r="B25" s="117">
        <f t="shared" si="0"/>
        <v>10</v>
      </c>
      <c r="C25" s="171">
        <v>1300.4</v>
      </c>
      <c r="D25" s="116">
        <f t="shared" si="1"/>
        <v>11</v>
      </c>
      <c r="E25" s="28">
        <v>82.4</v>
      </c>
      <c r="F25" s="116">
        <f t="shared" si="2"/>
        <v>1</v>
      </c>
      <c r="G25" s="28">
        <v>93</v>
      </c>
      <c r="H25" s="116">
        <f t="shared" si="3"/>
        <v>13</v>
      </c>
      <c r="I25" s="28">
        <v>80.6</v>
      </c>
      <c r="J25" s="116">
        <f t="shared" si="4"/>
        <v>5</v>
      </c>
      <c r="K25" s="28">
        <v>84.3</v>
      </c>
      <c r="L25" s="116">
        <f t="shared" si="5"/>
        <v>34</v>
      </c>
      <c r="M25" s="28">
        <v>75</v>
      </c>
      <c r="N25" s="116">
        <f t="shared" si="5"/>
        <v>25</v>
      </c>
      <c r="O25" s="28">
        <v>81.5</v>
      </c>
      <c r="P25" s="28"/>
      <c r="Q25" s="116">
        <f t="shared" si="12"/>
        <v>4</v>
      </c>
      <c r="R25" s="105">
        <v>11.1</v>
      </c>
      <c r="S25" s="116">
        <f t="shared" si="6"/>
        <v>45</v>
      </c>
      <c r="T25" s="28">
        <v>7.9</v>
      </c>
      <c r="U25" s="116">
        <f t="shared" si="13"/>
        <v>7</v>
      </c>
      <c r="V25" s="28">
        <v>95.2</v>
      </c>
      <c r="W25" s="116">
        <f t="shared" si="7"/>
        <v>35</v>
      </c>
      <c r="X25" s="171">
        <v>74.1</v>
      </c>
      <c r="Y25" s="116">
        <f t="shared" si="14"/>
        <v>39</v>
      </c>
      <c r="Z25" s="171">
        <v>43.4</v>
      </c>
      <c r="AA25" s="116">
        <f t="shared" si="8"/>
        <v>22</v>
      </c>
      <c r="AB25" s="28">
        <v>267.4</v>
      </c>
      <c r="AC25" s="116">
        <f t="shared" si="9"/>
        <v>21</v>
      </c>
      <c r="AD25" s="171">
        <v>254.4</v>
      </c>
      <c r="AE25" s="116">
        <f t="shared" si="10"/>
        <v>41</v>
      </c>
      <c r="AF25" s="28">
        <v>62.2</v>
      </c>
      <c r="AG25" s="116">
        <f t="shared" si="11"/>
        <v>41</v>
      </c>
      <c r="AH25" s="28">
        <v>59.9</v>
      </c>
      <c r="AI25" s="73" t="s">
        <v>87</v>
      </c>
    </row>
    <row r="26" spans="1:35" ht="15" customHeight="1">
      <c r="A26" s="75" t="s">
        <v>25</v>
      </c>
      <c r="B26" s="122">
        <f t="shared" si="0"/>
        <v>8</v>
      </c>
      <c r="C26" s="172">
        <v>1311.2</v>
      </c>
      <c r="D26" s="125">
        <f t="shared" si="1"/>
        <v>14</v>
      </c>
      <c r="E26" s="29">
        <v>81.9</v>
      </c>
      <c r="F26" s="125">
        <f t="shared" si="2"/>
        <v>24</v>
      </c>
      <c r="G26" s="29">
        <v>87.7</v>
      </c>
      <c r="H26" s="125">
        <f t="shared" si="3"/>
        <v>12</v>
      </c>
      <c r="I26" s="29">
        <v>80.8</v>
      </c>
      <c r="J26" s="125">
        <f t="shared" si="4"/>
        <v>9</v>
      </c>
      <c r="K26" s="29">
        <v>82.8</v>
      </c>
      <c r="L26" s="125">
        <f t="shared" si="5"/>
        <v>27</v>
      </c>
      <c r="M26" s="29">
        <v>76.7</v>
      </c>
      <c r="N26" s="125">
        <f t="shared" si="5"/>
        <v>34</v>
      </c>
      <c r="O26" s="29">
        <v>79.2</v>
      </c>
      <c r="P26" s="29"/>
      <c r="Q26" s="125">
        <f t="shared" si="12"/>
      </c>
      <c r="R26" s="112" t="s">
        <v>206</v>
      </c>
      <c r="S26" s="125">
        <f t="shared" si="6"/>
        <v>40</v>
      </c>
      <c r="T26" s="29">
        <v>18.3</v>
      </c>
      <c r="U26" s="125">
        <f t="shared" si="13"/>
        <v>44</v>
      </c>
      <c r="V26" s="29">
        <v>63.5</v>
      </c>
      <c r="W26" s="125">
        <f t="shared" si="7"/>
        <v>19</v>
      </c>
      <c r="X26" s="172">
        <v>78.4</v>
      </c>
      <c r="Y26" s="116">
        <f t="shared" si="14"/>
        <v>31</v>
      </c>
      <c r="Z26" s="172">
        <v>46.2</v>
      </c>
      <c r="AA26" s="125">
        <f t="shared" si="8"/>
        <v>12</v>
      </c>
      <c r="AB26" s="29">
        <v>300.1</v>
      </c>
      <c r="AC26" s="125">
        <f t="shared" si="9"/>
        <v>12</v>
      </c>
      <c r="AD26" s="172">
        <v>284.1</v>
      </c>
      <c r="AE26" s="125">
        <f t="shared" si="10"/>
        <v>42</v>
      </c>
      <c r="AF26" s="29">
        <v>62.1</v>
      </c>
      <c r="AG26" s="125">
        <f t="shared" si="11"/>
        <v>42</v>
      </c>
      <c r="AH26" s="29">
        <v>59.6</v>
      </c>
      <c r="AI26" s="76" t="s">
        <v>88</v>
      </c>
    </row>
    <row r="27" spans="1:35" ht="15" customHeight="1">
      <c r="A27" s="75" t="s">
        <v>26</v>
      </c>
      <c r="B27" s="122">
        <f t="shared" si="0"/>
        <v>5</v>
      </c>
      <c r="C27" s="172">
        <v>1381.7</v>
      </c>
      <c r="D27" s="125">
        <f t="shared" si="1"/>
        <v>17</v>
      </c>
      <c r="E27" s="29">
        <v>81.1</v>
      </c>
      <c r="F27" s="125">
        <f t="shared" si="2"/>
        <v>20</v>
      </c>
      <c r="G27" s="29">
        <v>88.2</v>
      </c>
      <c r="H27" s="125">
        <f t="shared" si="3"/>
        <v>17</v>
      </c>
      <c r="I27" s="29">
        <v>79.9</v>
      </c>
      <c r="J27" s="125">
        <f t="shared" si="4"/>
        <v>10</v>
      </c>
      <c r="K27" s="29">
        <v>82.1</v>
      </c>
      <c r="L27" s="125">
        <f t="shared" si="5"/>
        <v>25</v>
      </c>
      <c r="M27" s="29">
        <v>77.3</v>
      </c>
      <c r="N27" s="125">
        <f t="shared" si="5"/>
        <v>32</v>
      </c>
      <c r="O27" s="29">
        <v>79.8</v>
      </c>
      <c r="P27" s="29"/>
      <c r="Q27" s="125">
        <f t="shared" si="12"/>
        <v>1</v>
      </c>
      <c r="R27" s="112">
        <v>28.4</v>
      </c>
      <c r="S27" s="125">
        <f t="shared" si="6"/>
        <v>36</v>
      </c>
      <c r="T27" s="29">
        <v>18.9</v>
      </c>
      <c r="U27" s="125">
        <f t="shared" si="13"/>
        <v>13</v>
      </c>
      <c r="V27" s="29">
        <v>91.2</v>
      </c>
      <c r="W27" s="125">
        <f t="shared" si="7"/>
        <v>24</v>
      </c>
      <c r="X27" s="172">
        <v>77.4</v>
      </c>
      <c r="Y27" s="116">
        <f t="shared" si="14"/>
        <v>47</v>
      </c>
      <c r="Z27" s="172">
        <v>37.9</v>
      </c>
      <c r="AA27" s="125">
        <f t="shared" si="8"/>
        <v>23</v>
      </c>
      <c r="AB27" s="29">
        <v>265.8</v>
      </c>
      <c r="AC27" s="125">
        <f t="shared" si="9"/>
        <v>23</v>
      </c>
      <c r="AD27" s="172">
        <v>252.6</v>
      </c>
      <c r="AE27" s="125">
        <f t="shared" si="10"/>
        <v>46</v>
      </c>
      <c r="AF27" s="29">
        <v>57.5</v>
      </c>
      <c r="AG27" s="125">
        <f t="shared" si="11"/>
        <v>44</v>
      </c>
      <c r="AH27" s="29">
        <v>57</v>
      </c>
      <c r="AI27" s="76" t="s">
        <v>78</v>
      </c>
    </row>
    <row r="28" spans="1:35" ht="15" customHeight="1">
      <c r="A28" s="179" t="s">
        <v>27</v>
      </c>
      <c r="B28" s="122">
        <f t="shared" si="0"/>
        <v>21</v>
      </c>
      <c r="C28" s="172">
        <v>1147.6</v>
      </c>
      <c r="D28" s="125">
        <f t="shared" si="1"/>
        <v>44</v>
      </c>
      <c r="E28" s="29">
        <v>75.7</v>
      </c>
      <c r="F28" s="125">
        <f t="shared" si="2"/>
        <v>44</v>
      </c>
      <c r="G28" s="29">
        <v>79.6</v>
      </c>
      <c r="H28" s="125">
        <f t="shared" si="3"/>
        <v>43</v>
      </c>
      <c r="I28" s="29">
        <v>74.8</v>
      </c>
      <c r="J28" s="125">
        <f t="shared" si="4"/>
        <v>39</v>
      </c>
      <c r="K28" s="29">
        <v>76.3</v>
      </c>
      <c r="L28" s="125">
        <f t="shared" si="5"/>
        <v>44</v>
      </c>
      <c r="M28" s="29">
        <v>72.3</v>
      </c>
      <c r="N28" s="125">
        <f t="shared" si="5"/>
        <v>12</v>
      </c>
      <c r="O28" s="29">
        <v>86.7</v>
      </c>
      <c r="P28" s="29"/>
      <c r="Q28" s="125">
        <f t="shared" si="12"/>
      </c>
      <c r="R28" s="112" t="s">
        <v>206</v>
      </c>
      <c r="S28" s="125">
        <f t="shared" si="6"/>
        <v>33</v>
      </c>
      <c r="T28" s="29">
        <v>20.1</v>
      </c>
      <c r="U28" s="125">
        <f t="shared" si="13"/>
        <v>45</v>
      </c>
      <c r="V28" s="29">
        <v>59.1</v>
      </c>
      <c r="W28" s="125">
        <f t="shared" si="7"/>
        <v>41</v>
      </c>
      <c r="X28" s="172">
        <v>72.7</v>
      </c>
      <c r="Y28" s="116">
        <f t="shared" si="14"/>
        <v>8</v>
      </c>
      <c r="Z28" s="172">
        <v>55.2</v>
      </c>
      <c r="AA28" s="125">
        <f t="shared" si="8"/>
        <v>29</v>
      </c>
      <c r="AB28" s="29">
        <v>246.8</v>
      </c>
      <c r="AC28" s="125">
        <f t="shared" si="9"/>
        <v>28</v>
      </c>
      <c r="AD28" s="172">
        <v>239.2</v>
      </c>
      <c r="AE28" s="125">
        <f t="shared" si="10"/>
        <v>24</v>
      </c>
      <c r="AF28" s="29">
        <v>74.4</v>
      </c>
      <c r="AG28" s="125">
        <f t="shared" si="11"/>
        <v>20</v>
      </c>
      <c r="AH28" s="29">
        <v>73.6</v>
      </c>
      <c r="AI28" s="76" t="s">
        <v>77</v>
      </c>
    </row>
    <row r="29" spans="1:35" ht="15" customHeight="1">
      <c r="A29" s="156" t="s">
        <v>28</v>
      </c>
      <c r="B29" s="185">
        <f t="shared" si="0"/>
        <v>14</v>
      </c>
      <c r="C29" s="178">
        <v>1232.8</v>
      </c>
      <c r="D29" s="186">
        <f t="shared" si="1"/>
        <v>25</v>
      </c>
      <c r="E29" s="168">
        <v>80.2</v>
      </c>
      <c r="F29" s="186">
        <f t="shared" si="2"/>
        <v>38</v>
      </c>
      <c r="G29" s="168">
        <v>84.2</v>
      </c>
      <c r="H29" s="186">
        <f t="shared" si="3"/>
        <v>19</v>
      </c>
      <c r="I29" s="168">
        <v>79.7</v>
      </c>
      <c r="J29" s="186">
        <f t="shared" si="4"/>
        <v>24</v>
      </c>
      <c r="K29" s="168">
        <v>80</v>
      </c>
      <c r="L29" s="186">
        <f t="shared" si="5"/>
        <v>17</v>
      </c>
      <c r="M29" s="168">
        <v>79.4</v>
      </c>
      <c r="N29" s="186">
        <f t="shared" si="5"/>
        <v>20</v>
      </c>
      <c r="O29" s="168">
        <v>82.9</v>
      </c>
      <c r="P29" s="29"/>
      <c r="Q29" s="186">
        <f t="shared" si="12"/>
        <v>20</v>
      </c>
      <c r="R29" s="189">
        <v>0.8</v>
      </c>
      <c r="S29" s="186">
        <f t="shared" si="6"/>
        <v>13</v>
      </c>
      <c r="T29" s="168">
        <v>41</v>
      </c>
      <c r="U29" s="186">
        <f t="shared" si="13"/>
        <v>36</v>
      </c>
      <c r="V29" s="168">
        <v>82.9</v>
      </c>
      <c r="W29" s="186">
        <f t="shared" si="7"/>
        <v>15</v>
      </c>
      <c r="X29" s="178">
        <v>78.9</v>
      </c>
      <c r="Y29" s="159">
        <f t="shared" si="14"/>
        <v>26</v>
      </c>
      <c r="Z29" s="178">
        <v>47.5</v>
      </c>
      <c r="AA29" s="186">
        <f t="shared" si="8"/>
        <v>31</v>
      </c>
      <c r="AB29" s="168">
        <v>244.1</v>
      </c>
      <c r="AC29" s="186">
        <f t="shared" si="9"/>
        <v>31</v>
      </c>
      <c r="AD29" s="178">
        <v>233.1</v>
      </c>
      <c r="AE29" s="186">
        <f t="shared" si="10"/>
        <v>15</v>
      </c>
      <c r="AF29" s="168">
        <v>80.5</v>
      </c>
      <c r="AG29" s="186">
        <f t="shared" si="11"/>
        <v>15</v>
      </c>
      <c r="AH29" s="168">
        <v>77.1</v>
      </c>
      <c r="AI29" s="166" t="s">
        <v>89</v>
      </c>
    </row>
    <row r="30" spans="1:35" s="74" customFormat="1" ht="24" customHeight="1">
      <c r="A30" s="72" t="s">
        <v>29</v>
      </c>
      <c r="B30" s="117">
        <f t="shared" si="0"/>
        <v>37</v>
      </c>
      <c r="C30" s="171">
        <v>1014.1</v>
      </c>
      <c r="D30" s="116">
        <f t="shared" si="1"/>
        <v>42</v>
      </c>
      <c r="E30" s="28">
        <v>76</v>
      </c>
      <c r="F30" s="116">
        <f t="shared" si="2"/>
        <v>2</v>
      </c>
      <c r="G30" s="28">
        <v>92.4</v>
      </c>
      <c r="H30" s="116">
        <f t="shared" si="3"/>
        <v>45</v>
      </c>
      <c r="I30" s="28">
        <v>72.8</v>
      </c>
      <c r="J30" s="116">
        <f t="shared" si="4"/>
        <v>45</v>
      </c>
      <c r="K30" s="28">
        <v>72.9</v>
      </c>
      <c r="L30" s="116">
        <f t="shared" si="5"/>
        <v>42</v>
      </c>
      <c r="M30" s="28">
        <v>72.6</v>
      </c>
      <c r="N30" s="116">
        <f t="shared" si="5"/>
        <v>21</v>
      </c>
      <c r="O30" s="28">
        <v>82.7</v>
      </c>
      <c r="P30" s="28"/>
      <c r="Q30" s="116">
        <f t="shared" si="12"/>
      </c>
      <c r="R30" s="105" t="s">
        <v>206</v>
      </c>
      <c r="S30" s="116">
        <f t="shared" si="6"/>
        <v>32</v>
      </c>
      <c r="T30" s="28">
        <v>20.3</v>
      </c>
      <c r="U30" s="116">
        <f t="shared" si="13"/>
      </c>
      <c r="V30" s="28" t="s">
        <v>199</v>
      </c>
      <c r="W30" s="116">
        <f t="shared" si="7"/>
        <v>39</v>
      </c>
      <c r="X30" s="171">
        <v>73.2</v>
      </c>
      <c r="Y30" s="116">
        <f t="shared" si="14"/>
        <v>15</v>
      </c>
      <c r="Z30" s="171">
        <v>51.7</v>
      </c>
      <c r="AA30" s="116">
        <f t="shared" si="8"/>
        <v>38</v>
      </c>
      <c r="AB30" s="28">
        <v>221.1</v>
      </c>
      <c r="AC30" s="116">
        <f t="shared" si="9"/>
        <v>37</v>
      </c>
      <c r="AD30" s="171">
        <v>215.1</v>
      </c>
      <c r="AE30" s="116">
        <f t="shared" si="10"/>
        <v>9</v>
      </c>
      <c r="AF30" s="28">
        <v>85.4</v>
      </c>
      <c r="AG30" s="116">
        <f t="shared" si="11"/>
        <v>9</v>
      </c>
      <c r="AH30" s="28">
        <v>83</v>
      </c>
      <c r="AI30" s="73" t="s">
        <v>90</v>
      </c>
    </row>
    <row r="31" spans="1:35" ht="15" customHeight="1">
      <c r="A31" s="75" t="s">
        <v>30</v>
      </c>
      <c r="B31" s="122">
        <f t="shared" si="0"/>
        <v>46</v>
      </c>
      <c r="C31" s="172">
        <v>835.9</v>
      </c>
      <c r="D31" s="125">
        <f t="shared" si="1"/>
        <v>34</v>
      </c>
      <c r="E31" s="29">
        <v>78.9</v>
      </c>
      <c r="F31" s="125">
        <f t="shared" si="2"/>
        <v>37</v>
      </c>
      <c r="G31" s="29">
        <v>84.6</v>
      </c>
      <c r="H31" s="125">
        <f t="shared" si="3"/>
        <v>33</v>
      </c>
      <c r="I31" s="29">
        <v>77.8</v>
      </c>
      <c r="J31" s="125">
        <f t="shared" si="4"/>
        <v>31</v>
      </c>
      <c r="K31" s="29">
        <v>78.4</v>
      </c>
      <c r="L31" s="125">
        <f t="shared" si="5"/>
        <v>31</v>
      </c>
      <c r="M31" s="29">
        <v>76.3</v>
      </c>
      <c r="N31" s="125">
        <f t="shared" si="5"/>
        <v>45</v>
      </c>
      <c r="O31" s="29">
        <v>62.3</v>
      </c>
      <c r="P31" s="29"/>
      <c r="Q31" s="125">
        <f t="shared" si="12"/>
        <v>8</v>
      </c>
      <c r="R31" s="112">
        <v>8.5</v>
      </c>
      <c r="S31" s="125">
        <f t="shared" si="6"/>
        <v>25</v>
      </c>
      <c r="T31" s="29">
        <v>25.1</v>
      </c>
      <c r="U31" s="125">
        <f t="shared" si="13"/>
        <v>34</v>
      </c>
      <c r="V31" s="29">
        <v>84.6</v>
      </c>
      <c r="W31" s="125">
        <f t="shared" si="7"/>
        <v>21</v>
      </c>
      <c r="X31" s="172">
        <v>78.1</v>
      </c>
      <c r="Y31" s="116">
        <f t="shared" si="14"/>
        <v>16</v>
      </c>
      <c r="Z31" s="172">
        <v>50.8</v>
      </c>
      <c r="AA31" s="125">
        <f t="shared" si="8"/>
        <v>40</v>
      </c>
      <c r="AB31" s="29">
        <v>217.2</v>
      </c>
      <c r="AC31" s="125">
        <f t="shared" si="9"/>
        <v>40</v>
      </c>
      <c r="AD31" s="172">
        <v>210.2</v>
      </c>
      <c r="AE31" s="125">
        <f t="shared" si="10"/>
        <v>35</v>
      </c>
      <c r="AF31" s="29">
        <v>66.8</v>
      </c>
      <c r="AG31" s="125">
        <f t="shared" si="11"/>
        <v>35</v>
      </c>
      <c r="AH31" s="29">
        <v>65.6</v>
      </c>
      <c r="AI31" s="76" t="s">
        <v>91</v>
      </c>
    </row>
    <row r="32" spans="1:35" ht="15" customHeight="1">
      <c r="A32" s="75" t="s">
        <v>31</v>
      </c>
      <c r="B32" s="122">
        <f t="shared" si="0"/>
        <v>44</v>
      </c>
      <c r="C32" s="172">
        <v>885.3</v>
      </c>
      <c r="D32" s="125">
        <f t="shared" si="1"/>
        <v>20</v>
      </c>
      <c r="E32" s="29">
        <v>80.8</v>
      </c>
      <c r="F32" s="125">
        <f t="shared" si="2"/>
        <v>4</v>
      </c>
      <c r="G32" s="29">
        <v>90.4</v>
      </c>
      <c r="H32" s="125">
        <f t="shared" si="3"/>
        <v>21</v>
      </c>
      <c r="I32" s="29">
        <v>79.3</v>
      </c>
      <c r="J32" s="125">
        <f t="shared" si="4"/>
        <v>28</v>
      </c>
      <c r="K32" s="29">
        <v>78.9</v>
      </c>
      <c r="L32" s="125">
        <f t="shared" si="5"/>
        <v>14</v>
      </c>
      <c r="M32" s="29">
        <v>80.2</v>
      </c>
      <c r="N32" s="125">
        <f t="shared" si="5"/>
        <v>10</v>
      </c>
      <c r="O32" s="29">
        <v>87</v>
      </c>
      <c r="P32" s="29"/>
      <c r="Q32" s="125">
        <f t="shared" si="12"/>
      </c>
      <c r="R32" s="112" t="s">
        <v>206</v>
      </c>
      <c r="S32" s="125">
        <f t="shared" si="6"/>
        <v>14</v>
      </c>
      <c r="T32" s="29">
        <v>39.8</v>
      </c>
      <c r="U32" s="125">
        <f t="shared" si="13"/>
        <v>10</v>
      </c>
      <c r="V32" s="29">
        <v>92.1</v>
      </c>
      <c r="W32" s="125">
        <f t="shared" si="7"/>
        <v>17</v>
      </c>
      <c r="X32" s="172">
        <v>78.8</v>
      </c>
      <c r="Y32" s="116">
        <f t="shared" si="14"/>
        <v>35</v>
      </c>
      <c r="Z32" s="172">
        <v>44.7</v>
      </c>
      <c r="AA32" s="125">
        <f t="shared" si="8"/>
        <v>37</v>
      </c>
      <c r="AB32" s="29">
        <v>224.1</v>
      </c>
      <c r="AC32" s="125">
        <f t="shared" si="9"/>
        <v>38</v>
      </c>
      <c r="AD32" s="172">
        <v>212.9</v>
      </c>
      <c r="AE32" s="125">
        <f t="shared" si="10"/>
        <v>19</v>
      </c>
      <c r="AF32" s="29">
        <v>76.1</v>
      </c>
      <c r="AG32" s="125">
        <f t="shared" si="11"/>
        <v>19</v>
      </c>
      <c r="AH32" s="29">
        <v>74.1</v>
      </c>
      <c r="AI32" s="76" t="s">
        <v>92</v>
      </c>
    </row>
    <row r="33" spans="1:35" ht="15" customHeight="1">
      <c r="A33" s="75" t="s">
        <v>32</v>
      </c>
      <c r="B33" s="122">
        <f t="shared" si="0"/>
        <v>43</v>
      </c>
      <c r="C33" s="172">
        <v>929.8</v>
      </c>
      <c r="D33" s="125">
        <f t="shared" si="1"/>
        <v>24</v>
      </c>
      <c r="E33" s="29">
        <v>80.4</v>
      </c>
      <c r="F33" s="125">
        <f t="shared" si="2"/>
        <v>26</v>
      </c>
      <c r="G33" s="29">
        <v>87.3</v>
      </c>
      <c r="H33" s="125">
        <f t="shared" si="3"/>
        <v>25</v>
      </c>
      <c r="I33" s="29">
        <v>78.9</v>
      </c>
      <c r="J33" s="125">
        <f t="shared" si="4"/>
        <v>32</v>
      </c>
      <c r="K33" s="29">
        <v>78.2</v>
      </c>
      <c r="L33" s="125">
        <f t="shared" si="5"/>
        <v>12</v>
      </c>
      <c r="M33" s="29">
        <v>80.4</v>
      </c>
      <c r="N33" s="125">
        <f t="shared" si="5"/>
        <v>5</v>
      </c>
      <c r="O33" s="29">
        <v>89.9</v>
      </c>
      <c r="P33" s="29"/>
      <c r="Q33" s="125">
        <f t="shared" si="12"/>
        <v>18</v>
      </c>
      <c r="R33" s="112">
        <v>1.8</v>
      </c>
      <c r="S33" s="125">
        <f t="shared" si="6"/>
        <v>9</v>
      </c>
      <c r="T33" s="29">
        <v>48</v>
      </c>
      <c r="U33" s="125">
        <f t="shared" si="13"/>
        <v>18</v>
      </c>
      <c r="V33" s="29">
        <v>90.1</v>
      </c>
      <c r="W33" s="125">
        <f t="shared" si="7"/>
        <v>23</v>
      </c>
      <c r="X33" s="172">
        <v>77.6</v>
      </c>
      <c r="Y33" s="116">
        <f t="shared" si="14"/>
        <v>32</v>
      </c>
      <c r="Z33" s="172">
        <v>45.8</v>
      </c>
      <c r="AA33" s="125">
        <f t="shared" si="8"/>
        <v>36</v>
      </c>
      <c r="AB33" s="29">
        <v>232.2</v>
      </c>
      <c r="AC33" s="125">
        <f t="shared" si="9"/>
        <v>36</v>
      </c>
      <c r="AD33" s="172">
        <v>223.4</v>
      </c>
      <c r="AE33" s="125">
        <f t="shared" si="10"/>
        <v>37</v>
      </c>
      <c r="AF33" s="29">
        <v>65.7</v>
      </c>
      <c r="AG33" s="125">
        <f t="shared" si="11"/>
        <v>36</v>
      </c>
      <c r="AH33" s="29">
        <v>64.7</v>
      </c>
      <c r="AI33" s="76" t="s">
        <v>93</v>
      </c>
    </row>
    <row r="34" spans="1:35" ht="15" customHeight="1">
      <c r="A34" s="156" t="s">
        <v>33</v>
      </c>
      <c r="B34" s="185">
        <f t="shared" si="0"/>
        <v>41</v>
      </c>
      <c r="C34" s="178">
        <v>938.5</v>
      </c>
      <c r="D34" s="186">
        <f t="shared" si="1"/>
        <v>16</v>
      </c>
      <c r="E34" s="168">
        <v>81.3</v>
      </c>
      <c r="F34" s="186">
        <f t="shared" si="2"/>
        <v>13</v>
      </c>
      <c r="G34" s="168">
        <v>89.5</v>
      </c>
      <c r="H34" s="186">
        <f t="shared" si="3"/>
        <v>15</v>
      </c>
      <c r="I34" s="168">
        <v>80.2</v>
      </c>
      <c r="J34" s="186">
        <f t="shared" si="4"/>
        <v>13</v>
      </c>
      <c r="K34" s="168">
        <v>81.6</v>
      </c>
      <c r="L34" s="186">
        <f t="shared" si="5"/>
        <v>19</v>
      </c>
      <c r="M34" s="168">
        <v>78.6</v>
      </c>
      <c r="N34" s="186">
        <f t="shared" si="5"/>
        <v>39</v>
      </c>
      <c r="O34" s="168">
        <v>74.9</v>
      </c>
      <c r="P34" s="29"/>
      <c r="Q34" s="186">
        <f t="shared" si="12"/>
        <v>28</v>
      </c>
      <c r="R34" s="189">
        <v>0.1</v>
      </c>
      <c r="S34" s="186">
        <f t="shared" si="6"/>
        <v>36</v>
      </c>
      <c r="T34" s="168">
        <v>18.9</v>
      </c>
      <c r="U34" s="186">
        <f t="shared" si="13"/>
        <v>23</v>
      </c>
      <c r="V34" s="168">
        <v>88.5</v>
      </c>
      <c r="W34" s="186">
        <f t="shared" si="7"/>
        <v>8</v>
      </c>
      <c r="X34" s="178">
        <v>79.6</v>
      </c>
      <c r="Y34" s="159">
        <f t="shared" si="14"/>
        <v>40</v>
      </c>
      <c r="Z34" s="178">
        <v>43.3</v>
      </c>
      <c r="AA34" s="186">
        <f t="shared" si="8"/>
        <v>32</v>
      </c>
      <c r="AB34" s="168">
        <v>239.8</v>
      </c>
      <c r="AC34" s="186">
        <f t="shared" si="9"/>
        <v>33</v>
      </c>
      <c r="AD34" s="178">
        <v>227.6</v>
      </c>
      <c r="AE34" s="186">
        <f t="shared" si="10"/>
        <v>47</v>
      </c>
      <c r="AF34" s="168">
        <v>56.2</v>
      </c>
      <c r="AG34" s="186">
        <f t="shared" si="11"/>
        <v>47</v>
      </c>
      <c r="AH34" s="168">
        <v>54.9</v>
      </c>
      <c r="AI34" s="166" t="s">
        <v>94</v>
      </c>
    </row>
    <row r="35" spans="1:35" s="74" customFormat="1" ht="24" customHeight="1">
      <c r="A35" s="72" t="s">
        <v>34</v>
      </c>
      <c r="B35" s="117">
        <f t="shared" si="0"/>
        <v>19</v>
      </c>
      <c r="C35" s="171">
        <v>1178.5</v>
      </c>
      <c r="D35" s="116">
        <f t="shared" si="1"/>
        <v>31</v>
      </c>
      <c r="E35" s="28">
        <v>79.6</v>
      </c>
      <c r="F35" s="116">
        <f t="shared" si="2"/>
        <v>29</v>
      </c>
      <c r="G35" s="28">
        <v>86.8</v>
      </c>
      <c r="H35" s="116">
        <f t="shared" si="3"/>
        <v>25</v>
      </c>
      <c r="I35" s="28">
        <v>78.9</v>
      </c>
      <c r="J35" s="116">
        <f t="shared" si="4"/>
        <v>16</v>
      </c>
      <c r="K35" s="28">
        <v>81.3</v>
      </c>
      <c r="L35" s="116">
        <f t="shared" si="5"/>
        <v>36</v>
      </c>
      <c r="M35" s="28">
        <v>74.6</v>
      </c>
      <c r="N35" s="116">
        <f t="shared" si="5"/>
        <v>41</v>
      </c>
      <c r="O35" s="28">
        <v>71.4</v>
      </c>
      <c r="P35" s="28"/>
      <c r="Q35" s="116">
        <f t="shared" si="12"/>
      </c>
      <c r="R35" s="105" t="s">
        <v>206</v>
      </c>
      <c r="S35" s="116">
        <f t="shared" si="6"/>
        <v>44</v>
      </c>
      <c r="T35" s="28">
        <v>9.4</v>
      </c>
      <c r="U35" s="116">
        <f t="shared" si="13"/>
        <v>5</v>
      </c>
      <c r="V35" s="28">
        <v>95.8</v>
      </c>
      <c r="W35" s="116">
        <f t="shared" si="7"/>
        <v>29</v>
      </c>
      <c r="X35" s="171">
        <v>75.4</v>
      </c>
      <c r="Y35" s="116">
        <f t="shared" si="14"/>
        <v>42</v>
      </c>
      <c r="Z35" s="171">
        <v>41.9</v>
      </c>
      <c r="AA35" s="116">
        <f t="shared" si="8"/>
        <v>2</v>
      </c>
      <c r="AB35" s="28">
        <v>341.5</v>
      </c>
      <c r="AC35" s="116">
        <f t="shared" si="9"/>
        <v>2</v>
      </c>
      <c r="AD35" s="171">
        <v>323.3</v>
      </c>
      <c r="AE35" s="116">
        <f t="shared" si="10"/>
        <v>22</v>
      </c>
      <c r="AF35" s="28">
        <v>74.5</v>
      </c>
      <c r="AG35" s="116">
        <f t="shared" si="11"/>
        <v>22</v>
      </c>
      <c r="AH35" s="28">
        <v>72.9</v>
      </c>
      <c r="AI35" s="73" t="s">
        <v>95</v>
      </c>
    </row>
    <row r="36" spans="1:35" ht="15" customHeight="1">
      <c r="A36" s="75" t="s">
        <v>35</v>
      </c>
      <c r="B36" s="122">
        <f t="shared" si="0"/>
        <v>31</v>
      </c>
      <c r="C36" s="172">
        <v>1046.3</v>
      </c>
      <c r="D36" s="125">
        <f t="shared" si="1"/>
        <v>7</v>
      </c>
      <c r="E36" s="29">
        <v>83.3</v>
      </c>
      <c r="F36" s="125">
        <f t="shared" si="2"/>
        <v>22</v>
      </c>
      <c r="G36" s="29">
        <v>87.8</v>
      </c>
      <c r="H36" s="125">
        <f t="shared" si="3"/>
        <v>6</v>
      </c>
      <c r="I36" s="29">
        <v>82.6</v>
      </c>
      <c r="J36" s="125">
        <f t="shared" si="4"/>
        <v>8</v>
      </c>
      <c r="K36" s="29">
        <v>83.1</v>
      </c>
      <c r="L36" s="125">
        <f t="shared" si="5"/>
        <v>8</v>
      </c>
      <c r="M36" s="29">
        <v>80.8</v>
      </c>
      <c r="N36" s="125">
        <f t="shared" si="5"/>
        <v>13</v>
      </c>
      <c r="O36" s="29">
        <v>86.6</v>
      </c>
      <c r="P36" s="29"/>
      <c r="Q36" s="125">
        <f t="shared" si="12"/>
        <v>17</v>
      </c>
      <c r="R36" s="112">
        <v>2</v>
      </c>
      <c r="S36" s="125">
        <f t="shared" si="6"/>
        <v>3</v>
      </c>
      <c r="T36" s="29">
        <v>61.8</v>
      </c>
      <c r="U36" s="125">
        <f t="shared" si="13"/>
        <v>24</v>
      </c>
      <c r="V36" s="29">
        <v>88.3</v>
      </c>
      <c r="W36" s="125">
        <f t="shared" si="7"/>
        <v>12</v>
      </c>
      <c r="X36" s="172">
        <v>79.2</v>
      </c>
      <c r="Y36" s="116">
        <f t="shared" si="14"/>
        <v>28</v>
      </c>
      <c r="Z36" s="172">
        <v>47.3</v>
      </c>
      <c r="AA36" s="125">
        <f t="shared" si="8"/>
        <v>15</v>
      </c>
      <c r="AB36" s="29">
        <v>289.9</v>
      </c>
      <c r="AC36" s="125">
        <f t="shared" si="9"/>
        <v>15</v>
      </c>
      <c r="AD36" s="172">
        <v>277</v>
      </c>
      <c r="AE36" s="125">
        <f t="shared" si="10"/>
        <v>7</v>
      </c>
      <c r="AF36" s="29">
        <v>89.2</v>
      </c>
      <c r="AG36" s="125">
        <f t="shared" si="11"/>
        <v>6</v>
      </c>
      <c r="AH36" s="29">
        <v>86.7</v>
      </c>
      <c r="AI36" s="76" t="s">
        <v>96</v>
      </c>
    </row>
    <row r="37" spans="1:35" ht="15" customHeight="1">
      <c r="A37" s="75" t="s">
        <v>36</v>
      </c>
      <c r="B37" s="122">
        <f t="shared" si="0"/>
        <v>38</v>
      </c>
      <c r="C37" s="172">
        <v>1003.8</v>
      </c>
      <c r="D37" s="125">
        <f t="shared" si="1"/>
        <v>19</v>
      </c>
      <c r="E37" s="29">
        <v>81</v>
      </c>
      <c r="F37" s="125">
        <f t="shared" si="2"/>
        <v>25</v>
      </c>
      <c r="G37" s="29">
        <v>87.4</v>
      </c>
      <c r="H37" s="125">
        <f t="shared" si="3"/>
        <v>18</v>
      </c>
      <c r="I37" s="29">
        <v>79.8</v>
      </c>
      <c r="J37" s="125">
        <f t="shared" si="4"/>
        <v>25</v>
      </c>
      <c r="K37" s="29">
        <v>79.6</v>
      </c>
      <c r="L37" s="125">
        <f t="shared" si="5"/>
        <v>9</v>
      </c>
      <c r="M37" s="29">
        <v>80.6</v>
      </c>
      <c r="N37" s="125">
        <f t="shared" si="5"/>
        <v>4</v>
      </c>
      <c r="O37" s="29">
        <v>91</v>
      </c>
      <c r="P37" s="29"/>
      <c r="Q37" s="125">
        <f t="shared" si="12"/>
        <v>26</v>
      </c>
      <c r="R37" s="112">
        <v>0.2</v>
      </c>
      <c r="S37" s="125">
        <f t="shared" si="6"/>
        <v>6</v>
      </c>
      <c r="T37" s="29">
        <v>54</v>
      </c>
      <c r="U37" s="125">
        <f t="shared" si="13"/>
        <v>21</v>
      </c>
      <c r="V37" s="29">
        <v>88.6</v>
      </c>
      <c r="W37" s="125">
        <f t="shared" si="7"/>
        <v>15</v>
      </c>
      <c r="X37" s="172">
        <v>78.9</v>
      </c>
      <c r="Y37" s="116">
        <f t="shared" si="14"/>
        <v>25</v>
      </c>
      <c r="Z37" s="172">
        <v>48.1</v>
      </c>
      <c r="AA37" s="125">
        <f t="shared" si="8"/>
        <v>24</v>
      </c>
      <c r="AB37" s="29">
        <v>263.7</v>
      </c>
      <c r="AC37" s="125">
        <f t="shared" si="9"/>
        <v>24</v>
      </c>
      <c r="AD37" s="172">
        <v>252.2</v>
      </c>
      <c r="AE37" s="125">
        <f t="shared" si="10"/>
        <v>25</v>
      </c>
      <c r="AF37" s="29">
        <v>73.1</v>
      </c>
      <c r="AG37" s="125">
        <f t="shared" si="11"/>
        <v>25</v>
      </c>
      <c r="AH37" s="29">
        <v>71.6</v>
      </c>
      <c r="AI37" s="76" t="s">
        <v>97</v>
      </c>
    </row>
    <row r="38" spans="1:35" ht="15" customHeight="1">
      <c r="A38" s="75" t="s">
        <v>37</v>
      </c>
      <c r="B38" s="122">
        <f t="shared" si="0"/>
        <v>22</v>
      </c>
      <c r="C38" s="172">
        <v>1128.5</v>
      </c>
      <c r="D38" s="125">
        <f t="shared" si="1"/>
        <v>32</v>
      </c>
      <c r="E38" s="29">
        <v>79.3</v>
      </c>
      <c r="F38" s="125">
        <f t="shared" si="2"/>
        <v>34</v>
      </c>
      <c r="G38" s="29">
        <v>85.3</v>
      </c>
      <c r="H38" s="125">
        <f t="shared" si="3"/>
        <v>27</v>
      </c>
      <c r="I38" s="29">
        <v>78.8</v>
      </c>
      <c r="J38" s="125">
        <f t="shared" si="4"/>
        <v>38</v>
      </c>
      <c r="K38" s="29">
        <v>77.2</v>
      </c>
      <c r="L38" s="125">
        <f t="shared" si="5"/>
        <v>5</v>
      </c>
      <c r="M38" s="29">
        <v>82.4</v>
      </c>
      <c r="N38" s="125">
        <f t="shared" si="5"/>
        <v>11</v>
      </c>
      <c r="O38" s="29">
        <v>86.8</v>
      </c>
      <c r="P38" s="29"/>
      <c r="Q38" s="125">
        <f t="shared" si="12"/>
        <v>2</v>
      </c>
      <c r="R38" s="112">
        <v>18.1</v>
      </c>
      <c r="S38" s="125">
        <f t="shared" si="6"/>
        <v>1</v>
      </c>
      <c r="T38" s="29">
        <v>73.8</v>
      </c>
      <c r="U38" s="125">
        <f t="shared" si="13"/>
        <v>42</v>
      </c>
      <c r="V38" s="29">
        <v>76.5</v>
      </c>
      <c r="W38" s="125">
        <f t="shared" si="7"/>
        <v>4</v>
      </c>
      <c r="X38" s="172">
        <v>80.7</v>
      </c>
      <c r="Y38" s="116">
        <f t="shared" si="14"/>
        <v>43</v>
      </c>
      <c r="Z38" s="172">
        <v>41.7</v>
      </c>
      <c r="AA38" s="125">
        <f t="shared" si="8"/>
        <v>21</v>
      </c>
      <c r="AB38" s="29">
        <v>267.5</v>
      </c>
      <c r="AC38" s="125">
        <f t="shared" si="9"/>
        <v>20</v>
      </c>
      <c r="AD38" s="172">
        <v>258.5</v>
      </c>
      <c r="AE38" s="125">
        <f t="shared" si="10"/>
        <v>33</v>
      </c>
      <c r="AF38" s="29">
        <v>68</v>
      </c>
      <c r="AG38" s="125">
        <f t="shared" si="11"/>
        <v>33</v>
      </c>
      <c r="AH38" s="29">
        <v>66.6</v>
      </c>
      <c r="AI38" s="76" t="s">
        <v>98</v>
      </c>
    </row>
    <row r="39" spans="1:35" ht="15" customHeight="1">
      <c r="A39" s="156" t="s">
        <v>38</v>
      </c>
      <c r="B39" s="185">
        <f t="shared" si="0"/>
        <v>16</v>
      </c>
      <c r="C39" s="178">
        <v>1217</v>
      </c>
      <c r="D39" s="186">
        <f t="shared" si="1"/>
        <v>38</v>
      </c>
      <c r="E39" s="168">
        <v>78</v>
      </c>
      <c r="F39" s="186">
        <f t="shared" si="2"/>
        <v>47</v>
      </c>
      <c r="G39" s="168">
        <v>75</v>
      </c>
      <c r="H39" s="186">
        <f t="shared" si="3"/>
        <v>29</v>
      </c>
      <c r="I39" s="168">
        <v>78.5</v>
      </c>
      <c r="J39" s="186">
        <f t="shared" si="4"/>
        <v>19</v>
      </c>
      <c r="K39" s="168">
        <v>80.3</v>
      </c>
      <c r="L39" s="186">
        <f t="shared" si="5"/>
        <v>35</v>
      </c>
      <c r="M39" s="168">
        <v>74.9</v>
      </c>
      <c r="N39" s="186">
        <f t="shared" si="5"/>
        <v>38</v>
      </c>
      <c r="O39" s="168">
        <v>76.6</v>
      </c>
      <c r="P39" s="29"/>
      <c r="Q39" s="186">
        <f t="shared" si="12"/>
        <v>12</v>
      </c>
      <c r="R39" s="189">
        <v>4.6</v>
      </c>
      <c r="S39" s="186">
        <f t="shared" si="6"/>
        <v>4</v>
      </c>
      <c r="T39" s="168">
        <v>58.3</v>
      </c>
      <c r="U39" s="186">
        <f t="shared" si="13"/>
        <v>38</v>
      </c>
      <c r="V39" s="168">
        <v>82</v>
      </c>
      <c r="W39" s="186">
        <f t="shared" si="7"/>
        <v>30</v>
      </c>
      <c r="X39" s="178">
        <v>75.3</v>
      </c>
      <c r="Y39" s="159">
        <f t="shared" si="14"/>
        <v>14</v>
      </c>
      <c r="Z39" s="178">
        <v>52.2</v>
      </c>
      <c r="AA39" s="186">
        <f t="shared" si="8"/>
        <v>9</v>
      </c>
      <c r="AB39" s="168">
        <v>311.8</v>
      </c>
      <c r="AC39" s="186">
        <f t="shared" si="9"/>
        <v>9</v>
      </c>
      <c r="AD39" s="178">
        <v>302.1</v>
      </c>
      <c r="AE39" s="186">
        <f t="shared" si="10"/>
        <v>17</v>
      </c>
      <c r="AF39" s="168">
        <v>77</v>
      </c>
      <c r="AG39" s="186">
        <f t="shared" si="11"/>
        <v>17</v>
      </c>
      <c r="AH39" s="168">
        <v>75.2</v>
      </c>
      <c r="AI39" s="166" t="s">
        <v>99</v>
      </c>
    </row>
    <row r="40" spans="1:35" s="74" customFormat="1" ht="24" customHeight="1">
      <c r="A40" s="72" t="s">
        <v>39</v>
      </c>
      <c r="B40" s="117">
        <f t="shared" si="0"/>
        <v>20</v>
      </c>
      <c r="C40" s="171">
        <v>1163.6</v>
      </c>
      <c r="D40" s="116">
        <f t="shared" si="1"/>
        <v>12</v>
      </c>
      <c r="E40" s="28">
        <v>82.2</v>
      </c>
      <c r="F40" s="116">
        <f t="shared" si="2"/>
        <v>33</v>
      </c>
      <c r="G40" s="28">
        <v>85.7</v>
      </c>
      <c r="H40" s="116">
        <f t="shared" si="3"/>
        <v>8</v>
      </c>
      <c r="I40" s="28">
        <v>81.8</v>
      </c>
      <c r="J40" s="116">
        <f t="shared" si="4"/>
        <v>23</v>
      </c>
      <c r="K40" s="28">
        <v>80.1</v>
      </c>
      <c r="L40" s="116">
        <f t="shared" si="5"/>
        <v>2</v>
      </c>
      <c r="M40" s="28">
        <v>84</v>
      </c>
      <c r="N40" s="116">
        <f t="shared" si="5"/>
        <v>17</v>
      </c>
      <c r="O40" s="28">
        <v>83.9</v>
      </c>
      <c r="P40" s="28"/>
      <c r="Q40" s="116">
        <f t="shared" si="12"/>
      </c>
      <c r="R40" s="105" t="s">
        <v>206</v>
      </c>
      <c r="S40" s="116">
        <f t="shared" si="6"/>
        <v>29</v>
      </c>
      <c r="T40" s="28">
        <v>21.9</v>
      </c>
      <c r="U40" s="116">
        <f t="shared" si="13"/>
        <v>27</v>
      </c>
      <c r="V40" s="28">
        <v>86.9</v>
      </c>
      <c r="W40" s="116">
        <f t="shared" si="7"/>
        <v>1</v>
      </c>
      <c r="X40" s="171">
        <v>84.3</v>
      </c>
      <c r="Y40" s="116">
        <f t="shared" si="14"/>
        <v>20</v>
      </c>
      <c r="Z40" s="171">
        <v>49.3</v>
      </c>
      <c r="AA40" s="116">
        <f t="shared" si="8"/>
        <v>5</v>
      </c>
      <c r="AB40" s="28">
        <v>326.4</v>
      </c>
      <c r="AC40" s="116">
        <f t="shared" si="9"/>
        <v>7</v>
      </c>
      <c r="AD40" s="171">
        <v>304.8</v>
      </c>
      <c r="AE40" s="116">
        <f t="shared" si="10"/>
        <v>39</v>
      </c>
      <c r="AF40" s="28">
        <v>63.8</v>
      </c>
      <c r="AG40" s="116">
        <f t="shared" si="11"/>
        <v>40</v>
      </c>
      <c r="AH40" s="28">
        <v>60.9</v>
      </c>
      <c r="AI40" s="73" t="s">
        <v>100</v>
      </c>
    </row>
    <row r="41" spans="1:35" ht="15" customHeight="1">
      <c r="A41" s="75" t="s">
        <v>40</v>
      </c>
      <c r="B41" s="122">
        <f t="shared" si="0"/>
        <v>29</v>
      </c>
      <c r="C41" s="172">
        <v>1063.1</v>
      </c>
      <c r="D41" s="125">
        <f t="shared" si="1"/>
        <v>26</v>
      </c>
      <c r="E41" s="29">
        <v>80</v>
      </c>
      <c r="F41" s="125">
        <f t="shared" si="2"/>
        <v>27</v>
      </c>
      <c r="G41" s="29">
        <v>87.1</v>
      </c>
      <c r="H41" s="125">
        <f t="shared" si="3"/>
        <v>28</v>
      </c>
      <c r="I41" s="29">
        <v>78.6</v>
      </c>
      <c r="J41" s="125">
        <f t="shared" si="4"/>
        <v>28</v>
      </c>
      <c r="K41" s="29">
        <v>78.9</v>
      </c>
      <c r="L41" s="125">
        <f t="shared" si="5"/>
        <v>21</v>
      </c>
      <c r="M41" s="29">
        <v>78.3</v>
      </c>
      <c r="N41" s="125">
        <f t="shared" si="5"/>
        <v>30</v>
      </c>
      <c r="O41" s="29">
        <v>80.1</v>
      </c>
      <c r="P41" s="29"/>
      <c r="Q41" s="125">
        <f t="shared" si="12"/>
        <v>26</v>
      </c>
      <c r="R41" s="112">
        <v>0.2</v>
      </c>
      <c r="S41" s="125">
        <f t="shared" si="6"/>
        <v>22</v>
      </c>
      <c r="T41" s="29">
        <v>30.1</v>
      </c>
      <c r="U41" s="125">
        <f t="shared" si="13"/>
        <v>39</v>
      </c>
      <c r="V41" s="29">
        <v>81.2</v>
      </c>
      <c r="W41" s="125">
        <f t="shared" si="7"/>
        <v>18</v>
      </c>
      <c r="X41" s="172">
        <v>78.7</v>
      </c>
      <c r="Y41" s="116">
        <f t="shared" si="14"/>
        <v>21</v>
      </c>
      <c r="Z41" s="172">
        <v>49</v>
      </c>
      <c r="AA41" s="125">
        <f t="shared" si="8"/>
        <v>11</v>
      </c>
      <c r="AB41" s="29">
        <v>301.5</v>
      </c>
      <c r="AC41" s="125">
        <f t="shared" si="9"/>
        <v>11</v>
      </c>
      <c r="AD41" s="172">
        <v>286.3</v>
      </c>
      <c r="AE41" s="125">
        <f t="shared" si="10"/>
        <v>44</v>
      </c>
      <c r="AF41" s="29">
        <v>59</v>
      </c>
      <c r="AG41" s="125">
        <f t="shared" si="11"/>
        <v>45</v>
      </c>
      <c r="AH41" s="29">
        <v>56.2</v>
      </c>
      <c r="AI41" s="76" t="s">
        <v>101</v>
      </c>
    </row>
    <row r="42" spans="1:35" ht="15" customHeight="1">
      <c r="A42" s="75" t="s">
        <v>41</v>
      </c>
      <c r="B42" s="122">
        <f t="shared" si="0"/>
        <v>7</v>
      </c>
      <c r="C42" s="172">
        <v>1340.1</v>
      </c>
      <c r="D42" s="125">
        <f t="shared" si="1"/>
        <v>42</v>
      </c>
      <c r="E42" s="29">
        <v>76</v>
      </c>
      <c r="F42" s="125">
        <f t="shared" si="2"/>
        <v>43</v>
      </c>
      <c r="G42" s="29">
        <v>80.9</v>
      </c>
      <c r="H42" s="125">
        <f t="shared" si="3"/>
        <v>41</v>
      </c>
      <c r="I42" s="29">
        <v>75</v>
      </c>
      <c r="J42" s="125">
        <f t="shared" si="4"/>
        <v>42</v>
      </c>
      <c r="K42" s="29">
        <v>75.5</v>
      </c>
      <c r="L42" s="125">
        <f t="shared" si="5"/>
        <v>39</v>
      </c>
      <c r="M42" s="29">
        <v>73.4</v>
      </c>
      <c r="N42" s="125">
        <f t="shared" si="5"/>
        <v>42</v>
      </c>
      <c r="O42" s="29">
        <v>70</v>
      </c>
      <c r="P42" s="29"/>
      <c r="Q42" s="125">
        <f t="shared" si="12"/>
        <v>29</v>
      </c>
      <c r="R42" s="112">
        <v>0</v>
      </c>
      <c r="S42" s="125">
        <f t="shared" si="6"/>
        <v>17</v>
      </c>
      <c r="T42" s="29">
        <v>35.4</v>
      </c>
      <c r="U42" s="125">
        <f t="shared" si="13"/>
        <v>8</v>
      </c>
      <c r="V42" s="29">
        <v>93.5</v>
      </c>
      <c r="W42" s="125">
        <f t="shared" si="7"/>
        <v>34</v>
      </c>
      <c r="X42" s="172">
        <v>74.3</v>
      </c>
      <c r="Y42" s="116">
        <f t="shared" si="14"/>
        <v>38</v>
      </c>
      <c r="Z42" s="172">
        <v>43.8</v>
      </c>
      <c r="AA42" s="125">
        <f t="shared" si="8"/>
        <v>6</v>
      </c>
      <c r="AB42" s="29">
        <v>320.8</v>
      </c>
      <c r="AC42" s="125">
        <f t="shared" si="9"/>
        <v>4</v>
      </c>
      <c r="AD42" s="172">
        <v>308.2</v>
      </c>
      <c r="AE42" s="125">
        <f t="shared" si="10"/>
        <v>4</v>
      </c>
      <c r="AF42" s="29">
        <v>93.7</v>
      </c>
      <c r="AG42" s="125">
        <f t="shared" si="11"/>
        <v>4</v>
      </c>
      <c r="AH42" s="29">
        <v>90.9</v>
      </c>
      <c r="AI42" s="76" t="s">
        <v>102</v>
      </c>
    </row>
    <row r="43" spans="1:35" ht="15" customHeight="1">
      <c r="A43" s="75" t="s">
        <v>42</v>
      </c>
      <c r="B43" s="122">
        <f t="shared" si="0"/>
        <v>27</v>
      </c>
      <c r="C43" s="172">
        <v>1093.6</v>
      </c>
      <c r="D43" s="125">
        <f t="shared" si="1"/>
        <v>10</v>
      </c>
      <c r="E43" s="29">
        <v>82.7</v>
      </c>
      <c r="F43" s="125">
        <f t="shared" si="2"/>
        <v>17</v>
      </c>
      <c r="G43" s="29">
        <v>88.7</v>
      </c>
      <c r="H43" s="125">
        <f t="shared" si="3"/>
        <v>9</v>
      </c>
      <c r="I43" s="29">
        <v>81.3</v>
      </c>
      <c r="J43" s="125">
        <f t="shared" si="4"/>
        <v>14</v>
      </c>
      <c r="K43" s="29">
        <v>81.5</v>
      </c>
      <c r="L43" s="125">
        <f t="shared" si="5"/>
        <v>10</v>
      </c>
      <c r="M43" s="29">
        <v>80.5</v>
      </c>
      <c r="N43" s="125">
        <f t="shared" si="5"/>
        <v>16</v>
      </c>
      <c r="O43" s="29">
        <v>84</v>
      </c>
      <c r="P43" s="29"/>
      <c r="Q43" s="125">
        <f>IF(OR(R43="",R43="-"),"",RANK(R43,R$10:R$56))</f>
        <v>25</v>
      </c>
      <c r="R43" s="112">
        <v>0.3</v>
      </c>
      <c r="S43" s="125">
        <f t="shared" si="6"/>
        <v>26</v>
      </c>
      <c r="T43" s="29">
        <v>23.7</v>
      </c>
      <c r="U43" s="125">
        <f t="shared" si="13"/>
        <v>20</v>
      </c>
      <c r="V43" s="29">
        <v>89.8</v>
      </c>
      <c r="W43" s="125">
        <f t="shared" si="7"/>
        <v>5</v>
      </c>
      <c r="X43" s="172">
        <v>80.5</v>
      </c>
      <c r="Y43" s="116">
        <f t="shared" si="14"/>
        <v>3</v>
      </c>
      <c r="Z43" s="172">
        <v>57.3</v>
      </c>
      <c r="AA43" s="125">
        <f t="shared" si="8"/>
        <v>19</v>
      </c>
      <c r="AB43" s="29">
        <v>270.1</v>
      </c>
      <c r="AC43" s="125">
        <f t="shared" si="9"/>
        <v>19</v>
      </c>
      <c r="AD43" s="172">
        <v>258.6</v>
      </c>
      <c r="AE43" s="125">
        <f t="shared" si="10"/>
        <v>6</v>
      </c>
      <c r="AF43" s="29">
        <v>91.5</v>
      </c>
      <c r="AG43" s="125">
        <f t="shared" si="11"/>
        <v>5</v>
      </c>
      <c r="AH43" s="29">
        <v>89.6</v>
      </c>
      <c r="AI43" s="76" t="s">
        <v>103</v>
      </c>
    </row>
    <row r="44" spans="1:35" ht="15" customHeight="1">
      <c r="A44" s="156" t="s">
        <v>43</v>
      </c>
      <c r="B44" s="185">
        <f t="shared" si="0"/>
        <v>23</v>
      </c>
      <c r="C44" s="178">
        <v>1119.5</v>
      </c>
      <c r="D44" s="186">
        <f t="shared" si="1"/>
        <v>3</v>
      </c>
      <c r="E44" s="168">
        <v>84.7</v>
      </c>
      <c r="F44" s="186">
        <f t="shared" si="2"/>
        <v>6</v>
      </c>
      <c r="G44" s="168">
        <v>90.1</v>
      </c>
      <c r="H44" s="186">
        <f t="shared" si="3"/>
        <v>4</v>
      </c>
      <c r="I44" s="168">
        <v>83.3</v>
      </c>
      <c r="J44" s="186">
        <f t="shared" si="4"/>
        <v>4</v>
      </c>
      <c r="K44" s="168">
        <v>84.5</v>
      </c>
      <c r="L44" s="186">
        <f t="shared" si="5"/>
        <v>23</v>
      </c>
      <c r="M44" s="168">
        <v>77.7</v>
      </c>
      <c r="N44" s="186">
        <f t="shared" si="5"/>
        <v>8</v>
      </c>
      <c r="O44" s="168">
        <v>88.5</v>
      </c>
      <c r="P44" s="29"/>
      <c r="Q44" s="186">
        <f>IF(OR(R44="",R44="-"),"",RANK(R44,R$10:R$56))</f>
      </c>
      <c r="R44" s="189" t="s">
        <v>206</v>
      </c>
      <c r="S44" s="186">
        <f t="shared" si="6"/>
        <v>31</v>
      </c>
      <c r="T44" s="168">
        <v>20.6</v>
      </c>
      <c r="U44" s="186">
        <f t="shared" si="13"/>
        <v>16</v>
      </c>
      <c r="V44" s="168">
        <v>90.3</v>
      </c>
      <c r="W44" s="186">
        <f t="shared" si="7"/>
        <v>24</v>
      </c>
      <c r="X44" s="178">
        <v>77.4</v>
      </c>
      <c r="Y44" s="159">
        <f t="shared" si="14"/>
        <v>2</v>
      </c>
      <c r="Z44" s="178">
        <v>58.5</v>
      </c>
      <c r="AA44" s="186">
        <f t="shared" si="8"/>
        <v>20</v>
      </c>
      <c r="AB44" s="168">
        <v>268.2</v>
      </c>
      <c r="AC44" s="186">
        <f t="shared" si="9"/>
        <v>22</v>
      </c>
      <c r="AD44" s="178">
        <v>252.9</v>
      </c>
      <c r="AE44" s="186">
        <f t="shared" si="10"/>
        <v>29</v>
      </c>
      <c r="AF44" s="168">
        <v>71.2</v>
      </c>
      <c r="AG44" s="186">
        <f t="shared" si="11"/>
        <v>29</v>
      </c>
      <c r="AH44" s="168">
        <v>70.1</v>
      </c>
      <c r="AI44" s="166" t="s">
        <v>77</v>
      </c>
    </row>
    <row r="45" spans="1:35" s="74" customFormat="1" ht="24" customHeight="1">
      <c r="A45" s="72" t="s">
        <v>44</v>
      </c>
      <c r="B45" s="117">
        <f t="shared" si="0"/>
        <v>2</v>
      </c>
      <c r="C45" s="171">
        <v>1485.6</v>
      </c>
      <c r="D45" s="116">
        <f t="shared" si="1"/>
        <v>22</v>
      </c>
      <c r="E45" s="28">
        <v>80.6</v>
      </c>
      <c r="F45" s="116">
        <f t="shared" si="2"/>
        <v>22</v>
      </c>
      <c r="G45" s="28">
        <v>87.8</v>
      </c>
      <c r="H45" s="116">
        <f t="shared" si="3"/>
        <v>30</v>
      </c>
      <c r="I45" s="28">
        <v>78.4</v>
      </c>
      <c r="J45" s="116">
        <f t="shared" si="4"/>
        <v>25</v>
      </c>
      <c r="K45" s="28">
        <v>79.6</v>
      </c>
      <c r="L45" s="116">
        <f t="shared" si="5"/>
        <v>41</v>
      </c>
      <c r="M45" s="28">
        <v>72.8</v>
      </c>
      <c r="N45" s="116">
        <f t="shared" si="5"/>
        <v>43</v>
      </c>
      <c r="O45" s="28">
        <v>68.5</v>
      </c>
      <c r="P45" s="28"/>
      <c r="Q45" s="116">
        <f aca="true" t="shared" si="15" ref="Q45:Q56">IF(OR(R45="",R45="-"),"",RANK(R45,R$10:R$56))</f>
      </c>
      <c r="R45" s="105" t="s">
        <v>206</v>
      </c>
      <c r="S45" s="116">
        <f t="shared" si="6"/>
        <v>8</v>
      </c>
      <c r="T45" s="28">
        <v>50.1</v>
      </c>
      <c r="U45" s="97">
        <f t="shared" si="13"/>
      </c>
      <c r="V45" s="28" t="s">
        <v>199</v>
      </c>
      <c r="W45" s="116">
        <f t="shared" si="7"/>
        <v>32</v>
      </c>
      <c r="X45" s="171">
        <v>75</v>
      </c>
      <c r="Y45" s="116">
        <f t="shared" si="14"/>
        <v>13</v>
      </c>
      <c r="Z45" s="171">
        <v>53</v>
      </c>
      <c r="AA45" s="116">
        <f t="shared" si="8"/>
        <v>1</v>
      </c>
      <c r="AB45" s="28">
        <v>346.7</v>
      </c>
      <c r="AC45" s="116">
        <f t="shared" si="9"/>
        <v>1</v>
      </c>
      <c r="AD45" s="171">
        <v>329.5</v>
      </c>
      <c r="AE45" s="116">
        <f t="shared" si="10"/>
        <v>2</v>
      </c>
      <c r="AF45" s="28">
        <v>114.3</v>
      </c>
      <c r="AG45" s="116">
        <f t="shared" si="11"/>
        <v>2</v>
      </c>
      <c r="AH45" s="28">
        <v>107.6</v>
      </c>
      <c r="AI45" s="73" t="s">
        <v>104</v>
      </c>
    </row>
    <row r="46" spans="1:35" ht="15" customHeight="1">
      <c r="A46" s="75" t="s">
        <v>45</v>
      </c>
      <c r="B46" s="122">
        <f t="shared" si="0"/>
        <v>3</v>
      </c>
      <c r="C46" s="172">
        <v>1468.6</v>
      </c>
      <c r="D46" s="125">
        <f t="shared" si="1"/>
        <v>36</v>
      </c>
      <c r="E46" s="29">
        <v>78.5</v>
      </c>
      <c r="F46" s="125">
        <f t="shared" si="2"/>
        <v>4</v>
      </c>
      <c r="G46" s="29">
        <v>90.4</v>
      </c>
      <c r="H46" s="125">
        <f t="shared" si="3"/>
        <v>39</v>
      </c>
      <c r="I46" s="29">
        <v>75.7</v>
      </c>
      <c r="J46" s="125">
        <f t="shared" si="4"/>
        <v>33</v>
      </c>
      <c r="K46" s="29">
        <v>78</v>
      </c>
      <c r="L46" s="125">
        <f t="shared" si="5"/>
        <v>42</v>
      </c>
      <c r="M46" s="29">
        <v>72.6</v>
      </c>
      <c r="N46" s="125">
        <f t="shared" si="5"/>
        <v>33</v>
      </c>
      <c r="O46" s="29">
        <v>79.6</v>
      </c>
      <c r="P46" s="29"/>
      <c r="Q46" s="125">
        <f t="shared" si="15"/>
        <v>21</v>
      </c>
      <c r="R46" s="112">
        <v>0.6</v>
      </c>
      <c r="S46" s="125">
        <f t="shared" si="6"/>
        <v>30</v>
      </c>
      <c r="T46" s="29">
        <v>21.3</v>
      </c>
      <c r="U46" s="125">
        <f t="shared" si="13"/>
        <v>37</v>
      </c>
      <c r="V46" s="29">
        <v>82.6</v>
      </c>
      <c r="W46" s="125">
        <f t="shared" si="7"/>
        <v>42</v>
      </c>
      <c r="X46" s="172">
        <v>72.1</v>
      </c>
      <c r="Y46" s="116">
        <f t="shared" si="14"/>
        <v>5</v>
      </c>
      <c r="Z46" s="172">
        <v>56</v>
      </c>
      <c r="AA46" s="125">
        <f t="shared" si="8"/>
        <v>13</v>
      </c>
      <c r="AB46" s="29">
        <v>296.5</v>
      </c>
      <c r="AC46" s="125">
        <f t="shared" si="9"/>
        <v>13</v>
      </c>
      <c r="AD46" s="172">
        <v>282.5</v>
      </c>
      <c r="AE46" s="125">
        <f t="shared" si="10"/>
        <v>20</v>
      </c>
      <c r="AF46" s="29">
        <v>75.3</v>
      </c>
      <c r="AG46" s="125">
        <f t="shared" si="11"/>
        <v>21</v>
      </c>
      <c r="AH46" s="29">
        <v>73.5</v>
      </c>
      <c r="AI46" s="76" t="s">
        <v>105</v>
      </c>
    </row>
    <row r="47" spans="1:35" ht="15" customHeight="1">
      <c r="A47" s="75" t="s">
        <v>171</v>
      </c>
      <c r="B47" s="122">
        <f t="shared" si="0"/>
        <v>6</v>
      </c>
      <c r="C47" s="172">
        <v>1363.7</v>
      </c>
      <c r="D47" s="125">
        <f t="shared" si="1"/>
        <v>39</v>
      </c>
      <c r="E47" s="29">
        <v>77.2</v>
      </c>
      <c r="F47" s="125">
        <f t="shared" si="2"/>
        <v>40</v>
      </c>
      <c r="G47" s="29">
        <v>83.7</v>
      </c>
      <c r="H47" s="125">
        <f t="shared" si="3"/>
        <v>38</v>
      </c>
      <c r="I47" s="29">
        <v>75.9</v>
      </c>
      <c r="J47" s="125">
        <f t="shared" si="4"/>
        <v>22</v>
      </c>
      <c r="K47" s="29">
        <v>80.2</v>
      </c>
      <c r="L47" s="125">
        <f t="shared" si="5"/>
        <v>46</v>
      </c>
      <c r="M47" s="29">
        <v>67.5</v>
      </c>
      <c r="N47" s="125">
        <f t="shared" si="5"/>
        <v>46</v>
      </c>
      <c r="O47" s="29">
        <v>61.9</v>
      </c>
      <c r="P47" s="29"/>
      <c r="Q47" s="125">
        <f t="shared" si="15"/>
        <v>16</v>
      </c>
      <c r="R47" s="112">
        <v>2.2</v>
      </c>
      <c r="S47" s="125">
        <f t="shared" si="6"/>
        <v>38</v>
      </c>
      <c r="T47" s="29">
        <v>18.8</v>
      </c>
      <c r="U47" s="125">
        <f t="shared" si="13"/>
        <v>43</v>
      </c>
      <c r="V47" s="29">
        <v>69.1</v>
      </c>
      <c r="W47" s="125">
        <f t="shared" si="7"/>
        <v>46</v>
      </c>
      <c r="X47" s="172">
        <v>69.5</v>
      </c>
      <c r="Y47" s="116">
        <f t="shared" si="14"/>
        <v>36</v>
      </c>
      <c r="Z47" s="172">
        <v>44.5</v>
      </c>
      <c r="AA47" s="125">
        <f t="shared" si="8"/>
        <v>18</v>
      </c>
      <c r="AB47" s="29">
        <v>279.1</v>
      </c>
      <c r="AC47" s="125">
        <f t="shared" si="9"/>
        <v>18</v>
      </c>
      <c r="AD47" s="172">
        <v>269.2</v>
      </c>
      <c r="AE47" s="125">
        <f t="shared" si="10"/>
        <v>31</v>
      </c>
      <c r="AF47" s="29">
        <v>69</v>
      </c>
      <c r="AG47" s="125">
        <f t="shared" si="11"/>
        <v>31</v>
      </c>
      <c r="AH47" s="29">
        <v>67.4</v>
      </c>
      <c r="AI47" s="76" t="s">
        <v>92</v>
      </c>
    </row>
    <row r="48" spans="1:35" ht="15" customHeight="1">
      <c r="A48" s="75" t="s">
        <v>46</v>
      </c>
      <c r="B48" s="122">
        <f t="shared" si="0"/>
        <v>1</v>
      </c>
      <c r="C48" s="172">
        <v>1743.6</v>
      </c>
      <c r="D48" s="125">
        <f t="shared" si="1"/>
        <v>5</v>
      </c>
      <c r="E48" s="29">
        <v>83.9</v>
      </c>
      <c r="F48" s="125">
        <f t="shared" si="2"/>
        <v>39</v>
      </c>
      <c r="G48" s="29">
        <v>83.8</v>
      </c>
      <c r="H48" s="125">
        <f t="shared" si="3"/>
        <v>3</v>
      </c>
      <c r="I48" s="29">
        <v>83.9</v>
      </c>
      <c r="J48" s="125">
        <f t="shared" si="4"/>
        <v>2</v>
      </c>
      <c r="K48" s="29">
        <v>86.4</v>
      </c>
      <c r="L48" s="125">
        <f t="shared" si="5"/>
        <v>18</v>
      </c>
      <c r="M48" s="29">
        <v>79.3</v>
      </c>
      <c r="N48" s="125">
        <f t="shared" si="5"/>
        <v>22</v>
      </c>
      <c r="O48" s="29">
        <v>82.2</v>
      </c>
      <c r="P48" s="29"/>
      <c r="Q48" s="125">
        <f t="shared" si="15"/>
      </c>
      <c r="R48" s="112" t="s">
        <v>206</v>
      </c>
      <c r="S48" s="125">
        <f t="shared" si="6"/>
        <v>46</v>
      </c>
      <c r="T48" s="29">
        <v>7.6</v>
      </c>
      <c r="U48" s="125">
        <f t="shared" si="13"/>
        <v>12</v>
      </c>
      <c r="V48" s="29">
        <v>91.7</v>
      </c>
      <c r="W48" s="125">
        <f t="shared" si="7"/>
        <v>22</v>
      </c>
      <c r="X48" s="172">
        <v>77.9</v>
      </c>
      <c r="Y48" s="116">
        <f t="shared" si="14"/>
        <v>7</v>
      </c>
      <c r="Z48" s="172">
        <v>55.4</v>
      </c>
      <c r="AA48" s="125">
        <f t="shared" si="8"/>
        <v>4</v>
      </c>
      <c r="AB48" s="29">
        <v>326.9</v>
      </c>
      <c r="AC48" s="125">
        <f t="shared" si="9"/>
        <v>3</v>
      </c>
      <c r="AD48" s="172">
        <v>316.9</v>
      </c>
      <c r="AE48" s="125">
        <f t="shared" si="10"/>
        <v>21</v>
      </c>
      <c r="AF48" s="29">
        <v>74.8</v>
      </c>
      <c r="AG48" s="125">
        <f t="shared" si="11"/>
        <v>23</v>
      </c>
      <c r="AH48" s="29">
        <v>72</v>
      </c>
      <c r="AI48" s="76" t="s">
        <v>106</v>
      </c>
    </row>
    <row r="49" spans="1:35" ht="15" customHeight="1">
      <c r="A49" s="156" t="s">
        <v>47</v>
      </c>
      <c r="B49" s="185">
        <f t="shared" si="0"/>
        <v>25</v>
      </c>
      <c r="C49" s="178">
        <v>1098.1</v>
      </c>
      <c r="D49" s="186">
        <f t="shared" si="1"/>
        <v>4</v>
      </c>
      <c r="E49" s="168">
        <v>84.2</v>
      </c>
      <c r="F49" s="186">
        <f t="shared" si="2"/>
        <v>6</v>
      </c>
      <c r="G49" s="168">
        <v>90.1</v>
      </c>
      <c r="H49" s="186">
        <f t="shared" si="3"/>
        <v>5</v>
      </c>
      <c r="I49" s="168">
        <v>83</v>
      </c>
      <c r="J49" s="186">
        <f t="shared" si="4"/>
        <v>7</v>
      </c>
      <c r="K49" s="168">
        <v>83.6</v>
      </c>
      <c r="L49" s="186">
        <f t="shared" si="5"/>
        <v>6</v>
      </c>
      <c r="M49" s="168">
        <v>81.8</v>
      </c>
      <c r="N49" s="186">
        <f t="shared" si="5"/>
        <v>14</v>
      </c>
      <c r="O49" s="168">
        <v>85.8</v>
      </c>
      <c r="P49" s="29"/>
      <c r="Q49" s="186">
        <f t="shared" si="15"/>
        <v>19</v>
      </c>
      <c r="R49" s="189">
        <v>1.2</v>
      </c>
      <c r="S49" s="186">
        <f t="shared" si="6"/>
        <v>12</v>
      </c>
      <c r="T49" s="168">
        <v>43.7</v>
      </c>
      <c r="U49" s="186">
        <f t="shared" si="13"/>
        <v>32</v>
      </c>
      <c r="V49" s="168">
        <v>85.3</v>
      </c>
      <c r="W49" s="186">
        <f t="shared" si="7"/>
        <v>7</v>
      </c>
      <c r="X49" s="178">
        <v>80</v>
      </c>
      <c r="Y49" s="159">
        <f t="shared" si="14"/>
        <v>4</v>
      </c>
      <c r="Z49" s="178">
        <v>57.1</v>
      </c>
      <c r="AA49" s="186">
        <f t="shared" si="8"/>
        <v>8</v>
      </c>
      <c r="AB49" s="168">
        <v>319.4</v>
      </c>
      <c r="AC49" s="186">
        <f t="shared" si="9"/>
        <v>8</v>
      </c>
      <c r="AD49" s="178">
        <v>302.6</v>
      </c>
      <c r="AE49" s="186">
        <f t="shared" si="10"/>
        <v>3</v>
      </c>
      <c r="AF49" s="168">
        <v>109.5</v>
      </c>
      <c r="AG49" s="186">
        <f t="shared" si="11"/>
        <v>3</v>
      </c>
      <c r="AH49" s="168">
        <v>103.5</v>
      </c>
      <c r="AI49" s="166" t="s">
        <v>78</v>
      </c>
    </row>
    <row r="50" spans="1:35" s="74" customFormat="1" ht="24" customHeight="1">
      <c r="A50" s="72" t="s">
        <v>48</v>
      </c>
      <c r="B50" s="117">
        <f t="shared" si="0"/>
        <v>13</v>
      </c>
      <c r="C50" s="171">
        <v>1244.5</v>
      </c>
      <c r="D50" s="116">
        <f t="shared" si="1"/>
        <v>1</v>
      </c>
      <c r="E50" s="28">
        <v>86.2</v>
      </c>
      <c r="F50" s="116">
        <f t="shared" si="2"/>
        <v>18</v>
      </c>
      <c r="G50" s="28">
        <v>88.6</v>
      </c>
      <c r="H50" s="116">
        <f t="shared" si="3"/>
        <v>1</v>
      </c>
      <c r="I50" s="28">
        <v>85.6</v>
      </c>
      <c r="J50" s="116">
        <f t="shared" si="4"/>
        <v>2</v>
      </c>
      <c r="K50" s="28">
        <v>86.4</v>
      </c>
      <c r="L50" s="116">
        <f t="shared" si="5"/>
        <v>1</v>
      </c>
      <c r="M50" s="28">
        <v>84.1</v>
      </c>
      <c r="N50" s="116">
        <f t="shared" si="5"/>
        <v>6</v>
      </c>
      <c r="O50" s="28">
        <v>89.5</v>
      </c>
      <c r="P50" s="28"/>
      <c r="Q50" s="116">
        <f t="shared" si="15"/>
      </c>
      <c r="R50" s="105" t="s">
        <v>206</v>
      </c>
      <c r="S50" s="116">
        <f t="shared" si="6"/>
        <v>6</v>
      </c>
      <c r="T50" s="28">
        <v>54</v>
      </c>
      <c r="U50" s="116">
        <f t="shared" si="13"/>
        <v>1</v>
      </c>
      <c r="V50" s="28">
        <v>97.2</v>
      </c>
      <c r="W50" s="116">
        <f t="shared" si="7"/>
        <v>3</v>
      </c>
      <c r="X50" s="171">
        <v>80.9</v>
      </c>
      <c r="Y50" s="116">
        <f t="shared" si="14"/>
        <v>1</v>
      </c>
      <c r="Z50" s="171">
        <v>63.4</v>
      </c>
      <c r="AA50" s="116">
        <f t="shared" si="8"/>
        <v>14</v>
      </c>
      <c r="AB50" s="28">
        <v>291</v>
      </c>
      <c r="AC50" s="116">
        <f t="shared" si="9"/>
        <v>14</v>
      </c>
      <c r="AD50" s="171">
        <v>280</v>
      </c>
      <c r="AE50" s="116">
        <f t="shared" si="10"/>
        <v>28</v>
      </c>
      <c r="AF50" s="28">
        <v>72.3</v>
      </c>
      <c r="AG50" s="116">
        <f t="shared" si="11"/>
        <v>28</v>
      </c>
      <c r="AH50" s="28">
        <v>70.6</v>
      </c>
      <c r="AI50" s="73" t="s">
        <v>107</v>
      </c>
    </row>
    <row r="51" spans="1:35" ht="15" customHeight="1">
      <c r="A51" s="75" t="s">
        <v>49</v>
      </c>
      <c r="B51" s="122">
        <f t="shared" si="0"/>
        <v>15</v>
      </c>
      <c r="C51" s="172">
        <v>1223.4</v>
      </c>
      <c r="D51" s="125">
        <f t="shared" si="1"/>
        <v>8</v>
      </c>
      <c r="E51" s="29">
        <v>82.8</v>
      </c>
      <c r="F51" s="125">
        <f t="shared" si="2"/>
        <v>35</v>
      </c>
      <c r="G51" s="29">
        <v>85.2</v>
      </c>
      <c r="H51" s="125">
        <f t="shared" si="3"/>
        <v>7</v>
      </c>
      <c r="I51" s="29">
        <v>81.9</v>
      </c>
      <c r="J51" s="125">
        <f t="shared" si="4"/>
        <v>6</v>
      </c>
      <c r="K51" s="29">
        <v>84</v>
      </c>
      <c r="L51" s="125">
        <f t="shared" si="5"/>
        <v>26</v>
      </c>
      <c r="M51" s="29">
        <v>77.1</v>
      </c>
      <c r="N51" s="125">
        <f t="shared" si="5"/>
        <v>36</v>
      </c>
      <c r="O51" s="29">
        <v>78.8</v>
      </c>
      <c r="P51" s="29"/>
      <c r="Q51" s="125">
        <f t="shared" si="15"/>
        <v>9</v>
      </c>
      <c r="R51" s="112">
        <v>8.3</v>
      </c>
      <c r="S51" s="125">
        <f t="shared" si="6"/>
        <v>28</v>
      </c>
      <c r="T51" s="29">
        <v>22</v>
      </c>
      <c r="U51" s="125">
        <f t="shared" si="13"/>
        <v>41</v>
      </c>
      <c r="V51" s="29">
        <v>80</v>
      </c>
      <c r="W51" s="125">
        <f t="shared" si="7"/>
        <v>20</v>
      </c>
      <c r="X51" s="172">
        <v>78.3</v>
      </c>
      <c r="Y51" s="116">
        <f t="shared" si="14"/>
        <v>10</v>
      </c>
      <c r="Z51" s="172">
        <v>55</v>
      </c>
      <c r="AA51" s="125">
        <f t="shared" si="8"/>
        <v>7</v>
      </c>
      <c r="AB51" s="29">
        <v>320.7</v>
      </c>
      <c r="AC51" s="125">
        <f t="shared" si="9"/>
        <v>6</v>
      </c>
      <c r="AD51" s="172">
        <v>306.3</v>
      </c>
      <c r="AE51" s="125">
        <f t="shared" si="10"/>
        <v>8</v>
      </c>
      <c r="AF51" s="29">
        <v>88.9</v>
      </c>
      <c r="AG51" s="125">
        <f t="shared" si="11"/>
        <v>8</v>
      </c>
      <c r="AH51" s="29">
        <v>85.3</v>
      </c>
      <c r="AI51" s="76" t="s">
        <v>89</v>
      </c>
    </row>
    <row r="52" spans="1:35" ht="15" customHeight="1">
      <c r="A52" s="75" t="s">
        <v>50</v>
      </c>
      <c r="B52" s="122">
        <f t="shared" si="0"/>
        <v>17</v>
      </c>
      <c r="C52" s="172">
        <v>1188</v>
      </c>
      <c r="D52" s="125">
        <f t="shared" si="1"/>
        <v>12</v>
      </c>
      <c r="E52" s="29">
        <v>82.2</v>
      </c>
      <c r="F52" s="125">
        <f t="shared" si="2"/>
        <v>11</v>
      </c>
      <c r="G52" s="29">
        <v>89.7</v>
      </c>
      <c r="H52" s="125">
        <f t="shared" si="3"/>
        <v>16</v>
      </c>
      <c r="I52" s="29">
        <v>80</v>
      </c>
      <c r="J52" s="125">
        <f t="shared" si="4"/>
        <v>12</v>
      </c>
      <c r="K52" s="29">
        <v>81.9</v>
      </c>
      <c r="L52" s="125">
        <f t="shared" si="5"/>
        <v>39</v>
      </c>
      <c r="M52" s="29">
        <v>73.4</v>
      </c>
      <c r="N52" s="125">
        <f t="shared" si="5"/>
        <v>26</v>
      </c>
      <c r="O52" s="29">
        <v>81</v>
      </c>
      <c r="P52" s="29"/>
      <c r="Q52" s="125">
        <f t="shared" si="15"/>
        <v>13</v>
      </c>
      <c r="R52" s="112">
        <v>4.2</v>
      </c>
      <c r="S52" s="125">
        <f t="shared" si="6"/>
        <v>35</v>
      </c>
      <c r="T52" s="29">
        <v>19.1</v>
      </c>
      <c r="U52" s="125">
        <f t="shared" si="13"/>
        <v>19</v>
      </c>
      <c r="V52" s="29">
        <v>90</v>
      </c>
      <c r="W52" s="125">
        <f t="shared" si="7"/>
        <v>40</v>
      </c>
      <c r="X52" s="172">
        <v>73</v>
      </c>
      <c r="Y52" s="116">
        <f t="shared" si="14"/>
        <v>22</v>
      </c>
      <c r="Z52" s="172">
        <v>48.7</v>
      </c>
      <c r="AA52" s="125">
        <f t="shared" si="8"/>
        <v>10</v>
      </c>
      <c r="AB52" s="29">
        <v>302.2</v>
      </c>
      <c r="AC52" s="125">
        <f t="shared" si="9"/>
        <v>10</v>
      </c>
      <c r="AD52" s="172">
        <v>289.8</v>
      </c>
      <c r="AE52" s="125">
        <f t="shared" si="10"/>
        <v>18</v>
      </c>
      <c r="AF52" s="29">
        <v>76.8</v>
      </c>
      <c r="AG52" s="125">
        <f t="shared" si="11"/>
        <v>18</v>
      </c>
      <c r="AH52" s="29">
        <v>74.4</v>
      </c>
      <c r="AI52" s="76" t="s">
        <v>108</v>
      </c>
    </row>
    <row r="53" spans="1:35" ht="15" customHeight="1">
      <c r="A53" s="71" t="s">
        <v>51</v>
      </c>
      <c r="B53" s="123">
        <f t="shared" si="0"/>
        <v>9</v>
      </c>
      <c r="C53" s="173">
        <v>1306.3</v>
      </c>
      <c r="D53" s="126">
        <f t="shared" si="1"/>
        <v>6</v>
      </c>
      <c r="E53" s="30">
        <v>83.6</v>
      </c>
      <c r="F53" s="126">
        <f t="shared" si="2"/>
        <v>3</v>
      </c>
      <c r="G53" s="30">
        <v>90.6</v>
      </c>
      <c r="H53" s="126">
        <f t="shared" si="3"/>
        <v>10</v>
      </c>
      <c r="I53" s="30">
        <v>81.2</v>
      </c>
      <c r="J53" s="126">
        <f t="shared" si="4"/>
        <v>10</v>
      </c>
      <c r="K53" s="30">
        <v>82.1</v>
      </c>
      <c r="L53" s="126">
        <f t="shared" si="5"/>
        <v>19</v>
      </c>
      <c r="M53" s="30">
        <v>78.6</v>
      </c>
      <c r="N53" s="126">
        <f t="shared" si="5"/>
        <v>31</v>
      </c>
      <c r="O53" s="30">
        <v>79.9</v>
      </c>
      <c r="P53" s="30"/>
      <c r="Q53" s="126">
        <f t="shared" si="15"/>
      </c>
      <c r="R53" s="113" t="s">
        <v>206</v>
      </c>
      <c r="S53" s="128">
        <f t="shared" si="6"/>
        <v>2</v>
      </c>
      <c r="T53" s="30">
        <v>62</v>
      </c>
      <c r="U53" s="128">
        <f t="shared" si="13"/>
        <v>28</v>
      </c>
      <c r="V53" s="30">
        <v>86</v>
      </c>
      <c r="W53" s="128">
        <f t="shared" si="7"/>
        <v>9</v>
      </c>
      <c r="X53" s="173">
        <v>79.5</v>
      </c>
      <c r="Y53" s="118">
        <f t="shared" si="14"/>
        <v>18</v>
      </c>
      <c r="Z53" s="173">
        <v>50.1</v>
      </c>
      <c r="AA53" s="128">
        <f t="shared" si="8"/>
        <v>16</v>
      </c>
      <c r="AB53" s="30">
        <v>287</v>
      </c>
      <c r="AC53" s="128">
        <f t="shared" si="9"/>
        <v>16</v>
      </c>
      <c r="AD53" s="173">
        <v>275.2</v>
      </c>
      <c r="AE53" s="128">
        <f t="shared" si="10"/>
        <v>36</v>
      </c>
      <c r="AF53" s="30">
        <v>65.9</v>
      </c>
      <c r="AG53" s="128">
        <f t="shared" si="11"/>
        <v>37</v>
      </c>
      <c r="AH53" s="30">
        <v>64.5</v>
      </c>
      <c r="AI53" s="77" t="s">
        <v>96</v>
      </c>
    </row>
    <row r="54" spans="1:35" ht="15" customHeight="1">
      <c r="A54" s="156" t="s">
        <v>52</v>
      </c>
      <c r="B54" s="185">
        <f t="shared" si="0"/>
        <v>18</v>
      </c>
      <c r="C54" s="178">
        <v>1185.5</v>
      </c>
      <c r="D54" s="186">
        <f t="shared" si="1"/>
        <v>35</v>
      </c>
      <c r="E54" s="168">
        <v>78.8</v>
      </c>
      <c r="F54" s="186">
        <f t="shared" si="2"/>
        <v>35</v>
      </c>
      <c r="G54" s="168">
        <v>85.2</v>
      </c>
      <c r="H54" s="186">
        <f t="shared" si="3"/>
        <v>36</v>
      </c>
      <c r="I54" s="168">
        <v>76.8</v>
      </c>
      <c r="J54" s="186">
        <f t="shared" si="4"/>
        <v>40</v>
      </c>
      <c r="K54" s="168">
        <v>76.2</v>
      </c>
      <c r="L54" s="186">
        <f t="shared" si="5"/>
        <v>22</v>
      </c>
      <c r="M54" s="168">
        <v>78</v>
      </c>
      <c r="N54" s="186">
        <f t="shared" si="5"/>
        <v>1</v>
      </c>
      <c r="O54" s="168">
        <v>92.9</v>
      </c>
      <c r="P54" s="29"/>
      <c r="Q54" s="186">
        <f t="shared" si="15"/>
      </c>
      <c r="R54" s="189" t="s">
        <v>206</v>
      </c>
      <c r="S54" s="186">
        <f t="shared" si="6"/>
        <v>27</v>
      </c>
      <c r="T54" s="168">
        <v>22.2</v>
      </c>
      <c r="U54" s="186">
        <f t="shared" si="13"/>
        <v>11</v>
      </c>
      <c r="V54" s="168">
        <v>92</v>
      </c>
      <c r="W54" s="186">
        <f t="shared" si="7"/>
        <v>44</v>
      </c>
      <c r="X54" s="178">
        <v>71.5</v>
      </c>
      <c r="Y54" s="159">
        <f t="shared" si="14"/>
        <v>6</v>
      </c>
      <c r="Z54" s="178">
        <v>55.7</v>
      </c>
      <c r="AA54" s="186">
        <f t="shared" si="8"/>
        <v>25</v>
      </c>
      <c r="AB54" s="168">
        <v>259.9</v>
      </c>
      <c r="AC54" s="186">
        <f t="shared" si="9"/>
        <v>25</v>
      </c>
      <c r="AD54" s="178">
        <v>246.6</v>
      </c>
      <c r="AE54" s="186">
        <f t="shared" si="10"/>
        <v>32</v>
      </c>
      <c r="AF54" s="168">
        <v>68.2</v>
      </c>
      <c r="AG54" s="186">
        <f t="shared" si="11"/>
        <v>34</v>
      </c>
      <c r="AH54" s="168">
        <v>65.7</v>
      </c>
      <c r="AI54" s="166" t="s">
        <v>75</v>
      </c>
    </row>
    <row r="55" spans="1:35" s="74" customFormat="1" ht="24" customHeight="1">
      <c r="A55" s="92" t="s">
        <v>53</v>
      </c>
      <c r="B55" s="117">
        <f t="shared" si="0"/>
        <v>12</v>
      </c>
      <c r="C55" s="171">
        <v>1270.1</v>
      </c>
      <c r="D55" s="116">
        <f t="shared" si="1"/>
        <v>8</v>
      </c>
      <c r="E55" s="28">
        <v>82.8</v>
      </c>
      <c r="F55" s="116">
        <f t="shared" si="2"/>
        <v>15</v>
      </c>
      <c r="G55" s="28">
        <v>89</v>
      </c>
      <c r="H55" s="116">
        <f t="shared" si="3"/>
        <v>11</v>
      </c>
      <c r="I55" s="28">
        <v>81.1</v>
      </c>
      <c r="J55" s="116">
        <f t="shared" si="4"/>
        <v>15</v>
      </c>
      <c r="K55" s="28">
        <v>81.4</v>
      </c>
      <c r="L55" s="116">
        <f t="shared" si="5"/>
        <v>13</v>
      </c>
      <c r="M55" s="28">
        <v>80.3</v>
      </c>
      <c r="N55" s="116">
        <f t="shared" si="5"/>
        <v>3</v>
      </c>
      <c r="O55" s="28">
        <v>91.1</v>
      </c>
      <c r="P55" s="28"/>
      <c r="Q55" s="116">
        <f t="shared" si="15"/>
        <v>14</v>
      </c>
      <c r="R55" s="105">
        <v>4.1</v>
      </c>
      <c r="S55" s="116">
        <f t="shared" si="6"/>
        <v>15</v>
      </c>
      <c r="T55" s="28">
        <v>39.2</v>
      </c>
      <c r="U55" s="116">
        <f t="shared" si="13"/>
        <v>17</v>
      </c>
      <c r="V55" s="28">
        <v>90.2</v>
      </c>
      <c r="W55" s="116">
        <f t="shared" si="7"/>
        <v>27</v>
      </c>
      <c r="X55" s="171">
        <v>75.7</v>
      </c>
      <c r="Y55" s="116">
        <f t="shared" si="14"/>
        <v>9</v>
      </c>
      <c r="Z55" s="171">
        <v>55.1</v>
      </c>
      <c r="AA55" s="116">
        <f t="shared" si="8"/>
        <v>17</v>
      </c>
      <c r="AB55" s="28">
        <v>281.6</v>
      </c>
      <c r="AC55" s="116">
        <f t="shared" si="9"/>
        <v>17</v>
      </c>
      <c r="AD55" s="171">
        <v>270.8</v>
      </c>
      <c r="AE55" s="116">
        <f t="shared" si="10"/>
        <v>12</v>
      </c>
      <c r="AF55" s="28">
        <v>82</v>
      </c>
      <c r="AG55" s="116">
        <f t="shared" si="11"/>
        <v>12</v>
      </c>
      <c r="AH55" s="28">
        <v>78.9</v>
      </c>
      <c r="AI55" s="73" t="s">
        <v>109</v>
      </c>
    </row>
    <row r="56" spans="1:35" ht="15" customHeight="1">
      <c r="A56" s="78" t="s">
        <v>54</v>
      </c>
      <c r="B56" s="124">
        <f t="shared" si="0"/>
        <v>39</v>
      </c>
      <c r="C56" s="174">
        <v>996.3</v>
      </c>
      <c r="D56" s="127">
        <f t="shared" si="1"/>
        <v>1</v>
      </c>
      <c r="E56" s="79">
        <v>86.2</v>
      </c>
      <c r="F56" s="127">
        <f t="shared" si="2"/>
        <v>10</v>
      </c>
      <c r="G56" s="79">
        <v>89.8</v>
      </c>
      <c r="H56" s="127">
        <f t="shared" si="3"/>
        <v>2</v>
      </c>
      <c r="I56" s="79">
        <v>85.4</v>
      </c>
      <c r="J56" s="127">
        <f t="shared" si="4"/>
        <v>1</v>
      </c>
      <c r="K56" s="79">
        <v>86.9</v>
      </c>
      <c r="L56" s="127">
        <f t="shared" si="5"/>
        <v>4</v>
      </c>
      <c r="M56" s="79">
        <v>82.5</v>
      </c>
      <c r="N56" s="127">
        <f t="shared" si="5"/>
        <v>9</v>
      </c>
      <c r="O56" s="79">
        <v>87.1</v>
      </c>
      <c r="P56" s="29"/>
      <c r="Q56" s="127">
        <f t="shared" si="15"/>
      </c>
      <c r="R56" s="114" t="s">
        <v>206</v>
      </c>
      <c r="S56" s="127">
        <f t="shared" si="6"/>
        <v>21</v>
      </c>
      <c r="T56" s="79">
        <v>31.1</v>
      </c>
      <c r="U56" s="127">
        <f t="shared" si="13"/>
        <v>14</v>
      </c>
      <c r="V56" s="79">
        <v>91</v>
      </c>
      <c r="W56" s="127">
        <f t="shared" si="7"/>
        <v>6</v>
      </c>
      <c r="X56" s="174">
        <v>80.4</v>
      </c>
      <c r="Y56" s="119">
        <f t="shared" si="14"/>
        <v>44</v>
      </c>
      <c r="Z56" s="174">
        <v>39.4</v>
      </c>
      <c r="AA56" s="127">
        <f t="shared" si="8"/>
        <v>28</v>
      </c>
      <c r="AB56" s="79">
        <v>247.9</v>
      </c>
      <c r="AC56" s="127">
        <f t="shared" si="9"/>
        <v>27</v>
      </c>
      <c r="AD56" s="174">
        <v>240.7</v>
      </c>
      <c r="AE56" s="127">
        <f t="shared" si="10"/>
        <v>43</v>
      </c>
      <c r="AF56" s="79">
        <v>59.6</v>
      </c>
      <c r="AG56" s="127">
        <f t="shared" si="11"/>
        <v>43</v>
      </c>
      <c r="AH56" s="79">
        <v>58</v>
      </c>
      <c r="AI56" s="80" t="s">
        <v>110</v>
      </c>
    </row>
    <row r="57" ht="13.5">
      <c r="A57" s="81"/>
    </row>
  </sheetData>
  <sheetProtection/>
  <mergeCells count="26">
    <mergeCell ref="AI4:AI8"/>
    <mergeCell ref="AC4:AD4"/>
    <mergeCell ref="AG4:AH4"/>
    <mergeCell ref="AE4:AF7"/>
    <mergeCell ref="AC5:AD7"/>
    <mergeCell ref="AG5:AH7"/>
    <mergeCell ref="D5:E7"/>
    <mergeCell ref="D4:O4"/>
    <mergeCell ref="H6:I7"/>
    <mergeCell ref="J6:K7"/>
    <mergeCell ref="H5:O5"/>
    <mergeCell ref="A4:A8"/>
    <mergeCell ref="B4:C7"/>
    <mergeCell ref="L7:M7"/>
    <mergeCell ref="L6:O6"/>
    <mergeCell ref="N7:O7"/>
    <mergeCell ref="Q5:X5"/>
    <mergeCell ref="AA4:AB7"/>
    <mergeCell ref="Y4:Z7"/>
    <mergeCell ref="F5:G7"/>
    <mergeCell ref="Q6:X6"/>
    <mergeCell ref="Q4:X4"/>
    <mergeCell ref="W7:X7"/>
    <mergeCell ref="Q7:R7"/>
    <mergeCell ref="S7:T7"/>
    <mergeCell ref="U7:V7"/>
  </mergeCells>
  <printOptions horizontalCentered="1" verticalCentered="1"/>
  <pageMargins left="0.5905511811023623" right="0.3937007874015748" top="0" bottom="0" header="0" footer="0"/>
  <pageSetup blackAndWhite="1" fitToWidth="2" horizontalDpi="600" verticalDpi="600" orientation="portrait" paperSize="9" scale="84" r:id="rId1"/>
  <colBreaks count="1" manualBreakCount="1">
    <brk id="16" max="56" man="1"/>
  </colBreaks>
</worksheet>
</file>

<file path=xl/worksheets/sheet7.xml><?xml version="1.0" encoding="utf-8"?>
<worksheet xmlns="http://schemas.openxmlformats.org/spreadsheetml/2006/main" xmlns:r="http://schemas.openxmlformats.org/officeDocument/2006/relationships">
  <dimension ref="A1:AA55"/>
  <sheetViews>
    <sheetView view="pageBreakPreview" zoomScale="85" zoomScaleSheetLayoutView="85" zoomScalePageLayoutView="0" workbookViewId="0" topLeftCell="A1">
      <selection activeCell="H3" sqref="H3"/>
    </sheetView>
  </sheetViews>
  <sheetFormatPr defaultColWidth="9.00390625" defaultRowHeight="13.5"/>
  <cols>
    <col min="1" max="1" width="8.625" style="4" customWidth="1"/>
    <col min="2" max="2" width="5.125" style="6" customWidth="1"/>
    <col min="3" max="3" width="9.625" style="4" customWidth="1"/>
    <col min="4" max="4" width="5.125" style="6" customWidth="1"/>
    <col min="5" max="5" width="9.625" style="4" customWidth="1"/>
    <col min="6" max="6" width="5.125" style="6" customWidth="1"/>
    <col min="7" max="7" width="9.625" style="4" customWidth="1"/>
    <col min="8" max="8" width="5.125" style="7" customWidth="1"/>
    <col min="9" max="9" width="9.625" style="3" customWidth="1"/>
    <col min="10" max="10" width="5.125" style="6" customWidth="1"/>
    <col min="11" max="11" width="9.625" style="4" customWidth="1"/>
    <col min="12" max="12" width="5.125" style="6" customWidth="1"/>
    <col min="13" max="13" width="9.625" style="6" customWidth="1"/>
    <col min="14" max="14" width="3.625" style="9" customWidth="1"/>
    <col min="15" max="15" width="5.125" style="6" customWidth="1"/>
    <col min="16" max="16" width="9.625" style="4" customWidth="1"/>
    <col min="17" max="17" width="5.125" style="7" customWidth="1"/>
    <col min="18" max="18" width="9.625" style="3" customWidth="1"/>
    <col min="19" max="19" width="5.125" style="6" customWidth="1"/>
    <col min="20" max="20" width="9.625" style="4" customWidth="1"/>
    <col min="21" max="21" width="5.125" style="6" customWidth="1"/>
    <col min="22" max="22" width="9.625" style="4" customWidth="1"/>
    <col min="23" max="23" width="5.125" style="7" customWidth="1"/>
    <col min="24" max="24" width="9.625" style="3" customWidth="1"/>
    <col min="25" max="25" width="5.125" style="7" customWidth="1"/>
    <col min="26" max="26" width="9.625" style="3" customWidth="1"/>
    <col min="27" max="27" width="5.125" style="4" customWidth="1"/>
    <col min="28" max="16384" width="9.00390625" style="1" customWidth="1"/>
  </cols>
  <sheetData>
    <row r="1" spans="1:27" ht="18.75">
      <c r="A1" s="23" t="s">
        <v>55</v>
      </c>
      <c r="B1" s="18"/>
      <c r="C1" s="18"/>
      <c r="D1" s="21"/>
      <c r="E1" s="22"/>
      <c r="F1" s="22"/>
      <c r="G1" s="22"/>
      <c r="H1" s="22"/>
      <c r="I1" s="22"/>
      <c r="J1" s="22"/>
      <c r="K1" s="22"/>
      <c r="L1" s="22"/>
      <c r="M1" s="22"/>
      <c r="N1" s="22"/>
      <c r="O1" s="22"/>
      <c r="P1" s="22"/>
      <c r="Q1" s="22"/>
      <c r="R1" s="22"/>
      <c r="S1" s="22"/>
      <c r="T1" s="22"/>
      <c r="U1" s="22"/>
      <c r="V1" s="22"/>
      <c r="W1" s="22"/>
      <c r="X1" s="18"/>
      <c r="Y1" s="18"/>
      <c r="Z1" s="1"/>
      <c r="AA1" s="2"/>
    </row>
    <row r="2" spans="1:27" ht="18.75">
      <c r="A2" s="23" t="s">
        <v>151</v>
      </c>
      <c r="B2" s="98"/>
      <c r="D2" s="21" t="s">
        <v>166</v>
      </c>
      <c r="E2" s="22"/>
      <c r="F2" s="22"/>
      <c r="G2" s="22"/>
      <c r="H2" s="22"/>
      <c r="I2" s="22"/>
      <c r="J2" s="22"/>
      <c r="K2" s="22"/>
      <c r="L2" s="22"/>
      <c r="M2" s="1"/>
      <c r="N2" s="22"/>
      <c r="O2" s="21" t="s">
        <v>189</v>
      </c>
      <c r="P2" s="22"/>
      <c r="Q2" s="22"/>
      <c r="R2" s="22"/>
      <c r="S2" s="22"/>
      <c r="T2" s="22"/>
      <c r="U2" s="22"/>
      <c r="V2" s="22"/>
      <c r="W2" s="22"/>
      <c r="Y2" s="10"/>
      <c r="Z2" s="1"/>
      <c r="AA2" s="2"/>
    </row>
    <row r="3" spans="1:27" ht="14.25" thickBot="1">
      <c r="A3" s="5"/>
      <c r="B3" s="24"/>
      <c r="C3" s="5"/>
      <c r="D3" s="24"/>
      <c r="E3" s="5"/>
      <c r="F3" s="24"/>
      <c r="G3" s="5"/>
      <c r="H3" s="8"/>
      <c r="I3" s="8"/>
      <c r="J3" s="24"/>
      <c r="K3" s="5"/>
      <c r="L3" s="16"/>
      <c r="M3" s="24"/>
      <c r="O3" s="24"/>
      <c r="P3" s="5"/>
      <c r="Q3" s="8"/>
      <c r="R3" s="8"/>
      <c r="S3" s="8"/>
      <c r="T3" s="8"/>
      <c r="U3" s="8"/>
      <c r="V3" s="8"/>
      <c r="W3" s="8"/>
      <c r="X3" s="8"/>
      <c r="Y3" s="17"/>
      <c r="Z3" s="1"/>
      <c r="AA3" s="115" t="str">
        <f>'8-1'!M3</f>
        <v>平成30年</v>
      </c>
    </row>
    <row r="4" spans="1:27" s="418" customFormat="1" ht="10.5" customHeight="1">
      <c r="A4" s="504" t="s">
        <v>1</v>
      </c>
      <c r="B4" s="494" t="s">
        <v>238</v>
      </c>
      <c r="C4" s="495"/>
      <c r="D4" s="492"/>
      <c r="E4" s="492"/>
      <c r="F4" s="494" t="s">
        <v>243</v>
      </c>
      <c r="G4" s="495"/>
      <c r="H4" s="494" t="s">
        <v>244</v>
      </c>
      <c r="I4" s="495"/>
      <c r="J4" s="494" t="s">
        <v>245</v>
      </c>
      <c r="K4" s="495"/>
      <c r="L4" s="494" t="s">
        <v>246</v>
      </c>
      <c r="M4" s="495"/>
      <c r="N4" s="34"/>
      <c r="O4" s="495" t="s">
        <v>247</v>
      </c>
      <c r="P4" s="554"/>
      <c r="Q4" s="494" t="s">
        <v>248</v>
      </c>
      <c r="R4" s="495"/>
      <c r="S4" s="555" t="s">
        <v>249</v>
      </c>
      <c r="T4" s="495"/>
      <c r="U4" s="494" t="s">
        <v>250</v>
      </c>
      <c r="V4" s="495"/>
      <c r="W4" s="494" t="s">
        <v>251</v>
      </c>
      <c r="X4" s="495"/>
      <c r="Y4" s="494" t="s">
        <v>252</v>
      </c>
      <c r="Z4" s="554"/>
      <c r="AA4" s="501" t="s">
        <v>1</v>
      </c>
    </row>
    <row r="5" spans="1:27" s="418" customFormat="1" ht="33" customHeight="1">
      <c r="A5" s="505"/>
      <c r="B5" s="496"/>
      <c r="C5" s="507"/>
      <c r="D5" s="496" t="s">
        <v>152</v>
      </c>
      <c r="E5" s="512"/>
      <c r="F5" s="496"/>
      <c r="G5" s="497"/>
      <c r="H5" s="496"/>
      <c r="I5" s="497"/>
      <c r="J5" s="496"/>
      <c r="K5" s="497"/>
      <c r="L5" s="496"/>
      <c r="M5" s="497"/>
      <c r="N5" s="34"/>
      <c r="O5" s="497"/>
      <c r="P5" s="507"/>
      <c r="Q5" s="496"/>
      <c r="R5" s="497"/>
      <c r="S5" s="496"/>
      <c r="T5" s="497"/>
      <c r="U5" s="496"/>
      <c r="V5" s="497"/>
      <c r="W5" s="496"/>
      <c r="X5" s="497"/>
      <c r="Y5" s="496"/>
      <c r="Z5" s="507"/>
      <c r="AA5" s="502"/>
    </row>
    <row r="6" spans="1:27" s="418" customFormat="1" ht="27.75" customHeight="1">
      <c r="A6" s="506"/>
      <c r="B6" s="68" t="s">
        <v>2</v>
      </c>
      <c r="C6" s="69" t="s">
        <v>116</v>
      </c>
      <c r="D6" s="68" t="s">
        <v>2</v>
      </c>
      <c r="E6" s="69" t="s">
        <v>116</v>
      </c>
      <c r="F6" s="68" t="s">
        <v>2</v>
      </c>
      <c r="G6" s="69" t="s">
        <v>116</v>
      </c>
      <c r="H6" s="68" t="s">
        <v>2</v>
      </c>
      <c r="I6" s="69" t="s">
        <v>116</v>
      </c>
      <c r="J6" s="68" t="s">
        <v>2</v>
      </c>
      <c r="K6" s="69" t="s">
        <v>116</v>
      </c>
      <c r="L6" s="68" t="s">
        <v>2</v>
      </c>
      <c r="M6" s="129" t="s">
        <v>116</v>
      </c>
      <c r="N6" s="34"/>
      <c r="O6" s="419" t="s">
        <v>2</v>
      </c>
      <c r="P6" s="69" t="s">
        <v>116</v>
      </c>
      <c r="Q6" s="68" t="s">
        <v>2</v>
      </c>
      <c r="R6" s="69" t="s">
        <v>116</v>
      </c>
      <c r="S6" s="68" t="s">
        <v>2</v>
      </c>
      <c r="T6" s="69" t="s">
        <v>116</v>
      </c>
      <c r="U6" s="68" t="s">
        <v>2</v>
      </c>
      <c r="V6" s="66" t="s">
        <v>116</v>
      </c>
      <c r="W6" s="68" t="s">
        <v>2</v>
      </c>
      <c r="X6" s="69" t="s">
        <v>116</v>
      </c>
      <c r="Y6" s="68" t="s">
        <v>2</v>
      </c>
      <c r="Z6" s="69" t="s">
        <v>116</v>
      </c>
      <c r="AA6" s="503"/>
    </row>
    <row r="7" spans="1:27" ht="12" customHeight="1">
      <c r="A7" s="190" t="s">
        <v>8</v>
      </c>
      <c r="B7" s="153"/>
      <c r="C7" s="176">
        <v>246.2</v>
      </c>
      <c r="D7" s="154"/>
      <c r="E7" s="176">
        <v>190.1</v>
      </c>
      <c r="F7" s="155"/>
      <c r="G7" s="175">
        <v>41.9</v>
      </c>
      <c r="H7" s="154"/>
      <c r="I7" s="176">
        <v>29.2</v>
      </c>
      <c r="J7" s="155"/>
      <c r="K7" s="175">
        <v>963.8</v>
      </c>
      <c r="L7" s="154"/>
      <c r="M7" s="176">
        <v>240.8</v>
      </c>
      <c r="N7" s="85"/>
      <c r="O7" s="154"/>
      <c r="P7" s="176">
        <v>104.9</v>
      </c>
      <c r="Q7" s="155"/>
      <c r="R7" s="175">
        <v>27.3</v>
      </c>
      <c r="S7" s="154"/>
      <c r="T7" s="176">
        <v>94</v>
      </c>
      <c r="U7" s="155"/>
      <c r="V7" s="175">
        <v>96.3</v>
      </c>
      <c r="W7" s="154"/>
      <c r="X7" s="176">
        <v>94.7</v>
      </c>
      <c r="Y7" s="155"/>
      <c r="Z7" s="195">
        <v>57.7</v>
      </c>
      <c r="AA7" s="191" t="s">
        <v>71</v>
      </c>
    </row>
    <row r="8" spans="1:27" s="27" customFormat="1" ht="24" customHeight="1">
      <c r="A8" s="25" t="s">
        <v>9</v>
      </c>
      <c r="B8" s="117">
        <f aca="true" t="shared" si="0" ref="B8:B54">IF(C8="","",RANK(C8,C$8:C$54))</f>
        <v>25</v>
      </c>
      <c r="C8" s="28">
        <v>219.1</v>
      </c>
      <c r="D8" s="116">
        <f aca="true" t="shared" si="1" ref="D8:D54">IF(E8="","",RANK(E8,E$8:E$54))</f>
        <v>15</v>
      </c>
      <c r="E8" s="28">
        <v>184.3</v>
      </c>
      <c r="F8" s="140">
        <f aca="true" t="shared" si="2" ref="F8:F54">IF(G8="","",RANK(G8,G$8:G$54))</f>
        <v>10</v>
      </c>
      <c r="G8" s="171">
        <v>59.3</v>
      </c>
      <c r="H8" s="116">
        <f aca="true" t="shared" si="3" ref="H8:H54">IF(I8="","",RANK(I8,I$8:I$54))</f>
        <v>17</v>
      </c>
      <c r="I8" s="28">
        <v>31.6</v>
      </c>
      <c r="J8" s="140">
        <f aca="true" t="shared" si="4" ref="J8:J54">IF(K8="","",RANK(K8,K$8:K$54))</f>
        <v>15</v>
      </c>
      <c r="K8" s="171">
        <v>1219.4</v>
      </c>
      <c r="L8" s="116">
        <f aca="true" t="shared" si="5" ref="L8:L54">IF(M8="","",RANK(M8,M$8:M$54))</f>
        <v>22</v>
      </c>
      <c r="M8" s="28">
        <v>315.9</v>
      </c>
      <c r="N8" s="86"/>
      <c r="O8" s="116">
        <f aca="true" t="shared" si="6" ref="O8:O54">IF(P8="","",RANK(P8,P$8:P$54))</f>
        <v>20</v>
      </c>
      <c r="P8" s="28">
        <v>115.9</v>
      </c>
      <c r="Q8" s="140">
        <f aca="true" t="shared" si="7" ref="Q8:Q54">IF(R8="","",RANK(R8,R$8:R$54))</f>
        <v>14</v>
      </c>
      <c r="R8" s="171">
        <v>37.1</v>
      </c>
      <c r="S8" s="116">
        <f aca="true" t="shared" si="8" ref="S8:S54">IF(T8="","",RANK(T8,T$8:T$54))</f>
        <v>38</v>
      </c>
      <c r="T8" s="28">
        <v>56.4</v>
      </c>
      <c r="U8" s="140">
        <f aca="true" t="shared" si="9" ref="U8:U54">IF(V8="","",RANK(V8,V$8:V$54))</f>
        <v>23</v>
      </c>
      <c r="V8" s="171">
        <v>75.1</v>
      </c>
      <c r="W8" s="116">
        <f aca="true" t="shared" si="10" ref="W8:W54">IF(X8="","",RANK(X8,X$8:X$54))</f>
        <v>24</v>
      </c>
      <c r="X8" s="28">
        <v>74.1</v>
      </c>
      <c r="Y8" s="140">
        <f aca="true" t="shared" si="11" ref="Y8:Y54">IF(Z8="","",RANK(Z8,Z$8:Z$54))</f>
        <v>22</v>
      </c>
      <c r="Z8" s="196">
        <v>49.1</v>
      </c>
      <c r="AA8" s="26" t="s">
        <v>72</v>
      </c>
    </row>
    <row r="9" spans="1:27" ht="12" customHeight="1">
      <c r="A9" s="12" t="s">
        <v>10</v>
      </c>
      <c r="B9" s="122">
        <f t="shared" si="0"/>
        <v>46</v>
      </c>
      <c r="C9" s="29">
        <v>182.6</v>
      </c>
      <c r="D9" s="125">
        <f t="shared" si="1"/>
        <v>45</v>
      </c>
      <c r="E9" s="29">
        <v>153</v>
      </c>
      <c r="F9" s="182">
        <f t="shared" si="2"/>
        <v>23</v>
      </c>
      <c r="G9" s="172">
        <v>54.2</v>
      </c>
      <c r="H9" s="125">
        <f t="shared" si="3"/>
        <v>38</v>
      </c>
      <c r="I9" s="29">
        <v>26.7</v>
      </c>
      <c r="J9" s="182">
        <f t="shared" si="4"/>
        <v>28</v>
      </c>
      <c r="K9" s="172">
        <v>1033.1</v>
      </c>
      <c r="L9" s="125">
        <f t="shared" si="5"/>
        <v>15</v>
      </c>
      <c r="M9" s="29">
        <v>387.5</v>
      </c>
      <c r="N9" s="87"/>
      <c r="O9" s="125">
        <f t="shared" si="6"/>
        <v>47</v>
      </c>
      <c r="P9" s="29">
        <v>73.3</v>
      </c>
      <c r="Q9" s="182">
        <f t="shared" si="7"/>
        <v>7</v>
      </c>
      <c r="R9" s="172">
        <v>42.2</v>
      </c>
      <c r="S9" s="125">
        <f t="shared" si="8"/>
        <v>46</v>
      </c>
      <c r="T9" s="29">
        <v>40.1</v>
      </c>
      <c r="U9" s="182">
        <f t="shared" si="9"/>
        <v>47</v>
      </c>
      <c r="V9" s="172">
        <v>30</v>
      </c>
      <c r="W9" s="125">
        <f t="shared" si="10"/>
        <v>47</v>
      </c>
      <c r="X9" s="29">
        <v>29.3</v>
      </c>
      <c r="Y9" s="182">
        <f t="shared" si="11"/>
        <v>41</v>
      </c>
      <c r="Z9" s="197">
        <v>36.9</v>
      </c>
      <c r="AA9" s="13" t="s">
        <v>73</v>
      </c>
    </row>
    <row r="10" spans="1:27" ht="12" customHeight="1">
      <c r="A10" s="12" t="s">
        <v>11</v>
      </c>
      <c r="B10" s="122">
        <f t="shared" si="0"/>
        <v>43</v>
      </c>
      <c r="C10" s="29">
        <v>195.1</v>
      </c>
      <c r="D10" s="125">
        <f t="shared" si="1"/>
        <v>41</v>
      </c>
      <c r="E10" s="29">
        <v>163.4</v>
      </c>
      <c r="F10" s="182">
        <f t="shared" si="2"/>
        <v>8</v>
      </c>
      <c r="G10" s="172">
        <v>60</v>
      </c>
      <c r="H10" s="125">
        <f t="shared" si="3"/>
        <v>13</v>
      </c>
      <c r="I10" s="29">
        <v>32.3</v>
      </c>
      <c r="J10" s="182">
        <f t="shared" si="4"/>
        <v>23</v>
      </c>
      <c r="K10" s="172">
        <v>1098.9</v>
      </c>
      <c r="L10" s="125">
        <f t="shared" si="5"/>
        <v>35</v>
      </c>
      <c r="M10" s="29">
        <v>235.7</v>
      </c>
      <c r="N10" s="87"/>
      <c r="O10" s="125">
        <f t="shared" si="6"/>
        <v>44</v>
      </c>
      <c r="P10" s="29">
        <v>85</v>
      </c>
      <c r="Q10" s="182">
        <f t="shared" si="7"/>
        <v>5</v>
      </c>
      <c r="R10" s="172">
        <v>42.9</v>
      </c>
      <c r="S10" s="125">
        <f t="shared" si="8"/>
        <v>47</v>
      </c>
      <c r="T10" s="29">
        <v>39</v>
      </c>
      <c r="U10" s="182">
        <f t="shared" si="9"/>
        <v>42</v>
      </c>
      <c r="V10" s="172">
        <v>48.3</v>
      </c>
      <c r="W10" s="125">
        <f t="shared" si="10"/>
        <v>42</v>
      </c>
      <c r="X10" s="29">
        <v>46.4</v>
      </c>
      <c r="Y10" s="182">
        <f t="shared" si="11"/>
        <v>39</v>
      </c>
      <c r="Z10" s="197">
        <v>38.1</v>
      </c>
      <c r="AA10" s="13" t="s">
        <v>74</v>
      </c>
    </row>
    <row r="11" spans="1:27" ht="12" customHeight="1">
      <c r="A11" s="192" t="s">
        <v>12</v>
      </c>
      <c r="B11" s="122">
        <f t="shared" si="0"/>
        <v>16</v>
      </c>
      <c r="C11" s="29">
        <v>235.5</v>
      </c>
      <c r="D11" s="125">
        <f t="shared" si="1"/>
        <v>12</v>
      </c>
      <c r="E11" s="29">
        <v>188.6</v>
      </c>
      <c r="F11" s="182">
        <f t="shared" si="2"/>
        <v>33</v>
      </c>
      <c r="G11" s="172">
        <v>47.5</v>
      </c>
      <c r="H11" s="125">
        <f t="shared" si="3"/>
        <v>19</v>
      </c>
      <c r="I11" s="29">
        <v>31.4</v>
      </c>
      <c r="J11" s="182">
        <f t="shared" si="4"/>
        <v>39</v>
      </c>
      <c r="K11" s="172">
        <v>867.3</v>
      </c>
      <c r="L11" s="125">
        <f t="shared" si="5"/>
        <v>33</v>
      </c>
      <c r="M11" s="29">
        <v>239.4</v>
      </c>
      <c r="N11" s="87"/>
      <c r="O11" s="125">
        <f t="shared" si="6"/>
        <v>43</v>
      </c>
      <c r="P11" s="29">
        <v>85.2</v>
      </c>
      <c r="Q11" s="182">
        <f t="shared" si="7"/>
        <v>25</v>
      </c>
      <c r="R11" s="172">
        <v>30.5</v>
      </c>
      <c r="S11" s="125">
        <f t="shared" si="8"/>
        <v>30</v>
      </c>
      <c r="T11" s="29">
        <v>63.7</v>
      </c>
      <c r="U11" s="182">
        <f t="shared" si="9"/>
        <v>36</v>
      </c>
      <c r="V11" s="172">
        <v>58.4</v>
      </c>
      <c r="W11" s="125">
        <f t="shared" si="10"/>
        <v>35</v>
      </c>
      <c r="X11" s="29">
        <v>57.3</v>
      </c>
      <c r="Y11" s="182">
        <f t="shared" si="11"/>
        <v>7</v>
      </c>
      <c r="Z11" s="197">
        <v>63.2</v>
      </c>
      <c r="AA11" s="13" t="s">
        <v>75</v>
      </c>
    </row>
    <row r="12" spans="1:27" ht="12" customHeight="1">
      <c r="A12" s="193" t="s">
        <v>13</v>
      </c>
      <c r="B12" s="185">
        <f t="shared" si="0"/>
        <v>32</v>
      </c>
      <c r="C12" s="168">
        <v>209.6</v>
      </c>
      <c r="D12" s="186">
        <f t="shared" si="1"/>
        <v>26</v>
      </c>
      <c r="E12" s="168">
        <v>179.6</v>
      </c>
      <c r="F12" s="187">
        <f t="shared" si="2"/>
        <v>9</v>
      </c>
      <c r="G12" s="178">
        <v>59.6</v>
      </c>
      <c r="H12" s="186">
        <f t="shared" si="3"/>
        <v>11</v>
      </c>
      <c r="I12" s="168">
        <v>32.8</v>
      </c>
      <c r="J12" s="187">
        <f t="shared" si="4"/>
        <v>21</v>
      </c>
      <c r="K12" s="178">
        <v>1153</v>
      </c>
      <c r="L12" s="186">
        <f t="shared" si="5"/>
        <v>21</v>
      </c>
      <c r="M12" s="168">
        <v>320.7</v>
      </c>
      <c r="N12" s="87"/>
      <c r="O12" s="186">
        <f t="shared" si="6"/>
        <v>25</v>
      </c>
      <c r="P12" s="168">
        <v>110.2</v>
      </c>
      <c r="Q12" s="187">
        <f t="shared" si="7"/>
        <v>6</v>
      </c>
      <c r="R12" s="178">
        <v>42.7</v>
      </c>
      <c r="S12" s="186">
        <f t="shared" si="8"/>
        <v>35</v>
      </c>
      <c r="T12" s="168">
        <v>59.2</v>
      </c>
      <c r="U12" s="187">
        <f t="shared" si="9"/>
        <v>41</v>
      </c>
      <c r="V12" s="178">
        <v>49.1</v>
      </c>
      <c r="W12" s="186">
        <f t="shared" si="10"/>
        <v>41</v>
      </c>
      <c r="X12" s="168">
        <v>48.5</v>
      </c>
      <c r="Y12" s="187">
        <f t="shared" si="11"/>
        <v>42</v>
      </c>
      <c r="Z12" s="198">
        <v>36.7</v>
      </c>
      <c r="AA12" s="194" t="s">
        <v>76</v>
      </c>
    </row>
    <row r="13" spans="1:27" s="27" customFormat="1" ht="24" customHeight="1">
      <c r="A13" s="25" t="s">
        <v>14</v>
      </c>
      <c r="B13" s="117">
        <f t="shared" si="0"/>
        <v>44</v>
      </c>
      <c r="C13" s="28">
        <v>193.5</v>
      </c>
      <c r="D13" s="116">
        <f t="shared" si="1"/>
        <v>44</v>
      </c>
      <c r="E13" s="28">
        <v>160.1</v>
      </c>
      <c r="F13" s="140">
        <f>IF(G13="","",RANK(G13,G$8:G$54))</f>
        <v>16</v>
      </c>
      <c r="G13" s="171">
        <v>57.2</v>
      </c>
      <c r="H13" s="116">
        <f t="shared" si="3"/>
        <v>14</v>
      </c>
      <c r="I13" s="28">
        <v>32.2</v>
      </c>
      <c r="J13" s="140">
        <f t="shared" si="4"/>
        <v>26</v>
      </c>
      <c r="K13" s="171">
        <v>1076.2</v>
      </c>
      <c r="L13" s="116">
        <f t="shared" si="5"/>
        <v>30</v>
      </c>
      <c r="M13" s="28">
        <v>253.6</v>
      </c>
      <c r="N13" s="86"/>
      <c r="O13" s="116">
        <f t="shared" si="6"/>
        <v>29</v>
      </c>
      <c r="P13" s="28">
        <v>106.7</v>
      </c>
      <c r="Q13" s="140">
        <f t="shared" si="7"/>
        <v>8</v>
      </c>
      <c r="R13" s="171">
        <v>41.9</v>
      </c>
      <c r="S13" s="116">
        <f t="shared" si="8"/>
        <v>41</v>
      </c>
      <c r="T13" s="28">
        <v>52.9</v>
      </c>
      <c r="U13" s="140">
        <f t="shared" si="9"/>
        <v>46</v>
      </c>
      <c r="V13" s="171">
        <v>44.6</v>
      </c>
      <c r="W13" s="116">
        <f t="shared" si="10"/>
        <v>46</v>
      </c>
      <c r="X13" s="28">
        <v>43.4</v>
      </c>
      <c r="Y13" s="140">
        <f t="shared" si="11"/>
        <v>36</v>
      </c>
      <c r="Z13" s="196">
        <v>41.5</v>
      </c>
      <c r="AA13" s="26" t="s">
        <v>77</v>
      </c>
    </row>
    <row r="14" spans="1:27" ht="12" customHeight="1">
      <c r="A14" s="12" t="s">
        <v>15</v>
      </c>
      <c r="B14" s="122">
        <f t="shared" si="0"/>
        <v>39</v>
      </c>
      <c r="C14" s="29">
        <v>197</v>
      </c>
      <c r="D14" s="125">
        <f t="shared" si="1"/>
        <v>43</v>
      </c>
      <c r="E14" s="29">
        <v>161.9</v>
      </c>
      <c r="F14" s="182">
        <f t="shared" si="2"/>
        <v>17</v>
      </c>
      <c r="G14" s="172">
        <v>56.9</v>
      </c>
      <c r="H14" s="125">
        <f t="shared" si="3"/>
        <v>34</v>
      </c>
      <c r="I14" s="29">
        <v>27.5</v>
      </c>
      <c r="J14" s="182">
        <f t="shared" si="4"/>
        <v>37</v>
      </c>
      <c r="K14" s="172">
        <v>920.7</v>
      </c>
      <c r="L14" s="125">
        <f t="shared" si="5"/>
        <v>18</v>
      </c>
      <c r="M14" s="29">
        <v>357</v>
      </c>
      <c r="N14" s="87"/>
      <c r="O14" s="125">
        <f t="shared" si="6"/>
        <v>46</v>
      </c>
      <c r="P14" s="29">
        <v>80.1</v>
      </c>
      <c r="Q14" s="182">
        <f t="shared" si="7"/>
        <v>12</v>
      </c>
      <c r="R14" s="172">
        <v>38.9</v>
      </c>
      <c r="S14" s="125">
        <f t="shared" si="8"/>
        <v>24</v>
      </c>
      <c r="T14" s="29">
        <v>71.1</v>
      </c>
      <c r="U14" s="182">
        <f t="shared" si="9"/>
        <v>37</v>
      </c>
      <c r="V14" s="172">
        <v>56.7</v>
      </c>
      <c r="W14" s="125">
        <f t="shared" si="10"/>
        <v>37</v>
      </c>
      <c r="X14" s="29">
        <v>56.5</v>
      </c>
      <c r="Y14" s="182">
        <f t="shared" si="11"/>
        <v>20</v>
      </c>
      <c r="Z14" s="197">
        <v>51</v>
      </c>
      <c r="AA14" s="13" t="s">
        <v>78</v>
      </c>
    </row>
    <row r="15" spans="1:27" ht="12" customHeight="1">
      <c r="A15" s="12" t="s">
        <v>16</v>
      </c>
      <c r="B15" s="122">
        <f t="shared" si="0"/>
        <v>18</v>
      </c>
      <c r="C15" s="29">
        <v>229.5</v>
      </c>
      <c r="D15" s="125">
        <f t="shared" si="1"/>
        <v>31</v>
      </c>
      <c r="E15" s="29">
        <v>172.9</v>
      </c>
      <c r="F15" s="182">
        <f t="shared" si="2"/>
        <v>39</v>
      </c>
      <c r="G15" s="172">
        <v>40.1</v>
      </c>
      <c r="H15" s="125">
        <f t="shared" si="3"/>
        <v>41</v>
      </c>
      <c r="I15" s="29">
        <v>25.7</v>
      </c>
      <c r="J15" s="182">
        <f t="shared" si="4"/>
        <v>44</v>
      </c>
      <c r="K15" s="172">
        <v>765.5</v>
      </c>
      <c r="L15" s="125">
        <f t="shared" si="5"/>
        <v>32</v>
      </c>
      <c r="M15" s="29">
        <v>246.6</v>
      </c>
      <c r="N15" s="87"/>
      <c r="O15" s="125">
        <f t="shared" si="6"/>
        <v>45</v>
      </c>
      <c r="P15" s="29">
        <v>83.5</v>
      </c>
      <c r="Q15" s="182">
        <f t="shared" si="7"/>
        <v>41</v>
      </c>
      <c r="R15" s="172">
        <v>21.7</v>
      </c>
      <c r="S15" s="125">
        <f t="shared" si="8"/>
        <v>29</v>
      </c>
      <c r="T15" s="29">
        <v>67.8</v>
      </c>
      <c r="U15" s="182">
        <f t="shared" si="9"/>
        <v>37</v>
      </c>
      <c r="V15" s="172">
        <v>56.7</v>
      </c>
      <c r="W15" s="125">
        <f t="shared" si="10"/>
        <v>38</v>
      </c>
      <c r="X15" s="29">
        <v>55.3</v>
      </c>
      <c r="Y15" s="182">
        <f t="shared" si="11"/>
        <v>34</v>
      </c>
      <c r="Z15" s="197">
        <v>42</v>
      </c>
      <c r="AA15" s="13" t="s">
        <v>79</v>
      </c>
    </row>
    <row r="16" spans="1:27" ht="12" customHeight="1">
      <c r="A16" s="12" t="s">
        <v>17</v>
      </c>
      <c r="B16" s="122">
        <f t="shared" si="0"/>
        <v>30</v>
      </c>
      <c r="C16" s="29">
        <v>213.8</v>
      </c>
      <c r="D16" s="125">
        <f t="shared" si="1"/>
        <v>32</v>
      </c>
      <c r="E16" s="29">
        <v>172.1</v>
      </c>
      <c r="F16" s="182">
        <f t="shared" si="2"/>
        <v>32</v>
      </c>
      <c r="G16" s="172">
        <v>49</v>
      </c>
      <c r="H16" s="125">
        <f t="shared" si="3"/>
        <v>33</v>
      </c>
      <c r="I16" s="29">
        <v>27.6</v>
      </c>
      <c r="J16" s="182">
        <f t="shared" si="4"/>
        <v>41</v>
      </c>
      <c r="K16" s="172">
        <v>846.8</v>
      </c>
      <c r="L16" s="125">
        <f t="shared" si="5"/>
        <v>23</v>
      </c>
      <c r="M16" s="29">
        <v>301.3</v>
      </c>
      <c r="N16" s="87"/>
      <c r="O16" s="125">
        <f t="shared" si="6"/>
        <v>37</v>
      </c>
      <c r="P16" s="29">
        <v>93.9</v>
      </c>
      <c r="Q16" s="182">
        <f t="shared" si="7"/>
        <v>37</v>
      </c>
      <c r="R16" s="172">
        <v>24.9</v>
      </c>
      <c r="S16" s="125">
        <f t="shared" si="8"/>
        <v>11</v>
      </c>
      <c r="T16" s="29">
        <v>91.9</v>
      </c>
      <c r="U16" s="182">
        <f t="shared" si="9"/>
        <v>33</v>
      </c>
      <c r="V16" s="172">
        <v>63.1</v>
      </c>
      <c r="W16" s="125">
        <f t="shared" si="10"/>
        <v>33</v>
      </c>
      <c r="X16" s="29">
        <v>60.7</v>
      </c>
      <c r="Y16" s="182">
        <f t="shared" si="11"/>
        <v>12</v>
      </c>
      <c r="Z16" s="197">
        <v>59.7</v>
      </c>
      <c r="AA16" s="13" t="s">
        <v>80</v>
      </c>
    </row>
    <row r="17" spans="1:27" ht="12" customHeight="1">
      <c r="A17" s="193" t="s">
        <v>18</v>
      </c>
      <c r="B17" s="185">
        <f t="shared" si="0"/>
        <v>34</v>
      </c>
      <c r="C17" s="168">
        <v>203</v>
      </c>
      <c r="D17" s="186">
        <f t="shared" si="1"/>
        <v>40</v>
      </c>
      <c r="E17" s="168">
        <v>166.3</v>
      </c>
      <c r="F17" s="187">
        <f t="shared" si="2"/>
        <v>28</v>
      </c>
      <c r="G17" s="178">
        <v>51.2</v>
      </c>
      <c r="H17" s="186">
        <f t="shared" si="3"/>
        <v>40</v>
      </c>
      <c r="I17" s="168">
        <v>26.3</v>
      </c>
      <c r="J17" s="187">
        <f t="shared" si="4"/>
        <v>33</v>
      </c>
      <c r="K17" s="178">
        <v>974.5</v>
      </c>
      <c r="L17" s="186">
        <f t="shared" si="5"/>
        <v>16</v>
      </c>
      <c r="M17" s="168">
        <v>381.6</v>
      </c>
      <c r="N17" s="87"/>
      <c r="O17" s="186">
        <f t="shared" si="6"/>
        <v>22</v>
      </c>
      <c r="P17" s="168">
        <v>113.2</v>
      </c>
      <c r="Q17" s="187">
        <f t="shared" si="7"/>
        <v>19</v>
      </c>
      <c r="R17" s="178">
        <v>32.9</v>
      </c>
      <c r="S17" s="186">
        <f t="shared" si="8"/>
        <v>16</v>
      </c>
      <c r="T17" s="168">
        <v>82.9</v>
      </c>
      <c r="U17" s="187">
        <f t="shared" si="9"/>
        <v>29</v>
      </c>
      <c r="V17" s="178">
        <v>68.1</v>
      </c>
      <c r="W17" s="186">
        <f t="shared" si="10"/>
        <v>29</v>
      </c>
      <c r="X17" s="168">
        <v>67</v>
      </c>
      <c r="Y17" s="187">
        <f t="shared" si="11"/>
        <v>13</v>
      </c>
      <c r="Z17" s="198">
        <v>59</v>
      </c>
      <c r="AA17" s="194" t="s">
        <v>81</v>
      </c>
    </row>
    <row r="18" spans="1:27" s="27" customFormat="1" ht="24" customHeight="1">
      <c r="A18" s="25" t="s">
        <v>19</v>
      </c>
      <c r="B18" s="117">
        <f t="shared" si="0"/>
        <v>28</v>
      </c>
      <c r="C18" s="28">
        <v>215.5</v>
      </c>
      <c r="D18" s="116">
        <f t="shared" si="1"/>
        <v>28</v>
      </c>
      <c r="E18" s="28">
        <v>175.6</v>
      </c>
      <c r="F18" s="140">
        <f t="shared" si="2"/>
        <v>44</v>
      </c>
      <c r="G18" s="171">
        <v>30.3</v>
      </c>
      <c r="H18" s="116">
        <f t="shared" si="3"/>
        <v>47</v>
      </c>
      <c r="I18" s="28">
        <v>23.1</v>
      </c>
      <c r="J18" s="140">
        <f t="shared" si="4"/>
        <v>47</v>
      </c>
      <c r="K18" s="171">
        <v>693.6</v>
      </c>
      <c r="L18" s="116">
        <f t="shared" si="5"/>
        <v>39</v>
      </c>
      <c r="M18" s="28">
        <v>190.5</v>
      </c>
      <c r="N18" s="86"/>
      <c r="O18" s="116">
        <f t="shared" si="6"/>
        <v>41</v>
      </c>
      <c r="P18" s="28">
        <v>85.8</v>
      </c>
      <c r="Q18" s="140">
        <f t="shared" si="7"/>
        <v>47</v>
      </c>
      <c r="R18" s="171">
        <v>15.5</v>
      </c>
      <c r="S18" s="116">
        <f t="shared" si="8"/>
        <v>23</v>
      </c>
      <c r="T18" s="28">
        <v>76.2</v>
      </c>
      <c r="U18" s="140">
        <f t="shared" si="9"/>
        <v>21</v>
      </c>
      <c r="V18" s="171">
        <v>77.4</v>
      </c>
      <c r="W18" s="116">
        <f t="shared" si="10"/>
        <v>21</v>
      </c>
      <c r="X18" s="28">
        <v>75.7</v>
      </c>
      <c r="Y18" s="140">
        <f t="shared" si="11"/>
        <v>14</v>
      </c>
      <c r="Z18" s="196">
        <v>58.3</v>
      </c>
      <c r="AA18" s="26" t="s">
        <v>82</v>
      </c>
    </row>
    <row r="19" spans="1:27" ht="12" customHeight="1">
      <c r="A19" s="12" t="s">
        <v>20</v>
      </c>
      <c r="B19" s="122">
        <f t="shared" si="0"/>
        <v>19</v>
      </c>
      <c r="C19" s="29">
        <v>228.3</v>
      </c>
      <c r="D19" s="125">
        <f t="shared" si="1"/>
        <v>14</v>
      </c>
      <c r="E19" s="29">
        <v>186.9</v>
      </c>
      <c r="F19" s="182">
        <f t="shared" si="2"/>
        <v>42</v>
      </c>
      <c r="G19" s="172">
        <v>33.3</v>
      </c>
      <c r="H19" s="125">
        <f t="shared" si="3"/>
        <v>46</v>
      </c>
      <c r="I19" s="29">
        <v>23.9</v>
      </c>
      <c r="J19" s="182">
        <f t="shared" si="4"/>
        <v>46</v>
      </c>
      <c r="K19" s="172">
        <v>722.7</v>
      </c>
      <c r="L19" s="125">
        <f t="shared" si="5"/>
        <v>43</v>
      </c>
      <c r="M19" s="29">
        <v>155.5</v>
      </c>
      <c r="N19" s="87"/>
      <c r="O19" s="125">
        <f t="shared" si="6"/>
        <v>41</v>
      </c>
      <c r="P19" s="29">
        <v>85.8</v>
      </c>
      <c r="Q19" s="182">
        <f t="shared" si="7"/>
        <v>45</v>
      </c>
      <c r="R19" s="172">
        <v>18.6</v>
      </c>
      <c r="S19" s="125">
        <f t="shared" si="8"/>
        <v>19</v>
      </c>
      <c r="T19" s="29">
        <v>80</v>
      </c>
      <c r="U19" s="182">
        <f t="shared" si="9"/>
        <v>10</v>
      </c>
      <c r="V19" s="172">
        <v>95.1</v>
      </c>
      <c r="W19" s="125">
        <f t="shared" si="10"/>
        <v>10</v>
      </c>
      <c r="X19" s="29">
        <v>93.7</v>
      </c>
      <c r="Y19" s="182">
        <f t="shared" si="11"/>
        <v>17</v>
      </c>
      <c r="Z19" s="197">
        <v>53.8</v>
      </c>
      <c r="AA19" s="13" t="s">
        <v>83</v>
      </c>
    </row>
    <row r="20" spans="1:27" ht="12" customHeight="1">
      <c r="A20" s="12" t="s">
        <v>21</v>
      </c>
      <c r="B20" s="122">
        <f t="shared" si="0"/>
        <v>1</v>
      </c>
      <c r="C20" s="29">
        <v>365.8</v>
      </c>
      <c r="D20" s="125">
        <f t="shared" si="1"/>
        <v>2</v>
      </c>
      <c r="E20" s="29">
        <v>226.3</v>
      </c>
      <c r="F20" s="182">
        <f t="shared" si="2"/>
        <v>45</v>
      </c>
      <c r="G20" s="172">
        <v>28.4</v>
      </c>
      <c r="H20" s="125">
        <f t="shared" si="3"/>
        <v>27</v>
      </c>
      <c r="I20" s="29">
        <v>29.6</v>
      </c>
      <c r="J20" s="182">
        <f t="shared" si="4"/>
        <v>43</v>
      </c>
      <c r="K20" s="172">
        <v>792.3</v>
      </c>
      <c r="L20" s="125">
        <f t="shared" si="5"/>
        <v>47</v>
      </c>
      <c r="M20" s="29">
        <v>90.9</v>
      </c>
      <c r="N20" s="87"/>
      <c r="O20" s="125">
        <f t="shared" si="6"/>
        <v>30</v>
      </c>
      <c r="P20" s="29">
        <v>99.3</v>
      </c>
      <c r="Q20" s="182">
        <f t="shared" si="7"/>
        <v>38</v>
      </c>
      <c r="R20" s="172">
        <v>22.6</v>
      </c>
      <c r="S20" s="125">
        <f t="shared" si="8"/>
        <v>1</v>
      </c>
      <c r="T20" s="29">
        <v>198.2</v>
      </c>
      <c r="U20" s="182">
        <f t="shared" si="9"/>
        <v>2</v>
      </c>
      <c r="V20" s="172">
        <v>159.2</v>
      </c>
      <c r="W20" s="125">
        <f t="shared" si="10"/>
        <v>2</v>
      </c>
      <c r="X20" s="29">
        <v>158.5</v>
      </c>
      <c r="Y20" s="182">
        <f t="shared" si="11"/>
        <v>4</v>
      </c>
      <c r="Z20" s="197">
        <v>80.3</v>
      </c>
      <c r="AA20" s="13" t="s">
        <v>84</v>
      </c>
    </row>
    <row r="21" spans="1:27" ht="12" customHeight="1">
      <c r="A21" s="12" t="s">
        <v>22</v>
      </c>
      <c r="B21" s="122">
        <f t="shared" si="0"/>
        <v>10</v>
      </c>
      <c r="C21" s="29">
        <v>249.7</v>
      </c>
      <c r="D21" s="125">
        <f t="shared" si="1"/>
        <v>10</v>
      </c>
      <c r="E21" s="29">
        <v>202.9</v>
      </c>
      <c r="F21" s="182">
        <f t="shared" si="2"/>
        <v>47</v>
      </c>
      <c r="G21" s="172">
        <v>23.5</v>
      </c>
      <c r="H21" s="125">
        <f t="shared" si="3"/>
        <v>42</v>
      </c>
      <c r="I21" s="29">
        <v>25.5</v>
      </c>
      <c r="J21" s="182">
        <f t="shared" si="4"/>
        <v>45</v>
      </c>
      <c r="K21" s="172">
        <v>738.4</v>
      </c>
      <c r="L21" s="125">
        <f t="shared" si="5"/>
        <v>46</v>
      </c>
      <c r="M21" s="29">
        <v>93.3</v>
      </c>
      <c r="N21" s="87"/>
      <c r="O21" s="125">
        <f t="shared" si="6"/>
        <v>36</v>
      </c>
      <c r="P21" s="29">
        <v>94.2</v>
      </c>
      <c r="Q21" s="182">
        <f t="shared" si="7"/>
        <v>43</v>
      </c>
      <c r="R21" s="172">
        <v>18.8</v>
      </c>
      <c r="S21" s="125">
        <f t="shared" si="8"/>
        <v>2</v>
      </c>
      <c r="T21" s="29">
        <v>140.5</v>
      </c>
      <c r="U21" s="182">
        <f t="shared" si="9"/>
        <v>5</v>
      </c>
      <c r="V21" s="172">
        <v>120.7</v>
      </c>
      <c r="W21" s="125">
        <f t="shared" si="10"/>
        <v>5</v>
      </c>
      <c r="X21" s="29">
        <v>118.2</v>
      </c>
      <c r="Y21" s="182">
        <f t="shared" si="11"/>
        <v>25</v>
      </c>
      <c r="Z21" s="197">
        <v>47.3</v>
      </c>
      <c r="AA21" s="13" t="s">
        <v>85</v>
      </c>
    </row>
    <row r="22" spans="1:27" ht="12" customHeight="1">
      <c r="A22" s="193" t="s">
        <v>23</v>
      </c>
      <c r="B22" s="185">
        <f t="shared" si="0"/>
        <v>37</v>
      </c>
      <c r="C22" s="168">
        <v>199.3</v>
      </c>
      <c r="D22" s="186">
        <f t="shared" si="1"/>
        <v>38</v>
      </c>
      <c r="E22" s="168">
        <v>167.2</v>
      </c>
      <c r="F22" s="187">
        <f t="shared" si="2"/>
        <v>22</v>
      </c>
      <c r="G22" s="178">
        <v>54.3</v>
      </c>
      <c r="H22" s="186">
        <f t="shared" si="3"/>
        <v>9</v>
      </c>
      <c r="I22" s="168">
        <v>34</v>
      </c>
      <c r="J22" s="187">
        <f t="shared" si="4"/>
        <v>29</v>
      </c>
      <c r="K22" s="178">
        <v>1010.8</v>
      </c>
      <c r="L22" s="186">
        <f t="shared" si="5"/>
        <v>31</v>
      </c>
      <c r="M22" s="168">
        <v>249.7</v>
      </c>
      <c r="N22" s="87"/>
      <c r="O22" s="186">
        <f t="shared" si="6"/>
        <v>18</v>
      </c>
      <c r="P22" s="168">
        <v>117.3</v>
      </c>
      <c r="Q22" s="187">
        <f t="shared" si="7"/>
        <v>9</v>
      </c>
      <c r="R22" s="178">
        <v>41.1</v>
      </c>
      <c r="S22" s="186">
        <f t="shared" si="8"/>
        <v>31</v>
      </c>
      <c r="T22" s="168">
        <v>63.1</v>
      </c>
      <c r="U22" s="187">
        <f t="shared" si="9"/>
        <v>35</v>
      </c>
      <c r="V22" s="178">
        <v>58.9</v>
      </c>
      <c r="W22" s="186">
        <f t="shared" si="10"/>
        <v>34</v>
      </c>
      <c r="X22" s="168">
        <v>58.3</v>
      </c>
      <c r="Y22" s="187">
        <f t="shared" si="11"/>
        <v>43</v>
      </c>
      <c r="Z22" s="198">
        <v>31.3</v>
      </c>
      <c r="AA22" s="194" t="s">
        <v>86</v>
      </c>
    </row>
    <row r="23" spans="1:27" s="27" customFormat="1" ht="24" customHeight="1">
      <c r="A23" s="25" t="s">
        <v>24</v>
      </c>
      <c r="B23" s="117">
        <f t="shared" si="0"/>
        <v>5</v>
      </c>
      <c r="C23" s="28">
        <v>266.1</v>
      </c>
      <c r="D23" s="116">
        <f t="shared" si="1"/>
        <v>39</v>
      </c>
      <c r="E23" s="28">
        <v>166.5</v>
      </c>
      <c r="F23" s="140">
        <f t="shared" si="2"/>
        <v>12</v>
      </c>
      <c r="G23" s="171">
        <v>59.1</v>
      </c>
      <c r="H23" s="116">
        <f t="shared" si="3"/>
        <v>4</v>
      </c>
      <c r="I23" s="28">
        <v>41</v>
      </c>
      <c r="J23" s="140">
        <f t="shared" si="4"/>
        <v>16</v>
      </c>
      <c r="K23" s="171">
        <v>1211.1</v>
      </c>
      <c r="L23" s="116">
        <f t="shared" si="5"/>
        <v>24</v>
      </c>
      <c r="M23" s="28">
        <v>298.3</v>
      </c>
      <c r="N23" s="86"/>
      <c r="O23" s="116">
        <f t="shared" si="6"/>
        <v>28</v>
      </c>
      <c r="P23" s="28">
        <v>107.4</v>
      </c>
      <c r="Q23" s="140">
        <f t="shared" si="7"/>
        <v>10</v>
      </c>
      <c r="R23" s="171">
        <v>39.7</v>
      </c>
      <c r="S23" s="116">
        <f t="shared" si="8"/>
        <v>42</v>
      </c>
      <c r="T23" s="28">
        <v>46.6</v>
      </c>
      <c r="U23" s="140">
        <f t="shared" si="9"/>
        <v>45</v>
      </c>
      <c r="V23" s="171">
        <v>45.7</v>
      </c>
      <c r="W23" s="116">
        <f t="shared" si="10"/>
        <v>43</v>
      </c>
      <c r="X23" s="28">
        <v>45.6</v>
      </c>
      <c r="Y23" s="140">
        <f t="shared" si="11"/>
        <v>5</v>
      </c>
      <c r="Z23" s="196">
        <v>74.5</v>
      </c>
      <c r="AA23" s="26" t="s">
        <v>87</v>
      </c>
    </row>
    <row r="24" spans="1:27" ht="12" customHeight="1">
      <c r="A24" s="12" t="s">
        <v>25</v>
      </c>
      <c r="B24" s="122">
        <f t="shared" si="0"/>
        <v>14</v>
      </c>
      <c r="C24" s="29">
        <v>238.7</v>
      </c>
      <c r="D24" s="125">
        <f t="shared" si="1"/>
        <v>22</v>
      </c>
      <c r="E24" s="29">
        <v>181.5</v>
      </c>
      <c r="F24" s="182">
        <f t="shared" si="2"/>
        <v>30</v>
      </c>
      <c r="G24" s="172">
        <v>49.7</v>
      </c>
      <c r="H24" s="125">
        <f t="shared" si="3"/>
        <v>24</v>
      </c>
      <c r="I24" s="29">
        <v>30.5</v>
      </c>
      <c r="J24" s="182">
        <f t="shared" si="4"/>
        <v>9</v>
      </c>
      <c r="K24" s="172">
        <v>1278.7</v>
      </c>
      <c r="L24" s="125">
        <f t="shared" si="5"/>
        <v>27</v>
      </c>
      <c r="M24" s="29">
        <v>262.6</v>
      </c>
      <c r="N24" s="87"/>
      <c r="O24" s="125">
        <f t="shared" si="6"/>
        <v>33</v>
      </c>
      <c r="P24" s="29">
        <v>96.6</v>
      </c>
      <c r="Q24" s="182">
        <f t="shared" si="7"/>
        <v>26</v>
      </c>
      <c r="R24" s="172">
        <v>30.3</v>
      </c>
      <c r="S24" s="125">
        <f t="shared" si="8"/>
        <v>27</v>
      </c>
      <c r="T24" s="29">
        <v>68.3</v>
      </c>
      <c r="U24" s="182">
        <f t="shared" si="9"/>
        <v>39</v>
      </c>
      <c r="V24" s="172">
        <v>55.6</v>
      </c>
      <c r="W24" s="125">
        <f t="shared" si="10"/>
        <v>39</v>
      </c>
      <c r="X24" s="29">
        <v>54.8</v>
      </c>
      <c r="Y24" s="182">
        <f t="shared" si="11"/>
        <v>18</v>
      </c>
      <c r="Z24" s="197">
        <v>53</v>
      </c>
      <c r="AA24" s="13" t="s">
        <v>88</v>
      </c>
    </row>
    <row r="25" spans="1:27" ht="12" customHeight="1">
      <c r="A25" s="12" t="s">
        <v>26</v>
      </c>
      <c r="B25" s="122">
        <f t="shared" si="0"/>
        <v>45</v>
      </c>
      <c r="C25" s="29">
        <v>189.4</v>
      </c>
      <c r="D25" s="125">
        <f t="shared" si="1"/>
        <v>46</v>
      </c>
      <c r="E25" s="29">
        <v>152.2</v>
      </c>
      <c r="F25" s="182">
        <f t="shared" si="2"/>
        <v>6</v>
      </c>
      <c r="G25" s="172">
        <v>61.6</v>
      </c>
      <c r="H25" s="125">
        <f t="shared" si="3"/>
        <v>15</v>
      </c>
      <c r="I25" s="29">
        <v>32</v>
      </c>
      <c r="J25" s="182">
        <f t="shared" si="4"/>
        <v>19</v>
      </c>
      <c r="K25" s="172">
        <v>1161.8</v>
      </c>
      <c r="L25" s="125">
        <f t="shared" si="5"/>
        <v>17</v>
      </c>
      <c r="M25" s="29">
        <v>365.6</v>
      </c>
      <c r="N25" s="87"/>
      <c r="O25" s="125">
        <f t="shared" si="6"/>
        <v>35</v>
      </c>
      <c r="P25" s="29">
        <v>94.8</v>
      </c>
      <c r="Q25" s="182">
        <f t="shared" si="7"/>
        <v>16</v>
      </c>
      <c r="R25" s="172">
        <v>34.9</v>
      </c>
      <c r="S25" s="125">
        <f t="shared" si="8"/>
        <v>39</v>
      </c>
      <c r="T25" s="29">
        <v>55.6</v>
      </c>
      <c r="U25" s="182">
        <f t="shared" si="9"/>
        <v>43</v>
      </c>
      <c r="V25" s="172">
        <v>46.9</v>
      </c>
      <c r="W25" s="125">
        <f t="shared" si="10"/>
        <v>43</v>
      </c>
      <c r="X25" s="29">
        <v>45.6</v>
      </c>
      <c r="Y25" s="182">
        <f t="shared" si="11"/>
        <v>30</v>
      </c>
      <c r="Z25" s="197">
        <v>43.5</v>
      </c>
      <c r="AA25" s="13" t="s">
        <v>78</v>
      </c>
    </row>
    <row r="26" spans="1:27" ht="12" customHeight="1">
      <c r="A26" s="12" t="s">
        <v>27</v>
      </c>
      <c r="B26" s="122">
        <f t="shared" si="0"/>
        <v>22</v>
      </c>
      <c r="C26" s="29">
        <v>220</v>
      </c>
      <c r="D26" s="125">
        <f t="shared" si="1"/>
        <v>24</v>
      </c>
      <c r="E26" s="29">
        <v>181.4</v>
      </c>
      <c r="F26" s="182">
        <f t="shared" si="2"/>
        <v>3</v>
      </c>
      <c r="G26" s="172">
        <v>76.5</v>
      </c>
      <c r="H26" s="125">
        <f t="shared" si="3"/>
        <v>16</v>
      </c>
      <c r="I26" s="29">
        <v>31.9</v>
      </c>
      <c r="J26" s="182">
        <f t="shared" si="4"/>
        <v>30</v>
      </c>
      <c r="K26" s="172">
        <v>1006.5</v>
      </c>
      <c r="L26" s="125">
        <f t="shared" si="5"/>
        <v>29</v>
      </c>
      <c r="M26" s="29">
        <v>254.3</v>
      </c>
      <c r="N26" s="87"/>
      <c r="O26" s="125">
        <f t="shared" si="6"/>
        <v>13</v>
      </c>
      <c r="P26" s="29">
        <v>129.1</v>
      </c>
      <c r="Q26" s="182">
        <f t="shared" si="7"/>
        <v>24</v>
      </c>
      <c r="R26" s="172">
        <v>31.3</v>
      </c>
      <c r="S26" s="125">
        <f t="shared" si="8"/>
        <v>5</v>
      </c>
      <c r="T26" s="29">
        <v>104.4</v>
      </c>
      <c r="U26" s="182">
        <f t="shared" si="9"/>
        <v>11</v>
      </c>
      <c r="V26" s="172">
        <v>91.1</v>
      </c>
      <c r="W26" s="125">
        <f t="shared" si="10"/>
        <v>11</v>
      </c>
      <c r="X26" s="29">
        <v>89.8</v>
      </c>
      <c r="Y26" s="182">
        <f t="shared" si="11"/>
        <v>27</v>
      </c>
      <c r="Z26" s="197">
        <v>45.3</v>
      </c>
      <c r="AA26" s="13" t="s">
        <v>77</v>
      </c>
    </row>
    <row r="27" spans="1:27" ht="12" customHeight="1">
      <c r="A27" s="193" t="s">
        <v>28</v>
      </c>
      <c r="B27" s="185">
        <f t="shared" si="0"/>
        <v>27</v>
      </c>
      <c r="C27" s="168">
        <v>217.8</v>
      </c>
      <c r="D27" s="186">
        <f t="shared" si="1"/>
        <v>18</v>
      </c>
      <c r="E27" s="168">
        <v>182.8</v>
      </c>
      <c r="F27" s="187">
        <f t="shared" si="2"/>
        <v>2</v>
      </c>
      <c r="G27" s="178">
        <v>77.2</v>
      </c>
      <c r="H27" s="186">
        <f t="shared" si="3"/>
        <v>3</v>
      </c>
      <c r="I27" s="168">
        <v>42.5</v>
      </c>
      <c r="J27" s="187">
        <f t="shared" si="4"/>
        <v>25</v>
      </c>
      <c r="K27" s="178">
        <v>1083.3</v>
      </c>
      <c r="L27" s="186">
        <f t="shared" si="5"/>
        <v>36</v>
      </c>
      <c r="M27" s="168">
        <v>233.9</v>
      </c>
      <c r="N27" s="87"/>
      <c r="O27" s="186">
        <f t="shared" si="6"/>
        <v>15</v>
      </c>
      <c r="P27" s="168">
        <v>124.9</v>
      </c>
      <c r="Q27" s="187">
        <f t="shared" si="7"/>
        <v>21</v>
      </c>
      <c r="R27" s="178">
        <v>31.8</v>
      </c>
      <c r="S27" s="186">
        <f t="shared" si="8"/>
        <v>14</v>
      </c>
      <c r="T27" s="168">
        <v>89.1</v>
      </c>
      <c r="U27" s="187">
        <f t="shared" si="9"/>
        <v>20</v>
      </c>
      <c r="V27" s="178">
        <v>79.2</v>
      </c>
      <c r="W27" s="186">
        <f t="shared" si="10"/>
        <v>20</v>
      </c>
      <c r="X27" s="168">
        <v>76.9</v>
      </c>
      <c r="Y27" s="187">
        <f t="shared" si="11"/>
        <v>19</v>
      </c>
      <c r="Z27" s="198">
        <v>51.9</v>
      </c>
      <c r="AA27" s="194" t="s">
        <v>89</v>
      </c>
    </row>
    <row r="28" spans="1:27" s="27" customFormat="1" ht="24" customHeight="1">
      <c r="A28" s="25" t="s">
        <v>29</v>
      </c>
      <c r="B28" s="117">
        <f t="shared" si="0"/>
        <v>40</v>
      </c>
      <c r="C28" s="28">
        <v>196.3</v>
      </c>
      <c r="D28" s="116">
        <f t="shared" si="1"/>
        <v>42</v>
      </c>
      <c r="E28" s="28">
        <v>163.1</v>
      </c>
      <c r="F28" s="140">
        <f t="shared" si="2"/>
        <v>31</v>
      </c>
      <c r="G28" s="171">
        <v>49.5</v>
      </c>
      <c r="H28" s="116">
        <f t="shared" si="3"/>
        <v>17</v>
      </c>
      <c r="I28" s="28">
        <v>31.6</v>
      </c>
      <c r="J28" s="140">
        <f t="shared" si="4"/>
        <v>40</v>
      </c>
      <c r="K28" s="171">
        <v>848.8</v>
      </c>
      <c r="L28" s="116">
        <f t="shared" si="5"/>
        <v>25</v>
      </c>
      <c r="M28" s="28">
        <v>276.8</v>
      </c>
      <c r="N28" s="86"/>
      <c r="O28" s="116">
        <f t="shared" si="6"/>
        <v>8</v>
      </c>
      <c r="P28" s="28">
        <v>140.4</v>
      </c>
      <c r="Q28" s="140">
        <f t="shared" si="7"/>
        <v>23</v>
      </c>
      <c r="R28" s="171">
        <v>31.5</v>
      </c>
      <c r="S28" s="116">
        <f t="shared" si="8"/>
        <v>9</v>
      </c>
      <c r="T28" s="28">
        <v>95.4</v>
      </c>
      <c r="U28" s="140">
        <f t="shared" si="9"/>
        <v>13</v>
      </c>
      <c r="V28" s="171">
        <v>83.2</v>
      </c>
      <c r="W28" s="116">
        <f t="shared" si="10"/>
        <v>17</v>
      </c>
      <c r="X28" s="28">
        <v>79.4</v>
      </c>
      <c r="Y28" s="140">
        <f t="shared" si="11"/>
        <v>16</v>
      </c>
      <c r="Z28" s="196">
        <v>55</v>
      </c>
      <c r="AA28" s="26" t="s">
        <v>90</v>
      </c>
    </row>
    <row r="29" spans="1:27" ht="12" customHeight="1">
      <c r="A29" s="12" t="s">
        <v>30</v>
      </c>
      <c r="B29" s="122">
        <f t="shared" si="0"/>
        <v>20</v>
      </c>
      <c r="C29" s="29">
        <v>227.4</v>
      </c>
      <c r="D29" s="125">
        <f t="shared" si="1"/>
        <v>27</v>
      </c>
      <c r="E29" s="29">
        <v>177.8</v>
      </c>
      <c r="F29" s="182">
        <f t="shared" si="2"/>
        <v>34</v>
      </c>
      <c r="G29" s="172">
        <v>47</v>
      </c>
      <c r="H29" s="125">
        <f t="shared" si="3"/>
        <v>36</v>
      </c>
      <c r="I29" s="29">
        <v>27.3</v>
      </c>
      <c r="J29" s="182">
        <f t="shared" si="4"/>
        <v>38</v>
      </c>
      <c r="K29" s="172">
        <v>900.1</v>
      </c>
      <c r="L29" s="125">
        <f t="shared" si="5"/>
        <v>42</v>
      </c>
      <c r="M29" s="29">
        <v>173.7</v>
      </c>
      <c r="N29" s="87"/>
      <c r="O29" s="125">
        <f t="shared" si="6"/>
        <v>31</v>
      </c>
      <c r="P29" s="29">
        <v>99</v>
      </c>
      <c r="Q29" s="182">
        <f t="shared" si="7"/>
        <v>34</v>
      </c>
      <c r="R29" s="172">
        <v>26.7</v>
      </c>
      <c r="S29" s="125">
        <f t="shared" si="8"/>
        <v>8</v>
      </c>
      <c r="T29" s="29">
        <v>96.5</v>
      </c>
      <c r="U29" s="182">
        <f t="shared" si="9"/>
        <v>25</v>
      </c>
      <c r="V29" s="172">
        <v>74.3</v>
      </c>
      <c r="W29" s="125">
        <f t="shared" si="10"/>
        <v>25</v>
      </c>
      <c r="X29" s="29">
        <v>73.7</v>
      </c>
      <c r="Y29" s="182">
        <f t="shared" si="11"/>
        <v>28</v>
      </c>
      <c r="Z29" s="197">
        <v>44.6</v>
      </c>
      <c r="AA29" s="13" t="s">
        <v>91</v>
      </c>
    </row>
    <row r="30" spans="1:27" ht="12" customHeight="1">
      <c r="A30" s="12" t="s">
        <v>31</v>
      </c>
      <c r="B30" s="122">
        <f t="shared" si="0"/>
        <v>33</v>
      </c>
      <c r="C30" s="29">
        <v>204.9</v>
      </c>
      <c r="D30" s="125">
        <f t="shared" si="1"/>
        <v>36</v>
      </c>
      <c r="E30" s="29">
        <v>168.3</v>
      </c>
      <c r="F30" s="182">
        <f t="shared" si="2"/>
        <v>40</v>
      </c>
      <c r="G30" s="172">
        <v>36.2</v>
      </c>
      <c r="H30" s="125">
        <f t="shared" si="3"/>
        <v>25</v>
      </c>
      <c r="I30" s="29">
        <v>29.7</v>
      </c>
      <c r="J30" s="182">
        <f t="shared" si="4"/>
        <v>42</v>
      </c>
      <c r="K30" s="172">
        <v>814.5</v>
      </c>
      <c r="L30" s="125">
        <f t="shared" si="5"/>
        <v>40</v>
      </c>
      <c r="M30" s="29">
        <v>179</v>
      </c>
      <c r="N30" s="87"/>
      <c r="O30" s="125">
        <f t="shared" si="6"/>
        <v>40</v>
      </c>
      <c r="P30" s="29">
        <v>88.7</v>
      </c>
      <c r="Q30" s="182">
        <f t="shared" si="7"/>
        <v>40</v>
      </c>
      <c r="R30" s="172">
        <v>22.1</v>
      </c>
      <c r="S30" s="125">
        <f t="shared" si="8"/>
        <v>25</v>
      </c>
      <c r="T30" s="29">
        <v>69.7</v>
      </c>
      <c r="U30" s="182">
        <f t="shared" si="9"/>
        <v>17</v>
      </c>
      <c r="V30" s="172">
        <v>81.5</v>
      </c>
      <c r="W30" s="125">
        <f t="shared" si="10"/>
        <v>14</v>
      </c>
      <c r="X30" s="29">
        <v>80.6</v>
      </c>
      <c r="Y30" s="182">
        <f t="shared" si="11"/>
        <v>32</v>
      </c>
      <c r="Z30" s="197">
        <v>42.5</v>
      </c>
      <c r="AA30" s="13" t="s">
        <v>92</v>
      </c>
    </row>
    <row r="31" spans="1:27" ht="12" customHeight="1">
      <c r="A31" s="12" t="s">
        <v>32</v>
      </c>
      <c r="B31" s="122">
        <f t="shared" si="0"/>
        <v>41</v>
      </c>
      <c r="C31" s="29">
        <v>196</v>
      </c>
      <c r="D31" s="125">
        <f t="shared" si="1"/>
        <v>37</v>
      </c>
      <c r="E31" s="29">
        <v>167.4</v>
      </c>
      <c r="F31" s="182">
        <f t="shared" si="2"/>
        <v>38</v>
      </c>
      <c r="G31" s="172">
        <v>40.9</v>
      </c>
      <c r="H31" s="125">
        <f t="shared" si="3"/>
        <v>43</v>
      </c>
      <c r="I31" s="29">
        <v>24.8</v>
      </c>
      <c r="J31" s="182">
        <f t="shared" si="4"/>
        <v>35</v>
      </c>
      <c r="K31" s="172">
        <v>945.3</v>
      </c>
      <c r="L31" s="125">
        <f t="shared" si="5"/>
        <v>26</v>
      </c>
      <c r="M31" s="29">
        <v>270.2</v>
      </c>
      <c r="N31" s="87"/>
      <c r="O31" s="125">
        <f t="shared" si="6"/>
        <v>21</v>
      </c>
      <c r="P31" s="29">
        <v>113.3</v>
      </c>
      <c r="Q31" s="182">
        <f t="shared" si="7"/>
        <v>31</v>
      </c>
      <c r="R31" s="172">
        <v>28.8</v>
      </c>
      <c r="S31" s="125">
        <f t="shared" si="8"/>
        <v>43</v>
      </c>
      <c r="T31" s="29">
        <v>45.9</v>
      </c>
      <c r="U31" s="182">
        <f t="shared" si="9"/>
        <v>34</v>
      </c>
      <c r="V31" s="172">
        <v>59.5</v>
      </c>
      <c r="W31" s="125">
        <f t="shared" si="10"/>
        <v>36</v>
      </c>
      <c r="X31" s="29">
        <v>57.2</v>
      </c>
      <c r="Y31" s="182">
        <f t="shared" si="11"/>
        <v>44</v>
      </c>
      <c r="Z31" s="197">
        <v>29.6</v>
      </c>
      <c r="AA31" s="13" t="s">
        <v>93</v>
      </c>
    </row>
    <row r="32" spans="1:27" ht="12" customHeight="1">
      <c r="A32" s="193" t="s">
        <v>33</v>
      </c>
      <c r="B32" s="185">
        <f t="shared" si="0"/>
        <v>17</v>
      </c>
      <c r="C32" s="168">
        <v>229.8</v>
      </c>
      <c r="D32" s="186">
        <f t="shared" si="1"/>
        <v>21</v>
      </c>
      <c r="E32" s="168">
        <v>182</v>
      </c>
      <c r="F32" s="187">
        <f t="shared" si="2"/>
        <v>29</v>
      </c>
      <c r="G32" s="178">
        <v>50.6</v>
      </c>
      <c r="H32" s="186">
        <f t="shared" si="3"/>
        <v>7</v>
      </c>
      <c r="I32" s="168">
        <v>35.1</v>
      </c>
      <c r="J32" s="187">
        <f t="shared" si="4"/>
        <v>31</v>
      </c>
      <c r="K32" s="178">
        <v>999</v>
      </c>
      <c r="L32" s="186">
        <f t="shared" si="5"/>
        <v>45</v>
      </c>
      <c r="M32" s="168">
        <v>120.9</v>
      </c>
      <c r="N32" s="87"/>
      <c r="O32" s="186">
        <f t="shared" si="6"/>
        <v>32</v>
      </c>
      <c r="P32" s="168">
        <v>98.2</v>
      </c>
      <c r="Q32" s="187">
        <f t="shared" si="7"/>
        <v>35</v>
      </c>
      <c r="R32" s="178">
        <v>26.6</v>
      </c>
      <c r="S32" s="186">
        <f t="shared" si="8"/>
        <v>32</v>
      </c>
      <c r="T32" s="168">
        <v>62.1</v>
      </c>
      <c r="U32" s="187">
        <f t="shared" si="9"/>
        <v>14</v>
      </c>
      <c r="V32" s="178">
        <v>82.6</v>
      </c>
      <c r="W32" s="186">
        <f t="shared" si="10"/>
        <v>16</v>
      </c>
      <c r="X32" s="168">
        <v>80.2</v>
      </c>
      <c r="Y32" s="187">
        <f t="shared" si="11"/>
        <v>21</v>
      </c>
      <c r="Z32" s="198">
        <v>50.9</v>
      </c>
      <c r="AA32" s="194" t="s">
        <v>94</v>
      </c>
    </row>
    <row r="33" spans="1:27" s="27" customFormat="1" ht="24" customHeight="1">
      <c r="A33" s="25" t="s">
        <v>34</v>
      </c>
      <c r="B33" s="117">
        <f t="shared" si="0"/>
        <v>8</v>
      </c>
      <c r="C33" s="28">
        <v>251.6</v>
      </c>
      <c r="D33" s="116">
        <f t="shared" si="1"/>
        <v>22</v>
      </c>
      <c r="E33" s="28">
        <v>181.5</v>
      </c>
      <c r="F33" s="140">
        <f t="shared" si="2"/>
        <v>36</v>
      </c>
      <c r="G33" s="171">
        <v>45.8</v>
      </c>
      <c r="H33" s="116">
        <f t="shared" si="3"/>
        <v>8</v>
      </c>
      <c r="I33" s="28">
        <v>34.6</v>
      </c>
      <c r="J33" s="140">
        <f t="shared" si="4"/>
        <v>24</v>
      </c>
      <c r="K33" s="171">
        <v>1089.8</v>
      </c>
      <c r="L33" s="116">
        <f t="shared" si="5"/>
        <v>38</v>
      </c>
      <c r="M33" s="28">
        <v>191.7</v>
      </c>
      <c r="N33" s="86"/>
      <c r="O33" s="116">
        <f t="shared" si="6"/>
        <v>38</v>
      </c>
      <c r="P33" s="28">
        <v>93.6</v>
      </c>
      <c r="Q33" s="140">
        <f t="shared" si="7"/>
        <v>42</v>
      </c>
      <c r="R33" s="171">
        <v>21.5</v>
      </c>
      <c r="S33" s="116">
        <f t="shared" si="8"/>
        <v>3</v>
      </c>
      <c r="T33" s="28">
        <v>136.9</v>
      </c>
      <c r="U33" s="140">
        <f t="shared" si="9"/>
        <v>3</v>
      </c>
      <c r="V33" s="171">
        <v>156</v>
      </c>
      <c r="W33" s="116">
        <f t="shared" si="10"/>
        <v>3</v>
      </c>
      <c r="X33" s="28">
        <v>152.7</v>
      </c>
      <c r="Y33" s="140">
        <f t="shared" si="11"/>
        <v>3</v>
      </c>
      <c r="Z33" s="196">
        <v>81.7</v>
      </c>
      <c r="AA33" s="26" t="s">
        <v>95</v>
      </c>
    </row>
    <row r="34" spans="1:27" ht="12" customHeight="1">
      <c r="A34" s="12" t="s">
        <v>35</v>
      </c>
      <c r="B34" s="122">
        <f t="shared" si="0"/>
        <v>3</v>
      </c>
      <c r="C34" s="29">
        <v>298.2</v>
      </c>
      <c r="D34" s="125">
        <f t="shared" si="1"/>
        <v>5</v>
      </c>
      <c r="E34" s="29">
        <v>206.9</v>
      </c>
      <c r="F34" s="182">
        <f t="shared" si="2"/>
        <v>46</v>
      </c>
      <c r="G34" s="172">
        <v>25.9</v>
      </c>
      <c r="H34" s="125">
        <f t="shared" si="3"/>
        <v>22</v>
      </c>
      <c r="I34" s="29">
        <v>30.7</v>
      </c>
      <c r="J34" s="182">
        <f t="shared" si="4"/>
        <v>36</v>
      </c>
      <c r="K34" s="172">
        <v>942</v>
      </c>
      <c r="L34" s="125">
        <f t="shared" si="5"/>
        <v>41</v>
      </c>
      <c r="M34" s="29">
        <v>176.9</v>
      </c>
      <c r="N34" s="87"/>
      <c r="O34" s="125">
        <f t="shared" si="6"/>
        <v>34</v>
      </c>
      <c r="P34" s="29">
        <v>96.4</v>
      </c>
      <c r="Q34" s="182">
        <f t="shared" si="7"/>
        <v>36</v>
      </c>
      <c r="R34" s="172">
        <v>25.8</v>
      </c>
      <c r="S34" s="125">
        <f t="shared" si="8"/>
        <v>4</v>
      </c>
      <c r="T34" s="29">
        <v>117.9</v>
      </c>
      <c r="U34" s="182">
        <f t="shared" si="9"/>
        <v>1</v>
      </c>
      <c r="V34" s="172">
        <v>174.8</v>
      </c>
      <c r="W34" s="125">
        <f t="shared" si="10"/>
        <v>1</v>
      </c>
      <c r="X34" s="29">
        <v>172.1</v>
      </c>
      <c r="Y34" s="182">
        <f t="shared" si="11"/>
        <v>1</v>
      </c>
      <c r="Z34" s="197">
        <v>105.1</v>
      </c>
      <c r="AA34" s="13" t="s">
        <v>96</v>
      </c>
    </row>
    <row r="35" spans="1:27" ht="12" customHeight="1">
      <c r="A35" s="12" t="s">
        <v>36</v>
      </c>
      <c r="B35" s="122">
        <f t="shared" si="0"/>
        <v>4</v>
      </c>
      <c r="C35" s="29">
        <v>274.8</v>
      </c>
      <c r="D35" s="125">
        <f t="shared" si="1"/>
        <v>3</v>
      </c>
      <c r="E35" s="29">
        <v>223.2</v>
      </c>
      <c r="F35" s="182">
        <f t="shared" si="2"/>
        <v>43</v>
      </c>
      <c r="G35" s="172">
        <v>32.1</v>
      </c>
      <c r="H35" s="125">
        <f t="shared" si="3"/>
        <v>32</v>
      </c>
      <c r="I35" s="29">
        <v>28.2</v>
      </c>
      <c r="J35" s="182">
        <f t="shared" si="4"/>
        <v>32</v>
      </c>
      <c r="K35" s="172">
        <v>996.7</v>
      </c>
      <c r="L35" s="125">
        <f t="shared" si="5"/>
        <v>37</v>
      </c>
      <c r="M35" s="29">
        <v>192.6</v>
      </c>
      <c r="N35" s="87"/>
      <c r="O35" s="125">
        <f t="shared" si="6"/>
        <v>27</v>
      </c>
      <c r="P35" s="29">
        <v>108.6</v>
      </c>
      <c r="Q35" s="182">
        <f t="shared" si="7"/>
        <v>39</v>
      </c>
      <c r="R35" s="172">
        <v>22.2</v>
      </c>
      <c r="S35" s="125">
        <f t="shared" si="8"/>
        <v>40</v>
      </c>
      <c r="T35" s="29">
        <v>54.1</v>
      </c>
      <c r="U35" s="182">
        <f t="shared" si="9"/>
        <v>9</v>
      </c>
      <c r="V35" s="172">
        <v>97.3</v>
      </c>
      <c r="W35" s="125">
        <f t="shared" si="10"/>
        <v>9</v>
      </c>
      <c r="X35" s="29">
        <v>96.2</v>
      </c>
      <c r="Y35" s="182">
        <f t="shared" si="11"/>
        <v>7</v>
      </c>
      <c r="Z35" s="197">
        <v>63.2</v>
      </c>
      <c r="AA35" s="13" t="s">
        <v>97</v>
      </c>
    </row>
    <row r="36" spans="1:27" ht="12" customHeight="1">
      <c r="A36" s="12" t="s">
        <v>37</v>
      </c>
      <c r="B36" s="122">
        <f t="shared" si="0"/>
        <v>31</v>
      </c>
      <c r="C36" s="29">
        <v>211.4</v>
      </c>
      <c r="D36" s="125">
        <f t="shared" si="1"/>
        <v>34</v>
      </c>
      <c r="E36" s="29">
        <v>168.9</v>
      </c>
      <c r="F36" s="182">
        <f t="shared" si="2"/>
        <v>37</v>
      </c>
      <c r="G36" s="172">
        <v>41</v>
      </c>
      <c r="H36" s="125">
        <f t="shared" si="3"/>
        <v>34</v>
      </c>
      <c r="I36" s="29">
        <v>27.5</v>
      </c>
      <c r="J36" s="182">
        <f t="shared" si="4"/>
        <v>34</v>
      </c>
      <c r="K36" s="172">
        <v>964.7</v>
      </c>
      <c r="L36" s="125">
        <f t="shared" si="5"/>
        <v>44</v>
      </c>
      <c r="M36" s="29">
        <v>154.1</v>
      </c>
      <c r="N36" s="87"/>
      <c r="O36" s="125">
        <f t="shared" si="6"/>
        <v>26</v>
      </c>
      <c r="P36" s="29">
        <v>109</v>
      </c>
      <c r="Q36" s="182">
        <f t="shared" si="7"/>
        <v>43</v>
      </c>
      <c r="R36" s="172">
        <v>18.8</v>
      </c>
      <c r="S36" s="125">
        <f t="shared" si="8"/>
        <v>27</v>
      </c>
      <c r="T36" s="29">
        <v>68.3</v>
      </c>
      <c r="U36" s="182">
        <f t="shared" si="9"/>
        <v>6</v>
      </c>
      <c r="V36" s="172">
        <v>114.8</v>
      </c>
      <c r="W36" s="125">
        <f t="shared" si="10"/>
        <v>6</v>
      </c>
      <c r="X36" s="29">
        <v>110.5</v>
      </c>
      <c r="Y36" s="182">
        <f t="shared" si="11"/>
        <v>10</v>
      </c>
      <c r="Z36" s="197">
        <v>60.7</v>
      </c>
      <c r="AA36" s="13" t="s">
        <v>98</v>
      </c>
    </row>
    <row r="37" spans="1:27" ht="12" customHeight="1">
      <c r="A37" s="193" t="s">
        <v>38</v>
      </c>
      <c r="B37" s="185">
        <f t="shared" si="0"/>
        <v>11</v>
      </c>
      <c r="C37" s="168">
        <v>248.8</v>
      </c>
      <c r="D37" s="186">
        <f t="shared" si="1"/>
        <v>13</v>
      </c>
      <c r="E37" s="168">
        <v>187.6</v>
      </c>
      <c r="F37" s="187">
        <f t="shared" si="2"/>
        <v>26</v>
      </c>
      <c r="G37" s="178">
        <v>52.9</v>
      </c>
      <c r="H37" s="186">
        <f t="shared" si="3"/>
        <v>22</v>
      </c>
      <c r="I37" s="168">
        <v>30.7</v>
      </c>
      <c r="J37" s="187">
        <f t="shared" si="4"/>
        <v>20</v>
      </c>
      <c r="K37" s="178">
        <v>1154.5</v>
      </c>
      <c r="L37" s="186">
        <f t="shared" si="5"/>
        <v>20</v>
      </c>
      <c r="M37" s="168">
        <v>334.5</v>
      </c>
      <c r="N37" s="87"/>
      <c r="O37" s="186">
        <f t="shared" si="6"/>
        <v>23</v>
      </c>
      <c r="P37" s="168">
        <v>112.3</v>
      </c>
      <c r="Q37" s="187">
        <f t="shared" si="7"/>
        <v>21</v>
      </c>
      <c r="R37" s="178">
        <v>31.8</v>
      </c>
      <c r="S37" s="186">
        <f t="shared" si="8"/>
        <v>13</v>
      </c>
      <c r="T37" s="168">
        <v>90.7</v>
      </c>
      <c r="U37" s="187">
        <f t="shared" si="9"/>
        <v>4</v>
      </c>
      <c r="V37" s="178">
        <v>120.9</v>
      </c>
      <c r="W37" s="186">
        <f t="shared" si="10"/>
        <v>4</v>
      </c>
      <c r="X37" s="168">
        <v>118.5</v>
      </c>
      <c r="Y37" s="187">
        <f t="shared" si="11"/>
        <v>2</v>
      </c>
      <c r="Z37" s="198">
        <v>82.9</v>
      </c>
      <c r="AA37" s="194" t="s">
        <v>99</v>
      </c>
    </row>
    <row r="38" spans="1:27" s="27" customFormat="1" ht="24" customHeight="1">
      <c r="A38" s="25" t="s">
        <v>39</v>
      </c>
      <c r="B38" s="117">
        <f t="shared" si="0"/>
        <v>29</v>
      </c>
      <c r="C38" s="28">
        <v>214.3</v>
      </c>
      <c r="D38" s="116">
        <f t="shared" si="1"/>
        <v>24</v>
      </c>
      <c r="E38" s="28">
        <v>181.4</v>
      </c>
      <c r="F38" s="140">
        <f t="shared" si="2"/>
        <v>10</v>
      </c>
      <c r="G38" s="171">
        <v>59.3</v>
      </c>
      <c r="H38" s="116">
        <f t="shared" si="3"/>
        <v>2</v>
      </c>
      <c r="I38" s="28">
        <v>42.7</v>
      </c>
      <c r="J38" s="140">
        <f t="shared" si="4"/>
        <v>8</v>
      </c>
      <c r="K38" s="171">
        <v>1282.1</v>
      </c>
      <c r="L38" s="116">
        <f t="shared" si="5"/>
        <v>14</v>
      </c>
      <c r="M38" s="28">
        <v>393.4</v>
      </c>
      <c r="N38" s="86"/>
      <c r="O38" s="116">
        <f t="shared" si="6"/>
        <v>3</v>
      </c>
      <c r="P38" s="28">
        <v>148.8</v>
      </c>
      <c r="Q38" s="140">
        <f t="shared" si="7"/>
        <v>4</v>
      </c>
      <c r="R38" s="171">
        <v>46.6</v>
      </c>
      <c r="S38" s="116">
        <f t="shared" si="8"/>
        <v>44</v>
      </c>
      <c r="T38" s="28">
        <v>44.5</v>
      </c>
      <c r="U38" s="140">
        <f t="shared" si="9"/>
        <v>44</v>
      </c>
      <c r="V38" s="171">
        <v>46.3</v>
      </c>
      <c r="W38" s="116">
        <f t="shared" si="10"/>
        <v>45</v>
      </c>
      <c r="X38" s="28">
        <v>43.6</v>
      </c>
      <c r="Y38" s="140">
        <f t="shared" si="11"/>
        <v>47</v>
      </c>
      <c r="Z38" s="196">
        <v>14.1</v>
      </c>
      <c r="AA38" s="26" t="s">
        <v>100</v>
      </c>
    </row>
    <row r="39" spans="1:27" ht="12" customHeight="1">
      <c r="A39" s="12" t="s">
        <v>40</v>
      </c>
      <c r="B39" s="122">
        <f t="shared" si="0"/>
        <v>36</v>
      </c>
      <c r="C39" s="29">
        <v>202.5</v>
      </c>
      <c r="D39" s="125">
        <f t="shared" si="1"/>
        <v>29</v>
      </c>
      <c r="E39" s="29">
        <v>173.8</v>
      </c>
      <c r="F39" s="182">
        <f t="shared" si="2"/>
        <v>1</v>
      </c>
      <c r="G39" s="172">
        <v>79.3</v>
      </c>
      <c r="H39" s="125">
        <f t="shared" si="3"/>
        <v>1</v>
      </c>
      <c r="I39" s="29">
        <v>47.9</v>
      </c>
      <c r="J39" s="182">
        <f t="shared" si="4"/>
        <v>7</v>
      </c>
      <c r="K39" s="172">
        <v>1289.6</v>
      </c>
      <c r="L39" s="125">
        <f t="shared" si="5"/>
        <v>10</v>
      </c>
      <c r="M39" s="29">
        <v>426.8</v>
      </c>
      <c r="N39" s="87"/>
      <c r="O39" s="125">
        <f t="shared" si="6"/>
        <v>14</v>
      </c>
      <c r="P39" s="29">
        <v>125.4</v>
      </c>
      <c r="Q39" s="182">
        <f t="shared" si="7"/>
        <v>13</v>
      </c>
      <c r="R39" s="172">
        <v>37.8</v>
      </c>
      <c r="S39" s="125">
        <f t="shared" si="8"/>
        <v>17</v>
      </c>
      <c r="T39" s="29">
        <v>80.6</v>
      </c>
      <c r="U39" s="182">
        <f t="shared" si="9"/>
        <v>26</v>
      </c>
      <c r="V39" s="172">
        <v>71.2</v>
      </c>
      <c r="W39" s="125">
        <f t="shared" si="10"/>
        <v>27</v>
      </c>
      <c r="X39" s="29">
        <v>67.4</v>
      </c>
      <c r="Y39" s="182">
        <f t="shared" si="11"/>
        <v>46</v>
      </c>
      <c r="Z39" s="197">
        <v>21.3</v>
      </c>
      <c r="AA39" s="13" t="s">
        <v>101</v>
      </c>
    </row>
    <row r="40" spans="1:27" ht="12" customHeight="1">
      <c r="A40" s="12" t="s">
        <v>41</v>
      </c>
      <c r="B40" s="122">
        <f t="shared" si="0"/>
        <v>24</v>
      </c>
      <c r="C40" s="29">
        <v>219.5</v>
      </c>
      <c r="D40" s="125">
        <f t="shared" si="1"/>
        <v>19</v>
      </c>
      <c r="E40" s="29">
        <v>182.3</v>
      </c>
      <c r="F40" s="182">
        <f t="shared" si="2"/>
        <v>24</v>
      </c>
      <c r="G40" s="172">
        <v>53.6</v>
      </c>
      <c r="H40" s="125">
        <f t="shared" si="3"/>
        <v>30</v>
      </c>
      <c r="I40" s="29">
        <v>28.4</v>
      </c>
      <c r="J40" s="182">
        <f t="shared" si="4"/>
        <v>13</v>
      </c>
      <c r="K40" s="172">
        <v>1239.4</v>
      </c>
      <c r="L40" s="125">
        <f t="shared" si="5"/>
        <v>34</v>
      </c>
      <c r="M40" s="29">
        <v>237.6</v>
      </c>
      <c r="N40" s="87"/>
      <c r="O40" s="125">
        <f t="shared" si="6"/>
        <v>2</v>
      </c>
      <c r="P40" s="29">
        <v>156</v>
      </c>
      <c r="Q40" s="182">
        <f t="shared" si="7"/>
        <v>26</v>
      </c>
      <c r="R40" s="172">
        <v>30.3</v>
      </c>
      <c r="S40" s="125">
        <f t="shared" si="8"/>
        <v>35</v>
      </c>
      <c r="T40" s="29">
        <v>59.2</v>
      </c>
      <c r="U40" s="182">
        <f t="shared" si="9"/>
        <v>30</v>
      </c>
      <c r="V40" s="172">
        <v>67.9</v>
      </c>
      <c r="W40" s="125">
        <f t="shared" si="10"/>
        <v>31</v>
      </c>
      <c r="X40" s="29">
        <v>65.6</v>
      </c>
      <c r="Y40" s="182">
        <f t="shared" si="11"/>
        <v>31</v>
      </c>
      <c r="Z40" s="197">
        <v>43.3</v>
      </c>
      <c r="AA40" s="13" t="s">
        <v>102</v>
      </c>
    </row>
    <row r="41" spans="1:27" ht="12" customHeight="1">
      <c r="A41" s="12" t="s">
        <v>42</v>
      </c>
      <c r="B41" s="122">
        <f t="shared" si="0"/>
        <v>7</v>
      </c>
      <c r="C41" s="29">
        <v>256.6</v>
      </c>
      <c r="D41" s="125">
        <f t="shared" si="1"/>
        <v>4</v>
      </c>
      <c r="E41" s="29">
        <v>213.1</v>
      </c>
      <c r="F41" s="182">
        <f t="shared" si="2"/>
        <v>35</v>
      </c>
      <c r="G41" s="172">
        <v>46.1</v>
      </c>
      <c r="H41" s="125">
        <f t="shared" si="3"/>
        <v>45</v>
      </c>
      <c r="I41" s="29">
        <v>24.1</v>
      </c>
      <c r="J41" s="182">
        <f t="shared" si="4"/>
        <v>22</v>
      </c>
      <c r="K41" s="172">
        <v>1102.1</v>
      </c>
      <c r="L41" s="125">
        <f t="shared" si="5"/>
        <v>13</v>
      </c>
      <c r="M41" s="29">
        <v>396.2</v>
      </c>
      <c r="N41" s="87"/>
      <c r="O41" s="125">
        <f t="shared" si="6"/>
        <v>10</v>
      </c>
      <c r="P41" s="29">
        <v>134.6</v>
      </c>
      <c r="Q41" s="182">
        <f t="shared" si="7"/>
        <v>15</v>
      </c>
      <c r="R41" s="172">
        <v>35.1</v>
      </c>
      <c r="S41" s="125">
        <f t="shared" si="8"/>
        <v>34</v>
      </c>
      <c r="T41" s="29">
        <v>60</v>
      </c>
      <c r="U41" s="182">
        <f t="shared" si="9"/>
        <v>19</v>
      </c>
      <c r="V41" s="172">
        <v>79.3</v>
      </c>
      <c r="W41" s="125">
        <f t="shared" si="10"/>
        <v>18</v>
      </c>
      <c r="X41" s="29">
        <v>78</v>
      </c>
      <c r="Y41" s="182">
        <f t="shared" si="11"/>
        <v>33</v>
      </c>
      <c r="Z41" s="197">
        <v>42.1</v>
      </c>
      <c r="AA41" s="13" t="s">
        <v>103</v>
      </c>
    </row>
    <row r="42" spans="1:27" ht="12" customHeight="1">
      <c r="A42" s="193" t="s">
        <v>43</v>
      </c>
      <c r="B42" s="185">
        <f t="shared" si="0"/>
        <v>9</v>
      </c>
      <c r="C42" s="168">
        <v>250.6</v>
      </c>
      <c r="D42" s="186">
        <f t="shared" si="1"/>
        <v>5</v>
      </c>
      <c r="E42" s="168">
        <v>206.9</v>
      </c>
      <c r="F42" s="187">
        <f t="shared" si="2"/>
        <v>21</v>
      </c>
      <c r="G42" s="178">
        <v>55.5</v>
      </c>
      <c r="H42" s="186">
        <f t="shared" si="3"/>
        <v>20</v>
      </c>
      <c r="I42" s="168">
        <v>30.9</v>
      </c>
      <c r="J42" s="187">
        <f t="shared" si="4"/>
        <v>11</v>
      </c>
      <c r="K42" s="178">
        <v>1263.6</v>
      </c>
      <c r="L42" s="186">
        <f t="shared" si="5"/>
        <v>9</v>
      </c>
      <c r="M42" s="168">
        <v>482.5</v>
      </c>
      <c r="N42" s="87"/>
      <c r="O42" s="186">
        <f t="shared" si="6"/>
        <v>23</v>
      </c>
      <c r="P42" s="168">
        <v>112.3</v>
      </c>
      <c r="Q42" s="187">
        <f t="shared" si="7"/>
        <v>17</v>
      </c>
      <c r="R42" s="178">
        <v>34.5</v>
      </c>
      <c r="S42" s="186">
        <f t="shared" si="8"/>
        <v>33</v>
      </c>
      <c r="T42" s="168">
        <v>60.6</v>
      </c>
      <c r="U42" s="187">
        <f t="shared" si="9"/>
        <v>40</v>
      </c>
      <c r="V42" s="178">
        <v>52.8</v>
      </c>
      <c r="W42" s="186">
        <f t="shared" si="10"/>
        <v>40</v>
      </c>
      <c r="X42" s="168">
        <v>51.1</v>
      </c>
      <c r="Y42" s="187">
        <f t="shared" si="11"/>
        <v>45</v>
      </c>
      <c r="Z42" s="198">
        <v>27.9</v>
      </c>
      <c r="AA42" s="194" t="s">
        <v>77</v>
      </c>
    </row>
    <row r="43" spans="1:27" s="27" customFormat="1" ht="24" customHeight="1">
      <c r="A43" s="25" t="s">
        <v>44</v>
      </c>
      <c r="B43" s="117">
        <f t="shared" si="0"/>
        <v>2</v>
      </c>
      <c r="C43" s="28">
        <v>363.3</v>
      </c>
      <c r="D43" s="116">
        <f t="shared" si="1"/>
        <v>1</v>
      </c>
      <c r="E43" s="28">
        <v>233.8</v>
      </c>
      <c r="F43" s="140">
        <f t="shared" si="2"/>
        <v>20</v>
      </c>
      <c r="G43" s="171">
        <v>55.8</v>
      </c>
      <c r="H43" s="116">
        <f t="shared" si="3"/>
        <v>6</v>
      </c>
      <c r="I43" s="28">
        <v>37</v>
      </c>
      <c r="J43" s="140">
        <f t="shared" si="4"/>
        <v>14</v>
      </c>
      <c r="K43" s="171">
        <v>1235.2</v>
      </c>
      <c r="L43" s="116">
        <f t="shared" si="5"/>
        <v>6</v>
      </c>
      <c r="M43" s="28">
        <v>488.6</v>
      </c>
      <c r="N43" s="86"/>
      <c r="O43" s="116">
        <f t="shared" si="6"/>
        <v>1</v>
      </c>
      <c r="P43" s="28">
        <v>167.8</v>
      </c>
      <c r="Q43" s="140">
        <f t="shared" si="7"/>
        <v>1</v>
      </c>
      <c r="R43" s="171">
        <v>61.7</v>
      </c>
      <c r="S43" s="116">
        <f t="shared" si="8"/>
        <v>6</v>
      </c>
      <c r="T43" s="28">
        <v>104.3</v>
      </c>
      <c r="U43" s="140">
        <f t="shared" si="9"/>
        <v>24</v>
      </c>
      <c r="V43" s="171">
        <v>74.6</v>
      </c>
      <c r="W43" s="116">
        <f t="shared" si="10"/>
        <v>22</v>
      </c>
      <c r="X43" s="28">
        <v>75.1</v>
      </c>
      <c r="Y43" s="140">
        <f t="shared" si="11"/>
        <v>15</v>
      </c>
      <c r="Z43" s="196">
        <v>55.6</v>
      </c>
      <c r="AA43" s="26" t="s">
        <v>104</v>
      </c>
    </row>
    <row r="44" spans="1:27" ht="12" customHeight="1">
      <c r="A44" s="12" t="s">
        <v>45</v>
      </c>
      <c r="B44" s="122">
        <f t="shared" si="0"/>
        <v>6</v>
      </c>
      <c r="C44" s="29">
        <v>257.6</v>
      </c>
      <c r="D44" s="125">
        <f t="shared" si="1"/>
        <v>7</v>
      </c>
      <c r="E44" s="29">
        <v>206.1</v>
      </c>
      <c r="F44" s="182">
        <f t="shared" si="2"/>
        <v>14</v>
      </c>
      <c r="G44" s="172">
        <v>58.5</v>
      </c>
      <c r="H44" s="125">
        <f t="shared" si="3"/>
        <v>12</v>
      </c>
      <c r="I44" s="29">
        <v>32.7</v>
      </c>
      <c r="J44" s="182">
        <f t="shared" si="4"/>
        <v>17</v>
      </c>
      <c r="K44" s="172">
        <v>1195.5</v>
      </c>
      <c r="L44" s="125">
        <f t="shared" si="5"/>
        <v>11</v>
      </c>
      <c r="M44" s="29">
        <v>415.9</v>
      </c>
      <c r="N44" s="87"/>
      <c r="O44" s="125">
        <f t="shared" si="6"/>
        <v>5</v>
      </c>
      <c r="P44" s="29">
        <v>146.9</v>
      </c>
      <c r="Q44" s="182">
        <f t="shared" si="7"/>
        <v>2</v>
      </c>
      <c r="R44" s="172">
        <v>58.3</v>
      </c>
      <c r="S44" s="125">
        <f t="shared" si="8"/>
        <v>7</v>
      </c>
      <c r="T44" s="29">
        <v>99.1</v>
      </c>
      <c r="U44" s="182">
        <f t="shared" si="9"/>
        <v>7</v>
      </c>
      <c r="V44" s="172">
        <v>107.5</v>
      </c>
      <c r="W44" s="125">
        <f t="shared" si="10"/>
        <v>7</v>
      </c>
      <c r="X44" s="29">
        <v>104.8</v>
      </c>
      <c r="Y44" s="182">
        <f t="shared" si="11"/>
        <v>9</v>
      </c>
      <c r="Z44" s="197">
        <v>62.7</v>
      </c>
      <c r="AA44" s="13" t="s">
        <v>105</v>
      </c>
    </row>
    <row r="45" spans="1:27" ht="12" customHeight="1">
      <c r="A45" s="12" t="s">
        <v>171</v>
      </c>
      <c r="B45" s="122">
        <f t="shared" si="0"/>
        <v>23</v>
      </c>
      <c r="C45" s="29">
        <v>219.7</v>
      </c>
      <c r="D45" s="125">
        <f t="shared" si="1"/>
        <v>19</v>
      </c>
      <c r="E45" s="29">
        <v>182.3</v>
      </c>
      <c r="F45" s="182">
        <f t="shared" si="2"/>
        <v>27</v>
      </c>
      <c r="G45" s="172">
        <v>51.9</v>
      </c>
      <c r="H45" s="125">
        <f t="shared" si="3"/>
        <v>43</v>
      </c>
      <c r="I45" s="29">
        <v>24.8</v>
      </c>
      <c r="J45" s="182">
        <f t="shared" si="4"/>
        <v>12</v>
      </c>
      <c r="K45" s="172">
        <v>1245.5</v>
      </c>
      <c r="L45" s="125">
        <f t="shared" si="5"/>
        <v>12</v>
      </c>
      <c r="M45" s="29">
        <v>398.6</v>
      </c>
      <c r="N45" s="87"/>
      <c r="O45" s="125">
        <f t="shared" si="6"/>
        <v>17</v>
      </c>
      <c r="P45" s="29">
        <v>118.4</v>
      </c>
      <c r="Q45" s="182">
        <f t="shared" si="7"/>
        <v>11</v>
      </c>
      <c r="R45" s="172">
        <v>39.3</v>
      </c>
      <c r="S45" s="125">
        <f t="shared" si="8"/>
        <v>10</v>
      </c>
      <c r="T45" s="29">
        <v>95.3</v>
      </c>
      <c r="U45" s="182">
        <f t="shared" si="9"/>
        <v>15</v>
      </c>
      <c r="V45" s="172">
        <v>82.5</v>
      </c>
      <c r="W45" s="125">
        <f t="shared" si="10"/>
        <v>15</v>
      </c>
      <c r="X45" s="29">
        <v>80.5</v>
      </c>
      <c r="Y45" s="182">
        <f t="shared" si="11"/>
        <v>29</v>
      </c>
      <c r="Z45" s="197">
        <v>44.1</v>
      </c>
      <c r="AA45" s="13" t="s">
        <v>92</v>
      </c>
    </row>
    <row r="46" spans="1:27" ht="12" customHeight="1">
      <c r="A46" s="12" t="s">
        <v>46</v>
      </c>
      <c r="B46" s="122">
        <f t="shared" si="0"/>
        <v>12</v>
      </c>
      <c r="C46" s="29">
        <v>247</v>
      </c>
      <c r="D46" s="125">
        <f t="shared" si="1"/>
        <v>9</v>
      </c>
      <c r="E46" s="29">
        <v>205.2</v>
      </c>
      <c r="F46" s="182">
        <f t="shared" si="2"/>
        <v>4</v>
      </c>
      <c r="G46" s="172">
        <v>73.9</v>
      </c>
      <c r="H46" s="125">
        <f t="shared" si="3"/>
        <v>37</v>
      </c>
      <c r="I46" s="29">
        <v>27.1</v>
      </c>
      <c r="J46" s="182">
        <f t="shared" si="4"/>
        <v>1</v>
      </c>
      <c r="K46" s="172">
        <v>1511</v>
      </c>
      <c r="L46" s="125">
        <f t="shared" si="5"/>
        <v>7</v>
      </c>
      <c r="M46" s="29">
        <v>485.8</v>
      </c>
      <c r="N46" s="87"/>
      <c r="O46" s="125">
        <f t="shared" si="6"/>
        <v>6</v>
      </c>
      <c r="P46" s="29">
        <v>142.1</v>
      </c>
      <c r="Q46" s="182">
        <f t="shared" si="7"/>
        <v>18</v>
      </c>
      <c r="R46" s="172">
        <v>33.3</v>
      </c>
      <c r="S46" s="125">
        <f t="shared" si="8"/>
        <v>20</v>
      </c>
      <c r="T46" s="29">
        <v>79</v>
      </c>
      <c r="U46" s="182">
        <f t="shared" si="9"/>
        <v>18</v>
      </c>
      <c r="V46" s="172">
        <v>80.7</v>
      </c>
      <c r="W46" s="125">
        <f t="shared" si="10"/>
        <v>18</v>
      </c>
      <c r="X46" s="29">
        <v>78</v>
      </c>
      <c r="Y46" s="182">
        <f t="shared" si="11"/>
        <v>38</v>
      </c>
      <c r="Z46" s="197">
        <v>39</v>
      </c>
      <c r="AA46" s="13" t="s">
        <v>106</v>
      </c>
    </row>
    <row r="47" spans="1:27" ht="12" customHeight="1">
      <c r="A47" s="193" t="s">
        <v>47</v>
      </c>
      <c r="B47" s="185">
        <f t="shared" si="0"/>
        <v>13</v>
      </c>
      <c r="C47" s="168">
        <v>241</v>
      </c>
      <c r="D47" s="186">
        <f t="shared" si="1"/>
        <v>8</v>
      </c>
      <c r="E47" s="168">
        <v>205.7</v>
      </c>
      <c r="F47" s="187">
        <f t="shared" si="2"/>
        <v>41</v>
      </c>
      <c r="G47" s="178">
        <v>35.8</v>
      </c>
      <c r="H47" s="186">
        <f t="shared" si="3"/>
        <v>30</v>
      </c>
      <c r="I47" s="168">
        <v>28.4</v>
      </c>
      <c r="J47" s="187">
        <f t="shared" si="4"/>
        <v>18</v>
      </c>
      <c r="K47" s="178">
        <v>1189.2</v>
      </c>
      <c r="L47" s="186">
        <f t="shared" si="5"/>
        <v>19</v>
      </c>
      <c r="M47" s="168">
        <v>342.5</v>
      </c>
      <c r="N47" s="87"/>
      <c r="O47" s="186">
        <f t="shared" si="6"/>
        <v>16</v>
      </c>
      <c r="P47" s="168">
        <v>124.8</v>
      </c>
      <c r="Q47" s="187">
        <f t="shared" si="7"/>
        <v>32</v>
      </c>
      <c r="R47" s="178">
        <v>28.7</v>
      </c>
      <c r="S47" s="186">
        <f t="shared" si="8"/>
        <v>37</v>
      </c>
      <c r="T47" s="168">
        <v>57.8</v>
      </c>
      <c r="U47" s="187">
        <f t="shared" si="9"/>
        <v>27</v>
      </c>
      <c r="V47" s="178">
        <v>70.3</v>
      </c>
      <c r="W47" s="186">
        <f t="shared" si="10"/>
        <v>26</v>
      </c>
      <c r="X47" s="168">
        <v>69.6</v>
      </c>
      <c r="Y47" s="187">
        <f t="shared" si="11"/>
        <v>6</v>
      </c>
      <c r="Z47" s="198">
        <v>67.8</v>
      </c>
      <c r="AA47" s="194" t="s">
        <v>78</v>
      </c>
    </row>
    <row r="48" spans="1:27" s="27" customFormat="1" ht="24" customHeight="1">
      <c r="A48" s="25" t="s">
        <v>48</v>
      </c>
      <c r="B48" s="117">
        <f t="shared" si="0"/>
        <v>15</v>
      </c>
      <c r="C48" s="28">
        <v>237</v>
      </c>
      <c r="D48" s="116">
        <f t="shared" si="1"/>
        <v>11</v>
      </c>
      <c r="E48" s="28">
        <v>200.2</v>
      </c>
      <c r="F48" s="140">
        <f t="shared" si="2"/>
        <v>7</v>
      </c>
      <c r="G48" s="171">
        <v>60.2</v>
      </c>
      <c r="H48" s="116">
        <f t="shared" si="3"/>
        <v>29</v>
      </c>
      <c r="I48" s="28">
        <v>28.9</v>
      </c>
      <c r="J48" s="140">
        <f t="shared" si="4"/>
        <v>3</v>
      </c>
      <c r="K48" s="171">
        <v>1335.4</v>
      </c>
      <c r="L48" s="116">
        <f t="shared" si="5"/>
        <v>3</v>
      </c>
      <c r="M48" s="28">
        <v>553</v>
      </c>
      <c r="N48" s="86"/>
      <c r="O48" s="116">
        <f t="shared" si="6"/>
        <v>4</v>
      </c>
      <c r="P48" s="28">
        <v>147.6</v>
      </c>
      <c r="Q48" s="140">
        <f t="shared" si="7"/>
        <v>29</v>
      </c>
      <c r="R48" s="171">
        <v>30</v>
      </c>
      <c r="S48" s="116">
        <f t="shared" si="8"/>
        <v>26</v>
      </c>
      <c r="T48" s="28">
        <v>69.5</v>
      </c>
      <c r="U48" s="140">
        <f t="shared" si="9"/>
        <v>32</v>
      </c>
      <c r="V48" s="171">
        <v>66.1</v>
      </c>
      <c r="W48" s="116">
        <f t="shared" si="10"/>
        <v>32</v>
      </c>
      <c r="X48" s="28">
        <v>64.3</v>
      </c>
      <c r="Y48" s="140">
        <f t="shared" si="11"/>
        <v>24</v>
      </c>
      <c r="Z48" s="196">
        <v>47.9</v>
      </c>
      <c r="AA48" s="26" t="s">
        <v>107</v>
      </c>
    </row>
    <row r="49" spans="1:27" ht="12" customHeight="1">
      <c r="A49" s="12" t="s">
        <v>49</v>
      </c>
      <c r="B49" s="122">
        <f t="shared" si="0"/>
        <v>26</v>
      </c>
      <c r="C49" s="29">
        <v>218.1</v>
      </c>
      <c r="D49" s="125">
        <f t="shared" si="1"/>
        <v>17</v>
      </c>
      <c r="E49" s="29">
        <v>183.5</v>
      </c>
      <c r="F49" s="182">
        <f t="shared" si="2"/>
        <v>19</v>
      </c>
      <c r="G49" s="172">
        <v>56.2</v>
      </c>
      <c r="H49" s="125">
        <f t="shared" si="3"/>
        <v>10</v>
      </c>
      <c r="I49" s="29">
        <v>33</v>
      </c>
      <c r="J49" s="182">
        <f t="shared" si="4"/>
        <v>4</v>
      </c>
      <c r="K49" s="172">
        <v>1319.2</v>
      </c>
      <c r="L49" s="125">
        <f t="shared" si="5"/>
        <v>5</v>
      </c>
      <c r="M49" s="29">
        <v>519.5</v>
      </c>
      <c r="N49" s="87"/>
      <c r="O49" s="125">
        <f t="shared" si="6"/>
        <v>11</v>
      </c>
      <c r="P49" s="29">
        <v>131.5</v>
      </c>
      <c r="Q49" s="182">
        <f t="shared" si="7"/>
        <v>30</v>
      </c>
      <c r="R49" s="172">
        <v>29.4</v>
      </c>
      <c r="S49" s="125">
        <f t="shared" si="8"/>
        <v>22</v>
      </c>
      <c r="T49" s="29">
        <v>77.3</v>
      </c>
      <c r="U49" s="182">
        <f t="shared" si="9"/>
        <v>16</v>
      </c>
      <c r="V49" s="172">
        <v>82.3</v>
      </c>
      <c r="W49" s="125">
        <f t="shared" si="10"/>
        <v>13</v>
      </c>
      <c r="X49" s="29">
        <v>81</v>
      </c>
      <c r="Y49" s="182">
        <f t="shared" si="11"/>
        <v>11</v>
      </c>
      <c r="Z49" s="197">
        <v>60.5</v>
      </c>
      <c r="AA49" s="13" t="s">
        <v>89</v>
      </c>
    </row>
    <row r="50" spans="1:27" ht="12" customHeight="1">
      <c r="A50" s="12" t="s">
        <v>50</v>
      </c>
      <c r="B50" s="122">
        <f t="shared" si="0"/>
        <v>21</v>
      </c>
      <c r="C50" s="29">
        <v>220.8</v>
      </c>
      <c r="D50" s="125">
        <f t="shared" si="1"/>
        <v>16</v>
      </c>
      <c r="E50" s="29">
        <v>183.7</v>
      </c>
      <c r="F50" s="182">
        <f t="shared" si="2"/>
        <v>18</v>
      </c>
      <c r="G50" s="172">
        <v>56.5</v>
      </c>
      <c r="H50" s="125">
        <f t="shared" si="3"/>
        <v>39</v>
      </c>
      <c r="I50" s="29">
        <v>26.6</v>
      </c>
      <c r="J50" s="182">
        <f t="shared" si="4"/>
        <v>5</v>
      </c>
      <c r="K50" s="172">
        <v>1309.7</v>
      </c>
      <c r="L50" s="125">
        <f t="shared" si="5"/>
        <v>2</v>
      </c>
      <c r="M50" s="29">
        <v>556.4</v>
      </c>
      <c r="N50" s="87"/>
      <c r="O50" s="125">
        <f t="shared" si="6"/>
        <v>7</v>
      </c>
      <c r="P50" s="29">
        <v>140.5</v>
      </c>
      <c r="Q50" s="182">
        <f t="shared" si="7"/>
        <v>28</v>
      </c>
      <c r="R50" s="172">
        <v>30.1</v>
      </c>
      <c r="S50" s="125">
        <f t="shared" si="8"/>
        <v>21</v>
      </c>
      <c r="T50" s="29">
        <v>78.3</v>
      </c>
      <c r="U50" s="182">
        <f t="shared" si="9"/>
        <v>28</v>
      </c>
      <c r="V50" s="172">
        <v>68.5</v>
      </c>
      <c r="W50" s="125">
        <f t="shared" si="10"/>
        <v>28</v>
      </c>
      <c r="X50" s="29">
        <v>67.2</v>
      </c>
      <c r="Y50" s="182">
        <f t="shared" si="11"/>
        <v>40</v>
      </c>
      <c r="Z50" s="197">
        <v>37</v>
      </c>
      <c r="AA50" s="13" t="s">
        <v>108</v>
      </c>
    </row>
    <row r="51" spans="1:27" ht="12" customHeight="1">
      <c r="A51" s="11" t="s">
        <v>51</v>
      </c>
      <c r="B51" s="123">
        <f t="shared" si="0"/>
        <v>42</v>
      </c>
      <c r="C51" s="30">
        <v>195.5</v>
      </c>
      <c r="D51" s="126">
        <f t="shared" si="1"/>
        <v>33</v>
      </c>
      <c r="E51" s="30">
        <v>171</v>
      </c>
      <c r="F51" s="183">
        <f t="shared" si="2"/>
        <v>13</v>
      </c>
      <c r="G51" s="173">
        <v>58.7</v>
      </c>
      <c r="H51" s="126">
        <f t="shared" si="3"/>
        <v>28</v>
      </c>
      <c r="I51" s="30">
        <v>29.3</v>
      </c>
      <c r="J51" s="183">
        <f t="shared" si="4"/>
        <v>10</v>
      </c>
      <c r="K51" s="173">
        <v>1276.2</v>
      </c>
      <c r="L51" s="126">
        <f t="shared" si="5"/>
        <v>8</v>
      </c>
      <c r="M51" s="30">
        <v>485</v>
      </c>
      <c r="N51" s="85"/>
      <c r="O51" s="126">
        <f t="shared" si="6"/>
        <v>12</v>
      </c>
      <c r="P51" s="30">
        <v>131.4</v>
      </c>
      <c r="Q51" s="183">
        <f t="shared" si="7"/>
        <v>3</v>
      </c>
      <c r="R51" s="173">
        <v>52.8</v>
      </c>
      <c r="S51" s="126">
        <f t="shared" si="8"/>
        <v>12</v>
      </c>
      <c r="T51" s="30">
        <v>91.8</v>
      </c>
      <c r="U51" s="183">
        <f t="shared" si="9"/>
        <v>22</v>
      </c>
      <c r="V51" s="173">
        <v>77.3</v>
      </c>
      <c r="W51" s="126">
        <f t="shared" si="10"/>
        <v>23</v>
      </c>
      <c r="X51" s="30">
        <v>74.8</v>
      </c>
      <c r="Y51" s="183">
        <f t="shared" si="11"/>
        <v>26</v>
      </c>
      <c r="Z51" s="199">
        <v>47</v>
      </c>
      <c r="AA51" s="14" t="s">
        <v>96</v>
      </c>
    </row>
    <row r="52" spans="1:27" ht="12" customHeight="1">
      <c r="A52" s="193" t="s">
        <v>52</v>
      </c>
      <c r="B52" s="185">
        <f t="shared" si="0"/>
        <v>35</v>
      </c>
      <c r="C52" s="168">
        <v>202.9</v>
      </c>
      <c r="D52" s="186">
        <f t="shared" si="1"/>
        <v>35</v>
      </c>
      <c r="E52" s="168">
        <v>168.6</v>
      </c>
      <c r="F52" s="187">
        <f t="shared" si="2"/>
        <v>5</v>
      </c>
      <c r="G52" s="178">
        <v>62.3</v>
      </c>
      <c r="H52" s="186">
        <f t="shared" si="3"/>
        <v>25</v>
      </c>
      <c r="I52" s="168">
        <v>29.7</v>
      </c>
      <c r="J52" s="187">
        <f t="shared" si="4"/>
        <v>6</v>
      </c>
      <c r="K52" s="178">
        <v>1298.1</v>
      </c>
      <c r="L52" s="186">
        <f t="shared" si="5"/>
        <v>1</v>
      </c>
      <c r="M52" s="168">
        <v>571.4</v>
      </c>
      <c r="N52" s="87"/>
      <c r="O52" s="186">
        <f t="shared" si="6"/>
        <v>9</v>
      </c>
      <c r="P52" s="168">
        <v>137.3</v>
      </c>
      <c r="Q52" s="187">
        <f t="shared" si="7"/>
        <v>20</v>
      </c>
      <c r="R52" s="178">
        <v>32.2</v>
      </c>
      <c r="S52" s="186">
        <f t="shared" si="8"/>
        <v>18</v>
      </c>
      <c r="T52" s="168">
        <v>80.5</v>
      </c>
      <c r="U52" s="187">
        <f t="shared" si="9"/>
        <v>12</v>
      </c>
      <c r="V52" s="178">
        <v>89.5</v>
      </c>
      <c r="W52" s="186">
        <f t="shared" si="10"/>
        <v>12</v>
      </c>
      <c r="X52" s="168">
        <v>87.7</v>
      </c>
      <c r="Y52" s="187">
        <f t="shared" si="11"/>
        <v>37</v>
      </c>
      <c r="Z52" s="198">
        <v>39.9</v>
      </c>
      <c r="AA52" s="194" t="s">
        <v>75</v>
      </c>
    </row>
    <row r="53" spans="1:27" s="27" customFormat="1" ht="24" customHeight="1">
      <c r="A53" s="25" t="s">
        <v>53</v>
      </c>
      <c r="B53" s="117">
        <f t="shared" si="0"/>
        <v>38</v>
      </c>
      <c r="C53" s="28">
        <v>197.1</v>
      </c>
      <c r="D53" s="116">
        <f t="shared" si="1"/>
        <v>30</v>
      </c>
      <c r="E53" s="28">
        <v>173.2</v>
      </c>
      <c r="F53" s="140">
        <f t="shared" si="2"/>
        <v>15</v>
      </c>
      <c r="G53" s="171">
        <v>58.3</v>
      </c>
      <c r="H53" s="116">
        <f t="shared" si="3"/>
        <v>5</v>
      </c>
      <c r="I53" s="28">
        <v>38.8</v>
      </c>
      <c r="J53" s="140">
        <f t="shared" si="4"/>
        <v>2</v>
      </c>
      <c r="K53" s="171">
        <v>1394.3</v>
      </c>
      <c r="L53" s="116">
        <f t="shared" si="5"/>
        <v>4</v>
      </c>
      <c r="M53" s="28">
        <v>550.2</v>
      </c>
      <c r="N53" s="86"/>
      <c r="O53" s="116">
        <f t="shared" si="6"/>
        <v>19</v>
      </c>
      <c r="P53" s="28">
        <v>116.8</v>
      </c>
      <c r="Q53" s="140">
        <f t="shared" si="7"/>
        <v>33</v>
      </c>
      <c r="R53" s="171">
        <v>27.5</v>
      </c>
      <c r="S53" s="116">
        <f t="shared" si="8"/>
        <v>15</v>
      </c>
      <c r="T53" s="28">
        <v>85.1</v>
      </c>
      <c r="U53" s="140">
        <f t="shared" si="9"/>
        <v>8</v>
      </c>
      <c r="V53" s="171">
        <v>100.9</v>
      </c>
      <c r="W53" s="116">
        <f t="shared" si="10"/>
        <v>8</v>
      </c>
      <c r="X53" s="28">
        <v>100.4</v>
      </c>
      <c r="Y53" s="140">
        <f t="shared" si="11"/>
        <v>23</v>
      </c>
      <c r="Z53" s="196">
        <v>48.2</v>
      </c>
      <c r="AA53" s="26" t="s">
        <v>109</v>
      </c>
    </row>
    <row r="54" spans="1:27" ht="12" customHeight="1">
      <c r="A54" s="19" t="s">
        <v>54</v>
      </c>
      <c r="B54" s="124">
        <f t="shared" si="0"/>
        <v>47</v>
      </c>
      <c r="C54" s="79">
        <v>156</v>
      </c>
      <c r="D54" s="127">
        <f t="shared" si="1"/>
        <v>47</v>
      </c>
      <c r="E54" s="79">
        <v>139.4</v>
      </c>
      <c r="F54" s="184">
        <f t="shared" si="2"/>
        <v>25</v>
      </c>
      <c r="G54" s="174">
        <v>53</v>
      </c>
      <c r="H54" s="127">
        <f t="shared" si="3"/>
        <v>20</v>
      </c>
      <c r="I54" s="79">
        <v>30.9</v>
      </c>
      <c r="J54" s="184">
        <f t="shared" si="4"/>
        <v>27</v>
      </c>
      <c r="K54" s="174">
        <v>1060.6</v>
      </c>
      <c r="L54" s="127">
        <f t="shared" si="5"/>
        <v>28</v>
      </c>
      <c r="M54" s="79">
        <v>259.4</v>
      </c>
      <c r="N54" s="87"/>
      <c r="O54" s="127">
        <f t="shared" si="6"/>
        <v>39</v>
      </c>
      <c r="P54" s="79">
        <v>89.6</v>
      </c>
      <c r="Q54" s="184">
        <f t="shared" si="7"/>
        <v>46</v>
      </c>
      <c r="R54" s="174">
        <v>15.9</v>
      </c>
      <c r="S54" s="127">
        <f t="shared" si="8"/>
        <v>45</v>
      </c>
      <c r="T54" s="79">
        <v>43.5</v>
      </c>
      <c r="U54" s="184">
        <f t="shared" si="9"/>
        <v>31</v>
      </c>
      <c r="V54" s="174">
        <v>67.8</v>
      </c>
      <c r="W54" s="127">
        <f t="shared" si="10"/>
        <v>29</v>
      </c>
      <c r="X54" s="79">
        <v>67</v>
      </c>
      <c r="Y54" s="184">
        <f t="shared" si="11"/>
        <v>35</v>
      </c>
      <c r="Z54" s="200">
        <v>41.9</v>
      </c>
      <c r="AA54" s="20" t="s">
        <v>110</v>
      </c>
    </row>
    <row r="55" spans="1:27" ht="13.5">
      <c r="A55" s="15"/>
      <c r="B55" s="84"/>
      <c r="C55" s="82"/>
      <c r="D55" s="82"/>
      <c r="E55" s="82"/>
      <c r="G55" s="6"/>
      <c r="K55" s="6"/>
      <c r="N55" s="16"/>
      <c r="P55" s="6"/>
      <c r="T55" s="6"/>
      <c r="V55" s="6"/>
      <c r="AA55" s="6"/>
    </row>
  </sheetData>
  <sheetProtection/>
  <mergeCells count="15">
    <mergeCell ref="J4:K5"/>
    <mergeCell ref="L4:M5"/>
    <mergeCell ref="A4:A6"/>
    <mergeCell ref="B4:C5"/>
    <mergeCell ref="D5:E5"/>
    <mergeCell ref="D4:E4"/>
    <mergeCell ref="F4:G5"/>
    <mergeCell ref="H4:I5"/>
    <mergeCell ref="Y4:Z5"/>
    <mergeCell ref="O4:P5"/>
    <mergeCell ref="Q4:R5"/>
    <mergeCell ref="S4:T5"/>
    <mergeCell ref="U4:V5"/>
    <mergeCell ref="AA4:AA6"/>
    <mergeCell ref="W4:X5"/>
  </mergeCells>
  <printOptions horizontalCentered="1" verticalCentered="1"/>
  <pageMargins left="0.5905511811023623" right="0.3937007874015748" top="0" bottom="0" header="0.5118110236220472" footer="0.5118110236220472"/>
  <pageSetup blackAndWhite="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B1:V82"/>
  <sheetViews>
    <sheetView view="pageBreakPreview" zoomScale="85" zoomScaleSheetLayoutView="85" zoomScalePageLayoutView="0" workbookViewId="0" topLeftCell="A1">
      <pane xSplit="2" ySplit="6" topLeftCell="N7" activePane="bottomRight" state="frozen"/>
      <selection pane="topLeft" activeCell="M15" sqref="M15"/>
      <selection pane="topRight" activeCell="M15" sqref="M15"/>
      <selection pane="bottomLeft" activeCell="M15" sqref="M15"/>
      <selection pane="bottomRight" activeCell="S56" sqref="S56"/>
    </sheetView>
  </sheetViews>
  <sheetFormatPr defaultColWidth="9.00390625" defaultRowHeight="13.5"/>
  <cols>
    <col min="1" max="1" width="7.25390625" style="57" customWidth="1"/>
    <col min="2" max="2" width="8.625" style="59" customWidth="1"/>
    <col min="3" max="3" width="6.625" style="59" customWidth="1"/>
    <col min="4" max="4" width="14.625" style="59" customWidth="1"/>
    <col min="5" max="5" width="6.625" style="59" customWidth="1"/>
    <col min="6" max="6" width="14.625" style="59" customWidth="1"/>
    <col min="7" max="7" width="6.625" style="82" customWidth="1"/>
    <col min="8" max="8" width="14.625" style="59" customWidth="1"/>
    <col min="9" max="9" width="6.625" style="82" customWidth="1"/>
    <col min="10" max="10" width="14.625" style="59" customWidth="1"/>
    <col min="11" max="11" width="6.625" style="82" customWidth="1"/>
    <col min="12" max="12" width="14.625" style="82" customWidth="1"/>
    <col min="13" max="13" width="3.625" style="32" customWidth="1"/>
    <col min="14" max="14" width="6.625" style="82" customWidth="1"/>
    <col min="15" max="15" width="11.125" style="82" customWidth="1"/>
    <col min="16" max="16" width="6.625" style="82" customWidth="1"/>
    <col min="17" max="17" width="11.125" style="82" customWidth="1"/>
    <col min="18" max="18" width="6.625" style="83" customWidth="1"/>
    <col min="19" max="19" width="11.125" style="60" customWidth="1"/>
    <col min="20" max="20" width="6.625" style="83" customWidth="1"/>
    <col min="21" max="21" width="11.125" style="60" customWidth="1"/>
    <col min="22" max="22" width="5.125" style="82" customWidth="1"/>
    <col min="23" max="23" width="21.375" style="57" customWidth="1"/>
    <col min="24" max="16384" width="9.00390625" style="57" customWidth="1"/>
  </cols>
  <sheetData>
    <row r="1" spans="2:22" ht="20.25">
      <c r="B1" s="53" t="s">
        <v>55</v>
      </c>
      <c r="C1" s="54"/>
      <c r="D1" s="54"/>
      <c r="E1" s="54"/>
      <c r="F1" s="54"/>
      <c r="G1" s="55"/>
      <c r="H1" s="56"/>
      <c r="I1" s="56"/>
      <c r="J1" s="56"/>
      <c r="K1" s="56"/>
      <c r="L1" s="56"/>
      <c r="M1" s="56"/>
      <c r="N1" s="56"/>
      <c r="O1" s="56"/>
      <c r="P1" s="56"/>
      <c r="Q1" s="56"/>
      <c r="R1" s="56"/>
      <c r="S1" s="56"/>
      <c r="T1" s="56"/>
      <c r="U1" s="56"/>
      <c r="V1" s="56"/>
    </row>
    <row r="2" spans="2:22" ht="20.25">
      <c r="B2" s="53" t="s">
        <v>153</v>
      </c>
      <c r="C2" s="58"/>
      <c r="H2" s="56"/>
      <c r="I2" s="55"/>
      <c r="J2" s="322"/>
      <c r="K2" s="55"/>
      <c r="L2" s="321" t="s">
        <v>230</v>
      </c>
      <c r="M2" s="323"/>
      <c r="N2" s="55" t="s">
        <v>188</v>
      </c>
      <c r="O2" s="56"/>
      <c r="P2" s="56"/>
      <c r="Q2" s="56"/>
      <c r="R2" s="56"/>
      <c r="S2" s="56"/>
      <c r="T2" s="56"/>
      <c r="U2" s="56"/>
      <c r="V2" s="56"/>
    </row>
    <row r="3" spans="2:22" ht="15" customHeight="1" thickBot="1">
      <c r="B3" s="62"/>
      <c r="C3" s="62"/>
      <c r="D3" s="62"/>
      <c r="E3" s="62"/>
      <c r="F3" s="62"/>
      <c r="G3" s="90"/>
      <c r="H3" s="62"/>
      <c r="I3" s="90"/>
      <c r="J3" s="62"/>
      <c r="K3" s="90"/>
      <c r="L3" s="90"/>
      <c r="M3" s="93"/>
      <c r="N3" s="63"/>
      <c r="O3" s="90"/>
      <c r="P3" s="90"/>
      <c r="Q3" s="88"/>
      <c r="R3" s="90"/>
      <c r="S3" s="62"/>
      <c r="T3" s="63"/>
      <c r="U3" s="63"/>
      <c r="V3" s="115" t="str">
        <f>'8-1'!M3</f>
        <v>平成30年</v>
      </c>
    </row>
    <row r="4" spans="2:22" ht="21" customHeight="1">
      <c r="B4" s="568" t="s">
        <v>1</v>
      </c>
      <c r="C4" s="556" t="s">
        <v>253</v>
      </c>
      <c r="D4" s="557"/>
      <c r="E4" s="556" t="s">
        <v>200</v>
      </c>
      <c r="F4" s="557"/>
      <c r="G4" s="556" t="s">
        <v>254</v>
      </c>
      <c r="H4" s="557"/>
      <c r="I4" s="556" t="s">
        <v>154</v>
      </c>
      <c r="J4" s="557"/>
      <c r="K4" s="556" t="s">
        <v>240</v>
      </c>
      <c r="L4" s="571"/>
      <c r="M4" s="422"/>
      <c r="N4" s="562" t="s">
        <v>155</v>
      </c>
      <c r="O4" s="562"/>
      <c r="P4" s="562"/>
      <c r="Q4" s="563"/>
      <c r="R4" s="564" t="s">
        <v>241</v>
      </c>
      <c r="S4" s="562"/>
      <c r="T4" s="562"/>
      <c r="U4" s="563"/>
      <c r="V4" s="565" t="s">
        <v>1</v>
      </c>
    </row>
    <row r="5" spans="2:22" ht="21" customHeight="1">
      <c r="B5" s="569"/>
      <c r="C5" s="558"/>
      <c r="D5" s="560"/>
      <c r="E5" s="558"/>
      <c r="F5" s="559"/>
      <c r="G5" s="558"/>
      <c r="H5" s="560"/>
      <c r="I5" s="558"/>
      <c r="J5" s="559"/>
      <c r="K5" s="572"/>
      <c r="L5" s="573"/>
      <c r="M5" s="422"/>
      <c r="N5" s="559" t="s">
        <v>156</v>
      </c>
      <c r="O5" s="561"/>
      <c r="P5" s="558" t="s">
        <v>157</v>
      </c>
      <c r="Q5" s="561"/>
      <c r="R5" s="558" t="s">
        <v>158</v>
      </c>
      <c r="S5" s="561"/>
      <c r="T5" s="558" t="s">
        <v>159</v>
      </c>
      <c r="U5" s="561"/>
      <c r="V5" s="566"/>
    </row>
    <row r="6" spans="2:22" ht="27.75" customHeight="1">
      <c r="B6" s="570"/>
      <c r="C6" s="420" t="s">
        <v>2</v>
      </c>
      <c r="D6" s="426" t="s">
        <v>116</v>
      </c>
      <c r="E6" s="420" t="s">
        <v>2</v>
      </c>
      <c r="F6" s="426" t="s">
        <v>116</v>
      </c>
      <c r="G6" s="427" t="s">
        <v>2</v>
      </c>
      <c r="H6" s="428" t="s">
        <v>116</v>
      </c>
      <c r="I6" s="424" t="s">
        <v>2</v>
      </c>
      <c r="J6" s="421" t="s">
        <v>116</v>
      </c>
      <c r="K6" s="420" t="s">
        <v>2</v>
      </c>
      <c r="L6" s="421" t="s">
        <v>161</v>
      </c>
      <c r="M6" s="423"/>
      <c r="N6" s="424" t="s">
        <v>2</v>
      </c>
      <c r="O6" s="425" t="s">
        <v>205</v>
      </c>
      <c r="P6" s="420" t="s">
        <v>2</v>
      </c>
      <c r="Q6" s="425" t="s">
        <v>205</v>
      </c>
      <c r="R6" s="420" t="s">
        <v>2</v>
      </c>
      <c r="S6" s="426" t="s">
        <v>160</v>
      </c>
      <c r="T6" s="420" t="s">
        <v>2</v>
      </c>
      <c r="U6" s="426" t="s">
        <v>169</v>
      </c>
      <c r="V6" s="567"/>
    </row>
    <row r="7" spans="2:22" ht="12" customHeight="1">
      <c r="B7" s="336" t="s">
        <v>8</v>
      </c>
      <c r="C7" s="337"/>
      <c r="D7" s="338">
        <v>29.36813199414947</v>
      </c>
      <c r="E7" s="339"/>
      <c r="F7" s="338">
        <v>12.3</v>
      </c>
      <c r="G7" s="339"/>
      <c r="H7" s="338">
        <v>8.263000028945807</v>
      </c>
      <c r="I7" s="339"/>
      <c r="J7" s="340">
        <v>13.7</v>
      </c>
      <c r="K7" s="398"/>
      <c r="L7" s="340">
        <v>98</v>
      </c>
      <c r="M7" s="341"/>
      <c r="N7" s="339"/>
      <c r="O7" s="342">
        <v>80.77</v>
      </c>
      <c r="P7" s="339"/>
      <c r="Q7" s="343">
        <v>87.01</v>
      </c>
      <c r="R7" s="339"/>
      <c r="S7" s="344">
        <f>SUM(S9:S55)</f>
        <v>27283</v>
      </c>
      <c r="T7" s="339"/>
      <c r="U7" s="472">
        <v>2518971</v>
      </c>
      <c r="V7" s="345" t="s">
        <v>71</v>
      </c>
    </row>
    <row r="8" spans="2:22" ht="12.75" customHeight="1">
      <c r="B8" s="346"/>
      <c r="C8" s="347"/>
      <c r="D8" s="348"/>
      <c r="E8" s="349"/>
      <c r="F8" s="348"/>
      <c r="G8" s="349"/>
      <c r="H8" s="348"/>
      <c r="I8" s="349"/>
      <c r="J8" s="350"/>
      <c r="K8" s="399"/>
      <c r="L8" s="350"/>
      <c r="M8" s="341"/>
      <c r="N8" s="349"/>
      <c r="O8" s="351" t="s">
        <v>207</v>
      </c>
      <c r="P8" s="349"/>
      <c r="Q8" s="352" t="s">
        <v>208</v>
      </c>
      <c r="R8" s="349"/>
      <c r="S8" s="353"/>
      <c r="T8" s="349"/>
      <c r="U8" s="354"/>
      <c r="V8" s="355"/>
    </row>
    <row r="9" spans="2:22" s="74" customFormat="1" ht="20.25" customHeight="1">
      <c r="B9" s="324" t="s">
        <v>9</v>
      </c>
      <c r="C9" s="325">
        <f aca="true" t="shared" si="0" ref="C9:C55">IF(D9="","",RANK(D9,D$9:D$55))</f>
        <v>37</v>
      </c>
      <c r="D9" s="326">
        <v>20.33247053373187</v>
      </c>
      <c r="E9" s="327">
        <f aca="true" t="shared" si="1" ref="E9:E55">IF(F9="","",RANK(F9,F$9:F$55))</f>
        <v>40</v>
      </c>
      <c r="F9" s="326">
        <v>8.91616485627353</v>
      </c>
      <c r="G9" s="327">
        <f aca="true" t="shared" si="2" ref="G9:G55">IF(H9="","",RANK(H9,H$9:H$55))</f>
        <v>41</v>
      </c>
      <c r="H9" s="326">
        <v>5.391869963760007</v>
      </c>
      <c r="I9" s="327">
        <f aca="true" t="shared" si="3" ref="I9:I55">IF(J9="","",RANK(J9,J$9:J$55))</f>
        <v>16</v>
      </c>
      <c r="J9" s="356">
        <v>17.990919409761634</v>
      </c>
      <c r="K9" s="390">
        <f aca="true" t="shared" si="4" ref="K9:K55">IF(L9="","",RANK(L9,L$9:L$55))</f>
        <v>24</v>
      </c>
      <c r="L9" s="356">
        <v>98.1</v>
      </c>
      <c r="M9" s="357"/>
      <c r="N9" s="405">
        <v>35</v>
      </c>
      <c r="O9" s="406">
        <v>80.28</v>
      </c>
      <c r="P9" s="405">
        <v>37</v>
      </c>
      <c r="Q9" s="358">
        <v>86.77</v>
      </c>
      <c r="R9" s="327">
        <f aca="true" t="shared" si="5" ref="R9:R55">IF(S9="","",RANK(S9,S$9:S$55))</f>
        <v>4</v>
      </c>
      <c r="S9" s="359">
        <v>2173</v>
      </c>
      <c r="T9" s="327">
        <f aca="true" t="shared" si="6" ref="T9:T55">IF(U9="","",RANK(U9,U$9:U$55))</f>
        <v>2</v>
      </c>
      <c r="U9" s="359">
        <v>198022</v>
      </c>
      <c r="V9" s="360" t="s">
        <v>72</v>
      </c>
    </row>
    <row r="10" spans="2:22" ht="12" customHeight="1">
      <c r="B10" s="328" t="s">
        <v>10</v>
      </c>
      <c r="C10" s="329">
        <f t="shared" si="0"/>
        <v>25</v>
      </c>
      <c r="D10" s="330">
        <v>24.230695222989702</v>
      </c>
      <c r="E10" s="331">
        <f t="shared" si="1"/>
        <v>29</v>
      </c>
      <c r="F10" s="330">
        <v>10.056530370325792</v>
      </c>
      <c r="G10" s="327">
        <f t="shared" si="2"/>
        <v>32</v>
      </c>
      <c r="H10" s="330">
        <v>6.176451723507179</v>
      </c>
      <c r="I10" s="331">
        <f t="shared" si="3"/>
        <v>34</v>
      </c>
      <c r="J10" s="361">
        <v>7.8384798099762465</v>
      </c>
      <c r="K10" s="390">
        <f t="shared" si="4"/>
        <v>26</v>
      </c>
      <c r="L10" s="361">
        <v>97.6</v>
      </c>
      <c r="M10" s="362"/>
      <c r="N10" s="405">
        <v>47</v>
      </c>
      <c r="O10" s="407">
        <v>78.67</v>
      </c>
      <c r="P10" s="405">
        <v>47</v>
      </c>
      <c r="Q10" s="363">
        <v>85.93</v>
      </c>
      <c r="R10" s="331">
        <f t="shared" si="5"/>
        <v>6</v>
      </c>
      <c r="S10" s="364">
        <v>1081</v>
      </c>
      <c r="T10" s="331">
        <f t="shared" si="6"/>
        <v>4</v>
      </c>
      <c r="U10" s="364">
        <v>147259</v>
      </c>
      <c r="V10" s="365" t="s">
        <v>73</v>
      </c>
    </row>
    <row r="11" spans="2:22" ht="12" customHeight="1">
      <c r="B11" s="328" t="s">
        <v>11</v>
      </c>
      <c r="C11" s="329">
        <f t="shared" si="0"/>
        <v>40</v>
      </c>
      <c r="D11" s="330">
        <v>19.34326395012017</v>
      </c>
      <c r="E11" s="331">
        <f t="shared" si="1"/>
        <v>43</v>
      </c>
      <c r="F11" s="330">
        <v>8.462677978177574</v>
      </c>
      <c r="G11" s="327">
        <f t="shared" si="2"/>
        <v>39</v>
      </c>
      <c r="H11" s="330">
        <v>5.561188385659549</v>
      </c>
      <c r="I11" s="331">
        <f t="shared" si="3"/>
        <v>12</v>
      </c>
      <c r="J11" s="361">
        <v>23.126510878323934</v>
      </c>
      <c r="K11" s="390">
        <f t="shared" si="4"/>
        <v>41</v>
      </c>
      <c r="L11" s="361">
        <v>94</v>
      </c>
      <c r="M11" s="362"/>
      <c r="N11" s="405">
        <v>45</v>
      </c>
      <c r="O11" s="407">
        <v>79.86</v>
      </c>
      <c r="P11" s="405">
        <v>42</v>
      </c>
      <c r="Q11" s="363">
        <v>86.44</v>
      </c>
      <c r="R11" s="331">
        <f t="shared" si="5"/>
        <v>21</v>
      </c>
      <c r="S11" s="364">
        <v>394</v>
      </c>
      <c r="T11" s="331">
        <f t="shared" si="6"/>
        <v>8</v>
      </c>
      <c r="U11" s="364">
        <v>113077</v>
      </c>
      <c r="V11" s="365" t="s">
        <v>74</v>
      </c>
    </row>
    <row r="12" spans="2:22" ht="12" customHeight="1">
      <c r="B12" s="328" t="s">
        <v>12</v>
      </c>
      <c r="C12" s="329">
        <f t="shared" si="0"/>
        <v>46</v>
      </c>
      <c r="D12" s="330">
        <v>13.93747534452461</v>
      </c>
      <c r="E12" s="331">
        <f t="shared" si="1"/>
        <v>45</v>
      </c>
      <c r="F12" s="330">
        <v>7.417019042992628</v>
      </c>
      <c r="G12" s="327">
        <f t="shared" si="2"/>
        <v>44</v>
      </c>
      <c r="H12" s="330">
        <v>4.808836522379836</v>
      </c>
      <c r="I12" s="331">
        <f t="shared" si="3"/>
        <v>28</v>
      </c>
      <c r="J12" s="361">
        <v>12.607944732297062</v>
      </c>
      <c r="K12" s="390">
        <f t="shared" si="4"/>
        <v>16</v>
      </c>
      <c r="L12" s="361">
        <v>99.2</v>
      </c>
      <c r="M12" s="362"/>
      <c r="N12" s="405">
        <v>15</v>
      </c>
      <c r="O12" s="407">
        <v>80.99</v>
      </c>
      <c r="P12" s="405">
        <v>20</v>
      </c>
      <c r="Q12" s="363">
        <v>87.16</v>
      </c>
      <c r="R12" s="331">
        <f t="shared" si="5"/>
        <v>9</v>
      </c>
      <c r="S12" s="364">
        <v>743</v>
      </c>
      <c r="T12" s="331">
        <f t="shared" si="6"/>
        <v>29</v>
      </c>
      <c r="U12" s="364">
        <v>25695</v>
      </c>
      <c r="V12" s="365" t="s">
        <v>75</v>
      </c>
    </row>
    <row r="13" spans="2:22" ht="12" customHeight="1">
      <c r="B13" s="332" t="s">
        <v>13</v>
      </c>
      <c r="C13" s="333">
        <f t="shared" si="0"/>
        <v>45</v>
      </c>
      <c r="D13" s="334">
        <v>15.188335358444712</v>
      </c>
      <c r="E13" s="335">
        <f t="shared" si="1"/>
        <v>44</v>
      </c>
      <c r="F13" s="334">
        <v>7.5432001109054285</v>
      </c>
      <c r="G13" s="366">
        <f t="shared" si="2"/>
        <v>46</v>
      </c>
      <c r="H13" s="334">
        <v>4.383210875255857</v>
      </c>
      <c r="I13" s="335">
        <f t="shared" si="3"/>
        <v>36</v>
      </c>
      <c r="J13" s="367">
        <v>6.422018348623854</v>
      </c>
      <c r="K13" s="393">
        <f t="shared" si="4"/>
        <v>46</v>
      </c>
      <c r="L13" s="367">
        <v>91.7</v>
      </c>
      <c r="M13" s="362"/>
      <c r="N13" s="408">
        <v>46</v>
      </c>
      <c r="O13" s="409">
        <v>79.51</v>
      </c>
      <c r="P13" s="408">
        <v>44</v>
      </c>
      <c r="Q13" s="368">
        <v>86.38</v>
      </c>
      <c r="R13" s="335">
        <f t="shared" si="5"/>
        <v>11</v>
      </c>
      <c r="S13" s="369">
        <v>624</v>
      </c>
      <c r="T13" s="335">
        <f t="shared" si="6"/>
        <v>9</v>
      </c>
      <c r="U13" s="369">
        <v>86229</v>
      </c>
      <c r="V13" s="370" t="s">
        <v>76</v>
      </c>
    </row>
    <row r="14" spans="2:22" s="74" customFormat="1" ht="20.25" customHeight="1">
      <c r="B14" s="324" t="s">
        <v>14</v>
      </c>
      <c r="C14" s="325">
        <f t="shared" si="0"/>
        <v>47</v>
      </c>
      <c r="D14" s="326">
        <v>13.024571496183892</v>
      </c>
      <c r="E14" s="327">
        <f t="shared" si="1"/>
        <v>47</v>
      </c>
      <c r="F14" s="326">
        <v>5.961951741210936</v>
      </c>
      <c r="G14" s="327">
        <f t="shared" si="2"/>
        <v>47</v>
      </c>
      <c r="H14" s="326">
        <v>4.127505051607572</v>
      </c>
      <c r="I14" s="327">
        <f t="shared" si="3"/>
        <v>41</v>
      </c>
      <c r="J14" s="356">
        <v>5.412844036697249</v>
      </c>
      <c r="K14" s="390">
        <f t="shared" si="4"/>
        <v>18</v>
      </c>
      <c r="L14" s="356">
        <v>99</v>
      </c>
      <c r="M14" s="357"/>
      <c r="N14" s="405">
        <v>29</v>
      </c>
      <c r="O14" s="406">
        <v>80.52</v>
      </c>
      <c r="P14" s="405">
        <v>29</v>
      </c>
      <c r="Q14" s="358">
        <v>86.96</v>
      </c>
      <c r="R14" s="327">
        <f t="shared" si="5"/>
        <v>19</v>
      </c>
      <c r="S14" s="359">
        <v>418</v>
      </c>
      <c r="T14" s="327">
        <f t="shared" si="6"/>
        <v>18</v>
      </c>
      <c r="U14" s="359">
        <v>47809</v>
      </c>
      <c r="V14" s="360" t="s">
        <v>77</v>
      </c>
    </row>
    <row r="15" spans="2:22" ht="12" customHeight="1">
      <c r="B15" s="328" t="s">
        <v>15</v>
      </c>
      <c r="C15" s="329">
        <f t="shared" si="0"/>
        <v>41</v>
      </c>
      <c r="D15" s="330">
        <v>19.20877035968691</v>
      </c>
      <c r="E15" s="331">
        <f t="shared" si="1"/>
        <v>32</v>
      </c>
      <c r="F15" s="330">
        <v>9.819008312353922</v>
      </c>
      <c r="G15" s="327">
        <f t="shared" si="2"/>
        <v>28</v>
      </c>
      <c r="H15" s="330">
        <v>6.653317107824515</v>
      </c>
      <c r="I15" s="331">
        <f t="shared" si="3"/>
        <v>13</v>
      </c>
      <c r="J15" s="361">
        <v>21.7274678111588</v>
      </c>
      <c r="K15" s="390">
        <f t="shared" si="4"/>
        <v>39</v>
      </c>
      <c r="L15" s="361">
        <v>94.2</v>
      </c>
      <c r="M15" s="362"/>
      <c r="N15" s="405">
        <v>41</v>
      </c>
      <c r="O15" s="407">
        <v>80.12</v>
      </c>
      <c r="P15" s="405">
        <v>43</v>
      </c>
      <c r="Q15" s="363">
        <v>86.4</v>
      </c>
      <c r="R15" s="331">
        <f t="shared" si="5"/>
        <v>8</v>
      </c>
      <c r="S15" s="364">
        <v>798</v>
      </c>
      <c r="T15" s="331">
        <f t="shared" si="6"/>
        <v>10</v>
      </c>
      <c r="U15" s="364">
        <v>82572</v>
      </c>
      <c r="V15" s="365" t="s">
        <v>78</v>
      </c>
    </row>
    <row r="16" spans="2:22" ht="12" customHeight="1">
      <c r="B16" s="328" t="s">
        <v>16</v>
      </c>
      <c r="C16" s="329">
        <f t="shared" si="0"/>
        <v>29</v>
      </c>
      <c r="D16" s="330">
        <v>23.703633676676876</v>
      </c>
      <c r="E16" s="331">
        <f t="shared" si="1"/>
        <v>24</v>
      </c>
      <c r="F16" s="330">
        <v>10.565842577287054</v>
      </c>
      <c r="G16" s="327">
        <f t="shared" si="2"/>
        <v>35</v>
      </c>
      <c r="H16" s="330">
        <v>6.047554633052458</v>
      </c>
      <c r="I16" s="331">
        <f t="shared" si="3"/>
        <v>25</v>
      </c>
      <c r="J16" s="361">
        <v>13.451511991657977</v>
      </c>
      <c r="K16" s="390">
        <f t="shared" si="4"/>
        <v>36</v>
      </c>
      <c r="L16" s="361">
        <v>94.7</v>
      </c>
      <c r="M16" s="362"/>
      <c r="N16" s="405">
        <v>34</v>
      </c>
      <c r="O16" s="407">
        <v>80.28</v>
      </c>
      <c r="P16" s="405">
        <v>45</v>
      </c>
      <c r="Q16" s="363">
        <v>86.33</v>
      </c>
      <c r="R16" s="331">
        <f t="shared" si="5"/>
        <v>39</v>
      </c>
      <c r="S16" s="364">
        <v>151</v>
      </c>
      <c r="T16" s="331">
        <f t="shared" si="6"/>
        <v>33</v>
      </c>
      <c r="U16" s="364">
        <v>21854</v>
      </c>
      <c r="V16" s="365" t="s">
        <v>79</v>
      </c>
    </row>
    <row r="17" spans="2:22" ht="12" customHeight="1">
      <c r="B17" s="328" t="s">
        <v>17</v>
      </c>
      <c r="C17" s="329">
        <f t="shared" si="0"/>
        <v>34</v>
      </c>
      <c r="D17" s="330">
        <v>21.94296473606262</v>
      </c>
      <c r="E17" s="331">
        <f t="shared" si="1"/>
        <v>41</v>
      </c>
      <c r="F17" s="330">
        <v>8.83885230586129</v>
      </c>
      <c r="G17" s="327">
        <f t="shared" si="2"/>
        <v>43</v>
      </c>
      <c r="H17" s="330">
        <v>5.344422324474269</v>
      </c>
      <c r="I17" s="331">
        <f t="shared" si="3"/>
        <v>10</v>
      </c>
      <c r="J17" s="361">
        <v>24.9743062692703</v>
      </c>
      <c r="K17" s="390">
        <f t="shared" si="4"/>
        <v>32</v>
      </c>
      <c r="L17" s="361">
        <v>95.7</v>
      </c>
      <c r="M17" s="362"/>
      <c r="N17" s="405">
        <v>42</v>
      </c>
      <c r="O17" s="407">
        <v>80.1</v>
      </c>
      <c r="P17" s="405">
        <v>46</v>
      </c>
      <c r="Q17" s="363">
        <v>86.24</v>
      </c>
      <c r="R17" s="331">
        <f t="shared" si="5"/>
        <v>10</v>
      </c>
      <c r="S17" s="364">
        <v>629</v>
      </c>
      <c r="T17" s="331">
        <f t="shared" si="6"/>
        <v>13</v>
      </c>
      <c r="U17" s="364">
        <v>62851</v>
      </c>
      <c r="V17" s="365" t="s">
        <v>80</v>
      </c>
    </row>
    <row r="18" spans="2:22" ht="12" customHeight="1">
      <c r="B18" s="332" t="s">
        <v>18</v>
      </c>
      <c r="C18" s="333">
        <f t="shared" si="0"/>
        <v>42</v>
      </c>
      <c r="D18" s="334">
        <v>18.44134755024627</v>
      </c>
      <c r="E18" s="335">
        <f t="shared" si="1"/>
        <v>42</v>
      </c>
      <c r="F18" s="334">
        <v>8.759640086366979</v>
      </c>
      <c r="G18" s="366">
        <f t="shared" si="2"/>
        <v>31</v>
      </c>
      <c r="H18" s="334">
        <v>6.1983418154994405</v>
      </c>
      <c r="I18" s="335">
        <f t="shared" si="3"/>
        <v>42</v>
      </c>
      <c r="J18" s="367">
        <v>4.661885245901639</v>
      </c>
      <c r="K18" s="393">
        <f t="shared" si="4"/>
        <v>11</v>
      </c>
      <c r="L18" s="367">
        <v>99.5</v>
      </c>
      <c r="M18" s="362"/>
      <c r="N18" s="408">
        <v>28</v>
      </c>
      <c r="O18" s="409">
        <v>80.61</v>
      </c>
      <c r="P18" s="408">
        <v>33</v>
      </c>
      <c r="Q18" s="368">
        <v>86.84</v>
      </c>
      <c r="R18" s="335">
        <f t="shared" si="5"/>
        <v>16</v>
      </c>
      <c r="S18" s="369">
        <v>453</v>
      </c>
      <c r="T18" s="335">
        <f t="shared" si="6"/>
        <v>15</v>
      </c>
      <c r="U18" s="369">
        <v>56011</v>
      </c>
      <c r="V18" s="370" t="s">
        <v>81</v>
      </c>
    </row>
    <row r="19" spans="2:22" s="74" customFormat="1" ht="20.25" customHeight="1">
      <c r="B19" s="324" t="s">
        <v>19</v>
      </c>
      <c r="C19" s="325">
        <f t="shared" si="0"/>
        <v>8</v>
      </c>
      <c r="D19" s="326">
        <v>31.211400353707088</v>
      </c>
      <c r="E19" s="327">
        <f t="shared" si="1"/>
        <v>18</v>
      </c>
      <c r="F19" s="326">
        <v>11.509411182504103</v>
      </c>
      <c r="G19" s="327">
        <f t="shared" si="2"/>
        <v>23</v>
      </c>
      <c r="H19" s="326">
        <v>7.214112196526346</v>
      </c>
      <c r="I19" s="327">
        <f t="shared" si="3"/>
        <v>45</v>
      </c>
      <c r="J19" s="356">
        <v>3.369713506139154</v>
      </c>
      <c r="K19" s="390">
        <f t="shared" si="4"/>
        <v>7</v>
      </c>
      <c r="L19" s="356">
        <v>99.8</v>
      </c>
      <c r="M19" s="357"/>
      <c r="N19" s="405">
        <v>22</v>
      </c>
      <c r="O19" s="406">
        <v>80.82</v>
      </c>
      <c r="P19" s="405">
        <v>39</v>
      </c>
      <c r="Q19" s="358">
        <v>86.66</v>
      </c>
      <c r="R19" s="327">
        <f t="shared" si="5"/>
        <v>42</v>
      </c>
      <c r="S19" s="359">
        <v>112</v>
      </c>
      <c r="T19" s="327">
        <f t="shared" si="6"/>
        <v>39</v>
      </c>
      <c r="U19" s="359">
        <v>16072</v>
      </c>
      <c r="V19" s="360" t="s">
        <v>82</v>
      </c>
    </row>
    <row r="20" spans="2:22" ht="12" customHeight="1">
      <c r="B20" s="328" t="s">
        <v>20</v>
      </c>
      <c r="C20" s="329">
        <f t="shared" si="0"/>
        <v>13</v>
      </c>
      <c r="D20" s="330">
        <v>30.053030524101352</v>
      </c>
      <c r="E20" s="331">
        <f t="shared" si="1"/>
        <v>15</v>
      </c>
      <c r="F20" s="330">
        <v>12.013632630693733</v>
      </c>
      <c r="G20" s="327">
        <f t="shared" si="2"/>
        <v>18</v>
      </c>
      <c r="H20" s="330">
        <v>7.6553747362780245</v>
      </c>
      <c r="I20" s="331">
        <f t="shared" si="3"/>
        <v>44</v>
      </c>
      <c r="J20" s="361">
        <v>4.028776978417266</v>
      </c>
      <c r="K20" s="390">
        <f t="shared" si="4"/>
        <v>34</v>
      </c>
      <c r="L20" s="361">
        <v>95.4</v>
      </c>
      <c r="M20" s="362"/>
      <c r="N20" s="405">
        <v>16</v>
      </c>
      <c r="O20" s="407">
        <v>80.96</v>
      </c>
      <c r="P20" s="405">
        <v>30</v>
      </c>
      <c r="Q20" s="363">
        <v>86.91</v>
      </c>
      <c r="R20" s="331">
        <f t="shared" si="5"/>
        <v>37</v>
      </c>
      <c r="S20" s="364">
        <v>155</v>
      </c>
      <c r="T20" s="331">
        <f t="shared" si="6"/>
        <v>40</v>
      </c>
      <c r="U20" s="364">
        <v>12716</v>
      </c>
      <c r="V20" s="365" t="s">
        <v>83</v>
      </c>
    </row>
    <row r="21" spans="2:22" ht="12" customHeight="1">
      <c r="B21" s="328" t="s">
        <v>21</v>
      </c>
      <c r="C21" s="329">
        <f t="shared" si="0"/>
        <v>2</v>
      </c>
      <c r="D21" s="330">
        <v>37.0782136158001</v>
      </c>
      <c r="E21" s="331">
        <f t="shared" si="1"/>
        <v>7</v>
      </c>
      <c r="F21" s="330">
        <v>14.252503575244138</v>
      </c>
      <c r="G21" s="327">
        <f t="shared" si="2"/>
        <v>7</v>
      </c>
      <c r="H21" s="330">
        <v>9.60054428647156</v>
      </c>
      <c r="I21" s="331">
        <f t="shared" si="3"/>
        <v>24</v>
      </c>
      <c r="J21" s="361">
        <v>13.869194038489367</v>
      </c>
      <c r="K21" s="390">
        <f t="shared" si="4"/>
        <v>1</v>
      </c>
      <c r="L21" s="361">
        <v>100</v>
      </c>
      <c r="M21" s="362"/>
      <c r="N21" s="405">
        <v>11</v>
      </c>
      <c r="O21" s="407">
        <v>81.07</v>
      </c>
      <c r="P21" s="405">
        <v>15</v>
      </c>
      <c r="Q21" s="363">
        <v>87.26</v>
      </c>
      <c r="R21" s="331">
        <f t="shared" si="5"/>
        <v>35</v>
      </c>
      <c r="S21" s="364">
        <v>164</v>
      </c>
      <c r="T21" s="331">
        <f t="shared" si="6"/>
        <v>25</v>
      </c>
      <c r="U21" s="364">
        <v>29964</v>
      </c>
      <c r="V21" s="365" t="s">
        <v>84</v>
      </c>
    </row>
    <row r="22" spans="2:22" ht="12" customHeight="1">
      <c r="B22" s="328" t="s">
        <v>22</v>
      </c>
      <c r="C22" s="329">
        <f t="shared" si="0"/>
        <v>20</v>
      </c>
      <c r="D22" s="330">
        <v>26.588032820267713</v>
      </c>
      <c r="E22" s="331">
        <f t="shared" si="1"/>
        <v>27</v>
      </c>
      <c r="F22" s="330">
        <v>10.228572626150049</v>
      </c>
      <c r="G22" s="327">
        <f t="shared" si="2"/>
        <v>29</v>
      </c>
      <c r="H22" s="330">
        <v>6.349847838252171</v>
      </c>
      <c r="I22" s="331">
        <f t="shared" si="3"/>
        <v>31</v>
      </c>
      <c r="J22" s="361">
        <v>10.286586030293124</v>
      </c>
      <c r="K22" s="390">
        <f t="shared" si="4"/>
        <v>3</v>
      </c>
      <c r="L22" s="361">
        <v>99.9</v>
      </c>
      <c r="M22" s="362"/>
      <c r="N22" s="405">
        <v>5</v>
      </c>
      <c r="O22" s="407">
        <v>81.32</v>
      </c>
      <c r="P22" s="405">
        <v>17</v>
      </c>
      <c r="Q22" s="363">
        <v>87.24</v>
      </c>
      <c r="R22" s="331">
        <f t="shared" si="5"/>
        <v>12</v>
      </c>
      <c r="S22" s="364">
        <v>607</v>
      </c>
      <c r="T22" s="331">
        <f t="shared" si="6"/>
        <v>21</v>
      </c>
      <c r="U22" s="364">
        <v>35207</v>
      </c>
      <c r="V22" s="365" t="s">
        <v>85</v>
      </c>
    </row>
    <row r="23" spans="2:22" ht="12" customHeight="1">
      <c r="B23" s="332" t="s">
        <v>23</v>
      </c>
      <c r="C23" s="333">
        <f t="shared" si="0"/>
        <v>43</v>
      </c>
      <c r="D23" s="334">
        <v>17.57690588328104</v>
      </c>
      <c r="E23" s="335">
        <f t="shared" si="1"/>
        <v>46</v>
      </c>
      <c r="F23" s="334">
        <v>7.335244187510985</v>
      </c>
      <c r="G23" s="366">
        <f t="shared" si="2"/>
        <v>40</v>
      </c>
      <c r="H23" s="334">
        <v>5.536033349064895</v>
      </c>
      <c r="I23" s="335">
        <f t="shared" si="3"/>
        <v>39</v>
      </c>
      <c r="J23" s="367">
        <v>5.654496883348174</v>
      </c>
      <c r="K23" s="393">
        <f t="shared" si="4"/>
        <v>11</v>
      </c>
      <c r="L23" s="367">
        <v>99.5</v>
      </c>
      <c r="M23" s="362"/>
      <c r="N23" s="408">
        <v>24</v>
      </c>
      <c r="O23" s="409">
        <v>80.69</v>
      </c>
      <c r="P23" s="408">
        <v>11</v>
      </c>
      <c r="Q23" s="368">
        <v>87.32</v>
      </c>
      <c r="R23" s="335">
        <f t="shared" si="5"/>
        <v>13</v>
      </c>
      <c r="S23" s="369">
        <v>537</v>
      </c>
      <c r="T23" s="335">
        <f t="shared" si="6"/>
        <v>12</v>
      </c>
      <c r="U23" s="369">
        <v>66141</v>
      </c>
      <c r="V23" s="370" t="s">
        <v>86</v>
      </c>
    </row>
    <row r="24" spans="2:22" s="74" customFormat="1" ht="20.25" customHeight="1">
      <c r="B24" s="324" t="s">
        <v>24</v>
      </c>
      <c r="C24" s="325">
        <f t="shared" si="0"/>
        <v>38</v>
      </c>
      <c r="D24" s="326">
        <v>19.990766169911993</v>
      </c>
      <c r="E24" s="327">
        <f t="shared" si="1"/>
        <v>28</v>
      </c>
      <c r="F24" s="326">
        <v>10.185771334193253</v>
      </c>
      <c r="G24" s="327">
        <f t="shared" si="2"/>
        <v>26</v>
      </c>
      <c r="H24" s="326">
        <v>6.9491710971598835</v>
      </c>
      <c r="I24" s="327">
        <f t="shared" si="3"/>
        <v>46</v>
      </c>
      <c r="J24" s="356">
        <v>2.761904761904762</v>
      </c>
      <c r="K24" s="390">
        <f t="shared" si="4"/>
        <v>43</v>
      </c>
      <c r="L24" s="356">
        <v>93.3</v>
      </c>
      <c r="M24" s="357"/>
      <c r="N24" s="405">
        <v>27</v>
      </c>
      <c r="O24" s="406">
        <v>80.61</v>
      </c>
      <c r="P24" s="405">
        <v>8</v>
      </c>
      <c r="Q24" s="358">
        <v>87.42</v>
      </c>
      <c r="R24" s="327">
        <f t="shared" si="5"/>
        <v>34</v>
      </c>
      <c r="S24" s="359">
        <v>180</v>
      </c>
      <c r="T24" s="327">
        <f t="shared" si="6"/>
        <v>24</v>
      </c>
      <c r="U24" s="359">
        <v>30396</v>
      </c>
      <c r="V24" s="360" t="s">
        <v>87</v>
      </c>
    </row>
    <row r="25" spans="2:22" ht="12" customHeight="1">
      <c r="B25" s="328" t="s">
        <v>25</v>
      </c>
      <c r="C25" s="329">
        <f t="shared" si="0"/>
        <v>33</v>
      </c>
      <c r="D25" s="330">
        <v>21.95216876057705</v>
      </c>
      <c r="E25" s="331">
        <f t="shared" si="1"/>
        <v>34</v>
      </c>
      <c r="F25" s="330">
        <v>9.62047236519313</v>
      </c>
      <c r="G25" s="327">
        <f t="shared" si="2"/>
        <v>37</v>
      </c>
      <c r="H25" s="330">
        <v>5.859742258799453</v>
      </c>
      <c r="I25" s="331">
        <f t="shared" si="3"/>
        <v>19</v>
      </c>
      <c r="J25" s="361">
        <v>15.223097112860891</v>
      </c>
      <c r="K25" s="390">
        <f t="shared" si="4"/>
        <v>21</v>
      </c>
      <c r="L25" s="361">
        <v>98.7</v>
      </c>
      <c r="M25" s="362"/>
      <c r="N25" s="405">
        <v>12</v>
      </c>
      <c r="O25" s="407">
        <v>81.04</v>
      </c>
      <c r="P25" s="405">
        <v>13</v>
      </c>
      <c r="Q25" s="363">
        <v>87.28</v>
      </c>
      <c r="R25" s="331">
        <f t="shared" si="5"/>
        <v>25</v>
      </c>
      <c r="S25" s="364">
        <v>336</v>
      </c>
      <c r="T25" s="331">
        <f t="shared" si="6"/>
        <v>26</v>
      </c>
      <c r="U25" s="364">
        <v>29438</v>
      </c>
      <c r="V25" s="365" t="s">
        <v>88</v>
      </c>
    </row>
    <row r="26" spans="2:22" ht="12" customHeight="1">
      <c r="B26" s="328" t="s">
        <v>26</v>
      </c>
      <c r="C26" s="329">
        <f t="shared" si="0"/>
        <v>35</v>
      </c>
      <c r="D26" s="330">
        <v>21.447776602026167</v>
      </c>
      <c r="E26" s="331">
        <f t="shared" si="1"/>
        <v>31</v>
      </c>
      <c r="F26" s="330">
        <v>9.819463986469811</v>
      </c>
      <c r="G26" s="327">
        <f t="shared" si="2"/>
        <v>38</v>
      </c>
      <c r="H26" s="330">
        <v>5.814156307778178</v>
      </c>
      <c r="I26" s="331">
        <f t="shared" si="3"/>
        <v>47</v>
      </c>
      <c r="J26" s="361">
        <v>1.9379844961240311</v>
      </c>
      <c r="K26" s="390">
        <f t="shared" si="4"/>
        <v>31</v>
      </c>
      <c r="L26" s="361">
        <v>96.4</v>
      </c>
      <c r="M26" s="362"/>
      <c r="N26" s="405">
        <v>6</v>
      </c>
      <c r="O26" s="407">
        <v>81.27</v>
      </c>
      <c r="P26" s="405">
        <v>5</v>
      </c>
      <c r="Q26" s="363">
        <v>87.54</v>
      </c>
      <c r="R26" s="331">
        <f t="shared" si="5"/>
        <v>36</v>
      </c>
      <c r="S26" s="364">
        <v>158</v>
      </c>
      <c r="T26" s="331">
        <f t="shared" si="6"/>
        <v>43</v>
      </c>
      <c r="U26" s="364">
        <v>7827</v>
      </c>
      <c r="V26" s="365" t="s">
        <v>78</v>
      </c>
    </row>
    <row r="27" spans="2:22" ht="12" customHeight="1">
      <c r="B27" s="328" t="s">
        <v>27</v>
      </c>
      <c r="C27" s="329">
        <f t="shared" si="0"/>
        <v>39</v>
      </c>
      <c r="D27" s="330">
        <v>19.81699858100504</v>
      </c>
      <c r="E27" s="331">
        <f t="shared" si="1"/>
        <v>36</v>
      </c>
      <c r="F27" s="330">
        <v>9.419190683564125</v>
      </c>
      <c r="G27" s="327">
        <f t="shared" si="2"/>
        <v>30</v>
      </c>
      <c r="H27" s="330">
        <v>6.238684738464549</v>
      </c>
      <c r="I27" s="331">
        <f t="shared" si="3"/>
        <v>2</v>
      </c>
      <c r="J27" s="361">
        <v>44.18604651162791</v>
      </c>
      <c r="K27" s="390">
        <f t="shared" si="4"/>
        <v>23</v>
      </c>
      <c r="L27" s="361">
        <v>98.3</v>
      </c>
      <c r="M27" s="362"/>
      <c r="N27" s="405">
        <v>21</v>
      </c>
      <c r="O27" s="407">
        <v>80.85</v>
      </c>
      <c r="P27" s="405">
        <v>18</v>
      </c>
      <c r="Q27" s="363">
        <v>87.22</v>
      </c>
      <c r="R27" s="331">
        <f t="shared" si="5"/>
        <v>23</v>
      </c>
      <c r="S27" s="364">
        <v>362</v>
      </c>
      <c r="T27" s="331">
        <f t="shared" si="6"/>
        <v>20</v>
      </c>
      <c r="U27" s="364">
        <v>41395</v>
      </c>
      <c r="V27" s="365" t="s">
        <v>77</v>
      </c>
    </row>
    <row r="28" spans="2:22" ht="12" customHeight="1">
      <c r="B28" s="332" t="s">
        <v>28</v>
      </c>
      <c r="C28" s="333">
        <f t="shared" si="0"/>
        <v>44</v>
      </c>
      <c r="D28" s="334">
        <v>17.44779474414263</v>
      </c>
      <c r="E28" s="335">
        <f t="shared" si="1"/>
        <v>38</v>
      </c>
      <c r="F28" s="334">
        <v>9.014693951140359</v>
      </c>
      <c r="G28" s="366">
        <f t="shared" si="2"/>
        <v>36</v>
      </c>
      <c r="H28" s="334">
        <v>5.961329870915399</v>
      </c>
      <c r="I28" s="335">
        <f t="shared" si="3"/>
        <v>15</v>
      </c>
      <c r="J28" s="367">
        <v>18.37130392632089</v>
      </c>
      <c r="K28" s="393">
        <f t="shared" si="4"/>
        <v>20</v>
      </c>
      <c r="L28" s="367">
        <v>98.9</v>
      </c>
      <c r="M28" s="362"/>
      <c r="N28" s="408">
        <v>2</v>
      </c>
      <c r="O28" s="409">
        <v>81.75</v>
      </c>
      <c r="P28" s="408">
        <v>1</v>
      </c>
      <c r="Q28" s="368">
        <v>87.67</v>
      </c>
      <c r="R28" s="335">
        <f t="shared" si="5"/>
        <v>7</v>
      </c>
      <c r="S28" s="369">
        <v>953</v>
      </c>
      <c r="T28" s="335">
        <f t="shared" si="6"/>
        <v>7</v>
      </c>
      <c r="U28" s="369">
        <v>113400</v>
      </c>
      <c r="V28" s="370" t="s">
        <v>89</v>
      </c>
    </row>
    <row r="29" spans="2:22" s="74" customFormat="1" ht="20.25" customHeight="1">
      <c r="B29" s="324" t="s">
        <v>29</v>
      </c>
      <c r="C29" s="325">
        <f t="shared" si="0"/>
        <v>12</v>
      </c>
      <c r="D29" s="326">
        <v>30.45038015396473</v>
      </c>
      <c r="E29" s="327">
        <f t="shared" si="1"/>
        <v>9</v>
      </c>
      <c r="F29" s="326">
        <v>13.973118524598949</v>
      </c>
      <c r="G29" s="327">
        <f t="shared" si="2"/>
        <v>8</v>
      </c>
      <c r="H29" s="326">
        <v>9.415578073923307</v>
      </c>
      <c r="I29" s="327">
        <f t="shared" si="3"/>
        <v>35</v>
      </c>
      <c r="J29" s="356">
        <v>7.210816224336506</v>
      </c>
      <c r="K29" s="390">
        <f t="shared" si="4"/>
        <v>33</v>
      </c>
      <c r="L29" s="356">
        <v>95.5</v>
      </c>
      <c r="M29" s="357"/>
      <c r="N29" s="405">
        <v>14</v>
      </c>
      <c r="O29" s="406">
        <v>81</v>
      </c>
      <c r="P29" s="405">
        <v>34</v>
      </c>
      <c r="Q29" s="358">
        <v>86.82</v>
      </c>
      <c r="R29" s="327">
        <f t="shared" si="5"/>
        <v>14</v>
      </c>
      <c r="S29" s="359">
        <v>507</v>
      </c>
      <c r="T29" s="327">
        <f t="shared" si="6"/>
        <v>11</v>
      </c>
      <c r="U29" s="359">
        <v>69322</v>
      </c>
      <c r="V29" s="360" t="s">
        <v>90</v>
      </c>
    </row>
    <row r="30" spans="2:22" ht="12" customHeight="1">
      <c r="B30" s="328" t="s">
        <v>30</v>
      </c>
      <c r="C30" s="329">
        <f t="shared" si="0"/>
        <v>31</v>
      </c>
      <c r="D30" s="330">
        <v>22.61819742679845</v>
      </c>
      <c r="E30" s="331">
        <f t="shared" si="1"/>
        <v>26</v>
      </c>
      <c r="F30" s="330">
        <v>10.360892072807468</v>
      </c>
      <c r="G30" s="327">
        <f t="shared" si="2"/>
        <v>25</v>
      </c>
      <c r="H30" s="330">
        <v>6.984351352651464</v>
      </c>
      <c r="I30" s="331">
        <f t="shared" si="3"/>
        <v>14</v>
      </c>
      <c r="J30" s="361">
        <v>19.294889314020224</v>
      </c>
      <c r="K30" s="390">
        <f t="shared" si="4"/>
        <v>18</v>
      </c>
      <c r="L30" s="361">
        <v>99</v>
      </c>
      <c r="M30" s="362"/>
      <c r="N30" s="405">
        <v>17</v>
      </c>
      <c r="O30" s="407">
        <v>80.95</v>
      </c>
      <c r="P30" s="405">
        <v>24</v>
      </c>
      <c r="Q30" s="363">
        <v>87.1</v>
      </c>
      <c r="R30" s="331">
        <f t="shared" si="5"/>
        <v>3</v>
      </c>
      <c r="S30" s="364">
        <v>2252</v>
      </c>
      <c r="T30" s="331">
        <f t="shared" si="6"/>
        <v>6</v>
      </c>
      <c r="U30" s="364">
        <v>116004</v>
      </c>
      <c r="V30" s="365" t="s">
        <v>91</v>
      </c>
    </row>
    <row r="31" spans="2:22" ht="12" customHeight="1">
      <c r="B31" s="328" t="s">
        <v>31</v>
      </c>
      <c r="C31" s="329">
        <f t="shared" si="0"/>
        <v>15</v>
      </c>
      <c r="D31" s="330">
        <v>28.50617301464186</v>
      </c>
      <c r="E31" s="331">
        <f t="shared" si="1"/>
        <v>11</v>
      </c>
      <c r="F31" s="330">
        <v>13.20830746946082</v>
      </c>
      <c r="G31" s="327">
        <f t="shared" si="2"/>
        <v>12</v>
      </c>
      <c r="H31" s="330">
        <v>8.64578616651209</v>
      </c>
      <c r="I31" s="331">
        <f t="shared" si="3"/>
        <v>30</v>
      </c>
      <c r="J31" s="361">
        <v>11.702268807217727</v>
      </c>
      <c r="K31" s="390">
        <f t="shared" si="4"/>
        <v>3</v>
      </c>
      <c r="L31" s="361">
        <v>99.9</v>
      </c>
      <c r="M31" s="362"/>
      <c r="N31" s="405">
        <v>8</v>
      </c>
      <c r="O31" s="407">
        <v>81.1</v>
      </c>
      <c r="P31" s="405">
        <v>32</v>
      </c>
      <c r="Q31" s="363">
        <v>86.86</v>
      </c>
      <c r="R31" s="331">
        <f t="shared" si="5"/>
        <v>41</v>
      </c>
      <c r="S31" s="364">
        <v>134</v>
      </c>
      <c r="T31" s="331">
        <f t="shared" si="6"/>
        <v>38</v>
      </c>
      <c r="U31" s="364">
        <v>16876</v>
      </c>
      <c r="V31" s="365" t="s">
        <v>92</v>
      </c>
    </row>
    <row r="32" spans="2:22" ht="12" customHeight="1">
      <c r="B32" s="328" t="s">
        <v>32</v>
      </c>
      <c r="C32" s="329">
        <f t="shared" si="0"/>
        <v>18</v>
      </c>
      <c r="D32" s="330">
        <v>27.80047964201021</v>
      </c>
      <c r="E32" s="331">
        <f t="shared" si="1"/>
        <v>22</v>
      </c>
      <c r="F32" s="330">
        <v>11.053202749232975</v>
      </c>
      <c r="G32" s="327">
        <f t="shared" si="2"/>
        <v>16</v>
      </c>
      <c r="H32" s="330">
        <v>7.703747370677528</v>
      </c>
      <c r="I32" s="331">
        <f t="shared" si="3"/>
        <v>37</v>
      </c>
      <c r="J32" s="361">
        <v>6.420993858179788</v>
      </c>
      <c r="K32" s="390">
        <f t="shared" si="4"/>
        <v>10</v>
      </c>
      <c r="L32" s="361">
        <v>99.6</v>
      </c>
      <c r="M32" s="362"/>
      <c r="N32" s="405">
        <v>19</v>
      </c>
      <c r="O32" s="407">
        <v>80.86</v>
      </c>
      <c r="P32" s="405">
        <v>27</v>
      </c>
      <c r="Q32" s="363">
        <v>86.99</v>
      </c>
      <c r="R32" s="331">
        <f t="shared" si="5"/>
        <v>28</v>
      </c>
      <c r="S32" s="364">
        <v>206</v>
      </c>
      <c r="T32" s="331">
        <f t="shared" si="6"/>
        <v>19</v>
      </c>
      <c r="U32" s="364">
        <v>46574</v>
      </c>
      <c r="V32" s="365" t="s">
        <v>93</v>
      </c>
    </row>
    <row r="33" spans="2:22" ht="12" customHeight="1">
      <c r="B33" s="332" t="s">
        <v>33</v>
      </c>
      <c r="C33" s="333">
        <f t="shared" si="0"/>
        <v>17</v>
      </c>
      <c r="D33" s="334">
        <v>27.824387757269385</v>
      </c>
      <c r="E33" s="335">
        <f t="shared" si="1"/>
        <v>23</v>
      </c>
      <c r="F33" s="334">
        <v>10.619995327202055</v>
      </c>
      <c r="G33" s="366">
        <f t="shared" si="2"/>
        <v>15</v>
      </c>
      <c r="H33" s="334">
        <v>8.354396324065618</v>
      </c>
      <c r="I33" s="335">
        <f t="shared" si="3"/>
        <v>27</v>
      </c>
      <c r="J33" s="367">
        <v>12.81869688385269</v>
      </c>
      <c r="K33" s="393">
        <f t="shared" si="4"/>
        <v>8</v>
      </c>
      <c r="L33" s="367">
        <v>99.7</v>
      </c>
      <c r="M33" s="362"/>
      <c r="N33" s="408">
        <v>1</v>
      </c>
      <c r="O33" s="409">
        <v>81.78</v>
      </c>
      <c r="P33" s="408">
        <v>4</v>
      </c>
      <c r="Q33" s="368">
        <v>87.57</v>
      </c>
      <c r="R33" s="335">
        <f t="shared" si="5"/>
        <v>44</v>
      </c>
      <c r="S33" s="369">
        <v>87</v>
      </c>
      <c r="T33" s="335">
        <f t="shared" si="6"/>
        <v>42</v>
      </c>
      <c r="U33" s="369">
        <v>10303</v>
      </c>
      <c r="V33" s="370" t="s">
        <v>94</v>
      </c>
    </row>
    <row r="34" spans="2:22" s="74" customFormat="1" ht="20.25" customHeight="1">
      <c r="B34" s="324" t="s">
        <v>34</v>
      </c>
      <c r="C34" s="325">
        <f t="shared" si="0"/>
        <v>14</v>
      </c>
      <c r="D34" s="326">
        <v>28.611793228542272</v>
      </c>
      <c r="E34" s="327">
        <f t="shared" si="1"/>
        <v>14</v>
      </c>
      <c r="F34" s="326">
        <v>12.122130464429123</v>
      </c>
      <c r="G34" s="327">
        <f t="shared" si="2"/>
        <v>9</v>
      </c>
      <c r="H34" s="326">
        <v>9.180731160560292</v>
      </c>
      <c r="I34" s="327">
        <f t="shared" si="3"/>
        <v>3</v>
      </c>
      <c r="J34" s="356">
        <v>43.99845619451949</v>
      </c>
      <c r="K34" s="390">
        <f t="shared" si="4"/>
        <v>8</v>
      </c>
      <c r="L34" s="356">
        <v>99.7</v>
      </c>
      <c r="M34" s="357"/>
      <c r="N34" s="405">
        <v>3</v>
      </c>
      <c r="O34" s="406">
        <v>81.4</v>
      </c>
      <c r="P34" s="405">
        <v>9</v>
      </c>
      <c r="Q34" s="358">
        <v>87.35</v>
      </c>
      <c r="R34" s="327">
        <f t="shared" si="5"/>
        <v>40</v>
      </c>
      <c r="S34" s="359">
        <v>148</v>
      </c>
      <c r="T34" s="327">
        <f t="shared" si="6"/>
        <v>37</v>
      </c>
      <c r="U34" s="359">
        <v>17720</v>
      </c>
      <c r="V34" s="360" t="s">
        <v>95</v>
      </c>
    </row>
    <row r="35" spans="2:22" ht="12" customHeight="1">
      <c r="B35" s="328" t="s">
        <v>35</v>
      </c>
      <c r="C35" s="329">
        <f t="shared" si="0"/>
        <v>1</v>
      </c>
      <c r="D35" s="330">
        <v>38.001310140406744</v>
      </c>
      <c r="E35" s="331">
        <f t="shared" si="1"/>
        <v>2</v>
      </c>
      <c r="F35" s="330">
        <v>16.210082671421624</v>
      </c>
      <c r="G35" s="327">
        <f t="shared" si="2"/>
        <v>2</v>
      </c>
      <c r="H35" s="330">
        <v>11.581351661838246</v>
      </c>
      <c r="I35" s="331">
        <f t="shared" si="3"/>
        <v>38</v>
      </c>
      <c r="J35" s="361">
        <v>5.923068194712357</v>
      </c>
      <c r="K35" s="390">
        <f t="shared" si="4"/>
        <v>1</v>
      </c>
      <c r="L35" s="361">
        <v>100</v>
      </c>
      <c r="M35" s="362"/>
      <c r="N35" s="405">
        <v>38</v>
      </c>
      <c r="O35" s="407">
        <v>80.23</v>
      </c>
      <c r="P35" s="405">
        <v>38</v>
      </c>
      <c r="Q35" s="363">
        <v>86.73</v>
      </c>
      <c r="R35" s="331">
        <f t="shared" si="5"/>
        <v>37</v>
      </c>
      <c r="S35" s="364">
        <v>155</v>
      </c>
      <c r="T35" s="331">
        <f t="shared" si="6"/>
        <v>23</v>
      </c>
      <c r="U35" s="364">
        <v>33180</v>
      </c>
      <c r="V35" s="365" t="s">
        <v>96</v>
      </c>
    </row>
    <row r="36" spans="2:22" ht="12" customHeight="1">
      <c r="B36" s="328" t="s">
        <v>36</v>
      </c>
      <c r="C36" s="329">
        <f t="shared" si="0"/>
        <v>10</v>
      </c>
      <c r="D36" s="330">
        <v>30.654784168080205</v>
      </c>
      <c r="E36" s="331">
        <f t="shared" si="1"/>
        <v>6</v>
      </c>
      <c r="F36" s="330">
        <v>14.379696777937047</v>
      </c>
      <c r="G36" s="327">
        <f t="shared" si="2"/>
        <v>6</v>
      </c>
      <c r="H36" s="330">
        <v>9.729671809324715</v>
      </c>
      <c r="I36" s="331">
        <f t="shared" si="3"/>
        <v>17</v>
      </c>
      <c r="J36" s="361">
        <v>17.159008023340625</v>
      </c>
      <c r="K36" s="390">
        <f t="shared" si="4"/>
        <v>3</v>
      </c>
      <c r="L36" s="361">
        <v>99.9</v>
      </c>
      <c r="M36" s="362"/>
      <c r="N36" s="405">
        <v>18</v>
      </c>
      <c r="O36" s="407">
        <v>80.92</v>
      </c>
      <c r="P36" s="405">
        <v>25</v>
      </c>
      <c r="Q36" s="363">
        <v>87.07</v>
      </c>
      <c r="R36" s="331">
        <f t="shared" si="5"/>
        <v>17</v>
      </c>
      <c r="S36" s="364">
        <v>441</v>
      </c>
      <c r="T36" s="331">
        <f t="shared" si="6"/>
        <v>17</v>
      </c>
      <c r="U36" s="364">
        <v>48642</v>
      </c>
      <c r="V36" s="365" t="s">
        <v>97</v>
      </c>
    </row>
    <row r="37" spans="2:22" ht="12" customHeight="1">
      <c r="B37" s="328" t="s">
        <v>37</v>
      </c>
      <c r="C37" s="329">
        <f t="shared" si="0"/>
        <v>21</v>
      </c>
      <c r="D37" s="330">
        <v>26.437422844173796</v>
      </c>
      <c r="E37" s="331">
        <f t="shared" si="1"/>
        <v>17</v>
      </c>
      <c r="F37" s="330">
        <v>11.650389727940995</v>
      </c>
      <c r="G37" s="327">
        <f t="shared" si="2"/>
        <v>14</v>
      </c>
      <c r="H37" s="330">
        <v>8.439064354213668</v>
      </c>
      <c r="I37" s="331">
        <f t="shared" si="3"/>
        <v>32</v>
      </c>
      <c r="J37" s="361">
        <v>9.260642270351008</v>
      </c>
      <c r="K37" s="390">
        <f t="shared" si="4"/>
        <v>13</v>
      </c>
      <c r="L37" s="361">
        <v>99.3</v>
      </c>
      <c r="M37" s="362"/>
      <c r="N37" s="405">
        <v>4</v>
      </c>
      <c r="O37" s="407">
        <v>81.36</v>
      </c>
      <c r="P37" s="405">
        <v>16</v>
      </c>
      <c r="Q37" s="363">
        <v>87.25</v>
      </c>
      <c r="R37" s="331">
        <f t="shared" si="5"/>
        <v>46</v>
      </c>
      <c r="S37" s="364">
        <v>74</v>
      </c>
      <c r="T37" s="331">
        <f t="shared" si="6"/>
        <v>45</v>
      </c>
      <c r="U37" s="364">
        <v>6766</v>
      </c>
      <c r="V37" s="365" t="s">
        <v>98</v>
      </c>
    </row>
    <row r="38" spans="2:22" ht="12" customHeight="1">
      <c r="B38" s="332" t="s">
        <v>38</v>
      </c>
      <c r="C38" s="333">
        <f t="shared" si="0"/>
        <v>16</v>
      </c>
      <c r="D38" s="334">
        <v>28.351130354217958</v>
      </c>
      <c r="E38" s="335">
        <f t="shared" si="1"/>
        <v>8</v>
      </c>
      <c r="F38" s="334">
        <v>14.122072478327434</v>
      </c>
      <c r="G38" s="366">
        <f t="shared" si="2"/>
        <v>10</v>
      </c>
      <c r="H38" s="334">
        <v>9.093758792862362</v>
      </c>
      <c r="I38" s="335">
        <f t="shared" si="3"/>
        <v>5</v>
      </c>
      <c r="J38" s="367">
        <v>31.550802139037433</v>
      </c>
      <c r="K38" s="393">
        <f t="shared" si="4"/>
        <v>13</v>
      </c>
      <c r="L38" s="367">
        <v>99.3</v>
      </c>
      <c r="M38" s="362"/>
      <c r="N38" s="408">
        <v>44</v>
      </c>
      <c r="O38" s="409">
        <v>79.94</v>
      </c>
      <c r="P38" s="408">
        <v>41</v>
      </c>
      <c r="Q38" s="368">
        <v>86.47</v>
      </c>
      <c r="R38" s="335">
        <f t="shared" si="5"/>
        <v>15</v>
      </c>
      <c r="S38" s="369">
        <v>498</v>
      </c>
      <c r="T38" s="335">
        <f t="shared" si="6"/>
        <v>14</v>
      </c>
      <c r="U38" s="369">
        <v>57783</v>
      </c>
      <c r="V38" s="370" t="s">
        <v>99</v>
      </c>
    </row>
    <row r="39" spans="2:22" s="74" customFormat="1" ht="20.25" customHeight="1">
      <c r="B39" s="324" t="s">
        <v>39</v>
      </c>
      <c r="C39" s="325">
        <f t="shared" si="0"/>
        <v>28</v>
      </c>
      <c r="D39" s="326">
        <v>23.911619798107413</v>
      </c>
      <c r="E39" s="327">
        <f t="shared" si="1"/>
        <v>37</v>
      </c>
      <c r="F39" s="326">
        <v>9.100691117190134</v>
      </c>
      <c r="G39" s="327">
        <f t="shared" si="2"/>
        <v>45</v>
      </c>
      <c r="H39" s="326">
        <v>4.639568020528304</v>
      </c>
      <c r="I39" s="327">
        <f t="shared" si="3"/>
        <v>4</v>
      </c>
      <c r="J39" s="356">
        <v>37.85714285714286</v>
      </c>
      <c r="K39" s="390">
        <f t="shared" si="4"/>
        <v>25</v>
      </c>
      <c r="L39" s="356">
        <v>98</v>
      </c>
      <c r="M39" s="357"/>
      <c r="N39" s="405">
        <v>39</v>
      </c>
      <c r="O39" s="406">
        <v>80.17</v>
      </c>
      <c r="P39" s="405">
        <v>14</v>
      </c>
      <c r="Q39" s="358">
        <v>87.27</v>
      </c>
      <c r="R39" s="327">
        <f t="shared" si="5"/>
        <v>22</v>
      </c>
      <c r="S39" s="359">
        <v>364</v>
      </c>
      <c r="T39" s="327">
        <f t="shared" si="6"/>
        <v>35</v>
      </c>
      <c r="U39" s="359">
        <v>19572</v>
      </c>
      <c r="V39" s="360" t="s">
        <v>100</v>
      </c>
    </row>
    <row r="40" spans="2:22" ht="12" customHeight="1">
      <c r="B40" s="328" t="s">
        <v>40</v>
      </c>
      <c r="C40" s="329">
        <f t="shared" si="0"/>
        <v>27</v>
      </c>
      <c r="D40" s="330">
        <v>23.969495508293004</v>
      </c>
      <c r="E40" s="331">
        <f t="shared" si="1"/>
        <v>19</v>
      </c>
      <c r="F40" s="330">
        <v>11.470065335256775</v>
      </c>
      <c r="G40" s="327">
        <f t="shared" si="2"/>
        <v>33</v>
      </c>
      <c r="H40" s="330">
        <v>6.176189026676726</v>
      </c>
      <c r="I40" s="331">
        <f t="shared" si="3"/>
        <v>11</v>
      </c>
      <c r="J40" s="361">
        <v>24.852941176470587</v>
      </c>
      <c r="K40" s="390">
        <f t="shared" si="4"/>
        <v>29</v>
      </c>
      <c r="L40" s="361">
        <v>97.4</v>
      </c>
      <c r="M40" s="362"/>
      <c r="N40" s="405">
        <v>23</v>
      </c>
      <c r="O40" s="407">
        <v>80.79</v>
      </c>
      <c r="P40" s="405">
        <v>3</v>
      </c>
      <c r="Q40" s="363">
        <v>87.64</v>
      </c>
      <c r="R40" s="331">
        <f t="shared" si="5"/>
        <v>26</v>
      </c>
      <c r="S40" s="364">
        <v>251</v>
      </c>
      <c r="T40" s="331">
        <f t="shared" si="6"/>
        <v>30</v>
      </c>
      <c r="U40" s="364">
        <v>24953</v>
      </c>
      <c r="V40" s="365" t="s">
        <v>101</v>
      </c>
    </row>
    <row r="41" spans="2:22" ht="12" customHeight="1">
      <c r="B41" s="328" t="s">
        <v>41</v>
      </c>
      <c r="C41" s="329">
        <f t="shared" si="0"/>
        <v>30</v>
      </c>
      <c r="D41" s="330">
        <v>23.13177287795424</v>
      </c>
      <c r="E41" s="331">
        <f t="shared" si="1"/>
        <v>35</v>
      </c>
      <c r="F41" s="330">
        <v>9.589171302133758</v>
      </c>
      <c r="G41" s="327">
        <f t="shared" si="2"/>
        <v>34</v>
      </c>
      <c r="H41" s="330">
        <v>6.056318717137111</v>
      </c>
      <c r="I41" s="331">
        <f t="shared" si="3"/>
        <v>29</v>
      </c>
      <c r="J41" s="361">
        <v>11.9072708113804</v>
      </c>
      <c r="K41" s="390">
        <f t="shared" si="4"/>
        <v>16</v>
      </c>
      <c r="L41" s="361">
        <v>99.2</v>
      </c>
      <c r="M41" s="362"/>
      <c r="N41" s="405">
        <v>13</v>
      </c>
      <c r="O41" s="407">
        <v>81.03</v>
      </c>
      <c r="P41" s="405">
        <v>2</v>
      </c>
      <c r="Q41" s="363">
        <v>87.67</v>
      </c>
      <c r="R41" s="331">
        <f t="shared" si="5"/>
        <v>27</v>
      </c>
      <c r="S41" s="364">
        <v>223</v>
      </c>
      <c r="T41" s="331">
        <f t="shared" si="6"/>
        <v>32</v>
      </c>
      <c r="U41" s="364">
        <v>23153</v>
      </c>
      <c r="V41" s="365" t="s">
        <v>102</v>
      </c>
    </row>
    <row r="42" spans="2:22" ht="12" customHeight="1">
      <c r="B42" s="328" t="s">
        <v>42</v>
      </c>
      <c r="C42" s="329">
        <f t="shared" si="0"/>
        <v>23</v>
      </c>
      <c r="D42" s="330">
        <v>25.52668094430177</v>
      </c>
      <c r="E42" s="331">
        <f t="shared" si="1"/>
        <v>21</v>
      </c>
      <c r="F42" s="330">
        <v>11.249045839861797</v>
      </c>
      <c r="G42" s="327">
        <f t="shared" si="2"/>
        <v>19</v>
      </c>
      <c r="H42" s="330">
        <v>7.478761245182843</v>
      </c>
      <c r="I42" s="331">
        <f t="shared" si="3"/>
        <v>8</v>
      </c>
      <c r="J42" s="361">
        <v>28.434504792332266</v>
      </c>
      <c r="K42" s="390">
        <f t="shared" si="4"/>
        <v>37</v>
      </c>
      <c r="L42" s="361">
        <v>94.6</v>
      </c>
      <c r="M42" s="362"/>
      <c r="N42" s="405">
        <v>9</v>
      </c>
      <c r="O42" s="407">
        <v>81.08</v>
      </c>
      <c r="P42" s="405">
        <v>10</v>
      </c>
      <c r="Q42" s="363">
        <v>87.33</v>
      </c>
      <c r="R42" s="331">
        <f t="shared" si="5"/>
        <v>24</v>
      </c>
      <c r="S42" s="364">
        <v>359</v>
      </c>
      <c r="T42" s="331">
        <f t="shared" si="6"/>
        <v>22</v>
      </c>
      <c r="U42" s="364">
        <v>33345</v>
      </c>
      <c r="V42" s="365" t="s">
        <v>103</v>
      </c>
    </row>
    <row r="43" spans="2:22" ht="12" customHeight="1">
      <c r="B43" s="332" t="s">
        <v>43</v>
      </c>
      <c r="C43" s="333">
        <f t="shared" si="0"/>
        <v>22</v>
      </c>
      <c r="D43" s="334">
        <v>25.758451398983087</v>
      </c>
      <c r="E43" s="335">
        <f t="shared" si="1"/>
        <v>16</v>
      </c>
      <c r="F43" s="334">
        <v>11.675218764411598</v>
      </c>
      <c r="G43" s="366">
        <f t="shared" si="2"/>
        <v>27</v>
      </c>
      <c r="H43" s="334">
        <v>6.786220906814242</v>
      </c>
      <c r="I43" s="335">
        <f t="shared" si="3"/>
        <v>33</v>
      </c>
      <c r="J43" s="367">
        <v>9.197080291970801</v>
      </c>
      <c r="K43" s="393">
        <f t="shared" si="4"/>
        <v>42</v>
      </c>
      <c r="L43" s="367">
        <v>93.7</v>
      </c>
      <c r="M43" s="362"/>
      <c r="N43" s="408">
        <v>30</v>
      </c>
      <c r="O43" s="409">
        <v>80.51</v>
      </c>
      <c r="P43" s="408">
        <v>31</v>
      </c>
      <c r="Q43" s="368">
        <v>86.88</v>
      </c>
      <c r="R43" s="335">
        <f t="shared" si="5"/>
        <v>20</v>
      </c>
      <c r="S43" s="369">
        <v>406</v>
      </c>
      <c r="T43" s="335">
        <f t="shared" si="6"/>
        <v>28</v>
      </c>
      <c r="U43" s="369">
        <v>27446</v>
      </c>
      <c r="V43" s="370" t="s">
        <v>77</v>
      </c>
    </row>
    <row r="44" spans="2:22" s="74" customFormat="1" ht="20.25" customHeight="1">
      <c r="B44" s="324" t="s">
        <v>44</v>
      </c>
      <c r="C44" s="325">
        <f t="shared" si="0"/>
        <v>7</v>
      </c>
      <c r="D44" s="326">
        <v>31.387148932701056</v>
      </c>
      <c r="E44" s="327">
        <f t="shared" si="1"/>
        <v>5</v>
      </c>
      <c r="F44" s="326">
        <v>14.402760982105248</v>
      </c>
      <c r="G44" s="327">
        <f t="shared" si="2"/>
        <v>4</v>
      </c>
      <c r="H44" s="326">
        <v>10.326507873962253</v>
      </c>
      <c r="I44" s="327">
        <f t="shared" si="3"/>
        <v>20</v>
      </c>
      <c r="J44" s="356">
        <v>14.945652173913043</v>
      </c>
      <c r="K44" s="390">
        <f t="shared" si="4"/>
        <v>30</v>
      </c>
      <c r="L44" s="356">
        <v>97</v>
      </c>
      <c r="M44" s="357"/>
      <c r="N44" s="405">
        <v>33</v>
      </c>
      <c r="O44" s="406">
        <v>80.32</v>
      </c>
      <c r="P44" s="405">
        <v>40</v>
      </c>
      <c r="Q44" s="358">
        <v>86.66</v>
      </c>
      <c r="R44" s="327">
        <f t="shared" si="5"/>
        <v>45</v>
      </c>
      <c r="S44" s="359">
        <v>81</v>
      </c>
      <c r="T44" s="327">
        <f t="shared" si="6"/>
        <v>44</v>
      </c>
      <c r="U44" s="359">
        <v>7740</v>
      </c>
      <c r="V44" s="360" t="s">
        <v>104</v>
      </c>
    </row>
    <row r="45" spans="2:22" ht="12" customHeight="1">
      <c r="B45" s="328" t="s">
        <v>45</v>
      </c>
      <c r="C45" s="329">
        <f t="shared" si="0"/>
        <v>5</v>
      </c>
      <c r="D45" s="330">
        <v>31.495833818417683</v>
      </c>
      <c r="E45" s="331">
        <f t="shared" si="1"/>
        <v>10</v>
      </c>
      <c r="F45" s="330">
        <v>13.824903953298852</v>
      </c>
      <c r="G45" s="327">
        <f t="shared" si="2"/>
        <v>5</v>
      </c>
      <c r="H45" s="330">
        <v>9.77098474894806</v>
      </c>
      <c r="I45" s="331">
        <f t="shared" si="3"/>
        <v>26</v>
      </c>
      <c r="J45" s="361">
        <v>12.993762993762994</v>
      </c>
      <c r="K45" s="390">
        <f t="shared" si="4"/>
        <v>13</v>
      </c>
      <c r="L45" s="361">
        <v>99.3</v>
      </c>
      <c r="M45" s="362"/>
      <c r="N45" s="405">
        <v>20</v>
      </c>
      <c r="O45" s="407">
        <v>80.85</v>
      </c>
      <c r="P45" s="405">
        <v>19</v>
      </c>
      <c r="Q45" s="363">
        <v>87.21</v>
      </c>
      <c r="R45" s="331">
        <f t="shared" si="5"/>
        <v>31</v>
      </c>
      <c r="S45" s="364">
        <v>199</v>
      </c>
      <c r="T45" s="331">
        <f t="shared" si="6"/>
        <v>41</v>
      </c>
      <c r="U45" s="364">
        <v>11107</v>
      </c>
      <c r="V45" s="365" t="s">
        <v>105</v>
      </c>
    </row>
    <row r="46" spans="2:22" ht="12" customHeight="1">
      <c r="B46" s="328" t="s">
        <v>171</v>
      </c>
      <c r="C46" s="329">
        <f t="shared" si="0"/>
        <v>32</v>
      </c>
      <c r="D46" s="330">
        <v>22.192911140323552</v>
      </c>
      <c r="E46" s="331">
        <f t="shared" si="1"/>
        <v>30</v>
      </c>
      <c r="F46" s="330">
        <v>9.9868100131456</v>
      </c>
      <c r="G46" s="327">
        <f t="shared" si="2"/>
        <v>21</v>
      </c>
      <c r="H46" s="330">
        <v>7.249684305839029</v>
      </c>
      <c r="I46" s="331">
        <f t="shared" si="3"/>
        <v>6</v>
      </c>
      <c r="J46" s="361">
        <v>28.920118343195266</v>
      </c>
      <c r="K46" s="390">
        <f t="shared" si="4"/>
        <v>44</v>
      </c>
      <c r="L46" s="361">
        <v>93.2</v>
      </c>
      <c r="M46" s="362"/>
      <c r="N46" s="405">
        <v>40</v>
      </c>
      <c r="O46" s="407">
        <v>80.16</v>
      </c>
      <c r="P46" s="405">
        <v>35</v>
      </c>
      <c r="Q46" s="363">
        <v>86.82</v>
      </c>
      <c r="R46" s="331">
        <f t="shared" si="5"/>
        <v>31</v>
      </c>
      <c r="S46" s="364">
        <v>199</v>
      </c>
      <c r="T46" s="331">
        <f t="shared" si="6"/>
        <v>36</v>
      </c>
      <c r="U46" s="364">
        <v>18561</v>
      </c>
      <c r="V46" s="365" t="s">
        <v>92</v>
      </c>
    </row>
    <row r="47" spans="2:22" ht="12" customHeight="1">
      <c r="B47" s="328" t="s">
        <v>46</v>
      </c>
      <c r="C47" s="329">
        <f t="shared" si="0"/>
        <v>24</v>
      </c>
      <c r="D47" s="330">
        <v>24.641494577455017</v>
      </c>
      <c r="E47" s="331">
        <f t="shared" si="1"/>
        <v>25</v>
      </c>
      <c r="F47" s="330">
        <v>10.479716084664776</v>
      </c>
      <c r="G47" s="327">
        <f t="shared" si="2"/>
        <v>22</v>
      </c>
      <c r="H47" s="330">
        <v>7.222507031323022</v>
      </c>
      <c r="I47" s="331">
        <f t="shared" si="3"/>
        <v>1</v>
      </c>
      <c r="J47" s="361">
        <v>50.99150141643059</v>
      </c>
      <c r="K47" s="390">
        <f t="shared" si="4"/>
        <v>39</v>
      </c>
      <c r="L47" s="361">
        <v>94.2</v>
      </c>
      <c r="M47" s="362"/>
      <c r="N47" s="405">
        <v>37</v>
      </c>
      <c r="O47" s="407">
        <v>80.26</v>
      </c>
      <c r="P47" s="405">
        <v>26</v>
      </c>
      <c r="Q47" s="363">
        <v>87.01</v>
      </c>
      <c r="R47" s="331">
        <f t="shared" si="5"/>
        <v>43</v>
      </c>
      <c r="S47" s="364">
        <v>94</v>
      </c>
      <c r="T47" s="331">
        <f t="shared" si="6"/>
        <v>47</v>
      </c>
      <c r="U47" s="364">
        <v>3073</v>
      </c>
      <c r="V47" s="365" t="s">
        <v>106</v>
      </c>
    </row>
    <row r="48" spans="2:22" ht="12" customHeight="1">
      <c r="B48" s="332" t="s">
        <v>47</v>
      </c>
      <c r="C48" s="333">
        <f t="shared" si="0"/>
        <v>19</v>
      </c>
      <c r="D48" s="334">
        <v>27.379520428530157</v>
      </c>
      <c r="E48" s="335">
        <f t="shared" si="1"/>
        <v>20</v>
      </c>
      <c r="F48" s="334">
        <v>11.3468168112579</v>
      </c>
      <c r="G48" s="366">
        <f t="shared" si="2"/>
        <v>20</v>
      </c>
      <c r="H48" s="334">
        <v>7.358004075559731</v>
      </c>
      <c r="I48" s="335">
        <f t="shared" si="3"/>
        <v>22</v>
      </c>
      <c r="J48" s="367">
        <v>14.019972586645778</v>
      </c>
      <c r="K48" s="393">
        <f t="shared" si="4"/>
        <v>37</v>
      </c>
      <c r="L48" s="367">
        <v>94.6</v>
      </c>
      <c r="M48" s="362"/>
      <c r="N48" s="408">
        <v>25</v>
      </c>
      <c r="O48" s="409">
        <v>80.66</v>
      </c>
      <c r="P48" s="408">
        <v>21</v>
      </c>
      <c r="Q48" s="368">
        <v>87.14</v>
      </c>
      <c r="R48" s="335">
        <f t="shared" si="5"/>
        <v>18</v>
      </c>
      <c r="S48" s="369">
        <v>419</v>
      </c>
      <c r="T48" s="335">
        <f t="shared" si="6"/>
        <v>16</v>
      </c>
      <c r="U48" s="369">
        <v>52312</v>
      </c>
      <c r="V48" s="370" t="s">
        <v>78</v>
      </c>
    </row>
    <row r="49" spans="2:22" s="74" customFormat="1" ht="20.25" customHeight="1">
      <c r="B49" s="324" t="s">
        <v>48</v>
      </c>
      <c r="C49" s="325">
        <f t="shared" si="0"/>
        <v>26</v>
      </c>
      <c r="D49" s="326">
        <v>24.047440595497637</v>
      </c>
      <c r="E49" s="327">
        <f t="shared" si="1"/>
        <v>33</v>
      </c>
      <c r="F49" s="326">
        <v>9.765458109846756</v>
      </c>
      <c r="G49" s="327">
        <f t="shared" si="2"/>
        <v>24</v>
      </c>
      <c r="H49" s="326">
        <v>7.079957129638898</v>
      </c>
      <c r="I49" s="327">
        <f t="shared" si="3"/>
        <v>43</v>
      </c>
      <c r="J49" s="356">
        <v>4.151404151404152</v>
      </c>
      <c r="K49" s="390">
        <f t="shared" si="4"/>
        <v>35</v>
      </c>
      <c r="L49" s="356">
        <v>95.1</v>
      </c>
      <c r="M49" s="357"/>
      <c r="N49" s="405">
        <v>26</v>
      </c>
      <c r="O49" s="406">
        <v>80.65</v>
      </c>
      <c r="P49" s="405">
        <v>23</v>
      </c>
      <c r="Q49" s="358">
        <v>87.12</v>
      </c>
      <c r="R49" s="327">
        <f t="shared" si="5"/>
        <v>33</v>
      </c>
      <c r="S49" s="359">
        <v>184</v>
      </c>
      <c r="T49" s="327">
        <f t="shared" si="6"/>
        <v>34</v>
      </c>
      <c r="U49" s="359">
        <v>21030</v>
      </c>
      <c r="V49" s="360" t="s">
        <v>107</v>
      </c>
    </row>
    <row r="50" spans="2:22" ht="12" customHeight="1">
      <c r="B50" s="328" t="s">
        <v>49</v>
      </c>
      <c r="C50" s="329">
        <f t="shared" si="0"/>
        <v>3</v>
      </c>
      <c r="D50" s="330">
        <v>34.984335372221395</v>
      </c>
      <c r="E50" s="331">
        <f t="shared" si="1"/>
        <v>1</v>
      </c>
      <c r="F50" s="330">
        <v>16.559749365955543</v>
      </c>
      <c r="G50" s="327">
        <f t="shared" si="2"/>
        <v>1</v>
      </c>
      <c r="H50" s="330">
        <v>12.158734894823214</v>
      </c>
      <c r="I50" s="331">
        <f t="shared" si="3"/>
        <v>21</v>
      </c>
      <c r="J50" s="361">
        <v>14.690529455630127</v>
      </c>
      <c r="K50" s="390">
        <f t="shared" si="4"/>
        <v>22</v>
      </c>
      <c r="L50" s="361">
        <v>98.5</v>
      </c>
      <c r="M50" s="362"/>
      <c r="N50" s="405">
        <v>31</v>
      </c>
      <c r="O50" s="407">
        <v>80.38</v>
      </c>
      <c r="P50" s="405">
        <v>28</v>
      </c>
      <c r="Q50" s="363">
        <v>86.97</v>
      </c>
      <c r="R50" s="331">
        <f t="shared" si="5"/>
        <v>30</v>
      </c>
      <c r="S50" s="364">
        <v>201</v>
      </c>
      <c r="T50" s="331">
        <f t="shared" si="6"/>
        <v>27</v>
      </c>
      <c r="U50" s="364">
        <v>27611</v>
      </c>
      <c r="V50" s="365" t="s">
        <v>89</v>
      </c>
    </row>
    <row r="51" spans="2:22" ht="12" customHeight="1">
      <c r="B51" s="328" t="s">
        <v>50</v>
      </c>
      <c r="C51" s="329">
        <f t="shared" si="0"/>
        <v>6</v>
      </c>
      <c r="D51" s="330">
        <v>31.454577623999846</v>
      </c>
      <c r="E51" s="331">
        <f t="shared" si="1"/>
        <v>13</v>
      </c>
      <c r="F51" s="330">
        <v>12.286944384374939</v>
      </c>
      <c r="G51" s="331">
        <f t="shared" si="2"/>
        <v>17</v>
      </c>
      <c r="H51" s="330">
        <v>7.667053295849962</v>
      </c>
      <c r="I51" s="331">
        <f t="shared" si="3"/>
        <v>40</v>
      </c>
      <c r="J51" s="361">
        <v>5.577689243027888</v>
      </c>
      <c r="K51" s="390">
        <f t="shared" si="4"/>
        <v>47</v>
      </c>
      <c r="L51" s="361">
        <v>88.1</v>
      </c>
      <c r="M51" s="362"/>
      <c r="N51" s="405">
        <v>7</v>
      </c>
      <c r="O51" s="407">
        <v>81.22</v>
      </c>
      <c r="P51" s="405">
        <v>6</v>
      </c>
      <c r="Q51" s="363">
        <v>87.49</v>
      </c>
      <c r="R51" s="331">
        <f t="shared" si="5"/>
        <v>5</v>
      </c>
      <c r="S51" s="364">
        <v>1352</v>
      </c>
      <c r="T51" s="331">
        <f t="shared" si="6"/>
        <v>5</v>
      </c>
      <c r="U51" s="364">
        <v>133158</v>
      </c>
      <c r="V51" s="365" t="s">
        <v>108</v>
      </c>
    </row>
    <row r="52" spans="2:22" ht="12" customHeight="1">
      <c r="B52" s="371" t="s">
        <v>51</v>
      </c>
      <c r="C52" s="372">
        <f t="shared" si="0"/>
        <v>4</v>
      </c>
      <c r="D52" s="373">
        <v>32.44183860403905</v>
      </c>
      <c r="E52" s="374">
        <f t="shared" si="1"/>
        <v>3</v>
      </c>
      <c r="F52" s="373">
        <v>14.778088205074393</v>
      </c>
      <c r="G52" s="374">
        <f>IF(H52="","",RANK(H52,H$9:H$55))</f>
        <v>3</v>
      </c>
      <c r="H52" s="373">
        <v>10.493317068691878</v>
      </c>
      <c r="I52" s="374">
        <f t="shared" si="3"/>
        <v>9</v>
      </c>
      <c r="J52" s="375">
        <v>27.62237762237762</v>
      </c>
      <c r="K52" s="400">
        <f t="shared" si="4"/>
        <v>45</v>
      </c>
      <c r="L52" s="375">
        <v>92.2</v>
      </c>
      <c r="M52" s="376"/>
      <c r="N52" s="410">
        <v>10</v>
      </c>
      <c r="O52" s="411">
        <v>81.08</v>
      </c>
      <c r="P52" s="410">
        <v>12</v>
      </c>
      <c r="Q52" s="377">
        <v>87.31</v>
      </c>
      <c r="R52" s="374">
        <f t="shared" si="5"/>
        <v>1</v>
      </c>
      <c r="S52" s="378">
        <v>4445</v>
      </c>
      <c r="T52" s="374">
        <f t="shared" si="6"/>
        <v>1</v>
      </c>
      <c r="U52" s="378">
        <v>279253</v>
      </c>
      <c r="V52" s="379" t="s">
        <v>96</v>
      </c>
    </row>
    <row r="53" spans="2:22" ht="12" customHeight="1">
      <c r="B53" s="332" t="s">
        <v>52</v>
      </c>
      <c r="C53" s="333">
        <f t="shared" si="0"/>
        <v>36</v>
      </c>
      <c r="D53" s="334">
        <v>21.004204542089834</v>
      </c>
      <c r="E53" s="335">
        <f t="shared" si="1"/>
        <v>39</v>
      </c>
      <c r="F53" s="334">
        <v>8.975364936487727</v>
      </c>
      <c r="G53" s="335">
        <f t="shared" si="2"/>
        <v>42</v>
      </c>
      <c r="H53" s="334">
        <v>5.366713054807094</v>
      </c>
      <c r="I53" s="335">
        <f t="shared" si="3"/>
        <v>7</v>
      </c>
      <c r="J53" s="367">
        <v>28.769657724329324</v>
      </c>
      <c r="K53" s="393">
        <f t="shared" si="4"/>
        <v>28</v>
      </c>
      <c r="L53" s="367">
        <v>97.5</v>
      </c>
      <c r="M53" s="362"/>
      <c r="N53" s="408">
        <v>32</v>
      </c>
      <c r="O53" s="409">
        <v>80.34</v>
      </c>
      <c r="P53" s="408">
        <v>22</v>
      </c>
      <c r="Q53" s="368">
        <v>87.12</v>
      </c>
      <c r="R53" s="335">
        <f t="shared" si="5"/>
        <v>29</v>
      </c>
      <c r="S53" s="369">
        <v>204</v>
      </c>
      <c r="T53" s="335">
        <f t="shared" si="6"/>
        <v>31</v>
      </c>
      <c r="U53" s="369">
        <v>24550</v>
      </c>
      <c r="V53" s="370" t="s">
        <v>75</v>
      </c>
    </row>
    <row r="54" spans="2:22" s="74" customFormat="1" ht="20.25" customHeight="1">
      <c r="B54" s="324" t="s">
        <v>53</v>
      </c>
      <c r="C54" s="325">
        <f t="shared" si="0"/>
        <v>11</v>
      </c>
      <c r="D54" s="326">
        <v>30.60276924087167</v>
      </c>
      <c r="E54" s="327">
        <f t="shared" si="1"/>
        <v>4</v>
      </c>
      <c r="F54" s="326">
        <v>14.619946438958936</v>
      </c>
      <c r="G54" s="327">
        <f t="shared" si="2"/>
        <v>11</v>
      </c>
      <c r="H54" s="326">
        <v>8.796747433610886</v>
      </c>
      <c r="I54" s="327">
        <f t="shared" si="3"/>
        <v>18</v>
      </c>
      <c r="J54" s="356">
        <v>16.97645600991326</v>
      </c>
      <c r="K54" s="390">
        <f t="shared" si="4"/>
        <v>26</v>
      </c>
      <c r="L54" s="356">
        <v>97.6</v>
      </c>
      <c r="M54" s="357"/>
      <c r="N54" s="405">
        <v>43</v>
      </c>
      <c r="O54" s="406">
        <v>80.02</v>
      </c>
      <c r="P54" s="405">
        <v>36</v>
      </c>
      <c r="Q54" s="358">
        <v>86.78</v>
      </c>
      <c r="R54" s="327">
        <f t="shared" si="5"/>
        <v>2</v>
      </c>
      <c r="S54" s="359">
        <v>2755</v>
      </c>
      <c r="T54" s="327">
        <f t="shared" si="6"/>
        <v>3</v>
      </c>
      <c r="U54" s="359">
        <v>160132</v>
      </c>
      <c r="V54" s="360" t="s">
        <v>109</v>
      </c>
    </row>
    <row r="55" spans="2:22" ht="12" customHeight="1">
      <c r="B55" s="380" t="s">
        <v>54</v>
      </c>
      <c r="C55" s="329">
        <f t="shared" si="0"/>
        <v>9</v>
      </c>
      <c r="D55" s="330">
        <v>31.0176911370229</v>
      </c>
      <c r="E55" s="331">
        <f t="shared" si="1"/>
        <v>12</v>
      </c>
      <c r="F55" s="330">
        <v>13.194608033789251</v>
      </c>
      <c r="G55" s="331">
        <f t="shared" si="2"/>
        <v>13</v>
      </c>
      <c r="H55" s="330">
        <v>8.635214681799248</v>
      </c>
      <c r="I55" s="381">
        <f t="shared" si="3"/>
        <v>23</v>
      </c>
      <c r="J55" s="382">
        <v>13.88121546961326</v>
      </c>
      <c r="K55" s="397">
        <f t="shared" si="4"/>
        <v>3</v>
      </c>
      <c r="L55" s="382">
        <v>99.9</v>
      </c>
      <c r="M55" s="362"/>
      <c r="N55" s="412">
        <v>36</v>
      </c>
      <c r="O55" s="413">
        <v>80.27</v>
      </c>
      <c r="P55" s="412">
        <v>7</v>
      </c>
      <c r="Q55" s="384">
        <v>87.44</v>
      </c>
      <c r="R55" s="381">
        <f t="shared" si="5"/>
        <v>47</v>
      </c>
      <c r="S55" s="385">
        <v>17</v>
      </c>
      <c r="T55" s="381">
        <f t="shared" si="6"/>
        <v>46</v>
      </c>
      <c r="U55" s="385">
        <v>4872</v>
      </c>
      <c r="V55" s="386" t="s">
        <v>110</v>
      </c>
    </row>
    <row r="56" spans="2:22" ht="12" customHeight="1">
      <c r="B56" s="318"/>
      <c r="C56" s="315"/>
      <c r="D56" s="316"/>
      <c r="E56" s="319"/>
      <c r="F56" s="320"/>
      <c r="G56" s="315"/>
      <c r="H56" s="316"/>
      <c r="I56" s="401"/>
      <c r="J56" s="29"/>
      <c r="K56" s="116"/>
      <c r="L56" s="29"/>
      <c r="M56" s="95"/>
      <c r="N56" s="404" t="s">
        <v>231</v>
      </c>
      <c r="O56" s="110"/>
      <c r="P56" s="116"/>
      <c r="Q56" s="110"/>
      <c r="R56" s="125"/>
      <c r="S56" s="107"/>
      <c r="T56" s="125"/>
      <c r="U56" s="107"/>
      <c r="V56" s="179"/>
    </row>
    <row r="57" spans="2:22" ht="12" customHeight="1">
      <c r="B57" s="387" t="s">
        <v>209</v>
      </c>
      <c r="C57" s="331"/>
      <c r="D57" s="361"/>
      <c r="E57" s="388"/>
      <c r="F57" s="389"/>
      <c r="G57" s="331"/>
      <c r="H57" s="361"/>
      <c r="I57" s="125"/>
      <c r="J57" s="29"/>
      <c r="K57" s="116"/>
      <c r="L57" s="29"/>
      <c r="M57" s="95"/>
      <c r="O57" s="110"/>
      <c r="P57" s="116"/>
      <c r="Q57" s="110"/>
      <c r="R57" s="125"/>
      <c r="S57" s="107"/>
      <c r="T57" s="125"/>
      <c r="U57" s="107"/>
      <c r="V57" s="179"/>
    </row>
    <row r="58" spans="2:22" ht="12" customHeight="1">
      <c r="B58" s="387" t="s">
        <v>210</v>
      </c>
      <c r="C58" s="331"/>
      <c r="D58" s="356">
        <v>26.806514949591545</v>
      </c>
      <c r="E58" s="390"/>
      <c r="F58" s="326">
        <v>7.884269102821042</v>
      </c>
      <c r="G58" s="327"/>
      <c r="H58" s="356">
        <v>4.476230200311302</v>
      </c>
      <c r="I58" s="125"/>
      <c r="J58" s="29"/>
      <c r="K58" s="116"/>
      <c r="L58" s="29"/>
      <c r="M58" s="95"/>
      <c r="N58" s="116"/>
      <c r="O58" s="110"/>
      <c r="P58" s="116"/>
      <c r="Q58" s="110"/>
      <c r="R58" s="125"/>
      <c r="S58" s="107"/>
      <c r="T58" s="125"/>
      <c r="U58" s="107"/>
      <c r="V58" s="179"/>
    </row>
    <row r="59" spans="2:22" ht="12" customHeight="1">
      <c r="B59" s="387" t="s">
        <v>211</v>
      </c>
      <c r="C59" s="331"/>
      <c r="D59" s="356">
        <v>20.57558357958204</v>
      </c>
      <c r="E59" s="390"/>
      <c r="F59" s="326">
        <v>6.889146287806487</v>
      </c>
      <c r="G59" s="327"/>
      <c r="H59" s="356">
        <v>3.766066637334213</v>
      </c>
      <c r="I59" s="125"/>
      <c r="J59" s="29"/>
      <c r="K59" s="116"/>
      <c r="L59" s="29"/>
      <c r="M59" s="95"/>
      <c r="N59" s="116"/>
      <c r="O59" s="110"/>
      <c r="P59" s="116"/>
      <c r="Q59" s="110"/>
      <c r="R59" s="125"/>
      <c r="S59" s="107"/>
      <c r="T59" s="125"/>
      <c r="U59" s="107"/>
      <c r="V59" s="179"/>
    </row>
    <row r="60" spans="2:22" ht="12" customHeight="1">
      <c r="B60" s="387" t="s">
        <v>212</v>
      </c>
      <c r="C60" s="331"/>
      <c r="D60" s="356">
        <v>35.61653530344826</v>
      </c>
      <c r="E60" s="390"/>
      <c r="F60" s="326">
        <v>12.461941078096368</v>
      </c>
      <c r="G60" s="327"/>
      <c r="H60" s="356">
        <v>8.231035156520441</v>
      </c>
      <c r="I60" s="125"/>
      <c r="J60" s="29"/>
      <c r="K60" s="116"/>
      <c r="L60" s="29"/>
      <c r="M60" s="95"/>
      <c r="N60" s="116"/>
      <c r="O60" s="110"/>
      <c r="P60" s="116"/>
      <c r="Q60" s="110"/>
      <c r="R60" s="125"/>
      <c r="S60" s="107"/>
      <c r="T60" s="125"/>
      <c r="U60" s="107"/>
      <c r="V60" s="179"/>
    </row>
    <row r="61" spans="2:22" ht="12" customHeight="1">
      <c r="B61" s="387" t="s">
        <v>213</v>
      </c>
      <c r="C61" s="331"/>
      <c r="D61" s="356">
        <v>31.005467399746433</v>
      </c>
      <c r="E61" s="390"/>
      <c r="F61" s="326">
        <v>12.381721304849234</v>
      </c>
      <c r="G61" s="327"/>
      <c r="H61" s="356">
        <v>6.6513378910347125</v>
      </c>
      <c r="I61" s="125"/>
      <c r="J61" s="29"/>
      <c r="K61" s="116"/>
      <c r="L61" s="29"/>
      <c r="M61" s="95"/>
      <c r="N61" s="116"/>
      <c r="O61" s="110"/>
      <c r="P61" s="116"/>
      <c r="Q61" s="110"/>
      <c r="R61" s="125"/>
      <c r="S61" s="107"/>
      <c r="T61" s="125"/>
      <c r="U61" s="107"/>
      <c r="V61" s="179"/>
    </row>
    <row r="62" spans="2:22" ht="12" customHeight="1">
      <c r="B62" s="391" t="s">
        <v>214</v>
      </c>
      <c r="C62" s="335"/>
      <c r="D62" s="392">
        <v>33.60808005621132</v>
      </c>
      <c r="E62" s="393"/>
      <c r="F62" s="429">
        <v>11.790901594899914</v>
      </c>
      <c r="G62" s="366"/>
      <c r="H62" s="392">
        <v>8.582492997648236</v>
      </c>
      <c r="I62" s="125"/>
      <c r="J62" s="29"/>
      <c r="K62" s="116"/>
      <c r="L62" s="29"/>
      <c r="M62" s="95"/>
      <c r="N62" s="116"/>
      <c r="O62" s="110"/>
      <c r="P62" s="116"/>
      <c r="Q62" s="110"/>
      <c r="R62" s="125"/>
      <c r="S62" s="107"/>
      <c r="T62" s="125"/>
      <c r="U62" s="107"/>
      <c r="V62" s="179"/>
    </row>
    <row r="63" spans="2:22" ht="20.25" customHeight="1">
      <c r="B63" s="394" t="s">
        <v>215</v>
      </c>
      <c r="C63" s="331"/>
      <c r="D63" s="356">
        <v>34.75146111100487</v>
      </c>
      <c r="E63" s="390"/>
      <c r="F63" s="326">
        <v>12.924642083030275</v>
      </c>
      <c r="G63" s="327"/>
      <c r="H63" s="356">
        <v>8.57246668772416</v>
      </c>
      <c r="I63" s="125"/>
      <c r="J63" s="29"/>
      <c r="K63" s="116"/>
      <c r="L63" s="29"/>
      <c r="M63" s="95"/>
      <c r="N63" s="116"/>
      <c r="O63" s="110"/>
      <c r="P63" s="116"/>
      <c r="Q63" s="110"/>
      <c r="R63" s="125"/>
      <c r="S63" s="107"/>
      <c r="T63" s="125"/>
      <c r="U63" s="107"/>
      <c r="V63" s="179"/>
    </row>
    <row r="64" spans="2:22" ht="12" customHeight="1">
      <c r="B64" s="387" t="s">
        <v>216</v>
      </c>
      <c r="C64" s="331"/>
      <c r="D64" s="356">
        <v>19.36344071744314</v>
      </c>
      <c r="E64" s="390"/>
      <c r="F64" s="326">
        <v>8.298617450332774</v>
      </c>
      <c r="G64" s="327"/>
      <c r="H64" s="356">
        <v>4.979170470199665</v>
      </c>
      <c r="I64" s="125"/>
      <c r="J64" s="29"/>
      <c r="K64" s="116"/>
      <c r="L64" s="29"/>
      <c r="M64" s="95"/>
      <c r="N64" s="116"/>
      <c r="O64" s="110"/>
      <c r="P64" s="116"/>
      <c r="Q64" s="110"/>
      <c r="R64" s="125"/>
      <c r="S64" s="107"/>
      <c r="T64" s="125"/>
      <c r="U64" s="107"/>
      <c r="V64" s="179"/>
    </row>
    <row r="65" spans="2:22" ht="12" customHeight="1">
      <c r="B65" s="387" t="s">
        <v>217</v>
      </c>
      <c r="C65" s="331"/>
      <c r="D65" s="356">
        <v>19.485824062994173</v>
      </c>
      <c r="E65" s="390"/>
      <c r="F65" s="326">
        <v>8.993457259843463</v>
      </c>
      <c r="G65" s="327"/>
      <c r="H65" s="356">
        <v>6.370365559055787</v>
      </c>
      <c r="I65" s="125"/>
      <c r="J65" s="29"/>
      <c r="K65" s="116"/>
      <c r="L65" s="29"/>
      <c r="M65" s="95"/>
      <c r="N65" s="116"/>
      <c r="O65" s="110"/>
      <c r="P65" s="116"/>
      <c r="Q65" s="110"/>
      <c r="R65" s="125"/>
      <c r="S65" s="107"/>
      <c r="T65" s="125"/>
      <c r="U65" s="107"/>
      <c r="V65" s="179"/>
    </row>
    <row r="66" spans="2:22" ht="12" customHeight="1">
      <c r="B66" s="387" t="s">
        <v>218</v>
      </c>
      <c r="C66" s="331"/>
      <c r="D66" s="356">
        <v>25.740648038591065</v>
      </c>
      <c r="E66" s="390"/>
      <c r="F66" s="326">
        <v>11.803722581232366</v>
      </c>
      <c r="G66" s="327"/>
      <c r="H66" s="356">
        <v>6.968462728679348</v>
      </c>
      <c r="I66" s="125"/>
      <c r="J66" s="29"/>
      <c r="K66" s="116"/>
      <c r="L66" s="29"/>
      <c r="M66" s="95"/>
      <c r="N66" s="116"/>
      <c r="O66" s="110"/>
      <c r="P66" s="116"/>
      <c r="Q66" s="110"/>
      <c r="R66" s="125"/>
      <c r="S66" s="107"/>
      <c r="T66" s="125"/>
      <c r="U66" s="107"/>
      <c r="V66" s="179"/>
    </row>
    <row r="67" spans="2:22" ht="12" customHeight="1">
      <c r="B67" s="391" t="s">
        <v>219</v>
      </c>
      <c r="C67" s="335"/>
      <c r="D67" s="392">
        <v>23.424955133654482</v>
      </c>
      <c r="E67" s="393"/>
      <c r="F67" s="429">
        <v>10.830893233840245</v>
      </c>
      <c r="G67" s="366"/>
      <c r="H67" s="392">
        <v>5.541387235918265</v>
      </c>
      <c r="I67" s="125"/>
      <c r="J67" s="29"/>
      <c r="K67" s="116"/>
      <c r="L67" s="29"/>
      <c r="M67" s="95"/>
      <c r="N67" s="116"/>
      <c r="O67" s="110"/>
      <c r="P67" s="116"/>
      <c r="Q67" s="110"/>
      <c r="R67" s="125"/>
      <c r="S67" s="107"/>
      <c r="T67" s="125"/>
      <c r="U67" s="107"/>
      <c r="V67" s="179"/>
    </row>
    <row r="68" spans="2:22" s="74" customFormat="1" ht="20.25" customHeight="1">
      <c r="B68" s="394" t="s">
        <v>220</v>
      </c>
      <c r="C68" s="327"/>
      <c r="D68" s="356">
        <v>40.68332470680209</v>
      </c>
      <c r="E68" s="390"/>
      <c r="F68" s="326">
        <v>18.833276373805628</v>
      </c>
      <c r="G68" s="327"/>
      <c r="H68" s="356">
        <v>13.747860785455368</v>
      </c>
      <c r="I68" s="116"/>
      <c r="J68" s="28"/>
      <c r="K68" s="116"/>
      <c r="L68" s="28"/>
      <c r="M68" s="94"/>
      <c r="N68" s="116"/>
      <c r="O68" s="109"/>
      <c r="P68" s="116"/>
      <c r="Q68" s="109"/>
      <c r="R68" s="116"/>
      <c r="S68" s="106"/>
      <c r="T68" s="116"/>
      <c r="U68" s="106"/>
      <c r="V68" s="92"/>
    </row>
    <row r="69" spans="2:22" ht="12" customHeight="1">
      <c r="B69" s="387" t="s">
        <v>221</v>
      </c>
      <c r="C69" s="331"/>
      <c r="D69" s="356">
        <v>32.87995752154556</v>
      </c>
      <c r="E69" s="390"/>
      <c r="F69" s="326">
        <v>15.45289929066427</v>
      </c>
      <c r="G69" s="327"/>
      <c r="H69" s="356">
        <v>10.075018039728246</v>
      </c>
      <c r="I69" s="125"/>
      <c r="J69" s="29"/>
      <c r="K69" s="116"/>
      <c r="L69" s="29"/>
      <c r="M69" s="95"/>
      <c r="N69" s="116"/>
      <c r="O69" s="110"/>
      <c r="P69" s="116"/>
      <c r="Q69" s="110"/>
      <c r="R69" s="125"/>
      <c r="S69" s="107"/>
      <c r="T69" s="125"/>
      <c r="U69" s="107"/>
      <c r="V69" s="179"/>
    </row>
    <row r="70" spans="2:22" ht="12" customHeight="1">
      <c r="B70" s="387" t="s">
        <v>222</v>
      </c>
      <c r="C70" s="331"/>
      <c r="D70" s="356">
        <v>66.23838626410364</v>
      </c>
      <c r="E70" s="390"/>
      <c r="F70" s="326">
        <v>29.28433919044582</v>
      </c>
      <c r="G70" s="327"/>
      <c r="H70" s="356">
        <v>22.20178597771895</v>
      </c>
      <c r="I70" s="125"/>
      <c r="J70" s="29"/>
      <c r="K70" s="116"/>
      <c r="L70" s="29"/>
      <c r="M70" s="95"/>
      <c r="N70" s="116"/>
      <c r="O70" s="110"/>
      <c r="P70" s="116"/>
      <c r="Q70" s="110"/>
      <c r="R70" s="125"/>
      <c r="S70" s="107"/>
      <c r="T70" s="125"/>
      <c r="U70" s="107"/>
      <c r="V70" s="179"/>
    </row>
    <row r="71" spans="2:22" ht="12" customHeight="1">
      <c r="B71" s="387" t="s">
        <v>223</v>
      </c>
      <c r="C71" s="331"/>
      <c r="D71" s="356">
        <v>39.73296583322893</v>
      </c>
      <c r="E71" s="390"/>
      <c r="F71" s="326">
        <v>18.61364165160274</v>
      </c>
      <c r="G71" s="327"/>
      <c r="H71" s="356">
        <v>15.034095180140676</v>
      </c>
      <c r="I71" s="125"/>
      <c r="J71" s="29"/>
      <c r="K71" s="116"/>
      <c r="L71" s="29"/>
      <c r="M71" s="95"/>
      <c r="N71" s="116"/>
      <c r="O71" s="110"/>
      <c r="P71" s="116"/>
      <c r="Q71" s="110"/>
      <c r="R71" s="125"/>
      <c r="S71" s="107"/>
      <c r="T71" s="125"/>
      <c r="U71" s="107"/>
      <c r="V71" s="179"/>
    </row>
    <row r="72" spans="2:22" ht="12" customHeight="1">
      <c r="B72" s="391" t="s">
        <v>224</v>
      </c>
      <c r="C72" s="335"/>
      <c r="D72" s="392">
        <v>43.01407548872042</v>
      </c>
      <c r="E72" s="393"/>
      <c r="F72" s="429">
        <v>16.89137210972583</v>
      </c>
      <c r="G72" s="366"/>
      <c r="H72" s="392">
        <v>12.37391212689218</v>
      </c>
      <c r="I72" s="125"/>
      <c r="J72" s="29"/>
      <c r="K72" s="116"/>
      <c r="L72" s="29"/>
      <c r="M72" s="95"/>
      <c r="N72" s="116"/>
      <c r="O72" s="110"/>
      <c r="P72" s="116"/>
      <c r="Q72" s="110"/>
      <c r="R72" s="125"/>
      <c r="S72" s="107"/>
      <c r="T72" s="125"/>
      <c r="U72" s="107"/>
      <c r="V72" s="179"/>
    </row>
    <row r="73" spans="2:22" ht="20.25" customHeight="1">
      <c r="B73" s="394" t="s">
        <v>225</v>
      </c>
      <c r="C73" s="331"/>
      <c r="D73" s="356">
        <v>25.514663178253052</v>
      </c>
      <c r="E73" s="390"/>
      <c r="F73" s="326">
        <v>10.29044426526228</v>
      </c>
      <c r="G73" s="327"/>
      <c r="H73" s="356">
        <v>6.343424547079487</v>
      </c>
      <c r="I73" s="125"/>
      <c r="J73" s="29"/>
      <c r="K73" s="116"/>
      <c r="L73" s="29"/>
      <c r="M73" s="95"/>
      <c r="N73" s="116"/>
      <c r="O73" s="110"/>
      <c r="P73" s="116"/>
      <c r="Q73" s="110"/>
      <c r="R73" s="125"/>
      <c r="S73" s="107"/>
      <c r="T73" s="125"/>
      <c r="U73" s="107"/>
      <c r="V73" s="179"/>
    </row>
    <row r="74" spans="2:22" ht="12" customHeight="1">
      <c r="B74" s="387" t="s">
        <v>226</v>
      </c>
      <c r="C74" s="331"/>
      <c r="D74" s="356">
        <v>21.26343140083486</v>
      </c>
      <c r="E74" s="390"/>
      <c r="F74" s="326">
        <v>9.005688593294764</v>
      </c>
      <c r="G74" s="327"/>
      <c r="H74" s="356">
        <v>6.504108428490664</v>
      </c>
      <c r="I74" s="125"/>
      <c r="J74" s="29"/>
      <c r="K74" s="116"/>
      <c r="L74" s="29"/>
      <c r="M74" s="95"/>
      <c r="N74" s="116"/>
      <c r="O74" s="110"/>
      <c r="P74" s="116"/>
      <c r="Q74" s="110"/>
      <c r="R74" s="125"/>
      <c r="S74" s="107"/>
      <c r="T74" s="125"/>
      <c r="U74" s="107"/>
      <c r="V74" s="179"/>
    </row>
    <row r="75" spans="2:22" ht="12" customHeight="1">
      <c r="B75" s="387" t="s">
        <v>227</v>
      </c>
      <c r="C75" s="331"/>
      <c r="D75" s="356">
        <v>37.119485614877405</v>
      </c>
      <c r="E75" s="390"/>
      <c r="F75" s="326">
        <v>14.382478756761616</v>
      </c>
      <c r="G75" s="327"/>
      <c r="H75" s="356">
        <v>11.527133709463355</v>
      </c>
      <c r="I75" s="125"/>
      <c r="J75" s="29"/>
      <c r="K75" s="116"/>
      <c r="L75" s="29"/>
      <c r="M75" s="95"/>
      <c r="N75" s="116"/>
      <c r="O75" s="110"/>
      <c r="P75" s="116"/>
      <c r="Q75" s="110"/>
      <c r="R75" s="125"/>
      <c r="S75" s="107"/>
      <c r="T75" s="125"/>
      <c r="U75" s="107"/>
      <c r="V75" s="179"/>
    </row>
    <row r="76" spans="2:22" ht="12" customHeight="1">
      <c r="B76" s="387" t="s">
        <v>228</v>
      </c>
      <c r="C76" s="331"/>
      <c r="D76" s="356">
        <v>28.36430402988382</v>
      </c>
      <c r="E76" s="390"/>
      <c r="F76" s="326">
        <v>10.446674475292031</v>
      </c>
      <c r="G76" s="327"/>
      <c r="H76" s="356">
        <v>7.281015543385356</v>
      </c>
      <c r="I76" s="125"/>
      <c r="J76" s="29"/>
      <c r="K76" s="116"/>
      <c r="L76" s="29"/>
      <c r="M76" s="95"/>
      <c r="N76" s="116"/>
      <c r="O76" s="110"/>
      <c r="P76" s="116"/>
      <c r="Q76" s="110"/>
      <c r="R76" s="125"/>
      <c r="S76" s="107"/>
      <c r="T76" s="125"/>
      <c r="U76" s="107"/>
      <c r="V76" s="179"/>
    </row>
    <row r="77" spans="2:22" ht="12" customHeight="1">
      <c r="B77" s="395" t="s">
        <v>229</v>
      </c>
      <c r="C77" s="381"/>
      <c r="D77" s="396">
        <v>20.823304793687022</v>
      </c>
      <c r="E77" s="397"/>
      <c r="F77" s="430">
        <v>10.27643613194944</v>
      </c>
      <c r="G77" s="383"/>
      <c r="H77" s="396">
        <v>4.191704211716218</v>
      </c>
      <c r="I77" s="125"/>
      <c r="J77" s="29"/>
      <c r="K77" s="116"/>
      <c r="L77" s="29"/>
      <c r="M77" s="95"/>
      <c r="N77" s="116"/>
      <c r="O77" s="110"/>
      <c r="P77" s="116"/>
      <c r="Q77" s="110"/>
      <c r="R77" s="125"/>
      <c r="S77" s="107"/>
      <c r="T77" s="125"/>
      <c r="U77" s="107"/>
      <c r="V77" s="179"/>
    </row>
    <row r="78" spans="2:15" ht="13.5">
      <c r="B78" s="53" t="s">
        <v>235</v>
      </c>
      <c r="C78" s="84"/>
      <c r="D78" s="82"/>
      <c r="E78" s="84"/>
      <c r="F78" s="82"/>
      <c r="H78" s="82"/>
      <c r="J78" s="82"/>
      <c r="M78" s="88"/>
      <c r="O78" s="59"/>
    </row>
    <row r="79" spans="2:10" ht="13.5">
      <c r="B79" s="414" t="s">
        <v>232</v>
      </c>
      <c r="C79" s="402"/>
      <c r="D79" s="403"/>
      <c r="E79" s="317"/>
      <c r="F79" s="317"/>
      <c r="G79" s="317"/>
      <c r="H79" s="317"/>
      <c r="I79" s="317"/>
      <c r="J79" s="317"/>
    </row>
    <row r="80" spans="2:10" ht="13.5">
      <c r="B80" s="415" t="s">
        <v>233</v>
      </c>
      <c r="C80" s="403"/>
      <c r="D80" s="403"/>
      <c r="E80" s="317"/>
      <c r="F80" s="317"/>
      <c r="G80" s="317"/>
      <c r="H80" s="317"/>
      <c r="I80" s="317"/>
      <c r="J80" s="317"/>
    </row>
    <row r="81" spans="2:10" ht="13.5">
      <c r="B81" s="415" t="s">
        <v>234</v>
      </c>
      <c r="C81" s="403"/>
      <c r="D81" s="403"/>
      <c r="E81" s="317"/>
      <c r="F81" s="317"/>
      <c r="G81" s="317"/>
      <c r="H81" s="317"/>
      <c r="I81" s="317"/>
      <c r="J81" s="317"/>
    </row>
    <row r="82" ht="13.5">
      <c r="B82" s="57"/>
    </row>
  </sheetData>
  <sheetProtection/>
  <mergeCells count="13">
    <mergeCell ref="V4:V6"/>
    <mergeCell ref="B4:B6"/>
    <mergeCell ref="C4:D5"/>
    <mergeCell ref="R5:S5"/>
    <mergeCell ref="E4:F5"/>
    <mergeCell ref="K4:L5"/>
    <mergeCell ref="N5:O5"/>
    <mergeCell ref="I4:J5"/>
    <mergeCell ref="G4:H5"/>
    <mergeCell ref="P5:Q5"/>
    <mergeCell ref="N4:Q4"/>
    <mergeCell ref="T5:U5"/>
    <mergeCell ref="R4:U4"/>
  </mergeCells>
  <printOptions verticalCentered="1"/>
  <pageMargins left="0.7874015748031497" right="0.3937007874015748" top="0" bottom="0.5905511811023623" header="0.5118110236220472" footer="0.5118110236220472"/>
  <pageSetup blackAndWhite="1" horizontalDpi="600" verticalDpi="600" orientation="portrait" paperSize="9" scale="75" r:id="rId3"/>
  <colBreaks count="1" manualBreakCount="1">
    <brk id="12" max="80"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梶原　雅宏</dc:creator>
  <cp:keywords/>
  <dc:description/>
  <cp:lastModifiedBy>oitapref</cp:lastModifiedBy>
  <cp:lastPrinted>2020-11-19T02:44:33Z</cp:lastPrinted>
  <dcterms:created xsi:type="dcterms:W3CDTF">2001-12-06T01:31:22Z</dcterms:created>
  <dcterms:modified xsi:type="dcterms:W3CDTF">2022-01-14T01:51:19Z</dcterms:modified>
  <cp:category/>
  <cp:version/>
  <cp:contentType/>
  <cp:contentStatus/>
</cp:coreProperties>
</file>