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8255" windowHeight="12030" activeTab="0"/>
  </bookViews>
  <sheets>
    <sheet name="統計表" sheetId="1" r:id="rId1"/>
  </sheets>
  <definedNames>
    <definedName name="ChartData">#REF!,#REF!,#REF!,#REF!</definedName>
    <definedName name="CITY">#REF!,#REF!</definedName>
    <definedName name="DATA">#REF!,#REF!,#REF!,#REF!</definedName>
    <definedName name="MOVE">#REF!,#REF!,#REF!,#REF!,#REF!,#REF!,#REF!,#REF!,#REF!,#REF!,#REF!,#REF!,#REF!,#REF!,#REF!,#REF!,#REF!</definedName>
    <definedName name="MOVE_B">#REF!,#REF!,#REF!,#REF!,#REF!,#REF!,#REF!,#REF!,#REF!</definedName>
    <definedName name="STAT">'統計表'!$B$9:$B$22,'統計表'!$B$24,'統計表'!$B$26,'統計表'!$B$28:$B$29,'統計表'!$K$9:$T$22,'統計表'!$K$24:$T$24,'統計表'!$K$26:$T$26,'統計表'!$K$28:$T$29,'統計表'!$P$324,'統計表'!$B$26,'統計表'!$B$28:$B$29,'統計表'!$K$9:$T$22,'統計表'!$K$24:$T$24,'統計表'!$K$26:$T$26,'統計表'!$K$28:$T$29,'統計表'!$P$3</definedName>
    <definedName name="ブロック別転出者">#REF!</definedName>
    <definedName name="ブロック別転入者">#REF!</definedName>
  </definedNames>
  <calcPr fullCalcOnLoad="1"/>
</workbook>
</file>

<file path=xl/sharedStrings.xml><?xml version="1.0" encoding="utf-8"?>
<sst xmlns="http://schemas.openxmlformats.org/spreadsheetml/2006/main" count="50" uniqueCount="38">
  <si>
    <t>統計表</t>
  </si>
  <si>
    <t>大　分　県　の　市　町　村　別　人　口　と　世　帯</t>
  </si>
  <si>
    <t>区分</t>
  </si>
  <si>
    <t>《総数》</t>
  </si>
  <si>
    <t>《男》</t>
  </si>
  <si>
    <t>《女》</t>
  </si>
  <si>
    <t>世帯数</t>
  </si>
  <si>
    <t>人口</t>
  </si>
  <si>
    <t>増減</t>
  </si>
  <si>
    <t>出生</t>
  </si>
  <si>
    <t>死亡</t>
  </si>
  <si>
    <t>転入</t>
  </si>
  <si>
    <t>転出</t>
  </si>
  <si>
    <t>県計</t>
  </si>
  <si>
    <t>市部計</t>
  </si>
  <si>
    <t>郡部計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</si>
  <si>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</si>
  <si>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</si>
  <si>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</si>
  <si>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</si>
  <si>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</si>
  <si>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</si>
  <si>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</si>
  <si>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</si>
  <si>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</si>
  <si>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</si>
  <si>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</si>
  <si>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</si>
  <si>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</si>
  <si>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</si>
  <si>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東国東郡</t>
  </si>
  <si>
    <t>姫島村</t>
  </si>
  <si>
    <t>速見郡</t>
  </si>
  <si>
    <t>日出町</t>
  </si>
  <si>
    <t>玖珠郡</t>
  </si>
  <si>
    <t>九重町</t>
  </si>
  <si>
    <t>玖珠町</t>
  </si>
  <si>
    <t>平成22年2月1日現在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</si>
</sst>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@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name val="ＭＳ ゴシック"/>
      <family val="3"/>
    </font>
    <font>
      <b/>
      <sz val="16"/>
      <name val="ＭＳ ゴシック"/>
      <family val="3"/>
    </font>
    <font>
      <sz val="6"/>
      <name val="ＭＳ Ｐゴシック"/>
      <family val="3"/>
    </font>
    <font>
      <b/>
      <sz val="11"/>
      <name val="ＭＳ ゴシック"/>
      <family val="3"/>
    </font>
    <font>
      <sz val="10"/>
      <name val="ＭＳ Ｐゴシック"/>
      <family val="3"/>
    </font>
    <font>
      <b/>
      <sz val="14"/>
      <name val="ＭＳ ゴシック"/>
      <family val="3"/>
    </font>
    <font>
      <sz val="6"/>
      <name val="ＭＳ ゴシック"/>
      <family val="3"/>
    </font>
    <font>
      <b/>
      <sz val="10"/>
      <name val="ＭＳ ゴシック"/>
      <family val="3"/>
    </font>
    <font>
      <sz val="11"/>
      <name val="ＭＳ Ｐゴシック"/>
      <family val="3"/>
    </font>
    <font>
      <b/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1FFE1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tted"/>
      <top style="thin"/>
      <bottom/>
    </border>
    <border>
      <left style="dotted"/>
      <right style="dotted"/>
      <top style="thin"/>
      <bottom/>
    </border>
    <border>
      <left style="dotted"/>
      <right style="thin"/>
      <top style="thin"/>
      <bottom/>
    </border>
    <border>
      <left style="dotted"/>
      <right/>
      <top style="thin"/>
      <bottom/>
    </border>
    <border>
      <left style="dotted"/>
      <right style="medium"/>
      <top style="thin"/>
      <bottom/>
    </border>
    <border>
      <left style="thin"/>
      <right style="dotted"/>
      <top/>
      <bottom/>
    </border>
    <border>
      <left style="dotted"/>
      <right style="dotted"/>
      <top/>
      <bottom/>
    </border>
    <border>
      <left style="dotted"/>
      <right style="thin"/>
      <top/>
      <bottom/>
    </border>
    <border>
      <left style="dotted"/>
      <right/>
      <top/>
      <bottom/>
    </border>
    <border>
      <left style="dotted"/>
      <right style="medium"/>
      <top/>
      <bottom/>
    </border>
    <border>
      <left style="thin"/>
      <right style="dotted"/>
      <top/>
      <bottom style="medium"/>
    </border>
    <border>
      <left style="dotted"/>
      <right style="dotted"/>
      <top/>
      <bottom style="medium"/>
    </border>
    <border>
      <left style="dotted"/>
      <right style="thin"/>
      <top/>
      <bottom style="medium"/>
    </border>
    <border>
      <left style="dotted"/>
      <right/>
      <top/>
      <bottom style="medium"/>
    </border>
    <border>
      <left style="dotted"/>
      <right style="medium"/>
      <top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dotted"/>
      <top/>
      <bottom style="thin"/>
    </border>
    <border>
      <left style="dotted"/>
      <right style="dotted"/>
      <top/>
      <bottom style="thin"/>
    </border>
    <border>
      <left style="dotted"/>
      <right style="thin"/>
      <top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/>
      <top style="thin"/>
      <bottom style="thin"/>
    </border>
    <border>
      <left style="dotted"/>
      <right style="medium"/>
      <top style="thin"/>
      <bottom style="thin"/>
    </border>
    <border>
      <left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tted"/>
      <right/>
      <top style="medium"/>
      <bottom style="thin"/>
    </border>
    <border>
      <left style="dotted"/>
      <right style="medium"/>
      <top style="medium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2" fillId="0" borderId="0">
      <alignment vertical="center"/>
      <protection/>
    </xf>
    <xf numFmtId="0" fontId="43" fillId="32" borderId="0" applyNumberFormat="0" applyBorder="0" applyAlignment="0" applyProtection="0"/>
  </cellStyleXfs>
  <cellXfs count="47">
    <xf numFmtId="0" fontId="0" fillId="0" borderId="0" xfId="0" applyFont="1" applyAlignment="1">
      <alignment vertical="center"/>
    </xf>
    <xf numFmtId="0" fontId="3" fillId="0" borderId="0" xfId="63" applyFont="1" applyAlignment="1">
      <alignment horizontal="distributed" vertical="center"/>
      <protection/>
    </xf>
    <xf numFmtId="0" fontId="5" fillId="0" borderId="0" xfId="63" applyFont="1" applyAlignment="1">
      <alignment horizontal="distributed" vertical="center"/>
      <protection/>
    </xf>
    <xf numFmtId="0" fontId="2" fillId="0" borderId="0" xfId="63">
      <alignment vertical="center"/>
      <protection/>
    </xf>
    <xf numFmtId="0" fontId="7" fillId="0" borderId="0" xfId="63" applyFont="1" applyAlignment="1">
      <alignment horizontal="center" vertical="center"/>
      <protection/>
    </xf>
    <xf numFmtId="176" fontId="10" fillId="33" borderId="10" xfId="63" applyNumberFormat="1" applyFont="1" applyFill="1" applyBorder="1">
      <alignment vertical="center"/>
      <protection/>
    </xf>
    <xf numFmtId="176" fontId="10" fillId="33" borderId="11" xfId="63" applyNumberFormat="1" applyFont="1" applyFill="1" applyBorder="1">
      <alignment vertical="center"/>
      <protection/>
    </xf>
    <xf numFmtId="176" fontId="10" fillId="33" borderId="12" xfId="63" applyNumberFormat="1" applyFont="1" applyFill="1" applyBorder="1">
      <alignment vertical="center"/>
      <protection/>
    </xf>
    <xf numFmtId="176" fontId="10" fillId="33" borderId="13" xfId="63" applyNumberFormat="1" applyFont="1" applyFill="1" applyBorder="1">
      <alignment vertical="center"/>
      <protection/>
    </xf>
    <xf numFmtId="176" fontId="10" fillId="33" borderId="14" xfId="63" applyNumberFormat="1" applyFont="1" applyFill="1" applyBorder="1">
      <alignment vertical="center"/>
      <protection/>
    </xf>
    <xf numFmtId="176" fontId="10" fillId="33" borderId="15" xfId="63" applyNumberFormat="1" applyFont="1" applyFill="1" applyBorder="1">
      <alignment vertical="center"/>
      <protection/>
    </xf>
    <xf numFmtId="176" fontId="10" fillId="33" borderId="16" xfId="63" applyNumberFormat="1" applyFont="1" applyFill="1" applyBorder="1">
      <alignment vertical="center"/>
      <protection/>
    </xf>
    <xf numFmtId="176" fontId="10" fillId="33" borderId="17" xfId="63" applyNumberFormat="1" applyFont="1" applyFill="1" applyBorder="1">
      <alignment vertical="center"/>
      <protection/>
    </xf>
    <xf numFmtId="176" fontId="10" fillId="33" borderId="18" xfId="63" applyNumberFormat="1" applyFont="1" applyFill="1" applyBorder="1">
      <alignment vertical="center"/>
      <protection/>
    </xf>
    <xf numFmtId="176" fontId="10" fillId="33" borderId="19" xfId="63" applyNumberFormat="1" applyFont="1" applyFill="1" applyBorder="1">
      <alignment vertical="center"/>
      <protection/>
    </xf>
    <xf numFmtId="176" fontId="10" fillId="0" borderId="15" xfId="63" applyNumberFormat="1" applyFont="1" applyBorder="1">
      <alignment vertical="center"/>
      <protection/>
    </xf>
    <xf numFmtId="176" fontId="10" fillId="0" borderId="16" xfId="63" applyNumberFormat="1" applyFont="1" applyBorder="1">
      <alignment vertical="center"/>
      <protection/>
    </xf>
    <xf numFmtId="176" fontId="10" fillId="0" borderId="17" xfId="63" applyNumberFormat="1" applyFont="1" applyBorder="1">
      <alignment vertical="center"/>
      <protection/>
    </xf>
    <xf numFmtId="176" fontId="10" fillId="0" borderId="18" xfId="63" applyNumberFormat="1" applyFont="1" applyBorder="1">
      <alignment vertical="center"/>
      <protection/>
    </xf>
    <xf numFmtId="176" fontId="10" fillId="0" borderId="19" xfId="63" applyNumberFormat="1" applyFont="1" applyBorder="1">
      <alignment vertical="center"/>
      <protection/>
    </xf>
    <xf numFmtId="176" fontId="10" fillId="0" borderId="20" xfId="63" applyNumberFormat="1" applyFont="1" applyBorder="1">
      <alignment vertical="center"/>
      <protection/>
    </xf>
    <xf numFmtId="176" fontId="10" fillId="0" borderId="21" xfId="63" applyNumberFormat="1" applyFont="1" applyBorder="1">
      <alignment vertical="center"/>
      <protection/>
    </xf>
    <xf numFmtId="176" fontId="10" fillId="0" borderId="22" xfId="63" applyNumberFormat="1" applyFont="1" applyBorder="1">
      <alignment vertical="center"/>
      <protection/>
    </xf>
    <xf numFmtId="176" fontId="10" fillId="0" borderId="23" xfId="63" applyNumberFormat="1" applyFont="1" applyBorder="1">
      <alignment vertical="center"/>
      <protection/>
    </xf>
    <xf numFmtId="176" fontId="10" fillId="0" borderId="24" xfId="63" applyNumberFormat="1" applyFont="1" applyBorder="1">
      <alignment vertical="center"/>
      <protection/>
    </xf>
    <xf numFmtId="0" fontId="6" fillId="33" borderId="25" xfId="63" applyFont="1" applyFill="1" applyBorder="1" applyAlignment="1">
      <alignment horizontal="distributed" vertical="center"/>
      <protection/>
    </xf>
    <xf numFmtId="0" fontId="6" fillId="33" borderId="26" xfId="63" applyFont="1" applyFill="1" applyBorder="1" applyAlignment="1">
      <alignment horizontal="distributed" vertical="center"/>
      <protection/>
    </xf>
    <xf numFmtId="0" fontId="6" fillId="0" borderId="26" xfId="63" applyFont="1" applyBorder="1" applyAlignment="1">
      <alignment horizontal="distributed" vertical="center"/>
      <protection/>
    </xf>
    <xf numFmtId="0" fontId="6" fillId="0" borderId="27" xfId="63" applyFont="1" applyBorder="1" applyAlignment="1">
      <alignment horizontal="distributed" vertical="center"/>
      <protection/>
    </xf>
    <xf numFmtId="0" fontId="6" fillId="28" borderId="28" xfId="63" applyFont="1" applyFill="1" applyBorder="1" applyAlignment="1">
      <alignment horizontal="distributed" vertical="center"/>
      <protection/>
    </xf>
    <xf numFmtId="0" fontId="6" fillId="28" borderId="29" xfId="63" applyFont="1" applyFill="1" applyBorder="1" applyAlignment="1">
      <alignment horizontal="distributed" vertical="center"/>
      <protection/>
    </xf>
    <xf numFmtId="0" fontId="6" fillId="28" borderId="30" xfId="63" applyFont="1" applyFill="1" applyBorder="1" applyAlignment="1">
      <alignment horizontal="distributed" vertical="center"/>
      <protection/>
    </xf>
    <xf numFmtId="0" fontId="6" fillId="28" borderId="31" xfId="63" applyFont="1" applyFill="1" applyBorder="1" applyAlignment="1">
      <alignment horizontal="distributed" vertical="center"/>
      <protection/>
    </xf>
    <xf numFmtId="0" fontId="6" fillId="28" borderId="32" xfId="63" applyFont="1" applyFill="1" applyBorder="1" applyAlignment="1">
      <alignment horizontal="distributed" vertical="center"/>
      <protection/>
    </xf>
    <xf numFmtId="0" fontId="6" fillId="28" borderId="33" xfId="63" applyFont="1" applyFill="1" applyBorder="1" applyAlignment="1">
      <alignment horizontal="distributed" vertical="center"/>
      <protection/>
    </xf>
    <xf numFmtId="0" fontId="6" fillId="28" borderId="34" xfId="63" applyFont="1" applyFill="1" applyBorder="1" applyAlignment="1">
      <alignment horizontal="distributed" vertical="center"/>
      <protection/>
    </xf>
    <xf numFmtId="0" fontId="3" fillId="0" borderId="0" xfId="63" applyFont="1" applyAlignment="1">
      <alignment horizontal="distributed" vertical="center"/>
      <protection/>
    </xf>
    <xf numFmtId="0" fontId="6" fillId="0" borderId="0" xfId="63" applyFont="1" applyAlignment="1">
      <alignment horizontal="right"/>
      <protection/>
    </xf>
    <xf numFmtId="0" fontId="7" fillId="0" borderId="0" xfId="63" applyFont="1" applyAlignment="1">
      <alignment horizontal="center" vertical="center"/>
      <protection/>
    </xf>
    <xf numFmtId="0" fontId="9" fillId="0" borderId="35" xfId="63" applyFont="1" applyBorder="1" applyAlignment="1">
      <alignment horizontal="right" vertical="center"/>
      <protection/>
    </xf>
    <xf numFmtId="0" fontId="6" fillId="28" borderId="36" xfId="63" applyFont="1" applyFill="1" applyBorder="1" applyAlignment="1">
      <alignment horizontal="distributed" vertical="center"/>
      <protection/>
    </xf>
    <xf numFmtId="0" fontId="6" fillId="28" borderId="37" xfId="63" applyFont="1" applyFill="1" applyBorder="1" applyAlignment="1">
      <alignment horizontal="distributed" vertical="center"/>
      <protection/>
    </xf>
    <xf numFmtId="0" fontId="11" fillId="28" borderId="38" xfId="63" applyFont="1" applyFill="1" applyBorder="1" applyAlignment="1">
      <alignment horizontal="distributed" vertical="center"/>
      <protection/>
    </xf>
    <xf numFmtId="0" fontId="11" fillId="28" borderId="39" xfId="63" applyFont="1" applyFill="1" applyBorder="1" applyAlignment="1">
      <alignment horizontal="distributed" vertical="center"/>
      <protection/>
    </xf>
    <xf numFmtId="0" fontId="11" fillId="28" borderId="40" xfId="63" applyFont="1" applyFill="1" applyBorder="1" applyAlignment="1">
      <alignment horizontal="distributed" vertical="center"/>
      <protection/>
    </xf>
    <xf numFmtId="0" fontId="11" fillId="28" borderId="41" xfId="63" applyFont="1" applyFill="1" applyBorder="1" applyAlignment="1">
      <alignment horizontal="distributed" vertical="center"/>
      <protection/>
    </xf>
    <xf numFmtId="0" fontId="11" fillId="28" borderId="42" xfId="63" applyFont="1" applyFill="1" applyBorder="1" applyAlignment="1">
      <alignment horizontal="distributed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20070401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9"/>
  <sheetViews>
    <sheetView showGridLines="0" tabSelected="1" zoomScaleSheetLayoutView="100" zoomScalePageLayoutView="0" workbookViewId="0" topLeftCell="A1">
      <pane xSplit="1" ySplit="5" topLeftCell="B6" activePane="bottomRight" state="frozen"/>
      <selection pane="topLeft" activeCell="A1" sqref="A1:M1"/>
      <selection pane="topRight" activeCell="A1" sqref="A1:M1"/>
      <selection pane="bottomLeft" activeCell="A1" sqref="A1:M1"/>
      <selection pane="bottomRight" activeCell="A1" sqref="A1"/>
    </sheetView>
  </sheetViews>
  <sheetFormatPr defaultColWidth="8.00390625" defaultRowHeight="15"/>
  <cols>
    <col min="1" max="1" width="10.57421875" style="3" customWidth="1"/>
    <col min="2" max="2" width="8.140625" style="3" customWidth="1"/>
    <col min="3" max="3" width="9.57421875" style="3" customWidth="1"/>
    <col min="4" max="4" width="6.421875" style="3" customWidth="1"/>
    <col min="5" max="6" width="6.00390625" style="3" customWidth="1"/>
    <col min="7" max="10" width="6.421875" style="3" customWidth="1"/>
    <col min="11" max="11" width="8.140625" style="3" customWidth="1"/>
    <col min="12" max="15" width="6.00390625" style="3" customWidth="1"/>
    <col min="16" max="16" width="8.140625" style="3" customWidth="1"/>
    <col min="17" max="20" width="6.00390625" style="3" customWidth="1"/>
    <col min="21" max="16384" width="8.00390625" style="3" customWidth="1"/>
  </cols>
  <sheetData>
    <row r="1" spans="1:20" ht="11.25" customHeight="1">
      <c r="A1" s="1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1"/>
      <c r="R1" s="2"/>
      <c r="S1" s="37" t="s">
        <v>0</v>
      </c>
      <c r="T1" s="37"/>
    </row>
    <row r="2" spans="1:21" ht="18.75" customHeight="1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4"/>
    </row>
    <row r="3" spans="1:20" ht="18.7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39" t="s">
        <v>37</v>
      </c>
      <c r="Q3" s="39"/>
      <c r="R3" s="39"/>
      <c r="S3" s="39"/>
      <c r="T3" s="39"/>
    </row>
    <row r="4" spans="1:20" ht="20.25" customHeight="1">
      <c r="A4" s="40" t="s">
        <v>2</v>
      </c>
      <c r="B4" s="42" t="s">
        <v>3</v>
      </c>
      <c r="C4" s="43"/>
      <c r="D4" s="43"/>
      <c r="E4" s="43"/>
      <c r="F4" s="43"/>
      <c r="G4" s="43"/>
      <c r="H4" s="43"/>
      <c r="I4" s="43"/>
      <c r="J4" s="44"/>
      <c r="K4" s="42" t="s">
        <v>4</v>
      </c>
      <c r="L4" s="43"/>
      <c r="M4" s="43"/>
      <c r="N4" s="43"/>
      <c r="O4" s="45"/>
      <c r="P4" s="42" t="s">
        <v>5</v>
      </c>
      <c r="Q4" s="43"/>
      <c r="R4" s="43"/>
      <c r="S4" s="43"/>
      <c r="T4" s="46"/>
    </row>
    <row r="5" spans="1:20" ht="20.25" customHeight="1">
      <c r="A5" s="41"/>
      <c r="B5" s="29" t="s">
        <v>6</v>
      </c>
      <c r="C5" s="30" t="s">
        <v>7</v>
      </c>
      <c r="D5" s="30" t="s">
        <v>8</v>
      </c>
      <c r="E5" s="30" t="s">
        <v>9</v>
      </c>
      <c r="F5" s="30" t="s">
        <v>10</v>
      </c>
      <c r="G5" s="30" t="s">
        <v>8</v>
      </c>
      <c r="H5" s="30" t="s">
        <v>11</v>
      </c>
      <c r="I5" s="30" t="s">
        <v>12</v>
      </c>
      <c r="J5" s="31" t="s">
        <v>8</v>
      </c>
      <c r="K5" s="32" t="s">
        <v>7</v>
      </c>
      <c r="L5" s="33" t="s">
        <v>9</v>
      </c>
      <c r="M5" s="33" t="s">
        <v>10</v>
      </c>
      <c r="N5" s="33" t="s">
        <v>11</v>
      </c>
      <c r="O5" s="34" t="s">
        <v>12</v>
      </c>
      <c r="P5" s="32" t="s">
        <v>7</v>
      </c>
      <c r="Q5" s="33" t="s">
        <v>9</v>
      </c>
      <c r="R5" s="33" t="s">
        <v>10</v>
      </c>
      <c r="S5" s="33" t="s">
        <v>11</v>
      </c>
      <c r="T5" s="35" t="s">
        <v>12</v>
      </c>
    </row>
    <row r="6" spans="1:20" ht="18.75" customHeight="1">
      <c r="A6" s="25" t="s">
        <v>13</v>
      </c>
      <c r="B6" s="5">
        <f>SUM(B7:B8)</f>
        <v>489912</v>
      </c>
      <c r="C6" s="6">
        <f aca="true" t="shared" si="0" ref="C6:T6">SUM(C7:C8)</f>
        <v>1195949</v>
      </c>
      <c r="D6" s="6">
        <f t="shared" si="0"/>
        <v>-511</v>
      </c>
      <c r="E6" s="6">
        <f t="shared" si="0"/>
        <v>849</v>
      </c>
      <c r="F6" s="6">
        <f t="shared" si="0"/>
        <v>1287</v>
      </c>
      <c r="G6" s="6">
        <f t="shared" si="0"/>
        <v>-438</v>
      </c>
      <c r="H6" s="6">
        <f t="shared" si="0"/>
        <v>2212</v>
      </c>
      <c r="I6" s="6">
        <f t="shared" si="0"/>
        <v>2285</v>
      </c>
      <c r="J6" s="7">
        <f t="shared" si="0"/>
        <v>-73</v>
      </c>
      <c r="K6" s="5">
        <f t="shared" si="0"/>
        <v>563599</v>
      </c>
      <c r="L6" s="6">
        <f t="shared" si="0"/>
        <v>451</v>
      </c>
      <c r="M6" s="6">
        <f t="shared" si="0"/>
        <v>671</v>
      </c>
      <c r="N6" s="6">
        <f t="shared" si="0"/>
        <v>1158</v>
      </c>
      <c r="O6" s="8">
        <f t="shared" si="0"/>
        <v>1150</v>
      </c>
      <c r="P6" s="5">
        <f t="shared" si="0"/>
        <v>632350</v>
      </c>
      <c r="Q6" s="6">
        <f t="shared" si="0"/>
        <v>398</v>
      </c>
      <c r="R6" s="6">
        <f t="shared" si="0"/>
        <v>616</v>
      </c>
      <c r="S6" s="6">
        <f t="shared" si="0"/>
        <v>1054</v>
      </c>
      <c r="T6" s="9">
        <f t="shared" si="0"/>
        <v>1135</v>
      </c>
    </row>
    <row r="7" spans="1:20" ht="18.75" customHeight="1">
      <c r="A7" s="26" t="s">
        <v>14</v>
      </c>
      <c r="B7" s="10">
        <f>SUM(B9:B22)</f>
        <v>468151</v>
      </c>
      <c r="C7" s="11">
        <f aca="true" t="shared" si="1" ref="C7:T7">SUM(C9:C22)</f>
        <v>1137747</v>
      </c>
      <c r="D7" s="11">
        <f t="shared" si="1"/>
        <v>-472</v>
      </c>
      <c r="E7" s="11">
        <f t="shared" si="1"/>
        <v>816</v>
      </c>
      <c r="F7" s="11">
        <f t="shared" si="1"/>
        <v>1207</v>
      </c>
      <c r="G7" s="11">
        <f t="shared" si="1"/>
        <v>-391</v>
      </c>
      <c r="H7" s="11">
        <f t="shared" si="1"/>
        <v>2073</v>
      </c>
      <c r="I7" s="11">
        <f t="shared" si="1"/>
        <v>2154</v>
      </c>
      <c r="J7" s="12">
        <f t="shared" si="1"/>
        <v>-81</v>
      </c>
      <c r="K7" s="10">
        <f t="shared" si="1"/>
        <v>536014</v>
      </c>
      <c r="L7" s="11">
        <f t="shared" si="1"/>
        <v>433</v>
      </c>
      <c r="M7" s="11">
        <f t="shared" si="1"/>
        <v>630</v>
      </c>
      <c r="N7" s="11">
        <f t="shared" si="1"/>
        <v>1100</v>
      </c>
      <c r="O7" s="13">
        <f t="shared" si="1"/>
        <v>1083</v>
      </c>
      <c r="P7" s="10">
        <f t="shared" si="1"/>
        <v>601733</v>
      </c>
      <c r="Q7" s="11">
        <f t="shared" si="1"/>
        <v>383</v>
      </c>
      <c r="R7" s="11">
        <f t="shared" si="1"/>
        <v>577</v>
      </c>
      <c r="S7" s="11">
        <f t="shared" si="1"/>
        <v>973</v>
      </c>
      <c r="T7" s="14">
        <f t="shared" si="1"/>
        <v>1071</v>
      </c>
    </row>
    <row r="8" spans="1:20" ht="18.75" customHeight="1">
      <c r="A8" s="26" t="s">
        <v>15</v>
      </c>
      <c r="B8" s="10">
        <f>SUM(B23,B25,B27)</f>
        <v>21761</v>
      </c>
      <c r="C8" s="11">
        <f aca="true" t="shared" si="2" ref="C8:T8">SUM(C23,C25,C27)</f>
        <v>58202</v>
      </c>
      <c r="D8" s="11">
        <f t="shared" si="2"/>
        <v>-39</v>
      </c>
      <c r="E8" s="11">
        <f t="shared" si="2"/>
        <v>33</v>
      </c>
      <c r="F8" s="11">
        <f t="shared" si="2"/>
        <v>80</v>
      </c>
      <c r="G8" s="11">
        <f t="shared" si="2"/>
        <v>-47</v>
      </c>
      <c r="H8" s="11">
        <f t="shared" si="2"/>
        <v>139</v>
      </c>
      <c r="I8" s="11">
        <f t="shared" si="2"/>
        <v>131</v>
      </c>
      <c r="J8" s="12">
        <f t="shared" si="2"/>
        <v>8</v>
      </c>
      <c r="K8" s="10">
        <f t="shared" si="2"/>
        <v>27585</v>
      </c>
      <c r="L8" s="11">
        <f t="shared" si="2"/>
        <v>18</v>
      </c>
      <c r="M8" s="11">
        <f t="shared" si="2"/>
        <v>41</v>
      </c>
      <c r="N8" s="11">
        <f t="shared" si="2"/>
        <v>58</v>
      </c>
      <c r="O8" s="13">
        <f t="shared" si="2"/>
        <v>67</v>
      </c>
      <c r="P8" s="10">
        <f t="shared" si="2"/>
        <v>30617</v>
      </c>
      <c r="Q8" s="11">
        <f t="shared" si="2"/>
        <v>15</v>
      </c>
      <c r="R8" s="11">
        <f t="shared" si="2"/>
        <v>39</v>
      </c>
      <c r="S8" s="11">
        <f t="shared" si="2"/>
        <v>81</v>
      </c>
      <c r="T8" s="14">
        <f t="shared" si="2"/>
        <v>64</v>
      </c>
    </row>
    <row r="9" spans="1:20" ht="18.75" customHeight="1">
      <c r="A9" s="27" t="s">
        <v>16</v>
      </c>
      <c r="B9" s="15">
        <v>196888</v>
      </c>
      <c r="C9" s="16">
        <f>SUM(K9,P9)</f>
        <v>471298</v>
      </c>
      <c r="D9" s="16">
        <f>SUM(G9,J9)</f>
        <v>99</v>
      </c>
      <c r="E9" s="16">
        <f>SUM(L9,Q9)</f>
        <v>393</v>
      </c>
      <c r="F9" s="16">
        <f aca="true" t="shared" si="3" ref="F9:F22">SUM(M9,R9)</f>
        <v>326</v>
      </c>
      <c r="G9" s="16">
        <f aca="true" t="shared" si="4" ref="G9:G22">E9-F9</f>
        <v>67</v>
      </c>
      <c r="H9" s="16">
        <f>SUM(N9,S9)</f>
        <v>828</v>
      </c>
      <c r="I9" s="16">
        <f aca="true" t="shared" si="5" ref="I9:I22">SUM(O9,T9)</f>
        <v>796</v>
      </c>
      <c r="J9" s="17">
        <f>H9-I9</f>
        <v>32</v>
      </c>
      <c r="K9" s="15">
        <v>226222</v>
      </c>
      <c r="L9" s="16">
        <v>206</v>
      </c>
      <c r="M9" s="16">
        <v>178</v>
      </c>
      <c r="N9" s="16">
        <v>457</v>
      </c>
      <c r="O9" s="18">
        <v>410</v>
      </c>
      <c r="P9" s="15">
        <v>245076</v>
      </c>
      <c r="Q9" s="16">
        <v>187</v>
      </c>
      <c r="R9" s="16">
        <v>148</v>
      </c>
      <c r="S9" s="16">
        <v>371</v>
      </c>
      <c r="T9" s="19">
        <v>386</v>
      </c>
    </row>
    <row r="10" spans="1:20" ht="18.75" customHeight="1">
      <c r="A10" s="27" t="s">
        <v>17</v>
      </c>
      <c r="B10" s="15">
        <v>57662</v>
      </c>
      <c r="C10" s="16">
        <f aca="true" t="shared" si="6" ref="C10:C22">SUM(K10,P10)</f>
        <v>126244</v>
      </c>
      <c r="D10" s="16">
        <f aca="true" t="shared" si="7" ref="D10:D22">SUM(G10,J10)</f>
        <v>-102</v>
      </c>
      <c r="E10" s="16">
        <f aca="true" t="shared" si="8" ref="E10:E22">SUM(L10,Q10)</f>
        <v>77</v>
      </c>
      <c r="F10" s="16">
        <f t="shared" si="3"/>
        <v>151</v>
      </c>
      <c r="G10" s="16">
        <f t="shared" si="4"/>
        <v>-74</v>
      </c>
      <c r="H10" s="16">
        <f aca="true" t="shared" si="9" ref="H10:H22">SUM(N10,S10)</f>
        <v>283</v>
      </c>
      <c r="I10" s="16">
        <f t="shared" si="5"/>
        <v>311</v>
      </c>
      <c r="J10" s="17">
        <f aca="true" t="shared" si="10" ref="J10:J22">H10-I10</f>
        <v>-28</v>
      </c>
      <c r="K10" s="15">
        <v>57182</v>
      </c>
      <c r="L10" s="16">
        <v>46</v>
      </c>
      <c r="M10" s="16">
        <v>72</v>
      </c>
      <c r="N10" s="16">
        <v>146</v>
      </c>
      <c r="O10" s="18">
        <v>160</v>
      </c>
      <c r="P10" s="15">
        <v>69062</v>
      </c>
      <c r="Q10" s="16">
        <v>31</v>
      </c>
      <c r="R10" s="16">
        <v>79</v>
      </c>
      <c r="S10" s="16">
        <v>137</v>
      </c>
      <c r="T10" s="19">
        <v>151</v>
      </c>
    </row>
    <row r="11" spans="1:20" ht="18.75" customHeight="1">
      <c r="A11" s="27" t="s">
        <v>18</v>
      </c>
      <c r="B11" s="15">
        <v>34229</v>
      </c>
      <c r="C11" s="16">
        <f t="shared" si="6"/>
        <v>83833</v>
      </c>
      <c r="D11" s="16">
        <f t="shared" si="7"/>
        <v>-28</v>
      </c>
      <c r="E11" s="16">
        <f t="shared" si="8"/>
        <v>78</v>
      </c>
      <c r="F11" s="16">
        <f t="shared" si="3"/>
        <v>106</v>
      </c>
      <c r="G11" s="16">
        <f t="shared" si="4"/>
        <v>-28</v>
      </c>
      <c r="H11" s="16">
        <f t="shared" si="9"/>
        <v>182</v>
      </c>
      <c r="I11" s="16">
        <f t="shared" si="5"/>
        <v>182</v>
      </c>
      <c r="J11" s="17">
        <f t="shared" si="10"/>
        <v>0</v>
      </c>
      <c r="K11" s="15">
        <v>39594</v>
      </c>
      <c r="L11" s="16">
        <v>42</v>
      </c>
      <c r="M11" s="16">
        <v>55</v>
      </c>
      <c r="N11" s="16">
        <v>94</v>
      </c>
      <c r="O11" s="18">
        <v>92</v>
      </c>
      <c r="P11" s="15">
        <v>44239</v>
      </c>
      <c r="Q11" s="16">
        <v>36</v>
      </c>
      <c r="R11" s="16">
        <v>51</v>
      </c>
      <c r="S11" s="16">
        <v>88</v>
      </c>
      <c r="T11" s="19">
        <v>90</v>
      </c>
    </row>
    <row r="12" spans="1:20" ht="18.75" customHeight="1">
      <c r="A12" s="27" t="s">
        <v>19</v>
      </c>
      <c r="B12" s="15">
        <v>25504</v>
      </c>
      <c r="C12" s="16">
        <f t="shared" si="6"/>
        <v>70939</v>
      </c>
      <c r="D12" s="16">
        <f t="shared" si="7"/>
        <v>-34</v>
      </c>
      <c r="E12" s="16">
        <f t="shared" si="8"/>
        <v>51</v>
      </c>
      <c r="F12" s="16">
        <f t="shared" si="3"/>
        <v>80</v>
      </c>
      <c r="G12" s="16">
        <f t="shared" si="4"/>
        <v>-29</v>
      </c>
      <c r="H12" s="16">
        <f t="shared" si="9"/>
        <v>107</v>
      </c>
      <c r="I12" s="16">
        <f t="shared" si="5"/>
        <v>112</v>
      </c>
      <c r="J12" s="17">
        <f t="shared" si="10"/>
        <v>-5</v>
      </c>
      <c r="K12" s="15">
        <v>33345</v>
      </c>
      <c r="L12" s="16">
        <v>26</v>
      </c>
      <c r="M12" s="16">
        <v>40</v>
      </c>
      <c r="N12" s="16">
        <v>57</v>
      </c>
      <c r="O12" s="18">
        <v>52</v>
      </c>
      <c r="P12" s="15">
        <v>37594</v>
      </c>
      <c r="Q12" s="16">
        <v>25</v>
      </c>
      <c r="R12" s="16">
        <v>40</v>
      </c>
      <c r="S12" s="16">
        <v>50</v>
      </c>
      <c r="T12" s="19">
        <v>60</v>
      </c>
    </row>
    <row r="13" spans="1:20" ht="18.75" customHeight="1">
      <c r="A13" s="27" t="s">
        <v>20</v>
      </c>
      <c r="B13" s="15">
        <v>31302</v>
      </c>
      <c r="C13" s="16">
        <f t="shared" si="6"/>
        <v>77026</v>
      </c>
      <c r="D13" s="16">
        <f t="shared" si="7"/>
        <v>-56</v>
      </c>
      <c r="E13" s="16">
        <f t="shared" si="8"/>
        <v>38</v>
      </c>
      <c r="F13" s="16">
        <f t="shared" si="3"/>
        <v>99</v>
      </c>
      <c r="G13" s="16">
        <f t="shared" si="4"/>
        <v>-61</v>
      </c>
      <c r="H13" s="16">
        <f t="shared" si="9"/>
        <v>111</v>
      </c>
      <c r="I13" s="16">
        <f t="shared" si="5"/>
        <v>106</v>
      </c>
      <c r="J13" s="17">
        <f t="shared" si="10"/>
        <v>5</v>
      </c>
      <c r="K13" s="15">
        <v>35354</v>
      </c>
      <c r="L13" s="16">
        <v>20</v>
      </c>
      <c r="M13" s="16">
        <v>57</v>
      </c>
      <c r="N13" s="16">
        <v>56</v>
      </c>
      <c r="O13" s="18">
        <v>46</v>
      </c>
      <c r="P13" s="15">
        <v>41672</v>
      </c>
      <c r="Q13" s="16">
        <v>18</v>
      </c>
      <c r="R13" s="16">
        <v>42</v>
      </c>
      <c r="S13" s="16">
        <v>55</v>
      </c>
      <c r="T13" s="19">
        <v>60</v>
      </c>
    </row>
    <row r="14" spans="1:20" ht="18.75" customHeight="1">
      <c r="A14" s="27" t="s">
        <v>21</v>
      </c>
      <c r="B14" s="15">
        <v>15685</v>
      </c>
      <c r="C14" s="16">
        <f t="shared" si="6"/>
        <v>41481</v>
      </c>
      <c r="D14" s="16">
        <f t="shared" si="7"/>
        <v>-52</v>
      </c>
      <c r="E14" s="16">
        <f t="shared" si="8"/>
        <v>23</v>
      </c>
      <c r="F14" s="16">
        <f t="shared" si="3"/>
        <v>67</v>
      </c>
      <c r="G14" s="16">
        <f t="shared" si="4"/>
        <v>-44</v>
      </c>
      <c r="H14" s="16">
        <f t="shared" si="9"/>
        <v>69</v>
      </c>
      <c r="I14" s="16">
        <f t="shared" si="5"/>
        <v>77</v>
      </c>
      <c r="J14" s="17">
        <f t="shared" si="10"/>
        <v>-8</v>
      </c>
      <c r="K14" s="15">
        <v>19393</v>
      </c>
      <c r="L14" s="16">
        <v>15</v>
      </c>
      <c r="M14" s="16">
        <v>35</v>
      </c>
      <c r="N14" s="16">
        <v>38</v>
      </c>
      <c r="O14" s="18">
        <v>38</v>
      </c>
      <c r="P14" s="15">
        <v>22088</v>
      </c>
      <c r="Q14" s="16">
        <v>8</v>
      </c>
      <c r="R14" s="16">
        <v>32</v>
      </c>
      <c r="S14" s="16">
        <v>31</v>
      </c>
      <c r="T14" s="19">
        <v>39</v>
      </c>
    </row>
    <row r="15" spans="1:20" ht="18.75" customHeight="1">
      <c r="A15" s="27" t="s">
        <v>22</v>
      </c>
      <c r="B15" s="15">
        <v>8240</v>
      </c>
      <c r="C15" s="16">
        <f t="shared" si="6"/>
        <v>19855</v>
      </c>
      <c r="D15" s="16">
        <f t="shared" si="7"/>
        <v>-31</v>
      </c>
      <c r="E15" s="16">
        <f t="shared" si="8"/>
        <v>9</v>
      </c>
      <c r="F15" s="16">
        <f t="shared" si="3"/>
        <v>31</v>
      </c>
      <c r="G15" s="16">
        <f t="shared" si="4"/>
        <v>-22</v>
      </c>
      <c r="H15" s="16">
        <f t="shared" si="9"/>
        <v>33</v>
      </c>
      <c r="I15" s="16">
        <f t="shared" si="5"/>
        <v>42</v>
      </c>
      <c r="J15" s="17">
        <f t="shared" si="10"/>
        <v>-9</v>
      </c>
      <c r="K15" s="15">
        <v>9269</v>
      </c>
      <c r="L15" s="16">
        <v>5</v>
      </c>
      <c r="M15" s="16">
        <v>15</v>
      </c>
      <c r="N15" s="16">
        <v>23</v>
      </c>
      <c r="O15" s="18">
        <v>27</v>
      </c>
      <c r="P15" s="15">
        <v>10586</v>
      </c>
      <c r="Q15" s="16">
        <v>4</v>
      </c>
      <c r="R15" s="16">
        <v>16</v>
      </c>
      <c r="S15" s="16">
        <v>10</v>
      </c>
      <c r="T15" s="19">
        <v>15</v>
      </c>
    </row>
    <row r="16" spans="1:20" ht="18.75" customHeight="1">
      <c r="A16" s="27" t="s">
        <v>23</v>
      </c>
      <c r="B16" s="15">
        <v>9977</v>
      </c>
      <c r="C16" s="16">
        <f t="shared" si="6"/>
        <v>24557</v>
      </c>
      <c r="D16" s="16">
        <f t="shared" si="7"/>
        <v>-9</v>
      </c>
      <c r="E16" s="16">
        <f t="shared" si="8"/>
        <v>13</v>
      </c>
      <c r="F16" s="16">
        <f t="shared" si="3"/>
        <v>26</v>
      </c>
      <c r="G16" s="16">
        <f t="shared" si="4"/>
        <v>-13</v>
      </c>
      <c r="H16" s="16">
        <f t="shared" si="9"/>
        <v>52</v>
      </c>
      <c r="I16" s="16">
        <f t="shared" si="5"/>
        <v>48</v>
      </c>
      <c r="J16" s="17">
        <f t="shared" si="10"/>
        <v>4</v>
      </c>
      <c r="K16" s="15">
        <v>11424</v>
      </c>
      <c r="L16" s="16">
        <v>6</v>
      </c>
      <c r="M16" s="16">
        <v>14</v>
      </c>
      <c r="N16" s="16">
        <v>24</v>
      </c>
      <c r="O16" s="18">
        <v>22</v>
      </c>
      <c r="P16" s="15">
        <v>13133</v>
      </c>
      <c r="Q16" s="16">
        <v>7</v>
      </c>
      <c r="R16" s="16">
        <v>12</v>
      </c>
      <c r="S16" s="16">
        <v>28</v>
      </c>
      <c r="T16" s="19">
        <v>26</v>
      </c>
    </row>
    <row r="17" spans="1:20" ht="18.75" customHeight="1">
      <c r="A17" s="27" t="s">
        <v>24</v>
      </c>
      <c r="B17" s="15">
        <v>9744</v>
      </c>
      <c r="C17" s="16">
        <f t="shared" si="6"/>
        <v>23809</v>
      </c>
      <c r="D17" s="16">
        <f t="shared" si="7"/>
        <v>-47</v>
      </c>
      <c r="E17" s="16">
        <f t="shared" si="8"/>
        <v>10</v>
      </c>
      <c r="F17" s="16">
        <f t="shared" si="3"/>
        <v>39</v>
      </c>
      <c r="G17" s="16">
        <f t="shared" si="4"/>
        <v>-29</v>
      </c>
      <c r="H17" s="16">
        <f t="shared" si="9"/>
        <v>45</v>
      </c>
      <c r="I17" s="16">
        <f t="shared" si="5"/>
        <v>63</v>
      </c>
      <c r="J17" s="17">
        <f t="shared" si="10"/>
        <v>-18</v>
      </c>
      <c r="K17" s="15">
        <v>11050</v>
      </c>
      <c r="L17" s="16">
        <v>5</v>
      </c>
      <c r="M17" s="16">
        <v>22</v>
      </c>
      <c r="N17" s="16">
        <v>24</v>
      </c>
      <c r="O17" s="18">
        <v>21</v>
      </c>
      <c r="P17" s="15">
        <v>12759</v>
      </c>
      <c r="Q17" s="16">
        <v>5</v>
      </c>
      <c r="R17" s="16">
        <v>17</v>
      </c>
      <c r="S17" s="16">
        <v>21</v>
      </c>
      <c r="T17" s="19">
        <v>42</v>
      </c>
    </row>
    <row r="18" spans="1:20" ht="18.75" customHeight="1">
      <c r="A18" s="27" t="s">
        <v>25</v>
      </c>
      <c r="B18" s="15">
        <v>13452</v>
      </c>
      <c r="C18" s="16">
        <f t="shared" si="6"/>
        <v>32506</v>
      </c>
      <c r="D18" s="16">
        <f t="shared" si="7"/>
        <v>-68</v>
      </c>
      <c r="E18" s="16">
        <f t="shared" si="8"/>
        <v>20</v>
      </c>
      <c r="F18" s="16">
        <f t="shared" si="3"/>
        <v>47</v>
      </c>
      <c r="G18" s="16">
        <f t="shared" si="4"/>
        <v>-27</v>
      </c>
      <c r="H18" s="16">
        <f t="shared" si="9"/>
        <v>62</v>
      </c>
      <c r="I18" s="16">
        <f t="shared" si="5"/>
        <v>103</v>
      </c>
      <c r="J18" s="17">
        <f t="shared" si="10"/>
        <v>-41</v>
      </c>
      <c r="K18" s="15">
        <v>15710</v>
      </c>
      <c r="L18" s="16">
        <v>12</v>
      </c>
      <c r="M18" s="16">
        <v>26</v>
      </c>
      <c r="N18" s="16">
        <v>33</v>
      </c>
      <c r="O18" s="18">
        <v>56</v>
      </c>
      <c r="P18" s="15">
        <v>16796</v>
      </c>
      <c r="Q18" s="16">
        <v>8</v>
      </c>
      <c r="R18" s="16">
        <v>21</v>
      </c>
      <c r="S18" s="16">
        <v>29</v>
      </c>
      <c r="T18" s="19">
        <v>47</v>
      </c>
    </row>
    <row r="19" spans="1:20" ht="18.75" customHeight="1">
      <c r="A19" s="27" t="s">
        <v>26</v>
      </c>
      <c r="B19" s="15">
        <v>23352</v>
      </c>
      <c r="C19" s="16">
        <f t="shared" si="6"/>
        <v>59053</v>
      </c>
      <c r="D19" s="16">
        <f t="shared" si="7"/>
        <v>-21</v>
      </c>
      <c r="E19" s="16">
        <f t="shared" si="8"/>
        <v>43</v>
      </c>
      <c r="F19" s="16">
        <f t="shared" si="3"/>
        <v>93</v>
      </c>
      <c r="G19" s="16">
        <f t="shared" si="4"/>
        <v>-50</v>
      </c>
      <c r="H19" s="16">
        <f t="shared" si="9"/>
        <v>132</v>
      </c>
      <c r="I19" s="16">
        <f t="shared" si="5"/>
        <v>103</v>
      </c>
      <c r="J19" s="17">
        <f t="shared" si="10"/>
        <v>29</v>
      </c>
      <c r="K19" s="15">
        <v>27339</v>
      </c>
      <c r="L19" s="16">
        <v>23</v>
      </c>
      <c r="M19" s="16">
        <v>51</v>
      </c>
      <c r="N19" s="16">
        <v>66</v>
      </c>
      <c r="O19" s="18">
        <v>55</v>
      </c>
      <c r="P19" s="15">
        <v>31714</v>
      </c>
      <c r="Q19" s="16">
        <v>20</v>
      </c>
      <c r="R19" s="16">
        <v>42</v>
      </c>
      <c r="S19" s="16">
        <v>66</v>
      </c>
      <c r="T19" s="19">
        <v>48</v>
      </c>
    </row>
    <row r="20" spans="1:20" ht="18.75" customHeight="1">
      <c r="A20" s="27" t="s">
        <v>27</v>
      </c>
      <c r="B20" s="15">
        <v>15139</v>
      </c>
      <c r="C20" s="16">
        <f t="shared" si="6"/>
        <v>39432</v>
      </c>
      <c r="D20" s="16">
        <f t="shared" si="7"/>
        <v>-40</v>
      </c>
      <c r="E20" s="16">
        <f t="shared" si="8"/>
        <v>20</v>
      </c>
      <c r="F20" s="16">
        <f t="shared" si="3"/>
        <v>53</v>
      </c>
      <c r="G20" s="16">
        <f t="shared" si="4"/>
        <v>-33</v>
      </c>
      <c r="H20" s="16">
        <f t="shared" si="9"/>
        <v>66</v>
      </c>
      <c r="I20" s="16">
        <f t="shared" si="5"/>
        <v>73</v>
      </c>
      <c r="J20" s="17">
        <f t="shared" si="10"/>
        <v>-7</v>
      </c>
      <c r="K20" s="15">
        <v>18138</v>
      </c>
      <c r="L20" s="16">
        <v>7</v>
      </c>
      <c r="M20" s="16">
        <v>21</v>
      </c>
      <c r="N20" s="16">
        <v>27</v>
      </c>
      <c r="O20" s="18">
        <v>33</v>
      </c>
      <c r="P20" s="15">
        <v>21294</v>
      </c>
      <c r="Q20" s="16">
        <v>13</v>
      </c>
      <c r="R20" s="16">
        <v>32</v>
      </c>
      <c r="S20" s="16">
        <v>39</v>
      </c>
      <c r="T20" s="19">
        <v>40</v>
      </c>
    </row>
    <row r="21" spans="1:20" ht="18.75" customHeight="1">
      <c r="A21" s="27" t="s">
        <v>28</v>
      </c>
      <c r="B21" s="15">
        <v>13141</v>
      </c>
      <c r="C21" s="16">
        <f t="shared" si="6"/>
        <v>34982</v>
      </c>
      <c r="D21" s="16">
        <f t="shared" si="7"/>
        <v>-34</v>
      </c>
      <c r="E21" s="16">
        <f t="shared" si="8"/>
        <v>25</v>
      </c>
      <c r="F21" s="16">
        <f t="shared" si="3"/>
        <v>45</v>
      </c>
      <c r="G21" s="16">
        <f t="shared" si="4"/>
        <v>-20</v>
      </c>
      <c r="H21" s="16">
        <f t="shared" si="9"/>
        <v>54</v>
      </c>
      <c r="I21" s="16">
        <f t="shared" si="5"/>
        <v>68</v>
      </c>
      <c r="J21" s="17">
        <f t="shared" si="10"/>
        <v>-14</v>
      </c>
      <c r="K21" s="15">
        <v>16442</v>
      </c>
      <c r="L21" s="16">
        <v>10</v>
      </c>
      <c r="M21" s="16">
        <v>22</v>
      </c>
      <c r="N21" s="16">
        <v>28</v>
      </c>
      <c r="O21" s="18">
        <v>35</v>
      </c>
      <c r="P21" s="15">
        <v>18540</v>
      </c>
      <c r="Q21" s="16">
        <v>15</v>
      </c>
      <c r="R21" s="16">
        <v>23</v>
      </c>
      <c r="S21" s="16">
        <v>26</v>
      </c>
      <c r="T21" s="19">
        <v>33</v>
      </c>
    </row>
    <row r="22" spans="1:20" ht="18.75" customHeight="1">
      <c r="A22" s="27" t="s">
        <v>29</v>
      </c>
      <c r="B22" s="15">
        <v>13836</v>
      </c>
      <c r="C22" s="16">
        <f t="shared" si="6"/>
        <v>32732</v>
      </c>
      <c r="D22" s="16">
        <f t="shared" si="7"/>
        <v>-49</v>
      </c>
      <c r="E22" s="16">
        <f t="shared" si="8"/>
        <v>16</v>
      </c>
      <c r="F22" s="16">
        <f t="shared" si="3"/>
        <v>44</v>
      </c>
      <c r="G22" s="16">
        <f t="shared" si="4"/>
        <v>-28</v>
      </c>
      <c r="H22" s="16">
        <f t="shared" si="9"/>
        <v>49</v>
      </c>
      <c r="I22" s="16">
        <f t="shared" si="5"/>
        <v>70</v>
      </c>
      <c r="J22" s="17">
        <f t="shared" si="10"/>
        <v>-21</v>
      </c>
      <c r="K22" s="15">
        <v>15552</v>
      </c>
      <c r="L22" s="16">
        <v>10</v>
      </c>
      <c r="M22" s="16">
        <v>22</v>
      </c>
      <c r="N22" s="16">
        <v>27</v>
      </c>
      <c r="O22" s="18">
        <v>36</v>
      </c>
      <c r="P22" s="15">
        <v>17180</v>
      </c>
      <c r="Q22" s="16">
        <v>6</v>
      </c>
      <c r="R22" s="16">
        <v>22</v>
      </c>
      <c r="S22" s="16">
        <v>22</v>
      </c>
      <c r="T22" s="19">
        <v>34</v>
      </c>
    </row>
    <row r="23" spans="1:20" ht="18.75" customHeight="1">
      <c r="A23" s="26" t="s">
        <v>30</v>
      </c>
      <c r="B23" s="10">
        <f>B24</f>
        <v>931</v>
      </c>
      <c r="C23" s="11">
        <f aca="true" t="shared" si="11" ref="C23:T23">C24</f>
        <v>2215</v>
      </c>
      <c r="D23" s="11">
        <f t="shared" si="11"/>
        <v>-10</v>
      </c>
      <c r="E23" s="11">
        <f t="shared" si="11"/>
        <v>0</v>
      </c>
      <c r="F23" s="11">
        <f t="shared" si="11"/>
        <v>6</v>
      </c>
      <c r="G23" s="11">
        <f t="shared" si="11"/>
        <v>-6</v>
      </c>
      <c r="H23" s="11">
        <f t="shared" si="11"/>
        <v>1</v>
      </c>
      <c r="I23" s="11">
        <f t="shared" si="11"/>
        <v>5</v>
      </c>
      <c r="J23" s="12">
        <f t="shared" si="11"/>
        <v>-4</v>
      </c>
      <c r="K23" s="10">
        <f t="shared" si="11"/>
        <v>1049</v>
      </c>
      <c r="L23" s="11">
        <f t="shared" si="11"/>
        <v>0</v>
      </c>
      <c r="M23" s="11">
        <f t="shared" si="11"/>
        <v>3</v>
      </c>
      <c r="N23" s="11">
        <f t="shared" si="11"/>
        <v>1</v>
      </c>
      <c r="O23" s="13">
        <f t="shared" si="11"/>
        <v>1</v>
      </c>
      <c r="P23" s="10">
        <f t="shared" si="11"/>
        <v>1166</v>
      </c>
      <c r="Q23" s="11">
        <f t="shared" si="11"/>
        <v>0</v>
      </c>
      <c r="R23" s="11">
        <f t="shared" si="11"/>
        <v>3</v>
      </c>
      <c r="S23" s="11">
        <f t="shared" si="11"/>
        <v>0</v>
      </c>
      <c r="T23" s="14">
        <f t="shared" si="11"/>
        <v>4</v>
      </c>
    </row>
    <row r="24" spans="1:20" ht="18.75" customHeight="1">
      <c r="A24" s="27" t="s">
        <v>31</v>
      </c>
      <c r="B24" s="15">
        <v>931</v>
      </c>
      <c r="C24" s="16">
        <f>SUM(K24,P24)</f>
        <v>2215</v>
      </c>
      <c r="D24" s="16">
        <f>SUM(G24,J24)</f>
        <v>-10</v>
      </c>
      <c r="E24" s="16">
        <f>SUM(L24,Q24)</f>
        <v>0</v>
      </c>
      <c r="F24" s="16">
        <f>SUM(M24,R24)</f>
        <v>6</v>
      </c>
      <c r="G24" s="16">
        <f>E24-F24</f>
        <v>-6</v>
      </c>
      <c r="H24" s="16">
        <f>SUM(N24,S24)</f>
        <v>1</v>
      </c>
      <c r="I24" s="16">
        <f>SUM(O24,T24)</f>
        <v>5</v>
      </c>
      <c r="J24" s="17">
        <f>H24-I24</f>
        <v>-4</v>
      </c>
      <c r="K24" s="15">
        <v>1049</v>
      </c>
      <c r="L24" s="16">
        <v>0</v>
      </c>
      <c r="M24" s="16">
        <v>3</v>
      </c>
      <c r="N24" s="16">
        <v>1</v>
      </c>
      <c r="O24" s="18">
        <v>1</v>
      </c>
      <c r="P24" s="15">
        <v>1166</v>
      </c>
      <c r="Q24" s="16">
        <v>0</v>
      </c>
      <c r="R24" s="16">
        <v>3</v>
      </c>
      <c r="S24" s="16">
        <v>0</v>
      </c>
      <c r="T24" s="19">
        <v>4</v>
      </c>
    </row>
    <row r="25" spans="1:20" ht="18.75" customHeight="1">
      <c r="A25" s="26" t="s">
        <v>32</v>
      </c>
      <c r="B25" s="10">
        <f aca="true" t="shared" si="12" ref="B25:T25">B26</f>
        <v>10901</v>
      </c>
      <c r="C25" s="11">
        <f t="shared" si="12"/>
        <v>28217</v>
      </c>
      <c r="D25" s="11">
        <f t="shared" si="12"/>
        <v>-5</v>
      </c>
      <c r="E25" s="11">
        <f t="shared" si="12"/>
        <v>14</v>
      </c>
      <c r="F25" s="11">
        <f t="shared" si="12"/>
        <v>31</v>
      </c>
      <c r="G25" s="11">
        <f t="shared" si="12"/>
        <v>-17</v>
      </c>
      <c r="H25" s="11">
        <f t="shared" si="12"/>
        <v>89</v>
      </c>
      <c r="I25" s="11">
        <f t="shared" si="12"/>
        <v>77</v>
      </c>
      <c r="J25" s="12">
        <f t="shared" si="12"/>
        <v>12</v>
      </c>
      <c r="K25" s="10">
        <f t="shared" si="12"/>
        <v>13399</v>
      </c>
      <c r="L25" s="11">
        <f t="shared" si="12"/>
        <v>8</v>
      </c>
      <c r="M25" s="11">
        <f t="shared" si="12"/>
        <v>14</v>
      </c>
      <c r="N25" s="11">
        <f t="shared" si="12"/>
        <v>38</v>
      </c>
      <c r="O25" s="13">
        <f t="shared" si="12"/>
        <v>43</v>
      </c>
      <c r="P25" s="10">
        <f t="shared" si="12"/>
        <v>14818</v>
      </c>
      <c r="Q25" s="11">
        <f t="shared" si="12"/>
        <v>6</v>
      </c>
      <c r="R25" s="11">
        <f t="shared" si="12"/>
        <v>17</v>
      </c>
      <c r="S25" s="11">
        <f t="shared" si="12"/>
        <v>51</v>
      </c>
      <c r="T25" s="14">
        <f t="shared" si="12"/>
        <v>34</v>
      </c>
    </row>
    <row r="26" spans="1:20" ht="18.75" customHeight="1">
      <c r="A26" s="27" t="s">
        <v>33</v>
      </c>
      <c r="B26" s="15">
        <v>10901</v>
      </c>
      <c r="C26" s="16">
        <f>SUM(K26,P26)</f>
        <v>28217</v>
      </c>
      <c r="D26" s="16">
        <f>SUM(G26,J26)</f>
        <v>-5</v>
      </c>
      <c r="E26" s="16">
        <f>SUM(L26,Q26)</f>
        <v>14</v>
      </c>
      <c r="F26" s="16">
        <f>SUM(M26,R26)</f>
        <v>31</v>
      </c>
      <c r="G26" s="16">
        <f>E26-F26</f>
        <v>-17</v>
      </c>
      <c r="H26" s="16">
        <f>SUM(N26,S26)</f>
        <v>89</v>
      </c>
      <c r="I26" s="16">
        <f>SUM(O26,T26)</f>
        <v>77</v>
      </c>
      <c r="J26" s="17">
        <f>H26-I26</f>
        <v>12</v>
      </c>
      <c r="K26" s="15">
        <v>13399</v>
      </c>
      <c r="L26" s="16">
        <v>8</v>
      </c>
      <c r="M26" s="16">
        <v>14</v>
      </c>
      <c r="N26" s="16">
        <v>38</v>
      </c>
      <c r="O26" s="18">
        <v>43</v>
      </c>
      <c r="P26" s="15">
        <v>14818</v>
      </c>
      <c r="Q26" s="16">
        <v>6</v>
      </c>
      <c r="R26" s="16">
        <v>17</v>
      </c>
      <c r="S26" s="16">
        <v>51</v>
      </c>
      <c r="T26" s="19">
        <v>34</v>
      </c>
    </row>
    <row r="27" spans="1:20" ht="18.75" customHeight="1">
      <c r="A27" s="26" t="s">
        <v>34</v>
      </c>
      <c r="B27" s="10">
        <f>SUM(B28:B29)</f>
        <v>9929</v>
      </c>
      <c r="C27" s="11">
        <f aca="true" t="shared" si="13" ref="C27:T27">SUM(C28:C29)</f>
        <v>27770</v>
      </c>
      <c r="D27" s="11">
        <f t="shared" si="13"/>
        <v>-24</v>
      </c>
      <c r="E27" s="11">
        <f t="shared" si="13"/>
        <v>19</v>
      </c>
      <c r="F27" s="11">
        <f t="shared" si="13"/>
        <v>43</v>
      </c>
      <c r="G27" s="11">
        <f t="shared" si="13"/>
        <v>-24</v>
      </c>
      <c r="H27" s="11">
        <f t="shared" si="13"/>
        <v>49</v>
      </c>
      <c r="I27" s="11">
        <f t="shared" si="13"/>
        <v>49</v>
      </c>
      <c r="J27" s="12">
        <f t="shared" si="13"/>
        <v>0</v>
      </c>
      <c r="K27" s="10">
        <f t="shared" si="13"/>
        <v>13137</v>
      </c>
      <c r="L27" s="11">
        <f t="shared" si="13"/>
        <v>10</v>
      </c>
      <c r="M27" s="11">
        <f t="shared" si="13"/>
        <v>24</v>
      </c>
      <c r="N27" s="11">
        <f t="shared" si="13"/>
        <v>19</v>
      </c>
      <c r="O27" s="13">
        <f t="shared" si="13"/>
        <v>23</v>
      </c>
      <c r="P27" s="10">
        <f t="shared" si="13"/>
        <v>14633</v>
      </c>
      <c r="Q27" s="11">
        <f t="shared" si="13"/>
        <v>9</v>
      </c>
      <c r="R27" s="11">
        <f t="shared" si="13"/>
        <v>19</v>
      </c>
      <c r="S27" s="11">
        <f t="shared" si="13"/>
        <v>30</v>
      </c>
      <c r="T27" s="14">
        <f t="shared" si="13"/>
        <v>26</v>
      </c>
    </row>
    <row r="28" spans="1:20" ht="18.75" customHeight="1">
      <c r="A28" s="27" t="s">
        <v>35</v>
      </c>
      <c r="B28" s="15">
        <v>3630</v>
      </c>
      <c r="C28" s="16">
        <f>SUM(K28,P28)</f>
        <v>10500</v>
      </c>
      <c r="D28" s="16">
        <f>SUM(G28,J28)</f>
        <v>-12</v>
      </c>
      <c r="E28" s="16">
        <f>SUM(L28,Q28)</f>
        <v>10</v>
      </c>
      <c r="F28" s="16">
        <f>SUM(M28,R28)</f>
        <v>19</v>
      </c>
      <c r="G28" s="16">
        <f>E28-F28</f>
        <v>-9</v>
      </c>
      <c r="H28" s="16">
        <f>SUM(N28,S28)</f>
        <v>15</v>
      </c>
      <c r="I28" s="16">
        <f>SUM(O28,T28)</f>
        <v>18</v>
      </c>
      <c r="J28" s="17">
        <f>H28-I28</f>
        <v>-3</v>
      </c>
      <c r="K28" s="15">
        <v>4912</v>
      </c>
      <c r="L28" s="16">
        <v>4</v>
      </c>
      <c r="M28" s="16">
        <v>12</v>
      </c>
      <c r="N28" s="16">
        <v>7</v>
      </c>
      <c r="O28" s="18">
        <v>8</v>
      </c>
      <c r="P28" s="15">
        <v>5588</v>
      </c>
      <c r="Q28" s="16">
        <v>6</v>
      </c>
      <c r="R28" s="16">
        <v>7</v>
      </c>
      <c r="S28" s="16">
        <v>8</v>
      </c>
      <c r="T28" s="19">
        <v>10</v>
      </c>
    </row>
    <row r="29" spans="1:20" ht="18.75" customHeight="1" thickBot="1">
      <c r="A29" s="28" t="s">
        <v>36</v>
      </c>
      <c r="B29" s="20">
        <v>6299</v>
      </c>
      <c r="C29" s="21">
        <f>SUM(K29,P29)</f>
        <v>17270</v>
      </c>
      <c r="D29" s="21">
        <f>SUM(G29,J29)</f>
        <v>-12</v>
      </c>
      <c r="E29" s="21">
        <f>SUM(L29,Q29)</f>
        <v>9</v>
      </c>
      <c r="F29" s="21">
        <f>SUM(M29,R29)</f>
        <v>24</v>
      </c>
      <c r="G29" s="21">
        <f>E29-F29</f>
        <v>-15</v>
      </c>
      <c r="H29" s="21">
        <f>SUM(N29,S29)</f>
        <v>34</v>
      </c>
      <c r="I29" s="21">
        <f>SUM(O29,T29)</f>
        <v>31</v>
      </c>
      <c r="J29" s="22">
        <f>H29-I29</f>
        <v>3</v>
      </c>
      <c r="K29" s="20">
        <v>8225</v>
      </c>
      <c r="L29" s="21">
        <v>6</v>
      </c>
      <c r="M29" s="21">
        <v>12</v>
      </c>
      <c r="N29" s="21">
        <v>12</v>
      </c>
      <c r="O29" s="23">
        <v>15</v>
      </c>
      <c r="P29" s="20">
        <v>9045</v>
      </c>
      <c r="Q29" s="21">
        <v>3</v>
      </c>
      <c r="R29" s="21">
        <v>12</v>
      </c>
      <c r="S29" s="21">
        <v>22</v>
      </c>
      <c r="T29" s="24">
        <v>16</v>
      </c>
    </row>
  </sheetData>
  <sheetProtection objects="1" scenarios="1"/>
  <mergeCells count="8">
    <mergeCell ref="B1:P1"/>
    <mergeCell ref="S1:T1"/>
    <mergeCell ref="A2:T2"/>
    <mergeCell ref="P3:T3"/>
    <mergeCell ref="A4:A5"/>
    <mergeCell ref="B4:J4"/>
    <mergeCell ref="K4:O4"/>
    <mergeCell ref="P4:T4"/>
  </mergeCells>
  <printOptions/>
  <pageMargins left="0.58" right="0.58" top="0.77" bottom="0.59" header="0.2" footer="0.2"/>
  <pageSetup horizontalDpi="600" verticalDpi="600" orientation="landscape" paperSize="9" r:id="rId1"/>
  <ignoredErrors>
    <ignoredError sqref="C23:J2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2023-01-24T02:28:59Z</dcterms:created>
  <dcterms:modified xsi:type="dcterms:W3CDTF">2023-01-24T02:29:06Z</dcterms:modified>
  <cp:category/>
  <cp:version/>
  <cp:contentType/>
  <cp:contentStatus/>
</cp:coreProperties>
</file>