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8015" windowHeight="11760" activeTab="0"/>
  </bookViews>
  <sheets>
    <sheet name="ｸﾞﾗﾌﾃﾞｰﾀ" sheetId="1" r:id="rId1"/>
    <sheet name="統計表" sheetId="2" r:id="rId2"/>
    <sheet name="移動" sheetId="3" r:id="rId3"/>
    <sheet name="市町村間移動" sheetId="4" r:id="rId4"/>
    <sheet name="県外ﾌﾞﾛｯｸ別移動" sheetId="5" r:id="rId5"/>
  </sheets>
  <definedNames>
    <definedName name="ChartData" localSheetId="0">'ｸﾞﾗﾌﾃﾞｰﾀ'!$A$24:$C$36,'ｸﾞﾗﾌﾃﾞｰﾀ'!$E$24:$F$36,'ｸﾞﾗﾌﾃﾞｰﾀ'!$H$24:$I$36,'ｸﾞﾗﾌﾃﾞｰﾀ'!$K$24:$K$36</definedName>
    <definedName name="CITY">'市町村間移動'!$B$5:$S$22,'市町村間移動'!$R$3</definedName>
    <definedName name="MOVE">'移動'!$D$10:$E$23,'移動'!$D$25:$E$25,'移動'!$D$27:$E$27,'移動'!$D$29:$E$30,'移動'!$G$10:$H$23,'移動'!$G$25:$H$25,'移動'!$G$27:$H$27,'移動'!$G$29:$H$30,'移動'!$J$10:$K$23,'移動'!$J$25:$K$25,'移動'!$J$27:$K$27,'移動'!$J$29:$K$30,'移動'!$M$10:$P$23,'移動'!$M$25:$P$25,'移動'!$M$27:$P$27,'移動'!$M$29:$P$30,'移動'!$O$3</definedName>
    <definedName name="MOVE_B">'県外ﾌﾞﾛｯｸ別移動'!$C$9:$K$22,'県外ﾌﾞﾛｯｸ別移動'!$C$24:$K$24,'県外ﾌﾞﾛｯｸ別移動'!$C$26:$K$26,'県外ﾌﾞﾛｯｸ別移動'!$C$28:$K$29,'県外ﾌﾞﾛｯｸ別移動'!$M$9:$U$22,'県外ﾌﾞﾛｯｸ別移動'!$M$24:$U$24,'県外ﾌﾞﾛｯｸ別移動'!$M$26:$U$26,'県外ﾌﾞﾛｯｸ別移動'!$M$28:$U$29,'県外ﾌﾞﾛｯｸ別移動'!$S$3</definedName>
    <definedName name="STAT" localSheetId="1">'統計表'!$B$9:$B$22,'統計表'!$B$24,'統計表'!$B$26,'統計表'!$B$28:$B$29,'統計表'!$K$9:$T$22,'統計表'!$K$24:$T$24,'統計表'!$K$26:$T$26,'統計表'!$K$28:$T$29,'統計表'!$P$324,'統計表'!$B$26,'統計表'!$B$28:$B$29,'統計表'!$K$9:$T$22,'統計表'!$K$24:$T$24,'統計表'!$K$26:$T$26,'統計表'!$K$28:$T$29,'統計表'!$P$3</definedName>
    <definedName name="ブロック別転出者">'県外ﾌﾞﾛｯｸ別移動'!$L$5:$U$6</definedName>
    <definedName name="ブロック別転入者">'県外ﾌﾞﾛｯｸ別移動'!$B$5:$K$6</definedName>
  </definedNames>
  <calcPr fullCalcOnLoad="1"/>
</workbook>
</file>

<file path=xl/sharedStrings.xml><?xml version="1.0" encoding="utf-8"?>
<sst xmlns="http://schemas.openxmlformats.org/spreadsheetml/2006/main" count="230" uniqueCount="114">
  <si>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</si>
  <si>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</si>
  <si>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</si>
  <si>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</si>
  <si>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</si>
  <si>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</si>
  <si>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</si>
  <si>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</si>
  <si>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</si>
  <si>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</si>
  <si>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</si>
  <si>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</si>
  <si>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</si>
  <si>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</si>
  <si>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</si>
  <si>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</si>
  <si>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</si>
  <si>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</si>
  <si>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</si>
  <si>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</si>
  <si>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</si>
  <si>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</si>
  <si>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</si>
  <si>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</si>
  <si>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</si>
  <si>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</si>
  <si>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</si>
  <si>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</si>
  <si>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</si>
  <si>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</si>
  <si>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</si>
  <si>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</si>
  <si>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</si>
  <si>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</si>
  <si>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</si>
  <si>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</si>
  <si>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</si>
  <si>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</si>
  <si>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</si>
  <si>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</si>
  <si>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</si>
  <si>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</si>
  <si>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</si>
  <si>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</si>
  <si>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</si>
  <si>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</si>
  <si>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</si>
  <si>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</si>
  <si>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</si>
  <si>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</si>
  <si>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</si>
  <si>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</si>
  <si>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</si>
  <si>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</si>
  <si>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</si>
  <si>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</si>
  <si>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</si>
  <si>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</si>
  <si>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</si>
  <si>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</si>
  <si>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</si>
  <si>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</si>
  <si>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</si>
  <si>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</si>
  <si>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</si>
  <si>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</si>
  <si>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</si>
  <si>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</si>
  <si>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</si>
  <si>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</si>
  <si>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</si>
  <si>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</si>
  <si>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</si>
  <si>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</si>
  <si>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国東市</t>
  </si>
  <si>
    <t>姫島村</t>
  </si>
  <si>
    <t>日出町</t>
  </si>
  <si>
    <t>九重町</t>
  </si>
  <si>
    <t>玖珠町</t>
  </si>
  <si>
    <t>平成23年2月分</t>
  </si>
  <si>
    <t>＊＊</t>
  </si>
  <si>
    <t>統計表</t>
  </si>
  <si>
    <t>大　分　県　の　市　町　村　別　人　口　と　世　帯</t>
  </si>
  <si>
    <t>平成23年3月1日現在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</si>
  <si>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</si>
  <si>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</si>
  <si>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</si>
  <si>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</si>
  <si>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</si>
  <si>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</si>
  <si>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</si>
  <si>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</si>
  <si>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</si>
  <si>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</si>
  <si>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単位：人、世帯</t>
  </si>
  <si>
    <t>動態統計
実績月</t>
  </si>
  <si>
    <t>静態統計
年月日</t>
  </si>
  <si>
    <t>総人口</t>
  </si>
  <si>
    <t>前１ヵ月間の人口動態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</si>
  <si>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</si>
  <si>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</si>
  <si>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</si>
  <si>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</si>
  <si>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</si>
  <si>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</si>
  <si>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</si>
  <si>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</si>
  <si>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</si>
  <si>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</si>
  <si>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H22/2</t>
  </si>
  <si>
    <t xml:space="preserve">             -</t>
  </si>
  <si>
    <t>H23/1</t>
  </si>
  <si>
    <t>この１年間の計</t>
  </si>
  <si>
    <t>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</si>
</sst>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  <numFmt numFmtId="181" formatCode="[$-411]ge\.m\.d;@"/>
    <numFmt numFmtId="182" formatCode="#,##0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7"/>
      <name val="ＭＳ ゴシック"/>
      <family val="3"/>
    </font>
    <font>
      <b/>
      <sz val="11"/>
      <name val="ＭＳ ゴシック"/>
      <family val="3"/>
    </font>
    <font>
      <b/>
      <sz val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メイリオ"/>
      <family val="3"/>
    </font>
    <font>
      <sz val="8"/>
      <color indexed="8"/>
      <name val="メイリオ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6.75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indexed="31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double"/>
      <top>
        <color indexed="63"/>
      </top>
      <bottom style="double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thin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dotted"/>
      <right style="medium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slantDashDot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tted"/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9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0" fillId="32" borderId="0" applyNumberFormat="0" applyBorder="0" applyAlignment="0" applyProtection="0"/>
  </cellStyleXfs>
  <cellXfs count="180">
    <xf numFmtId="0" fontId="0" fillId="0" borderId="0" xfId="0" applyFont="1" applyAlignment="1">
      <alignment vertical="center"/>
    </xf>
    <xf numFmtId="0" fontId="2" fillId="0" borderId="0" xfId="64">
      <alignment vertical="center"/>
      <protection/>
    </xf>
    <xf numFmtId="0" fontId="6" fillId="0" borderId="0" xfId="65" applyFont="1" applyAlignment="1">
      <alignment horizontal="center" vertical="center"/>
      <protection/>
    </xf>
    <xf numFmtId="0" fontId="8" fillId="0" borderId="0" xfId="64" applyFont="1" applyAlignment="1">
      <alignment horizontal="distributed" vertical="center"/>
      <protection/>
    </xf>
    <xf numFmtId="0" fontId="0" fillId="0" borderId="0" xfId="61" applyFont="1">
      <alignment/>
      <protection/>
    </xf>
    <xf numFmtId="0" fontId="2" fillId="0" borderId="0" xfId="61" applyFont="1" applyBorder="1" applyAlignment="1">
      <alignment vertical="center"/>
      <protection/>
    </xf>
    <xf numFmtId="177" fontId="4" fillId="33" borderId="10" xfId="64" applyNumberFormat="1" applyFont="1" applyFill="1" applyBorder="1">
      <alignment vertical="center"/>
      <protection/>
    </xf>
    <xf numFmtId="177" fontId="4" fillId="33" borderId="11" xfId="64" applyNumberFormat="1" applyFont="1" applyFill="1" applyBorder="1">
      <alignment vertical="center"/>
      <protection/>
    </xf>
    <xf numFmtId="177" fontId="4" fillId="33" borderId="12" xfId="64" applyNumberFormat="1" applyFont="1" applyFill="1" applyBorder="1">
      <alignment vertical="center"/>
      <protection/>
    </xf>
    <xf numFmtId="177" fontId="4" fillId="33" borderId="13" xfId="64" applyNumberFormat="1" applyFont="1" applyFill="1" applyBorder="1">
      <alignment vertical="center"/>
      <protection/>
    </xf>
    <xf numFmtId="177" fontId="4" fillId="33" borderId="14" xfId="64" applyNumberFormat="1" applyFont="1" applyFill="1" applyBorder="1">
      <alignment vertical="center"/>
      <protection/>
    </xf>
    <xf numFmtId="177" fontId="4" fillId="0" borderId="10" xfId="64" applyNumberFormat="1" applyFont="1" applyBorder="1">
      <alignment vertical="center"/>
      <protection/>
    </xf>
    <xf numFmtId="177" fontId="4" fillId="0" borderId="11" xfId="64" applyNumberFormat="1" applyFont="1" applyBorder="1">
      <alignment vertical="center"/>
      <protection/>
    </xf>
    <xf numFmtId="177" fontId="4" fillId="0" borderId="12" xfId="64" applyNumberFormat="1" applyFont="1" applyBorder="1">
      <alignment vertical="center"/>
      <protection/>
    </xf>
    <xf numFmtId="177" fontId="4" fillId="0" borderId="13" xfId="64" applyNumberFormat="1" applyFont="1" applyBorder="1">
      <alignment vertical="center"/>
      <protection/>
    </xf>
    <xf numFmtId="177" fontId="4" fillId="0" borderId="14" xfId="64" applyNumberFormat="1" applyFont="1" applyBorder="1">
      <alignment vertical="center"/>
      <protection/>
    </xf>
    <xf numFmtId="177" fontId="4" fillId="0" borderId="15" xfId="64" applyNumberFormat="1" applyFont="1" applyBorder="1">
      <alignment vertical="center"/>
      <protection/>
    </xf>
    <xf numFmtId="177" fontId="4" fillId="0" borderId="16" xfId="64" applyNumberFormat="1" applyFont="1" applyBorder="1">
      <alignment vertical="center"/>
      <protection/>
    </xf>
    <xf numFmtId="177" fontId="4" fillId="0" borderId="17" xfId="64" applyNumberFormat="1" applyFont="1" applyBorder="1">
      <alignment vertical="center"/>
      <protection/>
    </xf>
    <xf numFmtId="177" fontId="4" fillId="0" borderId="18" xfId="64" applyNumberFormat="1" applyFont="1" applyBorder="1">
      <alignment vertical="center"/>
      <protection/>
    </xf>
    <xf numFmtId="177" fontId="4" fillId="0" borderId="19" xfId="64" applyNumberFormat="1" applyFont="1" applyBorder="1">
      <alignment vertical="center"/>
      <protection/>
    </xf>
    <xf numFmtId="0" fontId="10" fillId="0" borderId="0" xfId="64" applyFont="1">
      <alignment vertical="center"/>
      <protection/>
    </xf>
    <xf numFmtId="0" fontId="6" fillId="0" borderId="0" xfId="64" applyFont="1" applyAlignment="1">
      <alignment horizontal="center" vertical="center"/>
      <protection/>
    </xf>
    <xf numFmtId="0" fontId="2" fillId="0" borderId="0" xfId="64" applyFont="1" applyAlignment="1">
      <alignment horizontal="distributed" vertical="center"/>
      <protection/>
    </xf>
    <xf numFmtId="0" fontId="11" fillId="0" borderId="0" xfId="61" applyFont="1" applyAlignment="1">
      <alignment horizontal="distributed" vertical="center"/>
      <protection/>
    </xf>
    <xf numFmtId="0" fontId="2" fillId="0" borderId="0" xfId="64" applyAlignment="1">
      <alignment horizontal="center" vertical="center" shrinkToFit="1"/>
      <protection/>
    </xf>
    <xf numFmtId="178" fontId="5" fillId="34" borderId="20" xfId="64" applyNumberFormat="1" applyFont="1" applyFill="1" applyBorder="1" applyAlignment="1">
      <alignment horizontal="center" vertical="center"/>
      <protection/>
    </xf>
    <xf numFmtId="178" fontId="4" fillId="0" borderId="21" xfId="64" applyNumberFormat="1" applyFont="1" applyBorder="1">
      <alignment vertical="center"/>
      <protection/>
    </xf>
    <xf numFmtId="178" fontId="4" fillId="0" borderId="22" xfId="64" applyNumberFormat="1" applyFont="1" applyBorder="1">
      <alignment vertical="center"/>
      <protection/>
    </xf>
    <xf numFmtId="177" fontId="4" fillId="33" borderId="23" xfId="64" applyNumberFormat="1" applyFont="1" applyFill="1" applyBorder="1">
      <alignment vertical="center"/>
      <protection/>
    </xf>
    <xf numFmtId="178" fontId="4" fillId="0" borderId="11" xfId="64" applyNumberFormat="1" applyFont="1" applyBorder="1">
      <alignment vertical="center"/>
      <protection/>
    </xf>
    <xf numFmtId="178" fontId="5" fillId="34" borderId="12" xfId="64" applyNumberFormat="1" applyFont="1" applyFill="1" applyBorder="1" applyAlignment="1">
      <alignment horizontal="center" vertical="center"/>
      <protection/>
    </xf>
    <xf numFmtId="178" fontId="4" fillId="0" borderId="12" xfId="64" applyNumberFormat="1" applyFont="1" applyBorder="1">
      <alignment vertical="center"/>
      <protection/>
    </xf>
    <xf numFmtId="178" fontId="4" fillId="0" borderId="24" xfId="64" applyNumberFormat="1" applyFont="1" applyBorder="1">
      <alignment vertical="center"/>
      <protection/>
    </xf>
    <xf numFmtId="178" fontId="4" fillId="0" borderId="25" xfId="64" applyNumberFormat="1" applyFont="1" applyBorder="1">
      <alignment vertical="center"/>
      <protection/>
    </xf>
    <xf numFmtId="178" fontId="4" fillId="0" borderId="26" xfId="64" applyNumberFormat="1" applyFont="1" applyBorder="1">
      <alignment vertical="center"/>
      <protection/>
    </xf>
    <xf numFmtId="178" fontId="5" fillId="34" borderId="27" xfId="64" applyNumberFormat="1" applyFont="1" applyFill="1" applyBorder="1" applyAlignment="1">
      <alignment horizontal="center" vertical="center"/>
      <protection/>
    </xf>
    <xf numFmtId="177" fontId="4" fillId="33" borderId="28" xfId="64" applyNumberFormat="1" applyFont="1" applyFill="1" applyBorder="1">
      <alignment vertical="center"/>
      <protection/>
    </xf>
    <xf numFmtId="177" fontId="4" fillId="33" borderId="29" xfId="64" applyNumberFormat="1" applyFont="1" applyFill="1" applyBorder="1">
      <alignment vertical="center"/>
      <protection/>
    </xf>
    <xf numFmtId="177" fontId="4" fillId="33" borderId="30" xfId="64" applyNumberFormat="1" applyFont="1" applyFill="1" applyBorder="1">
      <alignment vertical="center"/>
      <protection/>
    </xf>
    <xf numFmtId="177" fontId="4" fillId="33" borderId="31" xfId="64" applyNumberFormat="1" applyFont="1" applyFill="1" applyBorder="1">
      <alignment vertical="center"/>
      <protection/>
    </xf>
    <xf numFmtId="0" fontId="2" fillId="0" borderId="0" xfId="64" applyBorder="1" applyAlignment="1">
      <alignment horizontal="distributed" vertical="center"/>
      <protection/>
    </xf>
    <xf numFmtId="179" fontId="2" fillId="0" borderId="0" xfId="64" applyNumberFormat="1" applyBorder="1">
      <alignment vertical="center"/>
      <protection/>
    </xf>
    <xf numFmtId="0" fontId="2" fillId="0" borderId="0" xfId="64" applyBorder="1">
      <alignment vertical="center"/>
      <protection/>
    </xf>
    <xf numFmtId="0" fontId="2" fillId="0" borderId="0" xfId="61" applyFont="1" applyAlignment="1">
      <alignment horizontal="distributed" vertical="center"/>
      <protection/>
    </xf>
    <xf numFmtId="0" fontId="9" fillId="0" borderId="32" xfId="61" applyFont="1" applyBorder="1" applyAlignment="1">
      <alignment horizontal="center" vertical="center"/>
      <protection/>
    </xf>
    <xf numFmtId="0" fontId="2" fillId="0" borderId="0" xfId="64" applyAlignment="1">
      <alignment vertical="center" shrinkToFit="1"/>
      <protection/>
    </xf>
    <xf numFmtId="177" fontId="4" fillId="33" borderId="20" xfId="64" applyNumberFormat="1" applyFont="1" applyFill="1" applyBorder="1">
      <alignment vertical="center"/>
      <protection/>
    </xf>
    <xf numFmtId="177" fontId="4" fillId="33" borderId="21" xfId="64" applyNumberFormat="1" applyFont="1" applyFill="1" applyBorder="1">
      <alignment vertical="center"/>
      <protection/>
    </xf>
    <xf numFmtId="177" fontId="4" fillId="33" borderId="33" xfId="64" applyNumberFormat="1" applyFont="1" applyFill="1" applyBorder="1">
      <alignment vertical="center"/>
      <protection/>
    </xf>
    <xf numFmtId="177" fontId="4" fillId="33" borderId="34" xfId="64" applyNumberFormat="1" applyFont="1" applyFill="1" applyBorder="1">
      <alignment vertical="center"/>
      <protection/>
    </xf>
    <xf numFmtId="0" fontId="5" fillId="33" borderId="35" xfId="64" applyFont="1" applyFill="1" applyBorder="1" applyAlignment="1">
      <alignment horizontal="distributed" vertical="center"/>
      <protection/>
    </xf>
    <xf numFmtId="0" fontId="5" fillId="0" borderId="35" xfId="64" applyFont="1" applyBorder="1" applyAlignment="1">
      <alignment horizontal="distributed" vertical="center"/>
      <protection/>
    </xf>
    <xf numFmtId="0" fontId="5" fillId="0" borderId="36" xfId="64" applyFont="1" applyBorder="1" applyAlignment="1">
      <alignment horizontal="distributed" vertical="center"/>
      <protection/>
    </xf>
    <xf numFmtId="0" fontId="5" fillId="28" borderId="37" xfId="64" applyFont="1" applyFill="1" applyBorder="1" applyAlignment="1">
      <alignment horizontal="distributed" vertical="center"/>
      <protection/>
    </xf>
    <xf numFmtId="0" fontId="5" fillId="28" borderId="38" xfId="64" applyFont="1" applyFill="1" applyBorder="1" applyAlignment="1">
      <alignment horizontal="distributed" vertical="center"/>
      <protection/>
    </xf>
    <xf numFmtId="0" fontId="5" fillId="28" borderId="39" xfId="64" applyFont="1" applyFill="1" applyBorder="1" applyAlignment="1">
      <alignment horizontal="distributed" vertical="center"/>
      <protection/>
    </xf>
    <xf numFmtId="0" fontId="5" fillId="0" borderId="40" xfId="64" applyFont="1" applyFill="1" applyBorder="1" applyAlignment="1">
      <alignment horizontal="center" vertical="center" shrinkToFit="1"/>
      <protection/>
    </xf>
    <xf numFmtId="0" fontId="5" fillId="28" borderId="41" xfId="64" applyFont="1" applyFill="1" applyBorder="1" applyAlignment="1">
      <alignment horizontal="center" vertical="center" shrinkToFit="1"/>
      <protection/>
    </xf>
    <xf numFmtId="0" fontId="5" fillId="28" borderId="42" xfId="64" applyFont="1" applyFill="1" applyBorder="1" applyAlignment="1">
      <alignment horizontal="center" vertical="center" shrinkToFit="1"/>
      <protection/>
    </xf>
    <xf numFmtId="0" fontId="5" fillId="28" borderId="43" xfId="64" applyFont="1" applyFill="1" applyBorder="1" applyAlignment="1">
      <alignment horizontal="center" vertical="center" shrinkToFit="1"/>
      <protection/>
    </xf>
    <xf numFmtId="0" fontId="5" fillId="33" borderId="44" xfId="64" applyFont="1" applyFill="1" applyBorder="1" applyAlignment="1">
      <alignment horizontal="center" vertical="center" shrinkToFit="1"/>
      <protection/>
    </xf>
    <xf numFmtId="0" fontId="5" fillId="28" borderId="45" xfId="64" applyFont="1" applyFill="1" applyBorder="1" applyAlignment="1">
      <alignment horizontal="distributed" vertical="center"/>
      <protection/>
    </xf>
    <xf numFmtId="0" fontId="51" fillId="33" borderId="46" xfId="64" applyFont="1" applyFill="1" applyBorder="1" applyAlignment="1">
      <alignment horizontal="distributed" vertical="center"/>
      <protection/>
    </xf>
    <xf numFmtId="0" fontId="5" fillId="28" borderId="37" xfId="64" applyFont="1" applyFill="1" applyBorder="1" applyAlignment="1">
      <alignment horizontal="distributed" vertical="center" shrinkToFit="1"/>
      <protection/>
    </xf>
    <xf numFmtId="0" fontId="5" fillId="28" borderId="38" xfId="64" applyFont="1" applyFill="1" applyBorder="1" applyAlignment="1">
      <alignment horizontal="center" vertical="center" shrinkToFit="1"/>
      <protection/>
    </xf>
    <xf numFmtId="0" fontId="5" fillId="28" borderId="38" xfId="64" applyFont="1" applyFill="1" applyBorder="1" applyAlignment="1">
      <alignment horizontal="distributed" vertical="center" shrinkToFit="1"/>
      <protection/>
    </xf>
    <xf numFmtId="0" fontId="5" fillId="28" borderId="39" xfId="64" applyFont="1" applyFill="1" applyBorder="1" applyAlignment="1">
      <alignment horizontal="distributed" vertical="center" shrinkToFit="1"/>
      <protection/>
    </xf>
    <xf numFmtId="0" fontId="5" fillId="28" borderId="47" xfId="64" applyFont="1" applyFill="1" applyBorder="1" applyAlignment="1">
      <alignment horizontal="distributed" vertical="center" shrinkToFit="1"/>
      <protection/>
    </xf>
    <xf numFmtId="0" fontId="8" fillId="0" borderId="0" xfId="63" applyFont="1" applyAlignment="1">
      <alignment horizontal="distributed" vertical="center"/>
      <protection/>
    </xf>
    <xf numFmtId="0" fontId="11" fillId="0" borderId="0" xfId="63" applyFont="1" applyAlignment="1">
      <alignment horizontal="distributed" vertical="center"/>
      <protection/>
    </xf>
    <xf numFmtId="0" fontId="2" fillId="0" borderId="0" xfId="63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5" fillId="28" borderId="37" xfId="63" applyFont="1" applyFill="1" applyBorder="1" applyAlignment="1">
      <alignment horizontal="distributed" vertical="center"/>
      <protection/>
    </xf>
    <xf numFmtId="0" fontId="5" fillId="28" borderId="38" xfId="63" applyFont="1" applyFill="1" applyBorder="1" applyAlignment="1">
      <alignment horizontal="distributed" vertical="center"/>
      <protection/>
    </xf>
    <xf numFmtId="0" fontId="5" fillId="28" borderId="39" xfId="63" applyFont="1" applyFill="1" applyBorder="1" applyAlignment="1">
      <alignment horizontal="distributed" vertical="center"/>
      <protection/>
    </xf>
    <xf numFmtId="0" fontId="5" fillId="28" borderId="48" xfId="63" applyFont="1" applyFill="1" applyBorder="1" applyAlignment="1">
      <alignment horizontal="distributed" vertical="center"/>
      <protection/>
    </xf>
    <xf numFmtId="0" fontId="5" fillId="28" borderId="49" xfId="63" applyFont="1" applyFill="1" applyBorder="1" applyAlignment="1">
      <alignment horizontal="distributed" vertical="center"/>
      <protection/>
    </xf>
    <xf numFmtId="0" fontId="5" fillId="28" borderId="50" xfId="63" applyFont="1" applyFill="1" applyBorder="1" applyAlignment="1">
      <alignment horizontal="distributed" vertical="center"/>
      <protection/>
    </xf>
    <xf numFmtId="0" fontId="5" fillId="28" borderId="51" xfId="63" applyFont="1" applyFill="1" applyBorder="1" applyAlignment="1">
      <alignment horizontal="distributed" vertical="center"/>
      <protection/>
    </xf>
    <xf numFmtId="0" fontId="5" fillId="33" borderId="52" xfId="63" applyFont="1" applyFill="1" applyBorder="1" applyAlignment="1">
      <alignment horizontal="distributed" vertical="center"/>
      <protection/>
    </xf>
    <xf numFmtId="177" fontId="4" fillId="33" borderId="20" xfId="63" applyNumberFormat="1" applyFont="1" applyFill="1" applyBorder="1">
      <alignment vertical="center"/>
      <protection/>
    </xf>
    <xf numFmtId="177" fontId="4" fillId="33" borderId="21" xfId="63" applyNumberFormat="1" applyFont="1" applyFill="1" applyBorder="1">
      <alignment vertical="center"/>
      <protection/>
    </xf>
    <xf numFmtId="177" fontId="4" fillId="33" borderId="33" xfId="63" applyNumberFormat="1" applyFont="1" applyFill="1" applyBorder="1">
      <alignment vertical="center"/>
      <protection/>
    </xf>
    <xf numFmtId="177" fontId="4" fillId="33" borderId="22" xfId="63" applyNumberFormat="1" applyFont="1" applyFill="1" applyBorder="1">
      <alignment vertical="center"/>
      <protection/>
    </xf>
    <xf numFmtId="177" fontId="4" fillId="33" borderId="34" xfId="63" applyNumberFormat="1" applyFont="1" applyFill="1" applyBorder="1">
      <alignment vertical="center"/>
      <protection/>
    </xf>
    <xf numFmtId="0" fontId="5" fillId="33" borderId="35" xfId="63" applyFont="1" applyFill="1" applyBorder="1" applyAlignment="1">
      <alignment horizontal="distributed" vertical="center"/>
      <protection/>
    </xf>
    <xf numFmtId="177" fontId="4" fillId="33" borderId="11" xfId="63" applyNumberFormat="1" applyFont="1" applyFill="1" applyBorder="1">
      <alignment vertical="center"/>
      <protection/>
    </xf>
    <xf numFmtId="177" fontId="4" fillId="33" borderId="12" xfId="63" applyNumberFormat="1" applyFont="1" applyFill="1" applyBorder="1">
      <alignment vertical="center"/>
      <protection/>
    </xf>
    <xf numFmtId="177" fontId="4" fillId="33" borderId="13" xfId="63" applyNumberFormat="1" applyFont="1" applyFill="1" applyBorder="1">
      <alignment vertical="center"/>
      <protection/>
    </xf>
    <xf numFmtId="177" fontId="4" fillId="33" borderId="24" xfId="63" applyNumberFormat="1" applyFont="1" applyFill="1" applyBorder="1">
      <alignment vertical="center"/>
      <protection/>
    </xf>
    <xf numFmtId="177" fontId="4" fillId="33" borderId="14" xfId="63" applyNumberFormat="1" applyFont="1" applyFill="1" applyBorder="1">
      <alignment vertical="center"/>
      <protection/>
    </xf>
    <xf numFmtId="0" fontId="5" fillId="0" borderId="35" xfId="63" applyFont="1" applyBorder="1" applyAlignment="1">
      <alignment horizontal="distributed" vertical="center"/>
      <protection/>
    </xf>
    <xf numFmtId="177" fontId="4" fillId="0" borderId="11" xfId="63" applyNumberFormat="1" applyFont="1" applyBorder="1">
      <alignment vertical="center"/>
      <protection/>
    </xf>
    <xf numFmtId="177" fontId="4" fillId="0" borderId="12" xfId="63" applyNumberFormat="1" applyFont="1" applyBorder="1">
      <alignment vertical="center"/>
      <protection/>
    </xf>
    <xf numFmtId="177" fontId="4" fillId="0" borderId="13" xfId="63" applyNumberFormat="1" applyFont="1" applyBorder="1">
      <alignment vertical="center"/>
      <protection/>
    </xf>
    <xf numFmtId="177" fontId="4" fillId="0" borderId="24" xfId="63" applyNumberFormat="1" applyFont="1" applyBorder="1">
      <alignment vertical="center"/>
      <protection/>
    </xf>
    <xf numFmtId="177" fontId="4" fillId="0" borderId="14" xfId="63" applyNumberFormat="1" applyFont="1" applyBorder="1">
      <alignment vertical="center"/>
      <protection/>
    </xf>
    <xf numFmtId="0" fontId="5" fillId="0" borderId="36" xfId="63" applyFont="1" applyBorder="1" applyAlignment="1">
      <alignment horizontal="distributed" vertical="center"/>
      <protection/>
    </xf>
    <xf numFmtId="177" fontId="4" fillId="0" borderId="16" xfId="63" applyNumberFormat="1" applyFont="1" applyBorder="1">
      <alignment vertical="center"/>
      <protection/>
    </xf>
    <xf numFmtId="177" fontId="4" fillId="0" borderId="17" xfId="63" applyNumberFormat="1" applyFont="1" applyBorder="1">
      <alignment vertical="center"/>
      <protection/>
    </xf>
    <xf numFmtId="177" fontId="4" fillId="0" borderId="18" xfId="63" applyNumberFormat="1" applyFont="1" applyBorder="1">
      <alignment vertical="center"/>
      <protection/>
    </xf>
    <xf numFmtId="177" fontId="4" fillId="0" borderId="53" xfId="63" applyNumberFormat="1" applyFont="1" applyBorder="1">
      <alignment vertical="center"/>
      <protection/>
    </xf>
    <xf numFmtId="177" fontId="4" fillId="0" borderId="19" xfId="63" applyNumberFormat="1" applyFont="1" applyBorder="1">
      <alignment vertical="center"/>
      <protection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5" fillId="0" borderId="0" xfId="62" applyFont="1" applyAlignment="1">
      <alignment vertical="center"/>
      <protection/>
    </xf>
    <xf numFmtId="0" fontId="5" fillId="0" borderId="54" xfId="62" applyFont="1" applyBorder="1" applyAlignment="1">
      <alignment horizontal="center" vertical="center"/>
      <protection/>
    </xf>
    <xf numFmtId="180" fontId="5" fillId="0" borderId="55" xfId="50" applyNumberFormat="1" applyFont="1" applyFill="1" applyBorder="1" applyAlignment="1" applyProtection="1">
      <alignment horizontal="center" vertical="center"/>
      <protection locked="0"/>
    </xf>
    <xf numFmtId="181" fontId="5" fillId="0" borderId="55" xfId="50" applyNumberFormat="1" applyFont="1" applyFill="1" applyBorder="1" applyAlignment="1" applyProtection="1">
      <alignment horizontal="center" vertical="center"/>
      <protection locked="0"/>
    </xf>
    <xf numFmtId="180" fontId="5" fillId="0" borderId="55" xfId="50" applyNumberFormat="1" applyFont="1" applyFill="1" applyBorder="1" applyAlignment="1" applyProtection="1">
      <alignment vertical="center"/>
      <protection locked="0"/>
    </xf>
    <xf numFmtId="180" fontId="5" fillId="0" borderId="55" xfId="50" applyNumberFormat="1" applyFont="1" applyFill="1" applyBorder="1" applyAlignment="1" applyProtection="1">
      <alignment vertical="center"/>
      <protection/>
    </xf>
    <xf numFmtId="180" fontId="0" fillId="0" borderId="0" xfId="62" applyNumberFormat="1" applyFont="1" applyAlignment="1">
      <alignment vertical="center"/>
      <protection/>
    </xf>
    <xf numFmtId="57" fontId="5" fillId="0" borderId="55" xfId="50" applyNumberFormat="1" applyFont="1" applyFill="1" applyBorder="1" applyAlignment="1" applyProtection="1">
      <alignment horizontal="center" vertical="center"/>
      <protection locked="0"/>
    </xf>
    <xf numFmtId="180" fontId="5" fillId="0" borderId="54" xfId="50" applyNumberFormat="1" applyFont="1" applyFill="1" applyBorder="1" applyAlignment="1" applyProtection="1">
      <alignment horizontal="center" vertical="center"/>
      <protection locked="0"/>
    </xf>
    <xf numFmtId="181" fontId="5" fillId="0" borderId="54" xfId="50" applyNumberFormat="1" applyFont="1" applyFill="1" applyBorder="1" applyAlignment="1" applyProtection="1">
      <alignment horizontal="center" vertical="center"/>
      <protection locked="0"/>
    </xf>
    <xf numFmtId="180" fontId="5" fillId="0" borderId="54" xfId="50" applyNumberFormat="1" applyFont="1" applyFill="1" applyBorder="1" applyAlignment="1" applyProtection="1">
      <alignment vertical="center"/>
      <protection locked="0"/>
    </xf>
    <xf numFmtId="180" fontId="5" fillId="0" borderId="54" xfId="50" applyNumberFormat="1" applyFont="1" applyFill="1" applyBorder="1" applyAlignment="1" applyProtection="1">
      <alignment vertical="center"/>
      <protection/>
    </xf>
    <xf numFmtId="180" fontId="5" fillId="0" borderId="56" xfId="50" applyNumberFormat="1" applyFont="1" applyFill="1" applyBorder="1" applyAlignment="1" applyProtection="1">
      <alignment horizontal="center" vertical="center"/>
      <protection locked="0"/>
    </xf>
    <xf numFmtId="57" fontId="5" fillId="0" borderId="56" xfId="50" applyNumberFormat="1" applyFont="1" applyFill="1" applyBorder="1" applyAlignment="1" applyProtection="1">
      <alignment horizontal="center" vertical="center"/>
      <protection locked="0"/>
    </xf>
    <xf numFmtId="180" fontId="5" fillId="0" borderId="56" xfId="50" applyNumberFormat="1" applyFont="1" applyFill="1" applyBorder="1" applyAlignment="1" applyProtection="1">
      <alignment vertical="center"/>
      <protection locked="0"/>
    </xf>
    <xf numFmtId="180" fontId="5" fillId="0" borderId="56" xfId="50" applyNumberFormat="1" applyFont="1" applyFill="1" applyBorder="1" applyAlignment="1" applyProtection="1">
      <alignment horizontal="left" vertical="center"/>
      <protection/>
    </xf>
    <xf numFmtId="180" fontId="5" fillId="0" borderId="57" xfId="50" applyNumberFormat="1" applyFont="1" applyFill="1" applyBorder="1" applyAlignment="1" applyProtection="1">
      <alignment vertical="center"/>
      <protection/>
    </xf>
    <xf numFmtId="180" fontId="5" fillId="0" borderId="57" xfId="50" applyNumberFormat="1" applyFont="1" applyFill="1" applyBorder="1" applyAlignment="1" applyProtection="1">
      <alignment horizontal="center" vertical="center"/>
      <protection/>
    </xf>
    <xf numFmtId="0" fontId="13" fillId="0" borderId="0" xfId="62" applyFont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5" fillId="0" borderId="58" xfId="62" applyFont="1" applyFill="1" applyBorder="1" applyAlignment="1" applyProtection="1">
      <alignment horizontal="center" vertical="center"/>
      <protection/>
    </xf>
    <xf numFmtId="0" fontId="5" fillId="0" borderId="59" xfId="62" applyFont="1" applyFill="1" applyBorder="1" applyAlignment="1" applyProtection="1">
      <alignment horizontal="center" vertical="center"/>
      <protection/>
    </xf>
    <xf numFmtId="0" fontId="5" fillId="0" borderId="60" xfId="62" applyFont="1" applyFill="1" applyBorder="1" applyAlignment="1" applyProtection="1">
      <alignment horizontal="center" vertical="center"/>
      <protection/>
    </xf>
    <xf numFmtId="0" fontId="5" fillId="0" borderId="61" xfId="62" applyFont="1" applyBorder="1" applyAlignment="1">
      <alignment horizontal="right" vertical="center"/>
      <protection/>
    </xf>
    <xf numFmtId="0" fontId="5" fillId="0" borderId="54" xfId="62" applyFont="1" applyBorder="1" applyAlignment="1">
      <alignment horizontal="center" vertical="center" wrapText="1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57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5" fillId="0" borderId="54" xfId="62" applyFont="1" applyBorder="1" applyAlignment="1">
      <alignment horizontal="center" vertical="center"/>
      <protection/>
    </xf>
    <xf numFmtId="0" fontId="5" fillId="0" borderId="58" xfId="62" applyFont="1" applyBorder="1" applyAlignment="1">
      <alignment horizontal="center" vertical="center"/>
      <protection/>
    </xf>
    <xf numFmtId="0" fontId="5" fillId="0" borderId="59" xfId="62" applyFont="1" applyBorder="1" applyAlignment="1">
      <alignment horizontal="center" vertical="center"/>
      <protection/>
    </xf>
    <xf numFmtId="0" fontId="5" fillId="0" borderId="60" xfId="62" applyFont="1" applyBorder="1" applyAlignment="1">
      <alignment horizontal="center" vertical="center"/>
      <protection/>
    </xf>
    <xf numFmtId="0" fontId="8" fillId="0" borderId="0" xfId="63" applyFont="1" applyAlignment="1">
      <alignment horizontal="distributed" vertical="center"/>
      <protection/>
    </xf>
    <xf numFmtId="0" fontId="5" fillId="0" borderId="0" xfId="63" applyFont="1" applyAlignment="1">
      <alignment horizontal="right"/>
      <protection/>
    </xf>
    <xf numFmtId="0" fontId="6" fillId="0" borderId="0" xfId="63" applyFont="1" applyAlignment="1">
      <alignment horizontal="center" vertical="center"/>
      <protection/>
    </xf>
    <xf numFmtId="0" fontId="9" fillId="0" borderId="32" xfId="63" applyFont="1" applyBorder="1" applyAlignment="1">
      <alignment horizontal="right" vertical="center"/>
      <protection/>
    </xf>
    <xf numFmtId="0" fontId="5" fillId="28" borderId="62" xfId="63" applyFont="1" applyFill="1" applyBorder="1" applyAlignment="1">
      <alignment horizontal="distributed" vertical="center"/>
      <protection/>
    </xf>
    <xf numFmtId="0" fontId="5" fillId="28" borderId="63" xfId="63" applyFont="1" applyFill="1" applyBorder="1" applyAlignment="1">
      <alignment horizontal="distributed" vertical="center"/>
      <protection/>
    </xf>
    <xf numFmtId="0" fontId="12" fillId="28" borderId="41" xfId="63" applyFont="1" applyFill="1" applyBorder="1" applyAlignment="1">
      <alignment horizontal="distributed" vertical="center"/>
      <protection/>
    </xf>
    <xf numFmtId="0" fontId="12" fillId="28" borderId="42" xfId="63" applyFont="1" applyFill="1" applyBorder="1" applyAlignment="1">
      <alignment horizontal="distributed" vertical="center"/>
      <protection/>
    </xf>
    <xf numFmtId="0" fontId="12" fillId="28" borderId="64" xfId="63" applyFont="1" applyFill="1" applyBorder="1" applyAlignment="1">
      <alignment horizontal="distributed" vertical="center"/>
      <protection/>
    </xf>
    <xf numFmtId="0" fontId="12" fillId="28" borderId="43" xfId="63" applyFont="1" applyFill="1" applyBorder="1" applyAlignment="1">
      <alignment horizontal="distributed" vertical="center"/>
      <protection/>
    </xf>
    <xf numFmtId="0" fontId="12" fillId="28" borderId="65" xfId="63" applyFont="1" applyFill="1" applyBorder="1" applyAlignment="1">
      <alignment horizontal="distributed" vertical="center"/>
      <protection/>
    </xf>
    <xf numFmtId="0" fontId="12" fillId="28" borderId="66" xfId="64" applyFont="1" applyFill="1" applyBorder="1" applyAlignment="1">
      <alignment horizontal="distributed" vertical="center"/>
      <protection/>
    </xf>
    <xf numFmtId="0" fontId="12" fillId="28" borderId="41" xfId="64" applyFont="1" applyFill="1" applyBorder="1" applyAlignment="1">
      <alignment horizontal="distributed" vertical="center"/>
      <protection/>
    </xf>
    <xf numFmtId="0" fontId="12" fillId="28" borderId="65" xfId="64" applyFont="1" applyFill="1" applyBorder="1" applyAlignment="1">
      <alignment horizontal="distributed" vertical="center"/>
      <protection/>
    </xf>
    <xf numFmtId="0" fontId="12" fillId="28" borderId="48" xfId="64" applyFont="1" applyFill="1" applyBorder="1" applyAlignment="1">
      <alignment horizontal="distributed" vertical="center"/>
      <protection/>
    </xf>
    <xf numFmtId="0" fontId="12" fillId="28" borderId="49" xfId="64" applyFont="1" applyFill="1" applyBorder="1" applyAlignment="1">
      <alignment horizontal="distributed" vertical="center"/>
      <protection/>
    </xf>
    <xf numFmtId="0" fontId="12" fillId="28" borderId="67" xfId="64" applyFont="1" applyFill="1" applyBorder="1" applyAlignment="1">
      <alignment horizontal="distributed" vertical="center"/>
      <protection/>
    </xf>
    <xf numFmtId="0" fontId="12" fillId="28" borderId="20" xfId="64" applyFont="1" applyFill="1" applyBorder="1" applyAlignment="1">
      <alignment horizontal="distributed" vertical="center"/>
      <protection/>
    </xf>
    <xf numFmtId="0" fontId="12" fillId="28" borderId="37" xfId="64" applyFont="1" applyFill="1" applyBorder="1" applyAlignment="1">
      <alignment horizontal="distributed" vertical="center"/>
      <protection/>
    </xf>
    <xf numFmtId="0" fontId="12" fillId="28" borderId="34" xfId="64" applyFont="1" applyFill="1" applyBorder="1" applyAlignment="1">
      <alignment horizontal="distributed" vertical="center"/>
      <protection/>
    </xf>
    <xf numFmtId="0" fontId="12" fillId="28" borderId="47" xfId="64" applyFont="1" applyFill="1" applyBorder="1" applyAlignment="1">
      <alignment horizontal="distributed" vertical="center"/>
      <protection/>
    </xf>
    <xf numFmtId="0" fontId="5" fillId="0" borderId="0" xfId="65" applyFont="1" applyAlignment="1">
      <alignment horizontal="right"/>
      <protection/>
    </xf>
    <xf numFmtId="0" fontId="6" fillId="0" borderId="0" xfId="65" applyFont="1" applyAlignment="1">
      <alignment horizontal="center" vertical="center"/>
      <protection/>
    </xf>
    <xf numFmtId="176" fontId="9" fillId="0" borderId="32" xfId="65" applyNumberFormat="1" applyFont="1" applyBorder="1" applyAlignment="1">
      <alignment horizontal="center" vertical="center"/>
      <protection/>
    </xf>
    <xf numFmtId="0" fontId="5" fillId="28" borderId="62" xfId="64" applyFont="1" applyFill="1" applyBorder="1" applyAlignment="1">
      <alignment horizontal="distributed" vertical="center"/>
      <protection/>
    </xf>
    <xf numFmtId="0" fontId="5" fillId="28" borderId="35" xfId="64" applyFont="1" applyFill="1" applyBorder="1" applyAlignment="1">
      <alignment horizontal="distributed" vertical="center"/>
      <protection/>
    </xf>
    <xf numFmtId="0" fontId="5" fillId="28" borderId="63" xfId="64" applyFont="1" applyFill="1" applyBorder="1" applyAlignment="1">
      <alignment horizontal="distributed" vertical="center"/>
      <protection/>
    </xf>
    <xf numFmtId="0" fontId="5" fillId="28" borderId="68" xfId="64" applyFont="1" applyFill="1" applyBorder="1" applyAlignment="1">
      <alignment horizontal="distributed" vertical="center"/>
      <protection/>
    </xf>
    <xf numFmtId="0" fontId="5" fillId="28" borderId="10" xfId="64" applyFont="1" applyFill="1" applyBorder="1" applyAlignment="1">
      <alignment horizontal="distributed" vertical="center"/>
      <protection/>
    </xf>
    <xf numFmtId="0" fontId="5" fillId="28" borderId="57" xfId="64" applyFont="1" applyFill="1" applyBorder="1" applyAlignment="1">
      <alignment horizontal="distributed" vertical="center"/>
      <protection/>
    </xf>
    <xf numFmtId="0" fontId="5" fillId="0" borderId="0" xfId="67" applyFont="1" applyAlignment="1">
      <alignment horizontal="right"/>
      <protection/>
    </xf>
    <xf numFmtId="0" fontId="6" fillId="0" borderId="0" xfId="64" applyFont="1" applyAlignment="1">
      <alignment horizontal="center" vertical="center"/>
      <protection/>
    </xf>
    <xf numFmtId="0" fontId="9" fillId="0" borderId="0" xfId="61" applyFont="1" applyAlignment="1">
      <alignment horizontal="distributed" vertical="center"/>
      <protection/>
    </xf>
    <xf numFmtId="0" fontId="5" fillId="0" borderId="0" xfId="66" applyFont="1" applyAlignment="1">
      <alignment horizontal="right"/>
      <protection/>
    </xf>
    <xf numFmtId="0" fontId="6" fillId="0" borderId="0" xfId="66" applyFont="1" applyAlignment="1">
      <alignment horizontal="center" vertical="center"/>
      <protection/>
    </xf>
    <xf numFmtId="0" fontId="5" fillId="0" borderId="62" xfId="66" applyFont="1" applyBorder="1" applyAlignment="1">
      <alignment horizontal="center" vertical="center"/>
      <protection/>
    </xf>
    <xf numFmtId="0" fontId="5" fillId="0" borderId="63" xfId="66" applyFont="1" applyBorder="1" applyAlignment="1">
      <alignment horizontal="center" vertical="center"/>
      <protection/>
    </xf>
    <xf numFmtId="0" fontId="5" fillId="28" borderId="41" xfId="64" applyFont="1" applyFill="1" applyBorder="1" applyAlignment="1">
      <alignment horizontal="distributed" vertical="center"/>
      <protection/>
    </xf>
    <xf numFmtId="0" fontId="5" fillId="28" borderId="42" xfId="64" applyFont="1" applyFill="1" applyBorder="1" applyAlignment="1">
      <alignment horizontal="distributed" vertical="center"/>
      <protection/>
    </xf>
    <xf numFmtId="0" fontId="5" fillId="28" borderId="64" xfId="64" applyFont="1" applyFill="1" applyBorder="1" applyAlignment="1">
      <alignment horizontal="distributed" vertical="center"/>
      <protection/>
    </xf>
    <xf numFmtId="0" fontId="5" fillId="28" borderId="65" xfId="64" applyFont="1" applyFill="1" applyBorder="1" applyAlignment="1">
      <alignment horizontal="distributed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標準_20070501" xfId="64"/>
    <cellStyle name="標準_移動" xfId="65"/>
    <cellStyle name="標準_県外ﾌﾞﾛｯｸ別移動" xfId="66"/>
    <cellStyle name="標準_市町村間移動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91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ｸﾞﾗﾌﾃﾞｰﾀ!$A$24:$A$36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12038023"/>
        <c:axId val="41233344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35555777"/>
        <c:axId val="51566538"/>
      </c:lineChart>
      <c:catAx>
        <c:axId val="12038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233344"/>
        <c:crossesAt val="0"/>
        <c:auto val="0"/>
        <c:lblOffset val="100"/>
        <c:tickLblSkip val="1"/>
        <c:noMultiLvlLbl val="0"/>
      </c:catAx>
      <c:valAx>
        <c:axId val="412333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038023"/>
        <c:crossesAt val="1"/>
        <c:crossBetween val="between"/>
        <c:dispUnits/>
        <c:majorUnit val="2000"/>
        <c:minorUnit val="500"/>
      </c:valAx>
      <c:catAx>
        <c:axId val="35555777"/>
        <c:scaling>
          <c:orientation val="minMax"/>
        </c:scaling>
        <c:axPos val="b"/>
        <c:delete val="1"/>
        <c:majorTickMark val="out"/>
        <c:minorTickMark val="none"/>
        <c:tickLblPos val="nextTo"/>
        <c:crossAx val="51566538"/>
        <c:crossesAt val="0"/>
        <c:auto val="0"/>
        <c:lblOffset val="100"/>
        <c:tickLblSkip val="1"/>
        <c:noMultiLvlLbl val="0"/>
      </c:catAx>
      <c:valAx>
        <c:axId val="51566538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自然増減（人）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社会増減（人）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555777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72"/>
          <c:y val="0.138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0</xdr:row>
      <xdr:rowOff>104775</xdr:rowOff>
    </xdr:from>
    <xdr:to>
      <xdr:col>10</xdr:col>
      <xdr:colOff>428625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133350" y="10477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PageLayoutView="0" workbookViewId="0" topLeftCell="A1">
      <selection activeCell="P11" sqref="P11"/>
    </sheetView>
  </sheetViews>
  <sheetFormatPr defaultColWidth="9.140625" defaultRowHeight="19.5" customHeight="1"/>
  <cols>
    <col min="1" max="2" width="8.140625" style="104" customWidth="1"/>
    <col min="3" max="3" width="9.57421875" style="104" customWidth="1"/>
    <col min="4" max="4" width="8.57421875" style="104" customWidth="1"/>
    <col min="5" max="10" width="8.140625" style="104" customWidth="1"/>
    <col min="11" max="11" width="8.57421875" style="104" customWidth="1"/>
    <col min="12" max="12" width="9.00390625" style="104" customWidth="1"/>
    <col min="13" max="13" width="9.421875" style="104" bestFit="1" customWidth="1"/>
    <col min="14" max="16384" width="9.00390625" style="104" customWidth="1"/>
  </cols>
  <sheetData>
    <row r="1" ht="57" customHeight="1"/>
    <row r="19" ht="19.5" customHeight="1">
      <c r="K19" s="105"/>
    </row>
    <row r="20" spans="1:11" ht="19.5" customHeight="1">
      <c r="A20" s="106"/>
      <c r="B20" s="106"/>
      <c r="C20" s="106"/>
      <c r="D20" s="106"/>
      <c r="E20" s="106"/>
      <c r="F20" s="106"/>
      <c r="G20" s="106"/>
      <c r="H20" s="106"/>
      <c r="I20" s="106"/>
      <c r="J20" s="130" t="s">
        <v>94</v>
      </c>
      <c r="K20" s="130"/>
    </row>
    <row r="21" spans="1:11" ht="19.5" customHeight="1">
      <c r="A21" s="131" t="s">
        <v>95</v>
      </c>
      <c r="B21" s="131" t="s">
        <v>96</v>
      </c>
      <c r="C21" s="135" t="s">
        <v>97</v>
      </c>
      <c r="D21" s="136" t="s">
        <v>98</v>
      </c>
      <c r="E21" s="137"/>
      <c r="F21" s="137"/>
      <c r="G21" s="137"/>
      <c r="H21" s="137"/>
      <c r="I21" s="137"/>
      <c r="J21" s="138"/>
      <c r="K21" s="135" t="s">
        <v>99</v>
      </c>
    </row>
    <row r="22" spans="1:11" ht="19.5" customHeight="1">
      <c r="A22" s="132"/>
      <c r="B22" s="134"/>
      <c r="C22" s="134"/>
      <c r="D22" s="135" t="s">
        <v>100</v>
      </c>
      <c r="E22" s="136" t="s">
        <v>101</v>
      </c>
      <c r="F22" s="137"/>
      <c r="G22" s="137"/>
      <c r="H22" s="136" t="s">
        <v>102</v>
      </c>
      <c r="I22" s="137"/>
      <c r="J22" s="138"/>
      <c r="K22" s="134"/>
    </row>
    <row r="23" spans="1:11" ht="19.5" customHeight="1">
      <c r="A23" s="133"/>
      <c r="B23" s="134"/>
      <c r="C23" s="134"/>
      <c r="D23" s="132"/>
      <c r="E23" s="107" t="s">
        <v>103</v>
      </c>
      <c r="F23" s="107" t="s">
        <v>104</v>
      </c>
      <c r="G23" s="107" t="s">
        <v>105</v>
      </c>
      <c r="H23" s="107" t="s">
        <v>106</v>
      </c>
      <c r="I23" s="107" t="s">
        <v>107</v>
      </c>
      <c r="J23" s="107" t="s">
        <v>108</v>
      </c>
      <c r="K23" s="134"/>
    </row>
    <row r="24" spans="1:14" ht="19.5" customHeight="1">
      <c r="A24" s="108" t="s">
        <v>109</v>
      </c>
      <c r="B24" s="109">
        <v>40238</v>
      </c>
      <c r="C24" s="110">
        <v>1195337</v>
      </c>
      <c r="D24" s="111">
        <v>-612</v>
      </c>
      <c r="E24" s="110">
        <v>763</v>
      </c>
      <c r="F24" s="110">
        <v>1029</v>
      </c>
      <c r="G24" s="110">
        <v>-266</v>
      </c>
      <c r="H24" s="110">
        <v>2285</v>
      </c>
      <c r="I24" s="110">
        <v>2631</v>
      </c>
      <c r="J24" s="110">
        <v>-346</v>
      </c>
      <c r="K24" s="110">
        <v>489756</v>
      </c>
      <c r="M24" s="112"/>
      <c r="N24" s="112"/>
    </row>
    <row r="25" spans="1:14" ht="19.5" customHeight="1">
      <c r="A25" s="108">
        <v>3</v>
      </c>
      <c r="B25" s="113">
        <v>40269</v>
      </c>
      <c r="C25" s="110">
        <v>1192359</v>
      </c>
      <c r="D25" s="111">
        <v>-2978</v>
      </c>
      <c r="E25" s="110">
        <v>895</v>
      </c>
      <c r="F25" s="110">
        <v>1200</v>
      </c>
      <c r="G25" s="110">
        <v>-305</v>
      </c>
      <c r="H25" s="110">
        <v>7704</v>
      </c>
      <c r="I25" s="110">
        <v>10377</v>
      </c>
      <c r="J25" s="110">
        <v>-2673</v>
      </c>
      <c r="K25" s="110">
        <v>489506</v>
      </c>
      <c r="M25" s="112"/>
      <c r="N25" s="112"/>
    </row>
    <row r="26" spans="1:14" ht="19.5" customHeight="1">
      <c r="A26" s="108">
        <v>4</v>
      </c>
      <c r="B26" s="109">
        <v>40299</v>
      </c>
      <c r="C26" s="110">
        <v>1193091</v>
      </c>
      <c r="D26" s="111">
        <v>732</v>
      </c>
      <c r="E26" s="110">
        <v>838</v>
      </c>
      <c r="F26" s="110">
        <v>1056</v>
      </c>
      <c r="G26" s="110">
        <v>-218</v>
      </c>
      <c r="H26" s="110">
        <v>6918</v>
      </c>
      <c r="I26" s="110">
        <v>5968</v>
      </c>
      <c r="J26" s="110">
        <v>950</v>
      </c>
      <c r="K26" s="110">
        <v>491437</v>
      </c>
      <c r="M26" s="112"/>
      <c r="N26" s="112"/>
    </row>
    <row r="27" spans="1:14" ht="19.5" customHeight="1">
      <c r="A27" s="108">
        <v>5</v>
      </c>
      <c r="B27" s="113">
        <v>40330</v>
      </c>
      <c r="C27" s="110">
        <v>1192897</v>
      </c>
      <c r="D27" s="111">
        <v>-194</v>
      </c>
      <c r="E27" s="110">
        <v>820</v>
      </c>
      <c r="F27" s="110">
        <v>1055</v>
      </c>
      <c r="G27" s="110">
        <v>-235</v>
      </c>
      <c r="H27" s="110">
        <v>2456</v>
      </c>
      <c r="I27" s="110">
        <v>2415</v>
      </c>
      <c r="J27" s="110">
        <v>41</v>
      </c>
      <c r="K27" s="110">
        <v>491697</v>
      </c>
      <c r="M27" s="112"/>
      <c r="N27" s="112"/>
    </row>
    <row r="28" spans="1:14" ht="19.5" customHeight="1">
      <c r="A28" s="108">
        <v>6</v>
      </c>
      <c r="B28" s="109">
        <v>40360</v>
      </c>
      <c r="C28" s="110">
        <v>1192684</v>
      </c>
      <c r="D28" s="111">
        <v>-213</v>
      </c>
      <c r="E28" s="110">
        <v>863</v>
      </c>
      <c r="F28" s="110">
        <v>987</v>
      </c>
      <c r="G28" s="110">
        <v>-124</v>
      </c>
      <c r="H28" s="110">
        <v>2428</v>
      </c>
      <c r="I28" s="110">
        <v>2517</v>
      </c>
      <c r="J28" s="110">
        <v>-89</v>
      </c>
      <c r="K28" s="110">
        <v>491745</v>
      </c>
      <c r="M28" s="112"/>
      <c r="N28" s="112"/>
    </row>
    <row r="29" spans="1:14" ht="19.5" customHeight="1">
      <c r="A29" s="108">
        <v>7</v>
      </c>
      <c r="B29" s="113">
        <v>40391</v>
      </c>
      <c r="C29" s="110">
        <v>1192443</v>
      </c>
      <c r="D29" s="111">
        <v>-241</v>
      </c>
      <c r="E29" s="110">
        <v>894</v>
      </c>
      <c r="F29" s="110">
        <v>1017</v>
      </c>
      <c r="G29" s="110">
        <v>-123</v>
      </c>
      <c r="H29" s="110">
        <v>2802</v>
      </c>
      <c r="I29" s="110">
        <v>2920</v>
      </c>
      <c r="J29" s="110">
        <v>-118</v>
      </c>
      <c r="K29" s="110">
        <v>491889</v>
      </c>
      <c r="M29" s="112"/>
      <c r="N29" s="112"/>
    </row>
    <row r="30" spans="1:14" ht="19.5" customHeight="1" thickBot="1">
      <c r="A30" s="114">
        <v>8</v>
      </c>
      <c r="B30" s="115">
        <v>40422</v>
      </c>
      <c r="C30" s="116">
        <v>1191982</v>
      </c>
      <c r="D30" s="117">
        <v>-461</v>
      </c>
      <c r="E30" s="116">
        <v>856</v>
      </c>
      <c r="F30" s="116">
        <v>1056</v>
      </c>
      <c r="G30" s="116">
        <v>-200</v>
      </c>
      <c r="H30" s="116">
        <v>2921</v>
      </c>
      <c r="I30" s="116">
        <v>3182</v>
      </c>
      <c r="J30" s="116">
        <v>-261</v>
      </c>
      <c r="K30" s="116">
        <v>491847</v>
      </c>
      <c r="M30" s="112"/>
      <c r="N30" s="112"/>
    </row>
    <row r="31" spans="1:14" ht="19.5" customHeight="1">
      <c r="A31" s="118">
        <v>9</v>
      </c>
      <c r="B31" s="119">
        <v>40452</v>
      </c>
      <c r="C31" s="120">
        <v>1196409</v>
      </c>
      <c r="D31" s="121" t="s">
        <v>110</v>
      </c>
      <c r="E31" s="120">
        <v>835</v>
      </c>
      <c r="F31" s="120">
        <v>961</v>
      </c>
      <c r="G31" s="120">
        <v>-126</v>
      </c>
      <c r="H31" s="120">
        <v>3143</v>
      </c>
      <c r="I31" s="120">
        <v>2902</v>
      </c>
      <c r="J31" s="120">
        <v>241</v>
      </c>
      <c r="K31" s="120">
        <v>481957</v>
      </c>
      <c r="M31" s="112"/>
      <c r="N31" s="112"/>
    </row>
    <row r="32" spans="1:14" ht="19.5" customHeight="1">
      <c r="A32" s="108">
        <v>10</v>
      </c>
      <c r="B32" s="109">
        <v>40483</v>
      </c>
      <c r="C32" s="110">
        <v>1196052</v>
      </c>
      <c r="D32" s="111">
        <v>-357</v>
      </c>
      <c r="E32" s="110">
        <v>816</v>
      </c>
      <c r="F32" s="110">
        <v>1024</v>
      </c>
      <c r="G32" s="110">
        <v>-208</v>
      </c>
      <c r="H32" s="110">
        <v>2518</v>
      </c>
      <c r="I32" s="110">
        <v>2667</v>
      </c>
      <c r="J32" s="110">
        <v>-149</v>
      </c>
      <c r="K32" s="110">
        <v>481970</v>
      </c>
      <c r="M32" s="112"/>
      <c r="N32" s="112"/>
    </row>
    <row r="33" spans="1:14" ht="19.5" customHeight="1">
      <c r="A33" s="108">
        <v>11</v>
      </c>
      <c r="B33" s="113">
        <v>40513</v>
      </c>
      <c r="C33" s="110">
        <v>1195719</v>
      </c>
      <c r="D33" s="111">
        <v>-333</v>
      </c>
      <c r="E33" s="110">
        <v>876</v>
      </c>
      <c r="F33" s="110">
        <v>1273</v>
      </c>
      <c r="G33" s="110">
        <v>-397</v>
      </c>
      <c r="H33" s="110">
        <v>2188</v>
      </c>
      <c r="I33" s="110">
        <v>2124</v>
      </c>
      <c r="J33" s="110">
        <v>64</v>
      </c>
      <c r="K33" s="110">
        <v>482049</v>
      </c>
      <c r="M33" s="112"/>
      <c r="N33" s="112"/>
    </row>
    <row r="34" spans="1:11" ht="19.5" customHeight="1">
      <c r="A34" s="108">
        <v>12</v>
      </c>
      <c r="B34" s="109">
        <v>40544</v>
      </c>
      <c r="C34" s="110">
        <v>1195520</v>
      </c>
      <c r="D34" s="111">
        <v>-199</v>
      </c>
      <c r="E34" s="110">
        <v>825</v>
      </c>
      <c r="F34" s="110">
        <v>1125</v>
      </c>
      <c r="G34" s="110">
        <v>-300</v>
      </c>
      <c r="H34" s="110">
        <v>2396</v>
      </c>
      <c r="I34" s="110">
        <v>2295</v>
      </c>
      <c r="J34" s="110">
        <v>101</v>
      </c>
      <c r="K34" s="110">
        <v>482089</v>
      </c>
    </row>
    <row r="35" spans="1:11" ht="19.5" customHeight="1">
      <c r="A35" s="108" t="s">
        <v>111</v>
      </c>
      <c r="B35" s="109">
        <v>40575</v>
      </c>
      <c r="C35" s="110">
        <v>1194929</v>
      </c>
      <c r="D35" s="111">
        <v>-591</v>
      </c>
      <c r="E35" s="110">
        <v>881</v>
      </c>
      <c r="F35" s="110">
        <v>1440</v>
      </c>
      <c r="G35" s="110">
        <v>-559</v>
      </c>
      <c r="H35" s="110">
        <v>2202</v>
      </c>
      <c r="I35" s="110">
        <v>2234</v>
      </c>
      <c r="J35" s="110">
        <v>-32</v>
      </c>
      <c r="K35" s="110">
        <v>481961</v>
      </c>
    </row>
    <row r="36" spans="1:14" ht="19.5" customHeight="1">
      <c r="A36" s="108">
        <v>2</v>
      </c>
      <c r="B36" s="109">
        <v>40603</v>
      </c>
      <c r="C36" s="110">
        <v>1194050</v>
      </c>
      <c r="D36" s="111">
        <v>-879</v>
      </c>
      <c r="E36" s="110">
        <v>794</v>
      </c>
      <c r="F36" s="110">
        <v>1207</v>
      </c>
      <c r="G36" s="110">
        <v>-413</v>
      </c>
      <c r="H36" s="110">
        <v>2247</v>
      </c>
      <c r="I36" s="110">
        <v>2713</v>
      </c>
      <c r="J36" s="110">
        <v>-466</v>
      </c>
      <c r="K36" s="110">
        <v>481704</v>
      </c>
      <c r="M36" s="112"/>
      <c r="N36" s="112"/>
    </row>
    <row r="37" spans="1:11" ht="19.5" customHeight="1">
      <c r="A37" s="127" t="s">
        <v>112</v>
      </c>
      <c r="B37" s="128"/>
      <c r="C37" s="129"/>
      <c r="D37" s="122">
        <v>-5714</v>
      </c>
      <c r="E37" s="122">
        <v>10193</v>
      </c>
      <c r="F37" s="122">
        <v>13401</v>
      </c>
      <c r="G37" s="122">
        <v>-3208</v>
      </c>
      <c r="H37" s="122">
        <v>39923</v>
      </c>
      <c r="I37" s="122">
        <v>42314</v>
      </c>
      <c r="J37" s="122">
        <v>-2391</v>
      </c>
      <c r="K37" s="123" t="s">
        <v>113</v>
      </c>
    </row>
    <row r="39" spans="1:7" ht="19.5" customHeight="1">
      <c r="A39" s="124"/>
      <c r="B39" s="125"/>
      <c r="C39" s="124"/>
      <c r="E39" s="126"/>
      <c r="G39" s="126"/>
    </row>
    <row r="40" ht="19.5" customHeight="1">
      <c r="B40" s="125"/>
    </row>
    <row r="41" ht="19.5" customHeight="1">
      <c r="B41" s="125"/>
    </row>
    <row r="43" spans="1:11" ht="19.5" customHeight="1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</row>
    <row r="44" spans="1:11" ht="19.5" customHeight="1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</row>
    <row r="45" spans="1:11" ht="19.5" customHeight="1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</row>
    <row r="46" spans="1:11" ht="19.5" customHeight="1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</row>
    <row r="47" spans="1:11" ht="19.5" customHeight="1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</row>
    <row r="48" spans="1:11" ht="19.5" customHeight="1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</row>
    <row r="49" spans="1:11" ht="19.5" customHeight="1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</row>
    <row r="50" spans="1:11" ht="19.5" customHeight="1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</row>
    <row r="51" spans="1:11" ht="19.5" customHeight="1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</row>
    <row r="52" spans="1:11" ht="19.5" customHeight="1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</row>
    <row r="53" spans="1:11" ht="19.5" customHeight="1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</row>
    <row r="54" spans="1:11" ht="19.5" customHeight="1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</row>
    <row r="55" spans="1:11" ht="19.5" customHeight="1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</row>
    <row r="56" spans="4:11" ht="19.5" customHeight="1">
      <c r="D56" s="112"/>
      <c r="E56" s="112"/>
      <c r="F56" s="112"/>
      <c r="G56" s="112"/>
      <c r="H56" s="112"/>
      <c r="I56" s="112"/>
      <c r="J56" s="112"/>
      <c r="K56" s="112"/>
    </row>
  </sheetData>
  <sheetProtection selectLockedCells="1" selectUnlockedCells="1"/>
  <mergeCells count="10">
    <mergeCell ref="A37:C37"/>
    <mergeCell ref="J20:K20"/>
    <mergeCell ref="A21:A23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7" top="0.78" bottom="0.984" header="0.512" footer="0.512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showGridLines="0" zoomScaleSheetLayoutView="100" zoomScalePageLayoutView="0" workbookViewId="0" topLeftCell="A1">
      <pane xSplit="1" ySplit="5" topLeftCell="B6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C10" sqref="C10"/>
    </sheetView>
  </sheetViews>
  <sheetFormatPr defaultColWidth="8.00390625" defaultRowHeight="15"/>
  <cols>
    <col min="1" max="1" width="10.57421875" style="71" customWidth="1"/>
    <col min="2" max="2" width="8.140625" style="71" customWidth="1"/>
    <col min="3" max="3" width="9.57421875" style="71" customWidth="1"/>
    <col min="4" max="4" width="6.421875" style="71" customWidth="1"/>
    <col min="5" max="6" width="6.00390625" style="71" customWidth="1"/>
    <col min="7" max="10" width="6.421875" style="71" customWidth="1"/>
    <col min="11" max="11" width="8.140625" style="71" customWidth="1"/>
    <col min="12" max="15" width="6.00390625" style="71" customWidth="1"/>
    <col min="16" max="16" width="8.140625" style="71" customWidth="1"/>
    <col min="17" max="20" width="6.00390625" style="71" customWidth="1"/>
    <col min="21" max="16384" width="8.00390625" style="71" customWidth="1"/>
  </cols>
  <sheetData>
    <row r="1" spans="1:20" ht="11.25" customHeight="1">
      <c r="A1" s="6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69"/>
      <c r="R1" s="70"/>
      <c r="S1" s="140" t="s">
        <v>81</v>
      </c>
      <c r="T1" s="140"/>
    </row>
    <row r="2" spans="1:21" ht="18.75" customHeight="1">
      <c r="A2" s="141" t="s">
        <v>82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72"/>
    </row>
    <row r="3" spans="1:20" ht="18.75" customHeight="1" thickBo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142" t="s">
        <v>83</v>
      </c>
      <c r="Q3" s="142"/>
      <c r="R3" s="142"/>
      <c r="S3" s="142"/>
      <c r="T3" s="142"/>
    </row>
    <row r="4" spans="1:20" ht="20.25" customHeight="1">
      <c r="A4" s="143" t="s">
        <v>2</v>
      </c>
      <c r="B4" s="145" t="s">
        <v>84</v>
      </c>
      <c r="C4" s="146"/>
      <c r="D4" s="146"/>
      <c r="E4" s="146"/>
      <c r="F4" s="146"/>
      <c r="G4" s="146"/>
      <c r="H4" s="146"/>
      <c r="I4" s="146"/>
      <c r="J4" s="147"/>
      <c r="K4" s="145" t="s">
        <v>85</v>
      </c>
      <c r="L4" s="146"/>
      <c r="M4" s="146"/>
      <c r="N4" s="146"/>
      <c r="O4" s="148"/>
      <c r="P4" s="145" t="s">
        <v>86</v>
      </c>
      <c r="Q4" s="146"/>
      <c r="R4" s="146"/>
      <c r="S4" s="146"/>
      <c r="T4" s="149"/>
    </row>
    <row r="5" spans="1:20" ht="20.25" customHeight="1">
      <c r="A5" s="144"/>
      <c r="B5" s="73" t="s">
        <v>87</v>
      </c>
      <c r="C5" s="74" t="s">
        <v>88</v>
      </c>
      <c r="D5" s="74" t="s">
        <v>89</v>
      </c>
      <c r="E5" s="74" t="s">
        <v>90</v>
      </c>
      <c r="F5" s="74" t="s">
        <v>91</v>
      </c>
      <c r="G5" s="74" t="s">
        <v>89</v>
      </c>
      <c r="H5" s="74" t="s">
        <v>92</v>
      </c>
      <c r="I5" s="74" t="s">
        <v>93</v>
      </c>
      <c r="J5" s="75" t="s">
        <v>89</v>
      </c>
      <c r="K5" s="76" t="s">
        <v>88</v>
      </c>
      <c r="L5" s="77" t="s">
        <v>90</v>
      </c>
      <c r="M5" s="77" t="s">
        <v>91</v>
      </c>
      <c r="N5" s="77" t="s">
        <v>92</v>
      </c>
      <c r="O5" s="78" t="s">
        <v>93</v>
      </c>
      <c r="P5" s="76" t="s">
        <v>88</v>
      </c>
      <c r="Q5" s="77" t="s">
        <v>90</v>
      </c>
      <c r="R5" s="77" t="s">
        <v>91</v>
      </c>
      <c r="S5" s="77" t="s">
        <v>92</v>
      </c>
      <c r="T5" s="79" t="s">
        <v>93</v>
      </c>
    </row>
    <row r="6" spans="1:20" ht="18.75" customHeight="1">
      <c r="A6" s="80" t="s">
        <v>12</v>
      </c>
      <c r="B6" s="81">
        <v>492214</v>
      </c>
      <c r="C6" s="82">
        <v>1189738</v>
      </c>
      <c r="D6" s="82">
        <v>-879</v>
      </c>
      <c r="E6" s="82">
        <v>794</v>
      </c>
      <c r="F6" s="82">
        <v>1207</v>
      </c>
      <c r="G6" s="82">
        <v>-413</v>
      </c>
      <c r="H6" s="82">
        <v>2247</v>
      </c>
      <c r="I6" s="82">
        <v>2713</v>
      </c>
      <c r="J6" s="83">
        <v>-466</v>
      </c>
      <c r="K6" s="81">
        <v>560774</v>
      </c>
      <c r="L6" s="82">
        <v>395</v>
      </c>
      <c r="M6" s="82">
        <v>601</v>
      </c>
      <c r="N6" s="82">
        <v>1203</v>
      </c>
      <c r="O6" s="84">
        <v>1359</v>
      </c>
      <c r="P6" s="81">
        <v>628964</v>
      </c>
      <c r="Q6" s="82">
        <v>399</v>
      </c>
      <c r="R6" s="82">
        <v>606</v>
      </c>
      <c r="S6" s="82">
        <v>1044</v>
      </c>
      <c r="T6" s="85">
        <v>1354</v>
      </c>
    </row>
    <row r="7" spans="1:20" ht="18.75" customHeight="1">
      <c r="A7" s="86" t="s">
        <v>13</v>
      </c>
      <c r="B7" s="87">
        <v>470447</v>
      </c>
      <c r="C7" s="88">
        <v>1131954</v>
      </c>
      <c r="D7" s="88">
        <v>-830</v>
      </c>
      <c r="E7" s="88">
        <v>750</v>
      </c>
      <c r="F7" s="88">
        <v>1132</v>
      </c>
      <c r="G7" s="88">
        <v>-382</v>
      </c>
      <c r="H7" s="88">
        <v>2119</v>
      </c>
      <c r="I7" s="88">
        <v>2567</v>
      </c>
      <c r="J7" s="89">
        <v>-448</v>
      </c>
      <c r="K7" s="87">
        <v>533411</v>
      </c>
      <c r="L7" s="88">
        <v>370</v>
      </c>
      <c r="M7" s="88">
        <v>559</v>
      </c>
      <c r="N7" s="88">
        <v>1136</v>
      </c>
      <c r="O7" s="90">
        <v>1288</v>
      </c>
      <c r="P7" s="87">
        <v>598543</v>
      </c>
      <c r="Q7" s="88">
        <v>380</v>
      </c>
      <c r="R7" s="88">
        <v>573</v>
      </c>
      <c r="S7" s="88">
        <v>983</v>
      </c>
      <c r="T7" s="91">
        <v>1279</v>
      </c>
    </row>
    <row r="8" spans="1:20" ht="18.75" customHeight="1">
      <c r="A8" s="86" t="s">
        <v>14</v>
      </c>
      <c r="B8" s="87">
        <f>SUM(B23,B25,B27)</f>
        <v>21767</v>
      </c>
      <c r="C8" s="88">
        <f aca="true" t="shared" si="0" ref="C8:T8">SUM(C23,C25,C27)</f>
        <v>57784</v>
      </c>
      <c r="D8" s="88">
        <f t="shared" si="0"/>
        <v>-49</v>
      </c>
      <c r="E8" s="88">
        <f t="shared" si="0"/>
        <v>44</v>
      </c>
      <c r="F8" s="88">
        <f t="shared" si="0"/>
        <v>75</v>
      </c>
      <c r="G8" s="88">
        <f t="shared" si="0"/>
        <v>-31</v>
      </c>
      <c r="H8" s="88">
        <f t="shared" si="0"/>
        <v>128</v>
      </c>
      <c r="I8" s="88">
        <f t="shared" si="0"/>
        <v>146</v>
      </c>
      <c r="J8" s="89">
        <f t="shared" si="0"/>
        <v>-18</v>
      </c>
      <c r="K8" s="87">
        <f t="shared" si="0"/>
        <v>27363</v>
      </c>
      <c r="L8" s="88">
        <f t="shared" si="0"/>
        <v>25</v>
      </c>
      <c r="M8" s="88">
        <f t="shared" si="0"/>
        <v>42</v>
      </c>
      <c r="N8" s="88">
        <f t="shared" si="0"/>
        <v>67</v>
      </c>
      <c r="O8" s="90">
        <f t="shared" si="0"/>
        <v>71</v>
      </c>
      <c r="P8" s="87">
        <f t="shared" si="0"/>
        <v>30421</v>
      </c>
      <c r="Q8" s="88">
        <f t="shared" si="0"/>
        <v>19</v>
      </c>
      <c r="R8" s="88">
        <f t="shared" si="0"/>
        <v>33</v>
      </c>
      <c r="S8" s="88">
        <f t="shared" si="0"/>
        <v>61</v>
      </c>
      <c r="T8" s="91">
        <f t="shared" si="0"/>
        <v>75</v>
      </c>
    </row>
    <row r="9" spans="1:20" ht="18.75" customHeight="1">
      <c r="A9" s="92" t="s">
        <v>15</v>
      </c>
      <c r="B9" s="93">
        <v>199195</v>
      </c>
      <c r="C9" s="94">
        <f>SUM(K9,P9)</f>
        <v>472404</v>
      </c>
      <c r="D9" s="94">
        <f>SUM(G9,J9)</f>
        <v>34</v>
      </c>
      <c r="E9" s="94">
        <f>SUM(L9,Q9)</f>
        <v>387</v>
      </c>
      <c r="F9" s="94">
        <f aca="true" t="shared" si="1" ref="F9:F22">SUM(M9,R9)</f>
        <v>330</v>
      </c>
      <c r="G9" s="94">
        <f aca="true" t="shared" si="2" ref="G9:G22">E9-F9</f>
        <v>57</v>
      </c>
      <c r="H9" s="94">
        <f>SUM(N9,S9)</f>
        <v>872</v>
      </c>
      <c r="I9" s="94">
        <f aca="true" t="shared" si="3" ref="I9:I22">SUM(O9,T9)</f>
        <v>895</v>
      </c>
      <c r="J9" s="95">
        <f>H9-I9</f>
        <v>-23</v>
      </c>
      <c r="K9" s="93">
        <v>226732</v>
      </c>
      <c r="L9" s="94">
        <v>200</v>
      </c>
      <c r="M9" s="94">
        <v>164</v>
      </c>
      <c r="N9" s="94">
        <v>457</v>
      </c>
      <c r="O9" s="96">
        <v>465</v>
      </c>
      <c r="P9" s="93">
        <v>245672</v>
      </c>
      <c r="Q9" s="94">
        <v>187</v>
      </c>
      <c r="R9" s="94">
        <v>166</v>
      </c>
      <c r="S9" s="94">
        <v>415</v>
      </c>
      <c r="T9" s="97">
        <v>430</v>
      </c>
    </row>
    <row r="10" spans="1:20" ht="18.75" customHeight="1">
      <c r="A10" s="92" t="s">
        <v>16</v>
      </c>
      <c r="B10" s="93">
        <v>57457</v>
      </c>
      <c r="C10" s="94">
        <f aca="true" t="shared" si="4" ref="C10:C22">SUM(K10,P10)</f>
        <v>125309</v>
      </c>
      <c r="D10" s="94">
        <f aca="true" t="shared" si="5" ref="D10:D22">SUM(G10,J10)</f>
        <v>-274</v>
      </c>
      <c r="E10" s="94">
        <f aca="true" t="shared" si="6" ref="E10:E22">SUM(L10,Q10)</f>
        <v>70</v>
      </c>
      <c r="F10" s="94">
        <f t="shared" si="1"/>
        <v>130</v>
      </c>
      <c r="G10" s="94">
        <f t="shared" si="2"/>
        <v>-60</v>
      </c>
      <c r="H10" s="94">
        <f aca="true" t="shared" si="7" ref="H10:H22">SUM(N10,S10)</f>
        <v>304</v>
      </c>
      <c r="I10" s="94">
        <f t="shared" si="3"/>
        <v>518</v>
      </c>
      <c r="J10" s="95">
        <f aca="true" t="shared" si="8" ref="J10:J22">H10-I10</f>
        <v>-214</v>
      </c>
      <c r="K10" s="93">
        <v>56698</v>
      </c>
      <c r="L10" s="94">
        <v>36</v>
      </c>
      <c r="M10" s="94">
        <v>60</v>
      </c>
      <c r="N10" s="94">
        <v>155</v>
      </c>
      <c r="O10" s="96">
        <v>255</v>
      </c>
      <c r="P10" s="93">
        <v>68611</v>
      </c>
      <c r="Q10" s="94">
        <v>34</v>
      </c>
      <c r="R10" s="94">
        <v>70</v>
      </c>
      <c r="S10" s="94">
        <v>149</v>
      </c>
      <c r="T10" s="97">
        <v>263</v>
      </c>
    </row>
    <row r="11" spans="1:20" ht="18.75" customHeight="1">
      <c r="A11" s="92" t="s">
        <v>17</v>
      </c>
      <c r="B11" s="93">
        <v>34430</v>
      </c>
      <c r="C11" s="94">
        <f t="shared" si="4"/>
        <v>83451</v>
      </c>
      <c r="D11" s="94">
        <f t="shared" si="5"/>
        <v>21</v>
      </c>
      <c r="E11" s="94">
        <f t="shared" si="6"/>
        <v>63</v>
      </c>
      <c r="F11" s="94">
        <f t="shared" si="1"/>
        <v>79</v>
      </c>
      <c r="G11" s="94">
        <f t="shared" si="2"/>
        <v>-16</v>
      </c>
      <c r="H11" s="94">
        <f t="shared" si="7"/>
        <v>217</v>
      </c>
      <c r="I11" s="94">
        <f t="shared" si="3"/>
        <v>180</v>
      </c>
      <c r="J11" s="95">
        <f t="shared" si="8"/>
        <v>37</v>
      </c>
      <c r="K11" s="93">
        <v>39472</v>
      </c>
      <c r="L11" s="94">
        <v>26</v>
      </c>
      <c r="M11" s="94">
        <v>39</v>
      </c>
      <c r="N11" s="94">
        <v>117</v>
      </c>
      <c r="O11" s="96">
        <v>102</v>
      </c>
      <c r="P11" s="93">
        <v>43979</v>
      </c>
      <c r="Q11" s="94">
        <v>37</v>
      </c>
      <c r="R11" s="94">
        <v>40</v>
      </c>
      <c r="S11" s="94">
        <v>100</v>
      </c>
      <c r="T11" s="97">
        <v>78</v>
      </c>
    </row>
    <row r="12" spans="1:20" ht="18.75" customHeight="1">
      <c r="A12" s="92" t="s">
        <v>18</v>
      </c>
      <c r="B12" s="93">
        <v>25632</v>
      </c>
      <c r="C12" s="94">
        <f t="shared" si="4"/>
        <v>70356</v>
      </c>
      <c r="D12" s="94">
        <f t="shared" si="5"/>
        <v>-81</v>
      </c>
      <c r="E12" s="94">
        <f t="shared" si="6"/>
        <v>39</v>
      </c>
      <c r="F12" s="94">
        <f t="shared" si="1"/>
        <v>101</v>
      </c>
      <c r="G12" s="94">
        <f t="shared" si="2"/>
        <v>-62</v>
      </c>
      <c r="H12" s="94">
        <f t="shared" si="7"/>
        <v>105</v>
      </c>
      <c r="I12" s="94">
        <f t="shared" si="3"/>
        <v>124</v>
      </c>
      <c r="J12" s="95">
        <f t="shared" si="8"/>
        <v>-19</v>
      </c>
      <c r="K12" s="93">
        <v>33068</v>
      </c>
      <c r="L12" s="94">
        <v>19</v>
      </c>
      <c r="M12" s="94">
        <v>51</v>
      </c>
      <c r="N12" s="94">
        <v>57</v>
      </c>
      <c r="O12" s="96">
        <v>58</v>
      </c>
      <c r="P12" s="93">
        <v>37288</v>
      </c>
      <c r="Q12" s="94">
        <v>20</v>
      </c>
      <c r="R12" s="94">
        <v>50</v>
      </c>
      <c r="S12" s="94">
        <v>48</v>
      </c>
      <c r="T12" s="97">
        <v>66</v>
      </c>
    </row>
    <row r="13" spans="1:20" ht="18.75" customHeight="1">
      <c r="A13" s="92" t="s">
        <v>19</v>
      </c>
      <c r="B13" s="93">
        <v>31313</v>
      </c>
      <c r="C13" s="94">
        <f t="shared" si="4"/>
        <v>76013</v>
      </c>
      <c r="D13" s="94">
        <f t="shared" si="5"/>
        <v>-89</v>
      </c>
      <c r="E13" s="94">
        <f t="shared" si="6"/>
        <v>40</v>
      </c>
      <c r="F13" s="94">
        <f t="shared" si="1"/>
        <v>89</v>
      </c>
      <c r="G13" s="94">
        <f t="shared" si="2"/>
        <v>-49</v>
      </c>
      <c r="H13" s="94">
        <f t="shared" si="7"/>
        <v>77</v>
      </c>
      <c r="I13" s="94">
        <f t="shared" si="3"/>
        <v>117</v>
      </c>
      <c r="J13" s="95">
        <f t="shared" si="8"/>
        <v>-40</v>
      </c>
      <c r="K13" s="93">
        <v>34881</v>
      </c>
      <c r="L13" s="94">
        <v>22</v>
      </c>
      <c r="M13" s="94">
        <v>41</v>
      </c>
      <c r="N13" s="94">
        <v>42</v>
      </c>
      <c r="O13" s="96">
        <v>56</v>
      </c>
      <c r="P13" s="93">
        <v>41132</v>
      </c>
      <c r="Q13" s="94">
        <v>18</v>
      </c>
      <c r="R13" s="94">
        <v>48</v>
      </c>
      <c r="S13" s="94">
        <v>35</v>
      </c>
      <c r="T13" s="97">
        <v>61</v>
      </c>
    </row>
    <row r="14" spans="1:20" ht="18.75" customHeight="1">
      <c r="A14" s="92" t="s">
        <v>20</v>
      </c>
      <c r="B14" s="93">
        <v>15742</v>
      </c>
      <c r="C14" s="94">
        <f t="shared" si="4"/>
        <v>41152</v>
      </c>
      <c r="D14" s="94">
        <f t="shared" si="5"/>
        <v>-37</v>
      </c>
      <c r="E14" s="94">
        <f t="shared" si="6"/>
        <v>22</v>
      </c>
      <c r="F14" s="94">
        <f t="shared" si="1"/>
        <v>45</v>
      </c>
      <c r="G14" s="94">
        <f t="shared" si="2"/>
        <v>-23</v>
      </c>
      <c r="H14" s="94">
        <f t="shared" si="7"/>
        <v>56</v>
      </c>
      <c r="I14" s="94">
        <f t="shared" si="3"/>
        <v>70</v>
      </c>
      <c r="J14" s="95">
        <f t="shared" si="8"/>
        <v>-14</v>
      </c>
      <c r="K14" s="93">
        <v>19270</v>
      </c>
      <c r="L14" s="94">
        <v>12</v>
      </c>
      <c r="M14" s="94">
        <v>23</v>
      </c>
      <c r="N14" s="94">
        <v>34</v>
      </c>
      <c r="O14" s="96">
        <v>34</v>
      </c>
      <c r="P14" s="93">
        <v>21882</v>
      </c>
      <c r="Q14" s="94">
        <v>10</v>
      </c>
      <c r="R14" s="94">
        <v>22</v>
      </c>
      <c r="S14" s="94">
        <v>22</v>
      </c>
      <c r="T14" s="97">
        <v>36</v>
      </c>
    </row>
    <row r="15" spans="1:20" ht="18.75" customHeight="1">
      <c r="A15" s="92" t="s">
        <v>21</v>
      </c>
      <c r="B15" s="93">
        <v>8245</v>
      </c>
      <c r="C15" s="94">
        <f t="shared" si="4"/>
        <v>19455</v>
      </c>
      <c r="D15" s="94">
        <f t="shared" si="5"/>
        <v>-46</v>
      </c>
      <c r="E15" s="94">
        <f t="shared" si="6"/>
        <v>8</v>
      </c>
      <c r="F15" s="94">
        <f t="shared" si="1"/>
        <v>31</v>
      </c>
      <c r="G15" s="94">
        <f t="shared" si="2"/>
        <v>-23</v>
      </c>
      <c r="H15" s="94">
        <f t="shared" si="7"/>
        <v>24</v>
      </c>
      <c r="I15" s="94">
        <f t="shared" si="3"/>
        <v>47</v>
      </c>
      <c r="J15" s="95">
        <f t="shared" si="8"/>
        <v>-23</v>
      </c>
      <c r="K15" s="93">
        <v>9041</v>
      </c>
      <c r="L15" s="94">
        <v>6</v>
      </c>
      <c r="M15" s="94">
        <v>17</v>
      </c>
      <c r="N15" s="94">
        <v>15</v>
      </c>
      <c r="O15" s="96">
        <v>25</v>
      </c>
      <c r="P15" s="93">
        <v>10414</v>
      </c>
      <c r="Q15" s="94">
        <v>2</v>
      </c>
      <c r="R15" s="94">
        <v>14</v>
      </c>
      <c r="S15" s="94">
        <v>9</v>
      </c>
      <c r="T15" s="97">
        <v>22</v>
      </c>
    </row>
    <row r="16" spans="1:20" ht="18.75" customHeight="1">
      <c r="A16" s="92" t="s">
        <v>22</v>
      </c>
      <c r="B16" s="93">
        <v>9911</v>
      </c>
      <c r="C16" s="94">
        <f t="shared" si="4"/>
        <v>24011</v>
      </c>
      <c r="D16" s="94">
        <f t="shared" si="5"/>
        <v>-34</v>
      </c>
      <c r="E16" s="94">
        <f t="shared" si="6"/>
        <v>8</v>
      </c>
      <c r="F16" s="94">
        <f t="shared" si="1"/>
        <v>40</v>
      </c>
      <c r="G16" s="94">
        <f t="shared" si="2"/>
        <v>-32</v>
      </c>
      <c r="H16" s="94">
        <f t="shared" si="7"/>
        <v>41</v>
      </c>
      <c r="I16" s="94">
        <f t="shared" si="3"/>
        <v>43</v>
      </c>
      <c r="J16" s="95">
        <f t="shared" si="8"/>
        <v>-2</v>
      </c>
      <c r="K16" s="93">
        <v>11144</v>
      </c>
      <c r="L16" s="94">
        <v>3</v>
      </c>
      <c r="M16" s="94">
        <v>21</v>
      </c>
      <c r="N16" s="94">
        <v>22</v>
      </c>
      <c r="O16" s="96">
        <v>22</v>
      </c>
      <c r="P16" s="93">
        <v>12867</v>
      </c>
      <c r="Q16" s="94">
        <v>5</v>
      </c>
      <c r="R16" s="94">
        <v>19</v>
      </c>
      <c r="S16" s="94">
        <v>19</v>
      </c>
      <c r="T16" s="97">
        <v>21</v>
      </c>
    </row>
    <row r="17" spans="1:20" ht="18.75" customHeight="1">
      <c r="A17" s="92" t="s">
        <v>23</v>
      </c>
      <c r="B17" s="93">
        <v>9736</v>
      </c>
      <c r="C17" s="94">
        <f t="shared" si="4"/>
        <v>23505</v>
      </c>
      <c r="D17" s="94">
        <f t="shared" si="5"/>
        <v>-51</v>
      </c>
      <c r="E17" s="94">
        <f t="shared" si="6"/>
        <v>13</v>
      </c>
      <c r="F17" s="94">
        <f t="shared" si="1"/>
        <v>31</v>
      </c>
      <c r="G17" s="94">
        <f t="shared" si="2"/>
        <v>-18</v>
      </c>
      <c r="H17" s="94">
        <f t="shared" si="7"/>
        <v>35</v>
      </c>
      <c r="I17" s="94">
        <f t="shared" si="3"/>
        <v>68</v>
      </c>
      <c r="J17" s="95">
        <f t="shared" si="8"/>
        <v>-33</v>
      </c>
      <c r="K17" s="93">
        <v>10955</v>
      </c>
      <c r="L17" s="94">
        <v>7</v>
      </c>
      <c r="M17" s="94">
        <v>18</v>
      </c>
      <c r="N17" s="94">
        <v>26</v>
      </c>
      <c r="O17" s="96">
        <v>29</v>
      </c>
      <c r="P17" s="93">
        <v>12550</v>
      </c>
      <c r="Q17" s="94">
        <v>6</v>
      </c>
      <c r="R17" s="94">
        <v>13</v>
      </c>
      <c r="S17" s="94">
        <v>9</v>
      </c>
      <c r="T17" s="97">
        <v>39</v>
      </c>
    </row>
    <row r="18" spans="1:20" ht="18.75" customHeight="1">
      <c r="A18" s="92" t="s">
        <v>24</v>
      </c>
      <c r="B18" s="93">
        <v>13512</v>
      </c>
      <c r="C18" s="94">
        <f t="shared" si="4"/>
        <v>32201</v>
      </c>
      <c r="D18" s="94">
        <f t="shared" si="5"/>
        <v>-53</v>
      </c>
      <c r="E18" s="94">
        <f t="shared" si="6"/>
        <v>16</v>
      </c>
      <c r="F18" s="94">
        <f t="shared" si="1"/>
        <v>36</v>
      </c>
      <c r="G18" s="94">
        <f t="shared" si="2"/>
        <v>-20</v>
      </c>
      <c r="H18" s="94">
        <f t="shared" si="7"/>
        <v>66</v>
      </c>
      <c r="I18" s="94">
        <f t="shared" si="3"/>
        <v>99</v>
      </c>
      <c r="J18" s="95">
        <f t="shared" si="8"/>
        <v>-33</v>
      </c>
      <c r="K18" s="93">
        <v>15616</v>
      </c>
      <c r="L18" s="94">
        <v>6</v>
      </c>
      <c r="M18" s="94">
        <v>18</v>
      </c>
      <c r="N18" s="94">
        <v>36</v>
      </c>
      <c r="O18" s="96">
        <v>54</v>
      </c>
      <c r="P18" s="93">
        <v>16585</v>
      </c>
      <c r="Q18" s="94">
        <v>10</v>
      </c>
      <c r="R18" s="94">
        <v>18</v>
      </c>
      <c r="S18" s="94">
        <v>30</v>
      </c>
      <c r="T18" s="97">
        <v>45</v>
      </c>
    </row>
    <row r="19" spans="1:20" ht="18.75" customHeight="1">
      <c r="A19" s="92" t="s">
        <v>25</v>
      </c>
      <c r="B19" s="93">
        <v>23375</v>
      </c>
      <c r="C19" s="94">
        <f t="shared" si="4"/>
        <v>58544</v>
      </c>
      <c r="D19" s="94">
        <f t="shared" si="5"/>
        <v>-34</v>
      </c>
      <c r="E19" s="94">
        <f t="shared" si="6"/>
        <v>30</v>
      </c>
      <c r="F19" s="94">
        <f t="shared" si="1"/>
        <v>69</v>
      </c>
      <c r="G19" s="94">
        <f t="shared" si="2"/>
        <v>-39</v>
      </c>
      <c r="H19" s="94">
        <f t="shared" si="7"/>
        <v>133</v>
      </c>
      <c r="I19" s="94">
        <f t="shared" si="3"/>
        <v>128</v>
      </c>
      <c r="J19" s="95">
        <f t="shared" si="8"/>
        <v>5</v>
      </c>
      <c r="K19" s="93">
        <v>27098</v>
      </c>
      <c r="L19" s="94">
        <v>9</v>
      </c>
      <c r="M19" s="94">
        <v>40</v>
      </c>
      <c r="N19" s="94">
        <v>68</v>
      </c>
      <c r="O19" s="96">
        <v>63</v>
      </c>
      <c r="P19" s="93">
        <v>31446</v>
      </c>
      <c r="Q19" s="94">
        <v>21</v>
      </c>
      <c r="R19" s="94">
        <v>29</v>
      </c>
      <c r="S19" s="94">
        <v>65</v>
      </c>
      <c r="T19" s="97">
        <v>65</v>
      </c>
    </row>
    <row r="20" spans="1:20" ht="18.75" customHeight="1">
      <c r="A20" s="92" t="s">
        <v>26</v>
      </c>
      <c r="B20" s="93">
        <v>15134</v>
      </c>
      <c r="C20" s="94">
        <f t="shared" si="4"/>
        <v>38888</v>
      </c>
      <c r="D20" s="94">
        <f t="shared" si="5"/>
        <v>-55</v>
      </c>
      <c r="E20" s="94">
        <f t="shared" si="6"/>
        <v>16</v>
      </c>
      <c r="F20" s="94">
        <f t="shared" si="1"/>
        <v>56</v>
      </c>
      <c r="G20" s="94">
        <f t="shared" si="2"/>
        <v>-40</v>
      </c>
      <c r="H20" s="94">
        <f t="shared" si="7"/>
        <v>47</v>
      </c>
      <c r="I20" s="94">
        <f t="shared" si="3"/>
        <v>62</v>
      </c>
      <c r="J20" s="95">
        <f t="shared" si="8"/>
        <v>-15</v>
      </c>
      <c r="K20" s="93">
        <v>17905</v>
      </c>
      <c r="L20" s="94">
        <v>8</v>
      </c>
      <c r="M20" s="94">
        <v>27</v>
      </c>
      <c r="N20" s="94">
        <v>27</v>
      </c>
      <c r="O20" s="96">
        <v>29</v>
      </c>
      <c r="P20" s="93">
        <v>20983</v>
      </c>
      <c r="Q20" s="94">
        <v>8</v>
      </c>
      <c r="R20" s="94">
        <v>29</v>
      </c>
      <c r="S20" s="94">
        <v>20</v>
      </c>
      <c r="T20" s="97">
        <v>33</v>
      </c>
    </row>
    <row r="21" spans="1:20" ht="18.75" customHeight="1">
      <c r="A21" s="92" t="s">
        <v>27</v>
      </c>
      <c r="B21" s="93">
        <v>13181</v>
      </c>
      <c r="C21" s="94">
        <f t="shared" si="4"/>
        <v>34793</v>
      </c>
      <c r="D21" s="94">
        <f t="shared" si="5"/>
        <v>-61</v>
      </c>
      <c r="E21" s="94">
        <f t="shared" si="6"/>
        <v>27</v>
      </c>
      <c r="F21" s="94">
        <f t="shared" si="1"/>
        <v>35</v>
      </c>
      <c r="G21" s="94">
        <f t="shared" si="2"/>
        <v>-8</v>
      </c>
      <c r="H21" s="94">
        <f t="shared" si="7"/>
        <v>91</v>
      </c>
      <c r="I21" s="94">
        <f t="shared" si="3"/>
        <v>144</v>
      </c>
      <c r="J21" s="95">
        <f t="shared" si="8"/>
        <v>-53</v>
      </c>
      <c r="K21" s="93">
        <v>16357</v>
      </c>
      <c r="L21" s="94">
        <v>12</v>
      </c>
      <c r="M21" s="94">
        <v>16</v>
      </c>
      <c r="N21" s="94">
        <v>53</v>
      </c>
      <c r="O21" s="96">
        <v>56</v>
      </c>
      <c r="P21" s="93">
        <v>18436</v>
      </c>
      <c r="Q21" s="94">
        <v>15</v>
      </c>
      <c r="R21" s="94">
        <v>19</v>
      </c>
      <c r="S21" s="94">
        <v>38</v>
      </c>
      <c r="T21" s="97">
        <v>88</v>
      </c>
    </row>
    <row r="22" spans="1:20" ht="18.75" customHeight="1">
      <c r="A22" s="92" t="s">
        <v>28</v>
      </c>
      <c r="B22" s="93">
        <v>13584</v>
      </c>
      <c r="C22" s="94">
        <f t="shared" si="4"/>
        <v>31872</v>
      </c>
      <c r="D22" s="94">
        <f t="shared" si="5"/>
        <v>-70</v>
      </c>
      <c r="E22" s="94">
        <f t="shared" si="6"/>
        <v>11</v>
      </c>
      <c r="F22" s="94">
        <f t="shared" si="1"/>
        <v>60</v>
      </c>
      <c r="G22" s="94">
        <f t="shared" si="2"/>
        <v>-49</v>
      </c>
      <c r="H22" s="94">
        <f t="shared" si="7"/>
        <v>51</v>
      </c>
      <c r="I22" s="94">
        <f t="shared" si="3"/>
        <v>72</v>
      </c>
      <c r="J22" s="95">
        <f t="shared" si="8"/>
        <v>-21</v>
      </c>
      <c r="K22" s="93">
        <v>15174</v>
      </c>
      <c r="L22" s="94">
        <v>4</v>
      </c>
      <c r="M22" s="94">
        <v>24</v>
      </c>
      <c r="N22" s="94">
        <v>27</v>
      </c>
      <c r="O22" s="96">
        <v>40</v>
      </c>
      <c r="P22" s="93">
        <v>16698</v>
      </c>
      <c r="Q22" s="94">
        <v>7</v>
      </c>
      <c r="R22" s="94">
        <v>36</v>
      </c>
      <c r="S22" s="94">
        <v>24</v>
      </c>
      <c r="T22" s="97">
        <v>32</v>
      </c>
    </row>
    <row r="23" spans="1:20" ht="18.75" customHeight="1">
      <c r="A23" s="86" t="s">
        <v>29</v>
      </c>
      <c r="B23" s="87">
        <v>924</v>
      </c>
      <c r="C23" s="88">
        <v>2167</v>
      </c>
      <c r="D23" s="88">
        <v>-2</v>
      </c>
      <c r="E23" s="88">
        <v>1</v>
      </c>
      <c r="F23" s="88">
        <v>3</v>
      </c>
      <c r="G23" s="88">
        <v>-2</v>
      </c>
      <c r="H23" s="88">
        <v>4</v>
      </c>
      <c r="I23" s="88">
        <v>4</v>
      </c>
      <c r="J23" s="89">
        <v>0</v>
      </c>
      <c r="K23" s="87">
        <v>1013</v>
      </c>
      <c r="L23" s="88">
        <v>0</v>
      </c>
      <c r="M23" s="88">
        <v>1</v>
      </c>
      <c r="N23" s="88">
        <v>2</v>
      </c>
      <c r="O23" s="90">
        <v>3</v>
      </c>
      <c r="P23" s="87">
        <v>1154</v>
      </c>
      <c r="Q23" s="88">
        <v>1</v>
      </c>
      <c r="R23" s="88">
        <v>2</v>
      </c>
      <c r="S23" s="88">
        <v>2</v>
      </c>
      <c r="T23" s="91">
        <v>1</v>
      </c>
    </row>
    <row r="24" spans="1:20" ht="18.75" customHeight="1">
      <c r="A24" s="92" t="s">
        <v>30</v>
      </c>
      <c r="B24" s="93">
        <v>924</v>
      </c>
      <c r="C24" s="94">
        <v>2167</v>
      </c>
      <c r="D24" s="94">
        <v>-2</v>
      </c>
      <c r="E24" s="94">
        <v>1</v>
      </c>
      <c r="F24" s="94">
        <v>3</v>
      </c>
      <c r="G24" s="94">
        <v>-2</v>
      </c>
      <c r="H24" s="94">
        <v>4</v>
      </c>
      <c r="I24" s="94">
        <v>4</v>
      </c>
      <c r="J24" s="95">
        <v>0</v>
      </c>
      <c r="K24" s="93">
        <v>1013</v>
      </c>
      <c r="L24" s="94">
        <v>0</v>
      </c>
      <c r="M24" s="94">
        <v>1</v>
      </c>
      <c r="N24" s="94">
        <v>2</v>
      </c>
      <c r="O24" s="96">
        <v>3</v>
      </c>
      <c r="P24" s="93">
        <v>1154</v>
      </c>
      <c r="Q24" s="94">
        <v>1</v>
      </c>
      <c r="R24" s="94">
        <v>2</v>
      </c>
      <c r="S24" s="94">
        <v>2</v>
      </c>
      <c r="T24" s="97">
        <v>1</v>
      </c>
    </row>
    <row r="25" spans="1:20" ht="18.75" customHeight="1">
      <c r="A25" s="86" t="s">
        <v>31</v>
      </c>
      <c r="B25" s="87">
        <v>11002</v>
      </c>
      <c r="C25" s="88">
        <v>28318</v>
      </c>
      <c r="D25" s="88">
        <v>25</v>
      </c>
      <c r="E25" s="88">
        <v>25</v>
      </c>
      <c r="F25" s="88">
        <v>29</v>
      </c>
      <c r="G25" s="88">
        <v>-4</v>
      </c>
      <c r="H25" s="88">
        <v>92</v>
      </c>
      <c r="I25" s="88">
        <v>63</v>
      </c>
      <c r="J25" s="89">
        <v>29</v>
      </c>
      <c r="K25" s="87">
        <v>13439</v>
      </c>
      <c r="L25" s="88">
        <v>16</v>
      </c>
      <c r="M25" s="88">
        <v>21</v>
      </c>
      <c r="N25" s="88">
        <v>47</v>
      </c>
      <c r="O25" s="90">
        <v>30</v>
      </c>
      <c r="P25" s="87">
        <v>14879</v>
      </c>
      <c r="Q25" s="88">
        <v>9</v>
      </c>
      <c r="R25" s="88">
        <v>8</v>
      </c>
      <c r="S25" s="88">
        <v>45</v>
      </c>
      <c r="T25" s="91">
        <v>33</v>
      </c>
    </row>
    <row r="26" spans="1:20" ht="18.75" customHeight="1">
      <c r="A26" s="92" t="s">
        <v>32</v>
      </c>
      <c r="B26" s="93">
        <v>11002</v>
      </c>
      <c r="C26" s="94">
        <v>28318</v>
      </c>
      <c r="D26" s="94">
        <v>25</v>
      </c>
      <c r="E26" s="94">
        <v>25</v>
      </c>
      <c r="F26" s="94">
        <v>29</v>
      </c>
      <c r="G26" s="94">
        <v>-4</v>
      </c>
      <c r="H26" s="94">
        <v>92</v>
      </c>
      <c r="I26" s="94">
        <v>63</v>
      </c>
      <c r="J26" s="95">
        <v>29</v>
      </c>
      <c r="K26" s="93">
        <v>13439</v>
      </c>
      <c r="L26" s="94">
        <v>16</v>
      </c>
      <c r="M26" s="94">
        <v>21</v>
      </c>
      <c r="N26" s="94">
        <v>47</v>
      </c>
      <c r="O26" s="96">
        <v>30</v>
      </c>
      <c r="P26" s="93">
        <v>14879</v>
      </c>
      <c r="Q26" s="94">
        <v>9</v>
      </c>
      <c r="R26" s="94">
        <v>8</v>
      </c>
      <c r="S26" s="94">
        <v>45</v>
      </c>
      <c r="T26" s="97">
        <v>33</v>
      </c>
    </row>
    <row r="27" spans="1:20" ht="18.75" customHeight="1">
      <c r="A27" s="86" t="s">
        <v>33</v>
      </c>
      <c r="B27" s="87">
        <v>9841</v>
      </c>
      <c r="C27" s="88">
        <v>27299</v>
      </c>
      <c r="D27" s="88">
        <v>-72</v>
      </c>
      <c r="E27" s="88">
        <v>18</v>
      </c>
      <c r="F27" s="88">
        <v>43</v>
      </c>
      <c r="G27" s="88">
        <v>-25</v>
      </c>
      <c r="H27" s="88">
        <v>32</v>
      </c>
      <c r="I27" s="88">
        <v>79</v>
      </c>
      <c r="J27" s="89">
        <v>-47</v>
      </c>
      <c r="K27" s="87">
        <v>12911</v>
      </c>
      <c r="L27" s="88">
        <v>9</v>
      </c>
      <c r="M27" s="88">
        <v>20</v>
      </c>
      <c r="N27" s="88">
        <v>18</v>
      </c>
      <c r="O27" s="90">
        <v>38</v>
      </c>
      <c r="P27" s="87">
        <v>14388</v>
      </c>
      <c r="Q27" s="88">
        <v>9</v>
      </c>
      <c r="R27" s="88">
        <v>23</v>
      </c>
      <c r="S27" s="88">
        <v>14</v>
      </c>
      <c r="T27" s="91">
        <v>41</v>
      </c>
    </row>
    <row r="28" spans="1:20" ht="18.75" customHeight="1">
      <c r="A28" s="92" t="s">
        <v>34</v>
      </c>
      <c r="B28" s="93">
        <v>3614</v>
      </c>
      <c r="C28" s="94">
        <v>10349</v>
      </c>
      <c r="D28" s="94">
        <v>-34</v>
      </c>
      <c r="E28" s="94">
        <v>3</v>
      </c>
      <c r="F28" s="94">
        <v>15</v>
      </c>
      <c r="G28" s="94">
        <v>-12</v>
      </c>
      <c r="H28" s="94">
        <v>9</v>
      </c>
      <c r="I28" s="94">
        <v>31</v>
      </c>
      <c r="J28" s="95">
        <v>-22</v>
      </c>
      <c r="K28" s="93">
        <v>4860</v>
      </c>
      <c r="L28" s="94">
        <v>0</v>
      </c>
      <c r="M28" s="94">
        <v>6</v>
      </c>
      <c r="N28" s="94">
        <v>6</v>
      </c>
      <c r="O28" s="96">
        <v>17</v>
      </c>
      <c r="P28" s="93">
        <v>5489</v>
      </c>
      <c r="Q28" s="94">
        <v>3</v>
      </c>
      <c r="R28" s="94">
        <v>9</v>
      </c>
      <c r="S28" s="94">
        <v>3</v>
      </c>
      <c r="T28" s="97">
        <v>14</v>
      </c>
    </row>
    <row r="29" spans="1:20" ht="18.75" customHeight="1" thickBot="1">
      <c r="A29" s="98" t="s">
        <v>35</v>
      </c>
      <c r="B29" s="99">
        <v>6227</v>
      </c>
      <c r="C29" s="100">
        <v>16950</v>
      </c>
      <c r="D29" s="100">
        <v>-38</v>
      </c>
      <c r="E29" s="100">
        <v>15</v>
      </c>
      <c r="F29" s="100">
        <v>28</v>
      </c>
      <c r="G29" s="100">
        <v>-13</v>
      </c>
      <c r="H29" s="100">
        <v>23</v>
      </c>
      <c r="I29" s="100">
        <v>48</v>
      </c>
      <c r="J29" s="101">
        <v>-25</v>
      </c>
      <c r="K29" s="99">
        <v>8051</v>
      </c>
      <c r="L29" s="100">
        <v>9</v>
      </c>
      <c r="M29" s="100">
        <v>14</v>
      </c>
      <c r="N29" s="100">
        <v>12</v>
      </c>
      <c r="O29" s="102">
        <v>21</v>
      </c>
      <c r="P29" s="99">
        <v>8899</v>
      </c>
      <c r="Q29" s="100">
        <v>6</v>
      </c>
      <c r="R29" s="100">
        <v>14</v>
      </c>
      <c r="S29" s="100">
        <v>11</v>
      </c>
      <c r="T29" s="103">
        <v>27</v>
      </c>
    </row>
  </sheetData>
  <sheetProtection/>
  <mergeCells count="8">
    <mergeCell ref="B1:P1"/>
    <mergeCell ref="S1:T1"/>
    <mergeCell ref="A2:T2"/>
    <mergeCell ref="P3:T3"/>
    <mergeCell ref="A4:A5"/>
    <mergeCell ref="B4:J4"/>
    <mergeCell ref="K4:O4"/>
    <mergeCell ref="P4:T4"/>
  </mergeCells>
  <printOptions/>
  <pageMargins left="0.58" right="0.58" top="0.77" bottom="0.59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"/>
  <sheetViews>
    <sheetView showGridLines="0" zoomScalePageLayoutView="0" workbookViewId="0" topLeftCell="A1">
      <pane xSplit="1" ySplit="6" topLeftCell="B7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B7" sqref="B7:P8"/>
    </sheetView>
  </sheetViews>
  <sheetFormatPr defaultColWidth="8.00390625" defaultRowHeight="15"/>
  <cols>
    <col min="1" max="1" width="10.57421875" style="1" customWidth="1"/>
    <col min="2" max="2" width="9.8515625" style="1" customWidth="1"/>
    <col min="3" max="15" width="8.28125" style="1" customWidth="1"/>
    <col min="16" max="16" width="8.28125" style="21" customWidth="1"/>
    <col min="17" max="16384" width="8.00390625" style="1" customWidth="1"/>
  </cols>
  <sheetData>
    <row r="1" spans="15:16" ht="11.25" customHeight="1">
      <c r="O1" s="160" t="s">
        <v>0</v>
      </c>
      <c r="P1" s="160"/>
    </row>
    <row r="2" spans="1:21" ht="18.75" customHeight="1">
      <c r="A2" s="161" t="s">
        <v>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2"/>
      <c r="R2" s="2"/>
      <c r="S2" s="2"/>
      <c r="T2" s="2"/>
      <c r="U2" s="2"/>
    </row>
    <row r="3" spans="2:20" ht="18.7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62" t="s">
        <v>79</v>
      </c>
      <c r="P3" s="162"/>
      <c r="Q3" s="4"/>
      <c r="R3" s="5"/>
      <c r="S3" s="5"/>
      <c r="T3" s="5"/>
    </row>
    <row r="4" spans="1:16" ht="13.5" customHeight="1">
      <c r="A4" s="163" t="s">
        <v>2</v>
      </c>
      <c r="B4" s="166" t="s">
        <v>3</v>
      </c>
      <c r="C4" s="150" t="s">
        <v>4</v>
      </c>
      <c r="D4" s="150"/>
      <c r="E4" s="150"/>
      <c r="F4" s="150"/>
      <c r="G4" s="150"/>
      <c r="H4" s="150"/>
      <c r="I4" s="150" t="s">
        <v>5</v>
      </c>
      <c r="J4" s="150"/>
      <c r="K4" s="150"/>
      <c r="L4" s="150"/>
      <c r="M4" s="150"/>
      <c r="N4" s="150"/>
      <c r="O4" s="151" t="s">
        <v>6</v>
      </c>
      <c r="P4" s="152"/>
    </row>
    <row r="5" spans="1:16" ht="13.5" customHeight="1">
      <c r="A5" s="164"/>
      <c r="B5" s="167"/>
      <c r="C5" s="153" t="s">
        <v>7</v>
      </c>
      <c r="D5" s="154"/>
      <c r="E5" s="155"/>
      <c r="F5" s="153" t="s">
        <v>8</v>
      </c>
      <c r="G5" s="154"/>
      <c r="H5" s="155"/>
      <c r="I5" s="153" t="s">
        <v>7</v>
      </c>
      <c r="J5" s="154"/>
      <c r="K5" s="155"/>
      <c r="L5" s="153" t="s">
        <v>8</v>
      </c>
      <c r="M5" s="154"/>
      <c r="N5" s="155"/>
      <c r="O5" s="156" t="s">
        <v>7</v>
      </c>
      <c r="P5" s="158" t="s">
        <v>8</v>
      </c>
    </row>
    <row r="6" spans="1:16" ht="13.5" customHeight="1">
      <c r="A6" s="165"/>
      <c r="B6" s="168"/>
      <c r="C6" s="54" t="s">
        <v>9</v>
      </c>
      <c r="D6" s="55" t="s">
        <v>10</v>
      </c>
      <c r="E6" s="56" t="s">
        <v>11</v>
      </c>
      <c r="F6" s="54" t="s">
        <v>9</v>
      </c>
      <c r="G6" s="55" t="s">
        <v>10</v>
      </c>
      <c r="H6" s="56" t="s">
        <v>11</v>
      </c>
      <c r="I6" s="54" t="s">
        <v>9</v>
      </c>
      <c r="J6" s="55" t="s">
        <v>10</v>
      </c>
      <c r="K6" s="56" t="s">
        <v>11</v>
      </c>
      <c r="L6" s="54" t="s">
        <v>9</v>
      </c>
      <c r="M6" s="55" t="s">
        <v>10</v>
      </c>
      <c r="N6" s="56" t="s">
        <v>11</v>
      </c>
      <c r="O6" s="157"/>
      <c r="P6" s="159"/>
    </row>
    <row r="7" spans="1:16" ht="18.75" customHeight="1">
      <c r="A7" s="51" t="s">
        <v>12</v>
      </c>
      <c r="B7" s="6">
        <v>4960</v>
      </c>
      <c r="C7" s="7">
        <v>1055</v>
      </c>
      <c r="D7" s="8">
        <v>519</v>
      </c>
      <c r="E7" s="9">
        <v>536</v>
      </c>
      <c r="F7" s="7">
        <v>1055</v>
      </c>
      <c r="G7" s="8">
        <v>519</v>
      </c>
      <c r="H7" s="9">
        <v>536</v>
      </c>
      <c r="I7" s="7">
        <v>1177</v>
      </c>
      <c r="J7" s="8">
        <v>673</v>
      </c>
      <c r="K7" s="9">
        <v>504</v>
      </c>
      <c r="L7" s="7">
        <v>1639</v>
      </c>
      <c r="M7" s="8">
        <v>827</v>
      </c>
      <c r="N7" s="9">
        <v>812</v>
      </c>
      <c r="O7" s="7">
        <v>15</v>
      </c>
      <c r="P7" s="10">
        <v>19</v>
      </c>
    </row>
    <row r="8" spans="1:16" ht="18.75" customHeight="1">
      <c r="A8" s="51" t="s">
        <v>13</v>
      </c>
      <c r="B8" s="6">
        <v>4686</v>
      </c>
      <c r="C8" s="7">
        <v>972</v>
      </c>
      <c r="D8" s="8">
        <v>473</v>
      </c>
      <c r="E8" s="9">
        <v>499</v>
      </c>
      <c r="F8" s="7">
        <v>953</v>
      </c>
      <c r="G8" s="8">
        <v>466</v>
      </c>
      <c r="H8" s="9">
        <v>487</v>
      </c>
      <c r="I8" s="7">
        <v>1132</v>
      </c>
      <c r="J8" s="8">
        <v>652</v>
      </c>
      <c r="K8" s="9">
        <v>480</v>
      </c>
      <c r="L8" s="7">
        <v>1595</v>
      </c>
      <c r="M8" s="8">
        <v>809</v>
      </c>
      <c r="N8" s="9">
        <v>786</v>
      </c>
      <c r="O8" s="7">
        <v>15</v>
      </c>
      <c r="P8" s="10">
        <v>19</v>
      </c>
    </row>
    <row r="9" spans="1:16" ht="18.75" customHeight="1">
      <c r="A9" s="51" t="s">
        <v>14</v>
      </c>
      <c r="B9" s="6">
        <f>SUM(B24,B26,B28)</f>
        <v>274</v>
      </c>
      <c r="C9" s="7">
        <f aca="true" t="shared" si="0" ref="C9:P9">SUM(C24,C26,C28)</f>
        <v>83</v>
      </c>
      <c r="D9" s="8">
        <f t="shared" si="0"/>
        <v>46</v>
      </c>
      <c r="E9" s="9">
        <f t="shared" si="0"/>
        <v>37</v>
      </c>
      <c r="F9" s="7">
        <f t="shared" si="0"/>
        <v>102</v>
      </c>
      <c r="G9" s="8">
        <f t="shared" si="0"/>
        <v>53</v>
      </c>
      <c r="H9" s="9">
        <f t="shared" si="0"/>
        <v>49</v>
      </c>
      <c r="I9" s="7">
        <f t="shared" si="0"/>
        <v>45</v>
      </c>
      <c r="J9" s="8">
        <f t="shared" si="0"/>
        <v>21</v>
      </c>
      <c r="K9" s="9">
        <f t="shared" si="0"/>
        <v>24</v>
      </c>
      <c r="L9" s="7">
        <f t="shared" si="0"/>
        <v>44</v>
      </c>
      <c r="M9" s="8">
        <f t="shared" si="0"/>
        <v>18</v>
      </c>
      <c r="N9" s="9">
        <f t="shared" si="0"/>
        <v>26</v>
      </c>
      <c r="O9" s="7">
        <f t="shared" si="0"/>
        <v>0</v>
      </c>
      <c r="P9" s="10">
        <f t="shared" si="0"/>
        <v>0</v>
      </c>
    </row>
    <row r="10" spans="1:16" ht="18.75" customHeight="1">
      <c r="A10" s="52" t="s">
        <v>15</v>
      </c>
      <c r="B10" s="11">
        <v>1767</v>
      </c>
      <c r="C10" s="12">
        <v>334</v>
      </c>
      <c r="D10" s="13">
        <v>156</v>
      </c>
      <c r="E10" s="14">
        <v>178</v>
      </c>
      <c r="F10" s="12">
        <v>251</v>
      </c>
      <c r="G10" s="13">
        <v>123</v>
      </c>
      <c r="H10" s="14">
        <v>128</v>
      </c>
      <c r="I10" s="12">
        <v>531</v>
      </c>
      <c r="J10" s="13">
        <v>296</v>
      </c>
      <c r="K10" s="14">
        <v>235</v>
      </c>
      <c r="L10" s="12">
        <v>643</v>
      </c>
      <c r="M10" s="13">
        <v>341</v>
      </c>
      <c r="N10" s="14">
        <v>302</v>
      </c>
      <c r="O10" s="12">
        <v>7</v>
      </c>
      <c r="P10" s="15">
        <v>1</v>
      </c>
    </row>
    <row r="11" spans="1:16" ht="18.75" customHeight="1">
      <c r="A11" s="52" t="s">
        <v>16</v>
      </c>
      <c r="B11" s="11">
        <v>822</v>
      </c>
      <c r="C11" s="12">
        <v>178</v>
      </c>
      <c r="D11" s="13">
        <v>89</v>
      </c>
      <c r="E11" s="14">
        <v>89</v>
      </c>
      <c r="F11" s="12">
        <v>132</v>
      </c>
      <c r="G11" s="13">
        <v>63</v>
      </c>
      <c r="H11" s="14">
        <v>69</v>
      </c>
      <c r="I11" s="12">
        <v>124</v>
      </c>
      <c r="J11" s="13">
        <v>64</v>
      </c>
      <c r="K11" s="14">
        <v>60</v>
      </c>
      <c r="L11" s="12">
        <v>378</v>
      </c>
      <c r="M11" s="13">
        <v>187</v>
      </c>
      <c r="N11" s="14">
        <v>191</v>
      </c>
      <c r="O11" s="12">
        <v>2</v>
      </c>
      <c r="P11" s="15">
        <v>8</v>
      </c>
    </row>
    <row r="12" spans="1:16" ht="18.75" customHeight="1">
      <c r="A12" s="52" t="s">
        <v>17</v>
      </c>
      <c r="B12" s="11">
        <v>397</v>
      </c>
      <c r="C12" s="12">
        <v>80</v>
      </c>
      <c r="D12" s="13">
        <v>39</v>
      </c>
      <c r="E12" s="14">
        <v>41</v>
      </c>
      <c r="F12" s="12">
        <v>42</v>
      </c>
      <c r="G12" s="13">
        <v>21</v>
      </c>
      <c r="H12" s="14">
        <v>21</v>
      </c>
      <c r="I12" s="12">
        <v>137</v>
      </c>
      <c r="J12" s="13">
        <v>78</v>
      </c>
      <c r="K12" s="14">
        <v>59</v>
      </c>
      <c r="L12" s="12">
        <v>138</v>
      </c>
      <c r="M12" s="13">
        <v>81</v>
      </c>
      <c r="N12" s="14">
        <v>57</v>
      </c>
      <c r="O12" s="12">
        <v>0</v>
      </c>
      <c r="P12" s="15">
        <v>0</v>
      </c>
    </row>
    <row r="13" spans="1:16" ht="18.75" customHeight="1">
      <c r="A13" s="52" t="s">
        <v>18</v>
      </c>
      <c r="B13" s="11">
        <v>229</v>
      </c>
      <c r="C13" s="12">
        <v>27</v>
      </c>
      <c r="D13" s="13">
        <v>11</v>
      </c>
      <c r="E13" s="14">
        <v>16</v>
      </c>
      <c r="F13" s="12">
        <v>17</v>
      </c>
      <c r="G13" s="13">
        <v>12</v>
      </c>
      <c r="H13" s="14">
        <v>5</v>
      </c>
      <c r="I13" s="12">
        <v>77</v>
      </c>
      <c r="J13" s="13">
        <v>46</v>
      </c>
      <c r="K13" s="14">
        <v>31</v>
      </c>
      <c r="L13" s="12">
        <v>107</v>
      </c>
      <c r="M13" s="13">
        <v>46</v>
      </c>
      <c r="N13" s="14">
        <v>61</v>
      </c>
      <c r="O13" s="12">
        <v>1</v>
      </c>
      <c r="P13" s="15">
        <v>0</v>
      </c>
    </row>
    <row r="14" spans="1:16" ht="18.75" customHeight="1">
      <c r="A14" s="52" t="s">
        <v>19</v>
      </c>
      <c r="B14" s="11">
        <v>194</v>
      </c>
      <c r="C14" s="12">
        <v>34</v>
      </c>
      <c r="D14" s="13">
        <v>14</v>
      </c>
      <c r="E14" s="14">
        <v>20</v>
      </c>
      <c r="F14" s="12">
        <v>59</v>
      </c>
      <c r="G14" s="13">
        <v>23</v>
      </c>
      <c r="H14" s="14">
        <v>36</v>
      </c>
      <c r="I14" s="12">
        <v>41</v>
      </c>
      <c r="J14" s="13">
        <v>26</v>
      </c>
      <c r="K14" s="14">
        <v>15</v>
      </c>
      <c r="L14" s="12">
        <v>58</v>
      </c>
      <c r="M14" s="13">
        <v>33</v>
      </c>
      <c r="N14" s="14">
        <v>25</v>
      </c>
      <c r="O14" s="12">
        <v>2</v>
      </c>
      <c r="P14" s="15">
        <v>0</v>
      </c>
    </row>
    <row r="15" spans="1:16" ht="18.75" customHeight="1">
      <c r="A15" s="52" t="s">
        <v>20</v>
      </c>
      <c r="B15" s="11">
        <v>126</v>
      </c>
      <c r="C15" s="12">
        <v>42</v>
      </c>
      <c r="D15" s="13">
        <v>21</v>
      </c>
      <c r="E15" s="14">
        <v>21</v>
      </c>
      <c r="F15" s="12">
        <v>40</v>
      </c>
      <c r="G15" s="13">
        <v>19</v>
      </c>
      <c r="H15" s="14">
        <v>21</v>
      </c>
      <c r="I15" s="12">
        <v>14</v>
      </c>
      <c r="J15" s="13">
        <v>13</v>
      </c>
      <c r="K15" s="14">
        <v>1</v>
      </c>
      <c r="L15" s="12">
        <v>30</v>
      </c>
      <c r="M15" s="13">
        <v>15</v>
      </c>
      <c r="N15" s="14">
        <v>15</v>
      </c>
      <c r="O15" s="12">
        <v>0</v>
      </c>
      <c r="P15" s="15">
        <v>0</v>
      </c>
    </row>
    <row r="16" spans="1:16" ht="18.75" customHeight="1">
      <c r="A16" s="52" t="s">
        <v>21</v>
      </c>
      <c r="B16" s="11">
        <v>71</v>
      </c>
      <c r="C16" s="12">
        <v>13</v>
      </c>
      <c r="D16" s="13">
        <v>7</v>
      </c>
      <c r="E16" s="14">
        <v>6</v>
      </c>
      <c r="F16" s="12">
        <v>26</v>
      </c>
      <c r="G16" s="13">
        <v>11</v>
      </c>
      <c r="H16" s="14">
        <v>15</v>
      </c>
      <c r="I16" s="12">
        <v>10</v>
      </c>
      <c r="J16" s="13">
        <v>7</v>
      </c>
      <c r="K16" s="14">
        <v>3</v>
      </c>
      <c r="L16" s="12">
        <v>14</v>
      </c>
      <c r="M16" s="13">
        <v>9</v>
      </c>
      <c r="N16" s="14">
        <v>5</v>
      </c>
      <c r="O16" s="12">
        <v>1</v>
      </c>
      <c r="P16" s="15">
        <v>7</v>
      </c>
    </row>
    <row r="17" spans="1:16" ht="18.75" customHeight="1">
      <c r="A17" s="52" t="s">
        <v>22</v>
      </c>
      <c r="B17" s="11">
        <v>84</v>
      </c>
      <c r="C17" s="12">
        <v>19</v>
      </c>
      <c r="D17" s="13">
        <v>9</v>
      </c>
      <c r="E17" s="14">
        <v>10</v>
      </c>
      <c r="F17" s="12">
        <v>23</v>
      </c>
      <c r="G17" s="13">
        <v>13</v>
      </c>
      <c r="H17" s="14">
        <v>10</v>
      </c>
      <c r="I17" s="12">
        <v>21</v>
      </c>
      <c r="J17" s="13">
        <v>13</v>
      </c>
      <c r="K17" s="14">
        <v>8</v>
      </c>
      <c r="L17" s="12">
        <v>17</v>
      </c>
      <c r="M17" s="13">
        <v>7</v>
      </c>
      <c r="N17" s="14">
        <v>10</v>
      </c>
      <c r="O17" s="12">
        <v>1</v>
      </c>
      <c r="P17" s="15">
        <v>3</v>
      </c>
    </row>
    <row r="18" spans="1:16" ht="18.75" customHeight="1">
      <c r="A18" s="52" t="s">
        <v>23</v>
      </c>
      <c r="B18" s="11">
        <v>103</v>
      </c>
      <c r="C18" s="12">
        <v>19</v>
      </c>
      <c r="D18" s="13">
        <v>14</v>
      </c>
      <c r="E18" s="14">
        <v>5</v>
      </c>
      <c r="F18" s="12">
        <v>41</v>
      </c>
      <c r="G18" s="13">
        <v>19</v>
      </c>
      <c r="H18" s="14">
        <v>22</v>
      </c>
      <c r="I18" s="12">
        <v>16</v>
      </c>
      <c r="J18" s="13">
        <v>12</v>
      </c>
      <c r="K18" s="14">
        <v>4</v>
      </c>
      <c r="L18" s="12">
        <v>27</v>
      </c>
      <c r="M18" s="13">
        <v>10</v>
      </c>
      <c r="N18" s="14">
        <v>17</v>
      </c>
      <c r="O18" s="12">
        <v>0</v>
      </c>
      <c r="P18" s="15">
        <v>0</v>
      </c>
    </row>
    <row r="19" spans="1:16" ht="18.75" customHeight="1">
      <c r="A19" s="52" t="s">
        <v>24</v>
      </c>
      <c r="B19" s="11">
        <v>165</v>
      </c>
      <c r="C19" s="12">
        <v>45</v>
      </c>
      <c r="D19" s="13">
        <v>22</v>
      </c>
      <c r="E19" s="14">
        <v>23</v>
      </c>
      <c r="F19" s="12">
        <v>67</v>
      </c>
      <c r="G19" s="13">
        <v>38</v>
      </c>
      <c r="H19" s="14">
        <v>29</v>
      </c>
      <c r="I19" s="12">
        <v>20</v>
      </c>
      <c r="J19" s="13">
        <v>13</v>
      </c>
      <c r="K19" s="14">
        <v>7</v>
      </c>
      <c r="L19" s="12">
        <v>32</v>
      </c>
      <c r="M19" s="13">
        <v>16</v>
      </c>
      <c r="N19" s="14">
        <v>16</v>
      </c>
      <c r="O19" s="12">
        <v>1</v>
      </c>
      <c r="P19" s="15">
        <v>0</v>
      </c>
    </row>
    <row r="20" spans="1:16" ht="18.75" customHeight="1">
      <c r="A20" s="52" t="s">
        <v>25</v>
      </c>
      <c r="B20" s="11">
        <v>261</v>
      </c>
      <c r="C20" s="12">
        <v>75</v>
      </c>
      <c r="D20" s="13">
        <v>33</v>
      </c>
      <c r="E20" s="14">
        <v>42</v>
      </c>
      <c r="F20" s="12">
        <v>84</v>
      </c>
      <c r="G20" s="13">
        <v>40</v>
      </c>
      <c r="H20" s="14">
        <v>44</v>
      </c>
      <c r="I20" s="12">
        <v>58</v>
      </c>
      <c r="J20" s="13">
        <v>35</v>
      </c>
      <c r="K20" s="14">
        <v>23</v>
      </c>
      <c r="L20" s="12">
        <v>44</v>
      </c>
      <c r="M20" s="13">
        <v>23</v>
      </c>
      <c r="N20" s="14">
        <v>21</v>
      </c>
      <c r="O20" s="12">
        <v>0</v>
      </c>
      <c r="P20" s="15">
        <v>0</v>
      </c>
    </row>
    <row r="21" spans="1:16" ht="18.75" customHeight="1">
      <c r="A21" s="52" t="s">
        <v>26</v>
      </c>
      <c r="B21" s="11">
        <v>109</v>
      </c>
      <c r="C21" s="12">
        <v>28</v>
      </c>
      <c r="D21" s="13">
        <v>17</v>
      </c>
      <c r="E21" s="14">
        <v>11</v>
      </c>
      <c r="F21" s="12">
        <v>39</v>
      </c>
      <c r="G21" s="13">
        <v>20</v>
      </c>
      <c r="H21" s="14">
        <v>19</v>
      </c>
      <c r="I21" s="12">
        <v>19</v>
      </c>
      <c r="J21" s="13">
        <v>10</v>
      </c>
      <c r="K21" s="14">
        <v>9</v>
      </c>
      <c r="L21" s="12">
        <v>23</v>
      </c>
      <c r="M21" s="13">
        <v>9</v>
      </c>
      <c r="N21" s="14">
        <v>14</v>
      </c>
      <c r="O21" s="12">
        <v>0</v>
      </c>
      <c r="P21" s="15">
        <v>0</v>
      </c>
    </row>
    <row r="22" spans="1:16" ht="18.75" customHeight="1">
      <c r="A22" s="52" t="s">
        <v>27</v>
      </c>
      <c r="B22" s="11">
        <v>235</v>
      </c>
      <c r="C22" s="12">
        <v>54</v>
      </c>
      <c r="D22" s="13">
        <v>31</v>
      </c>
      <c r="E22" s="14">
        <v>23</v>
      </c>
      <c r="F22" s="12">
        <v>89</v>
      </c>
      <c r="G22" s="13">
        <v>37</v>
      </c>
      <c r="H22" s="14">
        <v>52</v>
      </c>
      <c r="I22" s="12">
        <v>37</v>
      </c>
      <c r="J22" s="13">
        <v>22</v>
      </c>
      <c r="K22" s="14">
        <v>15</v>
      </c>
      <c r="L22" s="12">
        <v>55</v>
      </c>
      <c r="M22" s="13">
        <v>19</v>
      </c>
      <c r="N22" s="14">
        <v>36</v>
      </c>
      <c r="O22" s="12">
        <v>0</v>
      </c>
      <c r="P22" s="15">
        <v>0</v>
      </c>
    </row>
    <row r="23" spans="1:16" ht="18.75" customHeight="1">
      <c r="A23" s="52" t="s">
        <v>74</v>
      </c>
      <c r="B23" s="11">
        <v>123</v>
      </c>
      <c r="C23" s="12">
        <v>24</v>
      </c>
      <c r="D23" s="13">
        <v>10</v>
      </c>
      <c r="E23" s="14">
        <v>14</v>
      </c>
      <c r="F23" s="12">
        <v>43</v>
      </c>
      <c r="G23" s="13">
        <v>27</v>
      </c>
      <c r="H23" s="14">
        <v>16</v>
      </c>
      <c r="I23" s="12">
        <v>27</v>
      </c>
      <c r="J23" s="13">
        <v>17</v>
      </c>
      <c r="K23" s="14">
        <v>10</v>
      </c>
      <c r="L23" s="12">
        <v>29</v>
      </c>
      <c r="M23" s="13">
        <v>13</v>
      </c>
      <c r="N23" s="14">
        <v>16</v>
      </c>
      <c r="O23" s="12">
        <v>0</v>
      </c>
      <c r="P23" s="15">
        <v>0</v>
      </c>
    </row>
    <row r="24" spans="1:16" ht="18.75" customHeight="1">
      <c r="A24" s="51" t="s">
        <v>29</v>
      </c>
      <c r="B24" s="6">
        <v>8</v>
      </c>
      <c r="C24" s="7">
        <v>3</v>
      </c>
      <c r="D24" s="8">
        <v>2</v>
      </c>
      <c r="E24" s="9">
        <v>1</v>
      </c>
      <c r="F24" s="7">
        <v>4</v>
      </c>
      <c r="G24" s="8">
        <v>3</v>
      </c>
      <c r="H24" s="9">
        <v>1</v>
      </c>
      <c r="I24" s="7">
        <v>1</v>
      </c>
      <c r="J24" s="8">
        <v>0</v>
      </c>
      <c r="K24" s="9">
        <v>1</v>
      </c>
      <c r="L24" s="7">
        <v>0</v>
      </c>
      <c r="M24" s="8">
        <v>0</v>
      </c>
      <c r="N24" s="9">
        <v>0</v>
      </c>
      <c r="O24" s="7">
        <v>0</v>
      </c>
      <c r="P24" s="10">
        <v>0</v>
      </c>
    </row>
    <row r="25" spans="1:16" ht="18.75" customHeight="1">
      <c r="A25" s="52" t="s">
        <v>75</v>
      </c>
      <c r="B25" s="11">
        <v>8</v>
      </c>
      <c r="C25" s="12">
        <v>3</v>
      </c>
      <c r="D25" s="13">
        <v>2</v>
      </c>
      <c r="E25" s="14">
        <v>1</v>
      </c>
      <c r="F25" s="12">
        <v>4</v>
      </c>
      <c r="G25" s="13">
        <v>3</v>
      </c>
      <c r="H25" s="14">
        <v>1</v>
      </c>
      <c r="I25" s="12">
        <v>1</v>
      </c>
      <c r="J25" s="13">
        <v>0</v>
      </c>
      <c r="K25" s="14">
        <v>1</v>
      </c>
      <c r="L25" s="12">
        <v>0</v>
      </c>
      <c r="M25" s="13">
        <v>0</v>
      </c>
      <c r="N25" s="14">
        <v>0</v>
      </c>
      <c r="O25" s="12">
        <v>0</v>
      </c>
      <c r="P25" s="15">
        <v>0</v>
      </c>
    </row>
    <row r="26" spans="1:16" ht="18.75" customHeight="1">
      <c r="A26" s="51" t="s">
        <v>31</v>
      </c>
      <c r="B26" s="6">
        <v>155</v>
      </c>
      <c r="C26" s="7">
        <v>63</v>
      </c>
      <c r="D26" s="8">
        <v>34</v>
      </c>
      <c r="E26" s="9">
        <v>29</v>
      </c>
      <c r="F26" s="7">
        <v>52</v>
      </c>
      <c r="G26" s="8">
        <v>23</v>
      </c>
      <c r="H26" s="9">
        <v>29</v>
      </c>
      <c r="I26" s="7">
        <v>29</v>
      </c>
      <c r="J26" s="8">
        <v>13</v>
      </c>
      <c r="K26" s="9">
        <v>16</v>
      </c>
      <c r="L26" s="7">
        <v>11</v>
      </c>
      <c r="M26" s="8">
        <v>7</v>
      </c>
      <c r="N26" s="9">
        <v>4</v>
      </c>
      <c r="O26" s="7">
        <v>0</v>
      </c>
      <c r="P26" s="10">
        <v>0</v>
      </c>
    </row>
    <row r="27" spans="1:16" ht="18.75" customHeight="1">
      <c r="A27" s="52" t="s">
        <v>76</v>
      </c>
      <c r="B27" s="11">
        <v>155</v>
      </c>
      <c r="C27" s="12">
        <v>63</v>
      </c>
      <c r="D27" s="13">
        <v>34</v>
      </c>
      <c r="E27" s="14">
        <v>29</v>
      </c>
      <c r="F27" s="12">
        <v>52</v>
      </c>
      <c r="G27" s="13">
        <v>23</v>
      </c>
      <c r="H27" s="14">
        <v>29</v>
      </c>
      <c r="I27" s="12">
        <v>29</v>
      </c>
      <c r="J27" s="13">
        <v>13</v>
      </c>
      <c r="K27" s="14">
        <v>16</v>
      </c>
      <c r="L27" s="12">
        <v>11</v>
      </c>
      <c r="M27" s="13">
        <v>7</v>
      </c>
      <c r="N27" s="14">
        <v>4</v>
      </c>
      <c r="O27" s="12">
        <v>0</v>
      </c>
      <c r="P27" s="15">
        <v>0</v>
      </c>
    </row>
    <row r="28" spans="1:16" ht="18.75" customHeight="1">
      <c r="A28" s="51" t="s">
        <v>33</v>
      </c>
      <c r="B28" s="6">
        <v>111</v>
      </c>
      <c r="C28" s="7">
        <v>17</v>
      </c>
      <c r="D28" s="8">
        <v>10</v>
      </c>
      <c r="E28" s="9">
        <v>7</v>
      </c>
      <c r="F28" s="7">
        <v>46</v>
      </c>
      <c r="G28" s="8">
        <v>27</v>
      </c>
      <c r="H28" s="9">
        <v>19</v>
      </c>
      <c r="I28" s="7">
        <v>15</v>
      </c>
      <c r="J28" s="8">
        <v>8</v>
      </c>
      <c r="K28" s="9">
        <v>7</v>
      </c>
      <c r="L28" s="7">
        <v>33</v>
      </c>
      <c r="M28" s="8">
        <v>11</v>
      </c>
      <c r="N28" s="9">
        <v>22</v>
      </c>
      <c r="O28" s="7">
        <v>0</v>
      </c>
      <c r="P28" s="10">
        <v>0</v>
      </c>
    </row>
    <row r="29" spans="1:16" ht="18.75" customHeight="1">
      <c r="A29" s="52" t="s">
        <v>77</v>
      </c>
      <c r="B29" s="11">
        <v>40</v>
      </c>
      <c r="C29" s="12">
        <v>6</v>
      </c>
      <c r="D29" s="13">
        <v>3</v>
      </c>
      <c r="E29" s="14">
        <v>3</v>
      </c>
      <c r="F29" s="12">
        <v>16</v>
      </c>
      <c r="G29" s="13">
        <v>11</v>
      </c>
      <c r="H29" s="14">
        <v>5</v>
      </c>
      <c r="I29" s="12">
        <v>3</v>
      </c>
      <c r="J29" s="13">
        <v>3</v>
      </c>
      <c r="K29" s="14">
        <v>0</v>
      </c>
      <c r="L29" s="12">
        <v>15</v>
      </c>
      <c r="M29" s="13">
        <v>6</v>
      </c>
      <c r="N29" s="14">
        <v>9</v>
      </c>
      <c r="O29" s="12">
        <v>0</v>
      </c>
      <c r="P29" s="15">
        <v>0</v>
      </c>
    </row>
    <row r="30" spans="1:16" ht="18.75" customHeight="1" thickBot="1">
      <c r="A30" s="53" t="s">
        <v>78</v>
      </c>
      <c r="B30" s="16">
        <v>71</v>
      </c>
      <c r="C30" s="17">
        <v>11</v>
      </c>
      <c r="D30" s="18">
        <v>7</v>
      </c>
      <c r="E30" s="19">
        <v>4</v>
      </c>
      <c r="F30" s="17">
        <v>30</v>
      </c>
      <c r="G30" s="18">
        <v>16</v>
      </c>
      <c r="H30" s="19">
        <v>14</v>
      </c>
      <c r="I30" s="17">
        <v>12</v>
      </c>
      <c r="J30" s="18">
        <v>5</v>
      </c>
      <c r="K30" s="19">
        <v>7</v>
      </c>
      <c r="L30" s="17">
        <v>18</v>
      </c>
      <c r="M30" s="18">
        <v>5</v>
      </c>
      <c r="N30" s="19">
        <v>13</v>
      </c>
      <c r="O30" s="17">
        <v>0</v>
      </c>
      <c r="P30" s="20">
        <v>0</v>
      </c>
    </row>
  </sheetData>
  <sheetProtection/>
  <mergeCells count="14"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63" right="0.6" top="0.77" bottom="0.59" header="0.2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0" width="6.57421875" style="1" customWidth="1"/>
    <col min="21" max="16384" width="8.00390625" style="1" customWidth="1"/>
  </cols>
  <sheetData>
    <row r="1" spans="19:20" ht="13.5" customHeight="1">
      <c r="S1" s="169" t="s">
        <v>36</v>
      </c>
      <c r="T1" s="169"/>
    </row>
    <row r="2" spans="1:21" ht="18.75" customHeight="1">
      <c r="A2" s="170" t="s">
        <v>37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22"/>
    </row>
    <row r="3" spans="2:20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  <c r="R3" s="171" t="s">
        <v>79</v>
      </c>
      <c r="S3" s="171"/>
      <c r="T3" s="171"/>
    </row>
    <row r="4" spans="1:20" s="25" customFormat="1" ht="27.75" customHeight="1">
      <c r="A4" s="57" t="s">
        <v>38</v>
      </c>
      <c r="B4" s="58" t="s">
        <v>39</v>
      </c>
      <c r="C4" s="59" t="s">
        <v>40</v>
      </c>
      <c r="D4" s="59" t="s">
        <v>41</v>
      </c>
      <c r="E4" s="59" t="s">
        <v>42</v>
      </c>
      <c r="F4" s="59" t="s">
        <v>43</v>
      </c>
      <c r="G4" s="59" t="s">
        <v>44</v>
      </c>
      <c r="H4" s="59" t="s">
        <v>45</v>
      </c>
      <c r="I4" s="59" t="s">
        <v>46</v>
      </c>
      <c r="J4" s="59" t="s">
        <v>47</v>
      </c>
      <c r="K4" s="59" t="s">
        <v>48</v>
      </c>
      <c r="L4" s="59" t="s">
        <v>49</v>
      </c>
      <c r="M4" s="59" t="s">
        <v>50</v>
      </c>
      <c r="N4" s="59" t="s">
        <v>51</v>
      </c>
      <c r="O4" s="59" t="s">
        <v>52</v>
      </c>
      <c r="P4" s="59" t="s">
        <v>53</v>
      </c>
      <c r="Q4" s="59" t="s">
        <v>54</v>
      </c>
      <c r="R4" s="59" t="s">
        <v>55</v>
      </c>
      <c r="S4" s="60" t="s">
        <v>56</v>
      </c>
      <c r="T4" s="61" t="s">
        <v>57</v>
      </c>
    </row>
    <row r="5" spans="1:20" ht="24" customHeight="1">
      <c r="A5" s="62" t="s">
        <v>15</v>
      </c>
      <c r="B5" s="26" t="s">
        <v>80</v>
      </c>
      <c r="C5" s="27">
        <v>56</v>
      </c>
      <c r="D5" s="27">
        <v>6</v>
      </c>
      <c r="E5" s="27">
        <v>8</v>
      </c>
      <c r="F5" s="27">
        <v>39</v>
      </c>
      <c r="G5" s="27">
        <v>27</v>
      </c>
      <c r="H5" s="27">
        <v>16</v>
      </c>
      <c r="I5" s="27">
        <v>14</v>
      </c>
      <c r="J5" s="27">
        <v>8</v>
      </c>
      <c r="K5" s="27">
        <v>10</v>
      </c>
      <c r="L5" s="27">
        <v>23</v>
      </c>
      <c r="M5" s="27">
        <v>20</v>
      </c>
      <c r="N5" s="27">
        <v>67</v>
      </c>
      <c r="O5" s="27">
        <v>11</v>
      </c>
      <c r="P5" s="27">
        <v>2</v>
      </c>
      <c r="Q5" s="27">
        <v>13</v>
      </c>
      <c r="R5" s="27">
        <v>3</v>
      </c>
      <c r="S5" s="28">
        <v>11</v>
      </c>
      <c r="T5" s="29">
        <f>SUM(B5:S5)</f>
        <v>334</v>
      </c>
    </row>
    <row r="6" spans="1:20" ht="24" customHeight="1">
      <c r="A6" s="62" t="s">
        <v>16</v>
      </c>
      <c r="B6" s="30">
        <v>82</v>
      </c>
      <c r="C6" s="31" t="s">
        <v>80</v>
      </c>
      <c r="D6" s="32">
        <v>5</v>
      </c>
      <c r="E6" s="32">
        <v>0</v>
      </c>
      <c r="F6" s="32">
        <v>4</v>
      </c>
      <c r="G6" s="32">
        <v>1</v>
      </c>
      <c r="H6" s="32">
        <v>1</v>
      </c>
      <c r="I6" s="32">
        <v>4</v>
      </c>
      <c r="J6" s="32">
        <v>1</v>
      </c>
      <c r="K6" s="32">
        <v>25</v>
      </c>
      <c r="L6" s="32">
        <v>11</v>
      </c>
      <c r="M6" s="32">
        <v>2</v>
      </c>
      <c r="N6" s="32">
        <v>11</v>
      </c>
      <c r="O6" s="32">
        <v>10</v>
      </c>
      <c r="P6" s="32">
        <v>0</v>
      </c>
      <c r="Q6" s="32">
        <v>16</v>
      </c>
      <c r="R6" s="32">
        <v>0</v>
      </c>
      <c r="S6" s="33">
        <v>5</v>
      </c>
      <c r="T6" s="29">
        <f aca="true" t="shared" si="0" ref="T6:T22">SUM(B6:S6)</f>
        <v>178</v>
      </c>
    </row>
    <row r="7" spans="1:20" ht="24" customHeight="1">
      <c r="A7" s="62" t="s">
        <v>17</v>
      </c>
      <c r="B7" s="30">
        <v>14</v>
      </c>
      <c r="C7" s="32">
        <v>5</v>
      </c>
      <c r="D7" s="31" t="s">
        <v>80</v>
      </c>
      <c r="E7" s="32">
        <v>2</v>
      </c>
      <c r="F7" s="32">
        <v>2</v>
      </c>
      <c r="G7" s="32">
        <v>4</v>
      </c>
      <c r="H7" s="32">
        <v>0</v>
      </c>
      <c r="I7" s="32">
        <v>1</v>
      </c>
      <c r="J7" s="32">
        <v>8</v>
      </c>
      <c r="K7" s="32">
        <v>2</v>
      </c>
      <c r="L7" s="32">
        <v>33</v>
      </c>
      <c r="M7" s="32">
        <v>2</v>
      </c>
      <c r="N7" s="32">
        <v>1</v>
      </c>
      <c r="O7" s="32">
        <v>4</v>
      </c>
      <c r="P7" s="32">
        <v>0</v>
      </c>
      <c r="Q7" s="32">
        <v>2</v>
      </c>
      <c r="R7" s="32">
        <v>0</v>
      </c>
      <c r="S7" s="33">
        <v>0</v>
      </c>
      <c r="T7" s="29">
        <f t="shared" si="0"/>
        <v>80</v>
      </c>
    </row>
    <row r="8" spans="1:20" ht="24" customHeight="1">
      <c r="A8" s="62" t="s">
        <v>18</v>
      </c>
      <c r="B8" s="30">
        <v>10</v>
      </c>
      <c r="C8" s="32">
        <v>2</v>
      </c>
      <c r="D8" s="32">
        <v>4</v>
      </c>
      <c r="E8" s="31" t="s">
        <v>80</v>
      </c>
      <c r="F8" s="32">
        <v>3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1</v>
      </c>
      <c r="M8" s="32">
        <v>1</v>
      </c>
      <c r="N8" s="32">
        <v>1</v>
      </c>
      <c r="O8" s="32">
        <v>0</v>
      </c>
      <c r="P8" s="32">
        <v>0</v>
      </c>
      <c r="Q8" s="32">
        <v>0</v>
      </c>
      <c r="R8" s="32">
        <v>0</v>
      </c>
      <c r="S8" s="33">
        <v>5</v>
      </c>
      <c r="T8" s="29">
        <f t="shared" si="0"/>
        <v>27</v>
      </c>
    </row>
    <row r="9" spans="1:20" ht="24" customHeight="1">
      <c r="A9" s="62" t="s">
        <v>19</v>
      </c>
      <c r="B9" s="30">
        <v>26</v>
      </c>
      <c r="C9" s="32">
        <v>2</v>
      </c>
      <c r="D9" s="32">
        <v>0</v>
      </c>
      <c r="E9" s="32">
        <v>0</v>
      </c>
      <c r="F9" s="31" t="s">
        <v>80</v>
      </c>
      <c r="G9" s="32">
        <v>3</v>
      </c>
      <c r="H9" s="32">
        <v>1</v>
      </c>
      <c r="I9" s="32">
        <v>0</v>
      </c>
      <c r="J9" s="32">
        <v>0</v>
      </c>
      <c r="K9" s="32">
        <v>0</v>
      </c>
      <c r="L9" s="32">
        <v>1</v>
      </c>
      <c r="M9" s="32">
        <v>1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3">
        <v>0</v>
      </c>
      <c r="T9" s="29">
        <f t="shared" si="0"/>
        <v>34</v>
      </c>
    </row>
    <row r="10" spans="1:20" ht="24" customHeight="1">
      <c r="A10" s="62" t="s">
        <v>20</v>
      </c>
      <c r="B10" s="30">
        <v>23</v>
      </c>
      <c r="C10" s="32">
        <v>1</v>
      </c>
      <c r="D10" s="32">
        <v>0</v>
      </c>
      <c r="E10" s="32">
        <v>0</v>
      </c>
      <c r="F10" s="32">
        <v>2</v>
      </c>
      <c r="G10" s="31" t="s">
        <v>80</v>
      </c>
      <c r="H10" s="32">
        <v>7</v>
      </c>
      <c r="I10" s="32">
        <v>1</v>
      </c>
      <c r="J10" s="32">
        <v>0</v>
      </c>
      <c r="K10" s="32">
        <v>1</v>
      </c>
      <c r="L10" s="32">
        <v>0</v>
      </c>
      <c r="M10" s="32">
        <v>0</v>
      </c>
      <c r="N10" s="32">
        <v>0</v>
      </c>
      <c r="O10" s="32">
        <v>1</v>
      </c>
      <c r="P10" s="32">
        <v>0</v>
      </c>
      <c r="Q10" s="32">
        <v>6</v>
      </c>
      <c r="R10" s="32">
        <v>0</v>
      </c>
      <c r="S10" s="33">
        <v>0</v>
      </c>
      <c r="T10" s="29">
        <f t="shared" si="0"/>
        <v>42</v>
      </c>
    </row>
    <row r="11" spans="1:20" ht="24" customHeight="1">
      <c r="A11" s="62" t="s">
        <v>21</v>
      </c>
      <c r="B11" s="30">
        <v>4</v>
      </c>
      <c r="C11" s="32">
        <v>0</v>
      </c>
      <c r="D11" s="32">
        <v>0</v>
      </c>
      <c r="E11" s="32">
        <v>0</v>
      </c>
      <c r="F11" s="32">
        <v>1</v>
      </c>
      <c r="G11" s="32">
        <v>4</v>
      </c>
      <c r="H11" s="31" t="s">
        <v>80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4</v>
      </c>
      <c r="O11" s="32">
        <v>0</v>
      </c>
      <c r="P11" s="32">
        <v>0</v>
      </c>
      <c r="Q11" s="32">
        <v>0</v>
      </c>
      <c r="R11" s="32">
        <v>0</v>
      </c>
      <c r="S11" s="33">
        <v>0</v>
      </c>
      <c r="T11" s="29">
        <f t="shared" si="0"/>
        <v>13</v>
      </c>
    </row>
    <row r="12" spans="1:20" ht="24" customHeight="1">
      <c r="A12" s="62" t="s">
        <v>22</v>
      </c>
      <c r="B12" s="30">
        <v>9</v>
      </c>
      <c r="C12" s="32">
        <v>1</v>
      </c>
      <c r="D12" s="32">
        <v>0</v>
      </c>
      <c r="E12" s="32">
        <v>0</v>
      </c>
      <c r="F12" s="32">
        <v>2</v>
      </c>
      <c r="G12" s="32">
        <v>0</v>
      </c>
      <c r="H12" s="32">
        <v>0</v>
      </c>
      <c r="I12" s="31" t="s">
        <v>80</v>
      </c>
      <c r="J12" s="32">
        <v>0</v>
      </c>
      <c r="K12" s="32">
        <v>4</v>
      </c>
      <c r="L12" s="32">
        <v>0</v>
      </c>
      <c r="M12" s="32">
        <v>2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3">
        <v>1</v>
      </c>
      <c r="T12" s="29">
        <f t="shared" si="0"/>
        <v>19</v>
      </c>
    </row>
    <row r="13" spans="1:20" ht="24" customHeight="1">
      <c r="A13" s="62" t="s">
        <v>23</v>
      </c>
      <c r="B13" s="30">
        <v>1</v>
      </c>
      <c r="C13" s="32">
        <v>4</v>
      </c>
      <c r="D13" s="32">
        <v>2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1" t="s">
        <v>80</v>
      </c>
      <c r="K13" s="32">
        <v>1</v>
      </c>
      <c r="L13" s="32">
        <v>6</v>
      </c>
      <c r="M13" s="32">
        <v>1</v>
      </c>
      <c r="N13" s="32">
        <v>2</v>
      </c>
      <c r="O13" s="32">
        <v>0</v>
      </c>
      <c r="P13" s="32">
        <v>0</v>
      </c>
      <c r="Q13" s="32">
        <v>2</v>
      </c>
      <c r="R13" s="32">
        <v>0</v>
      </c>
      <c r="S13" s="33">
        <v>0</v>
      </c>
      <c r="T13" s="29">
        <f t="shared" si="0"/>
        <v>19</v>
      </c>
    </row>
    <row r="14" spans="1:20" ht="24" customHeight="1">
      <c r="A14" s="62" t="s">
        <v>24</v>
      </c>
      <c r="B14" s="30">
        <v>5</v>
      </c>
      <c r="C14" s="32">
        <v>9</v>
      </c>
      <c r="D14" s="32">
        <v>0</v>
      </c>
      <c r="E14" s="32">
        <v>2</v>
      </c>
      <c r="F14" s="32">
        <v>0</v>
      </c>
      <c r="G14" s="32">
        <v>0</v>
      </c>
      <c r="H14" s="32">
        <v>0</v>
      </c>
      <c r="I14" s="32">
        <v>0</v>
      </c>
      <c r="J14" s="32">
        <v>3</v>
      </c>
      <c r="K14" s="31" t="s">
        <v>80</v>
      </c>
      <c r="L14" s="32">
        <v>8</v>
      </c>
      <c r="M14" s="32">
        <v>3</v>
      </c>
      <c r="N14" s="32">
        <v>2</v>
      </c>
      <c r="O14" s="32">
        <v>6</v>
      </c>
      <c r="P14" s="32">
        <v>0</v>
      </c>
      <c r="Q14" s="32">
        <v>7</v>
      </c>
      <c r="R14" s="32">
        <v>0</v>
      </c>
      <c r="S14" s="33">
        <v>0</v>
      </c>
      <c r="T14" s="29">
        <f t="shared" si="0"/>
        <v>45</v>
      </c>
    </row>
    <row r="15" spans="1:20" ht="24" customHeight="1">
      <c r="A15" s="62" t="s">
        <v>25</v>
      </c>
      <c r="B15" s="30">
        <v>12</v>
      </c>
      <c r="C15" s="32">
        <v>8</v>
      </c>
      <c r="D15" s="32">
        <v>24</v>
      </c>
      <c r="E15" s="32">
        <v>0</v>
      </c>
      <c r="F15" s="32">
        <v>0</v>
      </c>
      <c r="G15" s="32">
        <v>0</v>
      </c>
      <c r="H15" s="32">
        <v>0</v>
      </c>
      <c r="I15" s="32">
        <v>1</v>
      </c>
      <c r="J15" s="32">
        <v>21</v>
      </c>
      <c r="K15" s="32">
        <v>6</v>
      </c>
      <c r="L15" s="31" t="s">
        <v>80</v>
      </c>
      <c r="M15" s="32">
        <v>0</v>
      </c>
      <c r="N15" s="32">
        <v>0</v>
      </c>
      <c r="O15" s="32">
        <v>1</v>
      </c>
      <c r="P15" s="32">
        <v>0</v>
      </c>
      <c r="Q15" s="32">
        <v>1</v>
      </c>
      <c r="R15" s="32">
        <v>0</v>
      </c>
      <c r="S15" s="33">
        <v>1</v>
      </c>
      <c r="T15" s="29">
        <f t="shared" si="0"/>
        <v>75</v>
      </c>
    </row>
    <row r="16" spans="1:20" ht="24" customHeight="1">
      <c r="A16" s="62" t="s">
        <v>26</v>
      </c>
      <c r="B16" s="30">
        <v>18</v>
      </c>
      <c r="C16" s="32">
        <v>2</v>
      </c>
      <c r="D16" s="32">
        <v>1</v>
      </c>
      <c r="E16" s="32">
        <v>0</v>
      </c>
      <c r="F16" s="32">
        <v>5</v>
      </c>
      <c r="G16" s="32">
        <v>1</v>
      </c>
      <c r="H16" s="32">
        <v>0</v>
      </c>
      <c r="I16" s="32">
        <v>1</v>
      </c>
      <c r="J16" s="32">
        <v>0</v>
      </c>
      <c r="K16" s="32">
        <v>0</v>
      </c>
      <c r="L16" s="32">
        <v>0</v>
      </c>
      <c r="M16" s="31" t="s">
        <v>80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3">
        <v>0</v>
      </c>
      <c r="T16" s="29">
        <f t="shared" si="0"/>
        <v>28</v>
      </c>
    </row>
    <row r="17" spans="1:20" ht="24" customHeight="1">
      <c r="A17" s="62" t="s">
        <v>27</v>
      </c>
      <c r="B17" s="30">
        <v>23</v>
      </c>
      <c r="C17" s="32">
        <v>12</v>
      </c>
      <c r="D17" s="32">
        <v>0</v>
      </c>
      <c r="E17" s="32">
        <v>1</v>
      </c>
      <c r="F17" s="32">
        <v>1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6</v>
      </c>
      <c r="N17" s="31" t="s">
        <v>80</v>
      </c>
      <c r="O17" s="32">
        <v>1</v>
      </c>
      <c r="P17" s="32">
        <v>0</v>
      </c>
      <c r="Q17" s="32">
        <v>0</v>
      </c>
      <c r="R17" s="32">
        <v>7</v>
      </c>
      <c r="S17" s="33">
        <v>3</v>
      </c>
      <c r="T17" s="29">
        <f t="shared" si="0"/>
        <v>54</v>
      </c>
    </row>
    <row r="18" spans="1:20" ht="24" customHeight="1">
      <c r="A18" s="62" t="s">
        <v>28</v>
      </c>
      <c r="B18" s="30">
        <v>4</v>
      </c>
      <c r="C18" s="32">
        <v>6</v>
      </c>
      <c r="D18" s="32">
        <v>0</v>
      </c>
      <c r="E18" s="32">
        <v>0</v>
      </c>
      <c r="F18" s="32">
        <v>0</v>
      </c>
      <c r="G18" s="32">
        <v>0</v>
      </c>
      <c r="H18" s="32">
        <v>1</v>
      </c>
      <c r="I18" s="32">
        <v>0</v>
      </c>
      <c r="J18" s="32">
        <v>0</v>
      </c>
      <c r="K18" s="32">
        <v>5</v>
      </c>
      <c r="L18" s="32">
        <v>1</v>
      </c>
      <c r="M18" s="32">
        <v>0</v>
      </c>
      <c r="N18" s="32">
        <v>0</v>
      </c>
      <c r="O18" s="31" t="s">
        <v>80</v>
      </c>
      <c r="P18" s="32">
        <v>2</v>
      </c>
      <c r="Q18" s="32">
        <v>5</v>
      </c>
      <c r="R18" s="32">
        <v>0</v>
      </c>
      <c r="S18" s="33">
        <v>0</v>
      </c>
      <c r="T18" s="29">
        <f t="shared" si="0"/>
        <v>24</v>
      </c>
    </row>
    <row r="19" spans="1:20" ht="24" customHeight="1">
      <c r="A19" s="62" t="s">
        <v>30</v>
      </c>
      <c r="B19" s="30">
        <v>0</v>
      </c>
      <c r="C19" s="32">
        <v>2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1</v>
      </c>
      <c r="P19" s="31" t="s">
        <v>80</v>
      </c>
      <c r="Q19" s="32">
        <v>0</v>
      </c>
      <c r="R19" s="32">
        <v>0</v>
      </c>
      <c r="S19" s="33">
        <v>0</v>
      </c>
      <c r="T19" s="29">
        <f t="shared" si="0"/>
        <v>3</v>
      </c>
    </row>
    <row r="20" spans="1:20" ht="24" customHeight="1">
      <c r="A20" s="62" t="s">
        <v>32</v>
      </c>
      <c r="B20" s="30">
        <v>18</v>
      </c>
      <c r="C20" s="32">
        <v>22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1</v>
      </c>
      <c r="J20" s="32">
        <v>0</v>
      </c>
      <c r="K20" s="32">
        <v>13</v>
      </c>
      <c r="L20" s="32">
        <v>0</v>
      </c>
      <c r="M20" s="32">
        <v>1</v>
      </c>
      <c r="N20" s="32">
        <v>0</v>
      </c>
      <c r="O20" s="32">
        <v>8</v>
      </c>
      <c r="P20" s="32">
        <v>0</v>
      </c>
      <c r="Q20" s="31" t="s">
        <v>80</v>
      </c>
      <c r="R20" s="32">
        <v>0</v>
      </c>
      <c r="S20" s="33">
        <v>0</v>
      </c>
      <c r="T20" s="29">
        <f t="shared" si="0"/>
        <v>63</v>
      </c>
    </row>
    <row r="21" spans="1:20" ht="24" customHeight="1">
      <c r="A21" s="62" t="s">
        <v>34</v>
      </c>
      <c r="B21" s="30">
        <v>0</v>
      </c>
      <c r="C21" s="32">
        <v>0</v>
      </c>
      <c r="D21" s="32">
        <v>0</v>
      </c>
      <c r="E21" s="32">
        <v>1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1</v>
      </c>
      <c r="O21" s="32">
        <v>0</v>
      </c>
      <c r="P21" s="32">
        <v>0</v>
      </c>
      <c r="Q21" s="32">
        <v>0</v>
      </c>
      <c r="R21" s="31" t="s">
        <v>80</v>
      </c>
      <c r="S21" s="33">
        <v>4</v>
      </c>
      <c r="T21" s="29">
        <f t="shared" si="0"/>
        <v>6</v>
      </c>
    </row>
    <row r="22" spans="1:20" ht="24" customHeight="1" thickBot="1">
      <c r="A22" s="62" t="s">
        <v>35</v>
      </c>
      <c r="B22" s="34">
        <v>2</v>
      </c>
      <c r="C22" s="35">
        <v>0</v>
      </c>
      <c r="D22" s="35">
        <v>0</v>
      </c>
      <c r="E22" s="35">
        <v>3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6</v>
      </c>
      <c r="S22" s="36" t="s">
        <v>80</v>
      </c>
      <c r="T22" s="29">
        <f t="shared" si="0"/>
        <v>11</v>
      </c>
    </row>
    <row r="23" spans="1:20" ht="24" customHeight="1" thickBot="1" thickTop="1">
      <c r="A23" s="63" t="s">
        <v>58</v>
      </c>
      <c r="B23" s="37">
        <f>SUM(B5:B22)</f>
        <v>251</v>
      </c>
      <c r="C23" s="38">
        <f aca="true" t="shared" si="1" ref="C23:T23">SUM(C5:C22)</f>
        <v>132</v>
      </c>
      <c r="D23" s="38">
        <f t="shared" si="1"/>
        <v>42</v>
      </c>
      <c r="E23" s="38">
        <f t="shared" si="1"/>
        <v>17</v>
      </c>
      <c r="F23" s="38">
        <f t="shared" si="1"/>
        <v>59</v>
      </c>
      <c r="G23" s="38">
        <f t="shared" si="1"/>
        <v>40</v>
      </c>
      <c r="H23" s="38">
        <f t="shared" si="1"/>
        <v>26</v>
      </c>
      <c r="I23" s="38">
        <f t="shared" si="1"/>
        <v>23</v>
      </c>
      <c r="J23" s="38">
        <f t="shared" si="1"/>
        <v>41</v>
      </c>
      <c r="K23" s="38">
        <f t="shared" si="1"/>
        <v>67</v>
      </c>
      <c r="L23" s="38">
        <f t="shared" si="1"/>
        <v>84</v>
      </c>
      <c r="M23" s="38">
        <f t="shared" si="1"/>
        <v>39</v>
      </c>
      <c r="N23" s="38">
        <f t="shared" si="1"/>
        <v>89</v>
      </c>
      <c r="O23" s="38">
        <f t="shared" si="1"/>
        <v>43</v>
      </c>
      <c r="P23" s="38">
        <f t="shared" si="1"/>
        <v>4</v>
      </c>
      <c r="Q23" s="38">
        <f t="shared" si="1"/>
        <v>52</v>
      </c>
      <c r="R23" s="38">
        <f t="shared" si="1"/>
        <v>16</v>
      </c>
      <c r="S23" s="39">
        <f t="shared" si="1"/>
        <v>30</v>
      </c>
      <c r="T23" s="40">
        <f t="shared" si="1"/>
        <v>1055</v>
      </c>
    </row>
    <row r="24" spans="1:19" ht="12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  <c r="R24" s="43"/>
      <c r="S24" s="43"/>
    </row>
  </sheetData>
  <sheetProtection/>
  <mergeCells count="3">
    <mergeCell ref="S1:T1"/>
    <mergeCell ref="A2:T2"/>
    <mergeCell ref="R3:T3"/>
  </mergeCells>
  <printOptions/>
  <pageMargins left="0.71" right="0.47" top="0.7874015748031497" bottom="0.6" header="0.2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9"/>
  <sheetViews>
    <sheetView showGridLines="0" zoomScaleSheetLayoutView="100" zoomScalePageLayoutView="0" workbookViewId="0" topLeftCell="A1">
      <pane xSplit="1" ySplit="5" topLeftCell="B6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1.57421875" style="1" customWidth="1"/>
    <col min="2" max="21" width="6.28125" style="1" customWidth="1"/>
    <col min="22" max="16384" width="8.00390625" style="1" customWidth="1"/>
  </cols>
  <sheetData>
    <row r="1" spans="20:21" ht="11.25" customHeight="1">
      <c r="T1" s="172" t="s">
        <v>59</v>
      </c>
      <c r="U1" s="172"/>
    </row>
    <row r="2" spans="1:21" ht="18.75" customHeight="1">
      <c r="A2" s="173" t="s">
        <v>60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</row>
    <row r="3" spans="2:21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44"/>
      <c r="R3" s="45"/>
      <c r="S3" s="171" t="s">
        <v>79</v>
      </c>
      <c r="T3" s="171"/>
      <c r="U3" s="171"/>
    </row>
    <row r="4" spans="1:21" ht="18" customHeight="1">
      <c r="A4" s="174" t="s">
        <v>61</v>
      </c>
      <c r="B4" s="176" t="s">
        <v>62</v>
      </c>
      <c r="C4" s="177"/>
      <c r="D4" s="177"/>
      <c r="E4" s="177"/>
      <c r="F4" s="177"/>
      <c r="G4" s="177"/>
      <c r="H4" s="177"/>
      <c r="I4" s="177"/>
      <c r="J4" s="177"/>
      <c r="K4" s="178"/>
      <c r="L4" s="176" t="s">
        <v>63</v>
      </c>
      <c r="M4" s="177"/>
      <c r="N4" s="177"/>
      <c r="O4" s="177"/>
      <c r="P4" s="177"/>
      <c r="Q4" s="177"/>
      <c r="R4" s="177"/>
      <c r="S4" s="177"/>
      <c r="T4" s="177"/>
      <c r="U4" s="179"/>
    </row>
    <row r="5" spans="1:21" s="46" customFormat="1" ht="22.5" customHeight="1">
      <c r="A5" s="175"/>
      <c r="B5" s="64" t="s">
        <v>64</v>
      </c>
      <c r="C5" s="65" t="s">
        <v>65</v>
      </c>
      <c r="D5" s="66" t="s">
        <v>66</v>
      </c>
      <c r="E5" s="66" t="s">
        <v>67</v>
      </c>
      <c r="F5" s="66" t="s">
        <v>68</v>
      </c>
      <c r="G5" s="66" t="s">
        <v>69</v>
      </c>
      <c r="H5" s="66" t="s">
        <v>70</v>
      </c>
      <c r="I5" s="66" t="s">
        <v>71</v>
      </c>
      <c r="J5" s="66" t="s">
        <v>72</v>
      </c>
      <c r="K5" s="67" t="s">
        <v>73</v>
      </c>
      <c r="L5" s="64" t="s">
        <v>64</v>
      </c>
      <c r="M5" s="65" t="s">
        <v>65</v>
      </c>
      <c r="N5" s="66" t="s">
        <v>66</v>
      </c>
      <c r="O5" s="66" t="s">
        <v>67</v>
      </c>
      <c r="P5" s="66" t="s">
        <v>68</v>
      </c>
      <c r="Q5" s="66" t="s">
        <v>69</v>
      </c>
      <c r="R5" s="66" t="s">
        <v>70</v>
      </c>
      <c r="S5" s="66" t="s">
        <v>71</v>
      </c>
      <c r="T5" s="66" t="s">
        <v>72</v>
      </c>
      <c r="U5" s="68" t="s">
        <v>73</v>
      </c>
    </row>
    <row r="6" spans="1:21" ht="18.75" customHeight="1">
      <c r="A6" s="51" t="s">
        <v>12</v>
      </c>
      <c r="B6" s="47">
        <f>SUM(B7:B8)</f>
        <v>1177</v>
      </c>
      <c r="C6" s="48">
        <f aca="true" t="shared" si="0" ref="C6:U6">SUM(C7:C8)</f>
        <v>6</v>
      </c>
      <c r="D6" s="48">
        <f t="shared" si="0"/>
        <v>6</v>
      </c>
      <c r="E6" s="48">
        <f t="shared" si="0"/>
        <v>205</v>
      </c>
      <c r="F6" s="48">
        <f t="shared" si="0"/>
        <v>49</v>
      </c>
      <c r="G6" s="48">
        <f t="shared" si="0"/>
        <v>151</v>
      </c>
      <c r="H6" s="48">
        <f t="shared" si="0"/>
        <v>67</v>
      </c>
      <c r="I6" s="48">
        <f t="shared" si="0"/>
        <v>35</v>
      </c>
      <c r="J6" s="48">
        <f t="shared" si="0"/>
        <v>584</v>
      </c>
      <c r="K6" s="49">
        <f t="shared" si="0"/>
        <v>74</v>
      </c>
      <c r="L6" s="47">
        <f t="shared" si="0"/>
        <v>1639</v>
      </c>
      <c r="M6" s="48">
        <f t="shared" si="0"/>
        <v>5</v>
      </c>
      <c r="N6" s="48">
        <f t="shared" si="0"/>
        <v>15</v>
      </c>
      <c r="O6" s="48">
        <f t="shared" si="0"/>
        <v>250</v>
      </c>
      <c r="P6" s="48">
        <f t="shared" si="0"/>
        <v>50</v>
      </c>
      <c r="Q6" s="48">
        <f t="shared" si="0"/>
        <v>177</v>
      </c>
      <c r="R6" s="48">
        <f t="shared" si="0"/>
        <v>88</v>
      </c>
      <c r="S6" s="48">
        <f t="shared" si="0"/>
        <v>48</v>
      </c>
      <c r="T6" s="48">
        <f t="shared" si="0"/>
        <v>733</v>
      </c>
      <c r="U6" s="50">
        <f t="shared" si="0"/>
        <v>273</v>
      </c>
    </row>
    <row r="7" spans="1:21" ht="18.75" customHeight="1">
      <c r="A7" s="51" t="s">
        <v>13</v>
      </c>
      <c r="B7" s="7">
        <f>SUM(B9:B22)</f>
        <v>1132</v>
      </c>
      <c r="C7" s="8">
        <f aca="true" t="shared" si="1" ref="C7:U7">SUM(C9:C22)</f>
        <v>6</v>
      </c>
      <c r="D7" s="8">
        <f t="shared" si="1"/>
        <v>6</v>
      </c>
      <c r="E7" s="8">
        <f t="shared" si="1"/>
        <v>198</v>
      </c>
      <c r="F7" s="8">
        <f t="shared" si="1"/>
        <v>49</v>
      </c>
      <c r="G7" s="8">
        <f t="shared" si="1"/>
        <v>147</v>
      </c>
      <c r="H7" s="8">
        <f t="shared" si="1"/>
        <v>66</v>
      </c>
      <c r="I7" s="8">
        <f t="shared" si="1"/>
        <v>34</v>
      </c>
      <c r="J7" s="8">
        <f t="shared" si="1"/>
        <v>567</v>
      </c>
      <c r="K7" s="9">
        <f t="shared" si="1"/>
        <v>59</v>
      </c>
      <c r="L7" s="7">
        <f t="shared" si="1"/>
        <v>1595</v>
      </c>
      <c r="M7" s="8">
        <f t="shared" si="1"/>
        <v>5</v>
      </c>
      <c r="N7" s="8">
        <f t="shared" si="1"/>
        <v>15</v>
      </c>
      <c r="O7" s="8">
        <f t="shared" si="1"/>
        <v>243</v>
      </c>
      <c r="P7" s="8">
        <f t="shared" si="1"/>
        <v>50</v>
      </c>
      <c r="Q7" s="8">
        <f t="shared" si="1"/>
        <v>172</v>
      </c>
      <c r="R7" s="8">
        <f t="shared" si="1"/>
        <v>88</v>
      </c>
      <c r="S7" s="8">
        <f t="shared" si="1"/>
        <v>48</v>
      </c>
      <c r="T7" s="8">
        <f t="shared" si="1"/>
        <v>707</v>
      </c>
      <c r="U7" s="10">
        <f t="shared" si="1"/>
        <v>267</v>
      </c>
    </row>
    <row r="8" spans="1:21" ht="18.75" customHeight="1">
      <c r="A8" s="51" t="s">
        <v>14</v>
      </c>
      <c r="B8" s="7">
        <f>SUM(B23,B25,B27)</f>
        <v>45</v>
      </c>
      <c r="C8" s="8">
        <f aca="true" t="shared" si="2" ref="C8:U8">SUM(C23,C25,C27)</f>
        <v>0</v>
      </c>
      <c r="D8" s="8">
        <f t="shared" si="2"/>
        <v>0</v>
      </c>
      <c r="E8" s="8">
        <f t="shared" si="2"/>
        <v>7</v>
      </c>
      <c r="F8" s="8">
        <f t="shared" si="2"/>
        <v>0</v>
      </c>
      <c r="G8" s="8">
        <f t="shared" si="2"/>
        <v>4</v>
      </c>
      <c r="H8" s="8">
        <f t="shared" si="2"/>
        <v>1</v>
      </c>
      <c r="I8" s="8">
        <f t="shared" si="2"/>
        <v>1</v>
      </c>
      <c r="J8" s="8">
        <f t="shared" si="2"/>
        <v>17</v>
      </c>
      <c r="K8" s="9">
        <f t="shared" si="2"/>
        <v>15</v>
      </c>
      <c r="L8" s="7">
        <f t="shared" si="2"/>
        <v>44</v>
      </c>
      <c r="M8" s="8">
        <f t="shared" si="2"/>
        <v>0</v>
      </c>
      <c r="N8" s="8">
        <f t="shared" si="2"/>
        <v>0</v>
      </c>
      <c r="O8" s="8">
        <f t="shared" si="2"/>
        <v>7</v>
      </c>
      <c r="P8" s="8">
        <f t="shared" si="2"/>
        <v>0</v>
      </c>
      <c r="Q8" s="8">
        <f t="shared" si="2"/>
        <v>5</v>
      </c>
      <c r="R8" s="8">
        <f t="shared" si="2"/>
        <v>0</v>
      </c>
      <c r="S8" s="8">
        <f t="shared" si="2"/>
        <v>0</v>
      </c>
      <c r="T8" s="8">
        <f t="shared" si="2"/>
        <v>26</v>
      </c>
      <c r="U8" s="10">
        <f t="shared" si="2"/>
        <v>6</v>
      </c>
    </row>
    <row r="9" spans="1:21" ht="18.75" customHeight="1">
      <c r="A9" s="52" t="s">
        <v>15</v>
      </c>
      <c r="B9" s="12">
        <f aca="true" t="shared" si="3" ref="B9:B22">SUM(C9:K9)</f>
        <v>531</v>
      </c>
      <c r="C9" s="13">
        <v>5</v>
      </c>
      <c r="D9" s="13">
        <v>3</v>
      </c>
      <c r="E9" s="13">
        <v>100</v>
      </c>
      <c r="F9" s="13">
        <v>14</v>
      </c>
      <c r="G9" s="13">
        <v>66</v>
      </c>
      <c r="H9" s="13">
        <v>29</v>
      </c>
      <c r="I9" s="13">
        <v>22</v>
      </c>
      <c r="J9" s="13">
        <v>272</v>
      </c>
      <c r="K9" s="14">
        <v>20</v>
      </c>
      <c r="L9" s="12">
        <f>SUM(M9:U9)</f>
        <v>643</v>
      </c>
      <c r="M9" s="13">
        <v>0</v>
      </c>
      <c r="N9" s="13">
        <v>11</v>
      </c>
      <c r="O9" s="13">
        <v>112</v>
      </c>
      <c r="P9" s="13">
        <v>27</v>
      </c>
      <c r="Q9" s="13">
        <v>70</v>
      </c>
      <c r="R9" s="13">
        <v>40</v>
      </c>
      <c r="S9" s="13">
        <v>23</v>
      </c>
      <c r="T9" s="13">
        <v>306</v>
      </c>
      <c r="U9" s="15">
        <v>54</v>
      </c>
    </row>
    <row r="10" spans="1:21" ht="18.75" customHeight="1">
      <c r="A10" s="52" t="s">
        <v>16</v>
      </c>
      <c r="B10" s="12">
        <f t="shared" si="3"/>
        <v>124</v>
      </c>
      <c r="C10" s="13">
        <v>0</v>
      </c>
      <c r="D10" s="13">
        <v>0</v>
      </c>
      <c r="E10" s="13">
        <v>23</v>
      </c>
      <c r="F10" s="13">
        <v>6</v>
      </c>
      <c r="G10" s="13">
        <v>24</v>
      </c>
      <c r="H10" s="13">
        <v>3</v>
      </c>
      <c r="I10" s="13">
        <v>3</v>
      </c>
      <c r="J10" s="13">
        <v>49</v>
      </c>
      <c r="K10" s="14">
        <v>16</v>
      </c>
      <c r="L10" s="12">
        <f aca="true" t="shared" si="4" ref="L10:L22">SUM(M10:U10)</f>
        <v>378</v>
      </c>
      <c r="M10" s="13">
        <v>2</v>
      </c>
      <c r="N10" s="13">
        <v>4</v>
      </c>
      <c r="O10" s="13">
        <v>45</v>
      </c>
      <c r="P10" s="13">
        <v>7</v>
      </c>
      <c r="Q10" s="13">
        <v>35</v>
      </c>
      <c r="R10" s="13">
        <v>11</v>
      </c>
      <c r="S10" s="13">
        <v>7</v>
      </c>
      <c r="T10" s="13">
        <v>91</v>
      </c>
      <c r="U10" s="15">
        <v>176</v>
      </c>
    </row>
    <row r="11" spans="1:21" ht="18.75" customHeight="1">
      <c r="A11" s="52" t="s">
        <v>17</v>
      </c>
      <c r="B11" s="12">
        <f t="shared" si="3"/>
        <v>137</v>
      </c>
      <c r="C11" s="13">
        <v>0</v>
      </c>
      <c r="D11" s="13">
        <v>0</v>
      </c>
      <c r="E11" s="13">
        <v>19</v>
      </c>
      <c r="F11" s="13">
        <v>8</v>
      </c>
      <c r="G11" s="13">
        <v>12</v>
      </c>
      <c r="H11" s="13">
        <v>8</v>
      </c>
      <c r="I11" s="13">
        <v>4</v>
      </c>
      <c r="J11" s="13">
        <v>86</v>
      </c>
      <c r="K11" s="14">
        <v>0</v>
      </c>
      <c r="L11" s="12">
        <f t="shared" si="4"/>
        <v>138</v>
      </c>
      <c r="M11" s="13">
        <v>2</v>
      </c>
      <c r="N11" s="13">
        <v>0</v>
      </c>
      <c r="O11" s="13">
        <v>11</v>
      </c>
      <c r="P11" s="13">
        <v>6</v>
      </c>
      <c r="Q11" s="13">
        <v>29</v>
      </c>
      <c r="R11" s="13">
        <v>12</v>
      </c>
      <c r="S11" s="13">
        <v>3</v>
      </c>
      <c r="T11" s="13">
        <v>74</v>
      </c>
      <c r="U11" s="15">
        <v>1</v>
      </c>
    </row>
    <row r="12" spans="1:21" ht="18.75" customHeight="1">
      <c r="A12" s="52" t="s">
        <v>18</v>
      </c>
      <c r="B12" s="12">
        <f t="shared" si="3"/>
        <v>77</v>
      </c>
      <c r="C12" s="13">
        <v>0</v>
      </c>
      <c r="D12" s="13">
        <v>1</v>
      </c>
      <c r="E12" s="13">
        <v>12</v>
      </c>
      <c r="F12" s="13">
        <v>1</v>
      </c>
      <c r="G12" s="13">
        <v>4</v>
      </c>
      <c r="H12" s="13">
        <v>2</v>
      </c>
      <c r="I12" s="13">
        <v>1</v>
      </c>
      <c r="J12" s="13">
        <v>51</v>
      </c>
      <c r="K12" s="14">
        <v>5</v>
      </c>
      <c r="L12" s="12">
        <f t="shared" si="4"/>
        <v>107</v>
      </c>
      <c r="M12" s="13">
        <v>0</v>
      </c>
      <c r="N12" s="13">
        <v>0</v>
      </c>
      <c r="O12" s="13">
        <v>11</v>
      </c>
      <c r="P12" s="13">
        <v>2</v>
      </c>
      <c r="Q12" s="13">
        <v>7</v>
      </c>
      <c r="R12" s="13">
        <v>12</v>
      </c>
      <c r="S12" s="13">
        <v>0</v>
      </c>
      <c r="T12" s="13">
        <v>66</v>
      </c>
      <c r="U12" s="15">
        <v>9</v>
      </c>
    </row>
    <row r="13" spans="1:21" ht="18.75" customHeight="1">
      <c r="A13" s="52" t="s">
        <v>19</v>
      </c>
      <c r="B13" s="12">
        <f t="shared" si="3"/>
        <v>41</v>
      </c>
      <c r="C13" s="13">
        <v>0</v>
      </c>
      <c r="D13" s="13">
        <v>0</v>
      </c>
      <c r="E13" s="13">
        <v>12</v>
      </c>
      <c r="F13" s="13">
        <v>6</v>
      </c>
      <c r="G13" s="13">
        <v>6</v>
      </c>
      <c r="H13" s="13">
        <v>3</v>
      </c>
      <c r="I13" s="13">
        <v>0</v>
      </c>
      <c r="J13" s="13">
        <v>12</v>
      </c>
      <c r="K13" s="14">
        <v>2</v>
      </c>
      <c r="L13" s="12">
        <f t="shared" si="4"/>
        <v>58</v>
      </c>
      <c r="M13" s="13">
        <v>0</v>
      </c>
      <c r="N13" s="13">
        <v>0</v>
      </c>
      <c r="O13" s="13">
        <v>17</v>
      </c>
      <c r="P13" s="13">
        <v>0</v>
      </c>
      <c r="Q13" s="13">
        <v>8</v>
      </c>
      <c r="R13" s="13">
        <v>6</v>
      </c>
      <c r="S13" s="13">
        <v>2</v>
      </c>
      <c r="T13" s="13">
        <v>23</v>
      </c>
      <c r="U13" s="15">
        <v>2</v>
      </c>
    </row>
    <row r="14" spans="1:21" ht="18.75" customHeight="1">
      <c r="A14" s="52" t="s">
        <v>20</v>
      </c>
      <c r="B14" s="12">
        <f t="shared" si="3"/>
        <v>14</v>
      </c>
      <c r="C14" s="13">
        <v>0</v>
      </c>
      <c r="D14" s="13">
        <v>0</v>
      </c>
      <c r="E14" s="13">
        <v>1</v>
      </c>
      <c r="F14" s="13">
        <v>2</v>
      </c>
      <c r="G14" s="13">
        <v>3</v>
      </c>
      <c r="H14" s="13">
        <v>0</v>
      </c>
      <c r="I14" s="13">
        <v>1</v>
      </c>
      <c r="J14" s="13">
        <v>7</v>
      </c>
      <c r="K14" s="14">
        <v>0</v>
      </c>
      <c r="L14" s="12">
        <f t="shared" si="4"/>
        <v>30</v>
      </c>
      <c r="M14" s="13">
        <v>0</v>
      </c>
      <c r="N14" s="13">
        <v>0</v>
      </c>
      <c r="O14" s="13">
        <v>7</v>
      </c>
      <c r="P14" s="13">
        <v>4</v>
      </c>
      <c r="Q14" s="13">
        <v>2</v>
      </c>
      <c r="R14" s="13">
        <v>0</v>
      </c>
      <c r="S14" s="13">
        <v>3</v>
      </c>
      <c r="T14" s="13">
        <v>14</v>
      </c>
      <c r="U14" s="15">
        <v>0</v>
      </c>
    </row>
    <row r="15" spans="1:21" ht="18.75" customHeight="1">
      <c r="A15" s="52" t="s">
        <v>21</v>
      </c>
      <c r="B15" s="12">
        <f t="shared" si="3"/>
        <v>10</v>
      </c>
      <c r="C15" s="13">
        <v>0</v>
      </c>
      <c r="D15" s="13">
        <v>0</v>
      </c>
      <c r="E15" s="13">
        <v>1</v>
      </c>
      <c r="F15" s="13">
        <v>0</v>
      </c>
      <c r="G15" s="13">
        <v>0</v>
      </c>
      <c r="H15" s="13">
        <v>4</v>
      </c>
      <c r="I15" s="13">
        <v>1</v>
      </c>
      <c r="J15" s="13">
        <v>4</v>
      </c>
      <c r="K15" s="14">
        <v>0</v>
      </c>
      <c r="L15" s="12">
        <f t="shared" si="4"/>
        <v>14</v>
      </c>
      <c r="M15" s="13">
        <v>0</v>
      </c>
      <c r="N15" s="13">
        <v>0</v>
      </c>
      <c r="O15" s="13">
        <v>3</v>
      </c>
      <c r="P15" s="13">
        <v>0</v>
      </c>
      <c r="Q15" s="13">
        <v>0</v>
      </c>
      <c r="R15" s="13">
        <v>0</v>
      </c>
      <c r="S15" s="13">
        <v>4</v>
      </c>
      <c r="T15" s="13">
        <v>7</v>
      </c>
      <c r="U15" s="15">
        <v>0</v>
      </c>
    </row>
    <row r="16" spans="1:21" ht="18.75" customHeight="1">
      <c r="A16" s="52" t="s">
        <v>22</v>
      </c>
      <c r="B16" s="12">
        <f t="shared" si="3"/>
        <v>21</v>
      </c>
      <c r="C16" s="13">
        <v>0</v>
      </c>
      <c r="D16" s="13">
        <v>0</v>
      </c>
      <c r="E16" s="13">
        <v>3</v>
      </c>
      <c r="F16" s="13">
        <v>1</v>
      </c>
      <c r="G16" s="13">
        <v>5</v>
      </c>
      <c r="H16" s="13">
        <v>0</v>
      </c>
      <c r="I16" s="13">
        <v>0</v>
      </c>
      <c r="J16" s="13">
        <v>7</v>
      </c>
      <c r="K16" s="14">
        <v>5</v>
      </c>
      <c r="L16" s="12">
        <f t="shared" si="4"/>
        <v>17</v>
      </c>
      <c r="M16" s="13">
        <v>0</v>
      </c>
      <c r="N16" s="13">
        <v>0</v>
      </c>
      <c r="O16" s="13">
        <v>1</v>
      </c>
      <c r="P16" s="13">
        <v>0</v>
      </c>
      <c r="Q16" s="13">
        <v>3</v>
      </c>
      <c r="R16" s="13">
        <v>0</v>
      </c>
      <c r="S16" s="13">
        <v>0</v>
      </c>
      <c r="T16" s="13">
        <v>10</v>
      </c>
      <c r="U16" s="15">
        <v>3</v>
      </c>
    </row>
    <row r="17" spans="1:21" ht="18.75" customHeight="1">
      <c r="A17" s="52" t="s">
        <v>23</v>
      </c>
      <c r="B17" s="12">
        <f t="shared" si="3"/>
        <v>16</v>
      </c>
      <c r="C17" s="13">
        <v>0</v>
      </c>
      <c r="D17" s="13">
        <v>0</v>
      </c>
      <c r="E17" s="13">
        <v>3</v>
      </c>
      <c r="F17" s="13">
        <v>1</v>
      </c>
      <c r="G17" s="13">
        <v>3</v>
      </c>
      <c r="H17" s="13">
        <v>3</v>
      </c>
      <c r="I17" s="13">
        <v>0</v>
      </c>
      <c r="J17" s="13">
        <v>6</v>
      </c>
      <c r="K17" s="14">
        <v>0</v>
      </c>
      <c r="L17" s="12">
        <f t="shared" si="4"/>
        <v>27</v>
      </c>
      <c r="M17" s="13">
        <v>1</v>
      </c>
      <c r="N17" s="13">
        <v>0</v>
      </c>
      <c r="O17" s="13">
        <v>3</v>
      </c>
      <c r="P17" s="13">
        <v>0</v>
      </c>
      <c r="Q17" s="13">
        <v>1</v>
      </c>
      <c r="R17" s="13">
        <v>0</v>
      </c>
      <c r="S17" s="13">
        <v>0</v>
      </c>
      <c r="T17" s="13">
        <v>17</v>
      </c>
      <c r="U17" s="15">
        <v>5</v>
      </c>
    </row>
    <row r="18" spans="1:21" ht="18.75" customHeight="1">
      <c r="A18" s="52" t="s">
        <v>24</v>
      </c>
      <c r="B18" s="12">
        <f t="shared" si="3"/>
        <v>20</v>
      </c>
      <c r="C18" s="13">
        <v>0</v>
      </c>
      <c r="D18" s="13">
        <v>0</v>
      </c>
      <c r="E18" s="13">
        <v>6</v>
      </c>
      <c r="F18" s="13">
        <v>0</v>
      </c>
      <c r="G18" s="13">
        <v>1</v>
      </c>
      <c r="H18" s="13">
        <v>0</v>
      </c>
      <c r="I18" s="13">
        <v>1</v>
      </c>
      <c r="J18" s="13">
        <v>8</v>
      </c>
      <c r="K18" s="14">
        <v>4</v>
      </c>
      <c r="L18" s="12">
        <f t="shared" si="4"/>
        <v>32</v>
      </c>
      <c r="M18" s="13">
        <v>0</v>
      </c>
      <c r="N18" s="13">
        <v>0</v>
      </c>
      <c r="O18" s="13">
        <v>7</v>
      </c>
      <c r="P18" s="13">
        <v>0</v>
      </c>
      <c r="Q18" s="13">
        <v>6</v>
      </c>
      <c r="R18" s="13">
        <v>3</v>
      </c>
      <c r="S18" s="13">
        <v>0</v>
      </c>
      <c r="T18" s="13">
        <v>11</v>
      </c>
      <c r="U18" s="15">
        <v>5</v>
      </c>
    </row>
    <row r="19" spans="1:21" ht="18.75" customHeight="1">
      <c r="A19" s="52" t="s">
        <v>25</v>
      </c>
      <c r="B19" s="12">
        <f t="shared" si="3"/>
        <v>58</v>
      </c>
      <c r="C19" s="13">
        <v>0</v>
      </c>
      <c r="D19" s="13">
        <v>0</v>
      </c>
      <c r="E19" s="13">
        <v>8</v>
      </c>
      <c r="F19" s="13">
        <v>9</v>
      </c>
      <c r="G19" s="13">
        <v>4</v>
      </c>
      <c r="H19" s="13">
        <v>6</v>
      </c>
      <c r="I19" s="13">
        <v>1</v>
      </c>
      <c r="J19" s="13">
        <v>28</v>
      </c>
      <c r="K19" s="14">
        <v>2</v>
      </c>
      <c r="L19" s="12">
        <f t="shared" si="4"/>
        <v>44</v>
      </c>
      <c r="M19" s="13">
        <v>0</v>
      </c>
      <c r="N19" s="13">
        <v>0</v>
      </c>
      <c r="O19" s="13">
        <v>5</v>
      </c>
      <c r="P19" s="13">
        <v>0</v>
      </c>
      <c r="Q19" s="13">
        <v>3</v>
      </c>
      <c r="R19" s="13">
        <v>1</v>
      </c>
      <c r="S19" s="13">
        <v>0</v>
      </c>
      <c r="T19" s="13">
        <v>30</v>
      </c>
      <c r="U19" s="15">
        <v>5</v>
      </c>
    </row>
    <row r="20" spans="1:21" ht="18.75" customHeight="1">
      <c r="A20" s="52" t="s">
        <v>26</v>
      </c>
      <c r="B20" s="12">
        <f t="shared" si="3"/>
        <v>19</v>
      </c>
      <c r="C20" s="13">
        <v>0</v>
      </c>
      <c r="D20" s="13">
        <v>0</v>
      </c>
      <c r="E20" s="13">
        <v>4</v>
      </c>
      <c r="F20" s="13">
        <v>0</v>
      </c>
      <c r="G20" s="13">
        <v>9</v>
      </c>
      <c r="H20" s="13">
        <v>0</v>
      </c>
      <c r="I20" s="13">
        <v>0</v>
      </c>
      <c r="J20" s="13">
        <v>6</v>
      </c>
      <c r="K20" s="14">
        <v>0</v>
      </c>
      <c r="L20" s="12">
        <f t="shared" si="4"/>
        <v>23</v>
      </c>
      <c r="M20" s="13">
        <v>0</v>
      </c>
      <c r="N20" s="13">
        <v>0</v>
      </c>
      <c r="O20" s="13">
        <v>4</v>
      </c>
      <c r="P20" s="13">
        <v>2</v>
      </c>
      <c r="Q20" s="13">
        <v>2</v>
      </c>
      <c r="R20" s="13">
        <v>1</v>
      </c>
      <c r="S20" s="13">
        <v>0</v>
      </c>
      <c r="T20" s="13">
        <v>8</v>
      </c>
      <c r="U20" s="15">
        <v>6</v>
      </c>
    </row>
    <row r="21" spans="1:21" ht="18.75" customHeight="1">
      <c r="A21" s="52" t="s">
        <v>27</v>
      </c>
      <c r="B21" s="12">
        <f t="shared" si="3"/>
        <v>37</v>
      </c>
      <c r="C21" s="13">
        <v>0</v>
      </c>
      <c r="D21" s="13">
        <v>0</v>
      </c>
      <c r="E21" s="13">
        <v>2</v>
      </c>
      <c r="F21" s="13">
        <v>1</v>
      </c>
      <c r="G21" s="13">
        <v>4</v>
      </c>
      <c r="H21" s="13">
        <v>4</v>
      </c>
      <c r="I21" s="13">
        <v>0</v>
      </c>
      <c r="J21" s="13">
        <v>21</v>
      </c>
      <c r="K21" s="14">
        <v>5</v>
      </c>
      <c r="L21" s="12">
        <f t="shared" si="4"/>
        <v>55</v>
      </c>
      <c r="M21" s="13">
        <v>0</v>
      </c>
      <c r="N21" s="13">
        <v>0</v>
      </c>
      <c r="O21" s="13">
        <v>12</v>
      </c>
      <c r="P21" s="13">
        <v>2</v>
      </c>
      <c r="Q21" s="13">
        <v>1</v>
      </c>
      <c r="R21" s="13">
        <v>2</v>
      </c>
      <c r="S21" s="13">
        <v>5</v>
      </c>
      <c r="T21" s="13">
        <v>32</v>
      </c>
      <c r="U21" s="15">
        <v>1</v>
      </c>
    </row>
    <row r="22" spans="1:21" ht="18.75" customHeight="1">
      <c r="A22" s="52" t="s">
        <v>28</v>
      </c>
      <c r="B22" s="12">
        <f t="shared" si="3"/>
        <v>27</v>
      </c>
      <c r="C22" s="13">
        <v>1</v>
      </c>
      <c r="D22" s="13">
        <v>2</v>
      </c>
      <c r="E22" s="13">
        <v>4</v>
      </c>
      <c r="F22" s="13">
        <v>0</v>
      </c>
      <c r="G22" s="13">
        <v>6</v>
      </c>
      <c r="H22" s="13">
        <v>4</v>
      </c>
      <c r="I22" s="13">
        <v>0</v>
      </c>
      <c r="J22" s="13">
        <v>10</v>
      </c>
      <c r="K22" s="14">
        <v>0</v>
      </c>
      <c r="L22" s="12">
        <f t="shared" si="4"/>
        <v>29</v>
      </c>
      <c r="M22" s="13">
        <v>0</v>
      </c>
      <c r="N22" s="13">
        <v>0</v>
      </c>
      <c r="O22" s="13">
        <v>5</v>
      </c>
      <c r="P22" s="13">
        <v>0</v>
      </c>
      <c r="Q22" s="13">
        <v>5</v>
      </c>
      <c r="R22" s="13">
        <v>0</v>
      </c>
      <c r="S22" s="13">
        <v>1</v>
      </c>
      <c r="T22" s="13">
        <v>18</v>
      </c>
      <c r="U22" s="15">
        <v>0</v>
      </c>
    </row>
    <row r="23" spans="1:21" ht="18.75" customHeight="1">
      <c r="A23" s="51" t="s">
        <v>29</v>
      </c>
      <c r="B23" s="7">
        <f>B24</f>
        <v>1</v>
      </c>
      <c r="C23" s="8">
        <f aca="true" t="shared" si="5" ref="C23:U23">C24</f>
        <v>0</v>
      </c>
      <c r="D23" s="8">
        <f t="shared" si="5"/>
        <v>0</v>
      </c>
      <c r="E23" s="8">
        <f t="shared" si="5"/>
        <v>0</v>
      </c>
      <c r="F23" s="8">
        <f t="shared" si="5"/>
        <v>0</v>
      </c>
      <c r="G23" s="8">
        <f t="shared" si="5"/>
        <v>0</v>
      </c>
      <c r="H23" s="8">
        <f t="shared" si="5"/>
        <v>0</v>
      </c>
      <c r="I23" s="8">
        <f t="shared" si="5"/>
        <v>0</v>
      </c>
      <c r="J23" s="8">
        <f t="shared" si="5"/>
        <v>1</v>
      </c>
      <c r="K23" s="9">
        <f t="shared" si="5"/>
        <v>0</v>
      </c>
      <c r="L23" s="7">
        <f t="shared" si="5"/>
        <v>0</v>
      </c>
      <c r="M23" s="8">
        <f t="shared" si="5"/>
        <v>0</v>
      </c>
      <c r="N23" s="8">
        <f t="shared" si="5"/>
        <v>0</v>
      </c>
      <c r="O23" s="8">
        <f t="shared" si="5"/>
        <v>0</v>
      </c>
      <c r="P23" s="8">
        <f t="shared" si="5"/>
        <v>0</v>
      </c>
      <c r="Q23" s="8">
        <f t="shared" si="5"/>
        <v>0</v>
      </c>
      <c r="R23" s="8">
        <f t="shared" si="5"/>
        <v>0</v>
      </c>
      <c r="S23" s="8">
        <f t="shared" si="5"/>
        <v>0</v>
      </c>
      <c r="T23" s="8">
        <f t="shared" si="5"/>
        <v>0</v>
      </c>
      <c r="U23" s="10">
        <f t="shared" si="5"/>
        <v>0</v>
      </c>
    </row>
    <row r="24" spans="1:21" ht="18.75" customHeight="1">
      <c r="A24" s="52" t="s">
        <v>30</v>
      </c>
      <c r="B24" s="12">
        <f>SUM(C24:K24)</f>
        <v>1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</v>
      </c>
      <c r="K24" s="14">
        <v>0</v>
      </c>
      <c r="L24" s="12">
        <f>SUM(M24:U24)</f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5">
        <v>0</v>
      </c>
    </row>
    <row r="25" spans="1:21" ht="18.75" customHeight="1">
      <c r="A25" s="51" t="s">
        <v>31</v>
      </c>
      <c r="B25" s="7">
        <f aca="true" t="shared" si="6" ref="B25:U25">B26</f>
        <v>29</v>
      </c>
      <c r="C25" s="8">
        <f t="shared" si="6"/>
        <v>0</v>
      </c>
      <c r="D25" s="8">
        <f t="shared" si="6"/>
        <v>0</v>
      </c>
      <c r="E25" s="8">
        <f t="shared" si="6"/>
        <v>6</v>
      </c>
      <c r="F25" s="8">
        <f t="shared" si="6"/>
        <v>0</v>
      </c>
      <c r="G25" s="8">
        <f t="shared" si="6"/>
        <v>2</v>
      </c>
      <c r="H25" s="8">
        <f t="shared" si="6"/>
        <v>1</v>
      </c>
      <c r="I25" s="8">
        <f t="shared" si="6"/>
        <v>1</v>
      </c>
      <c r="J25" s="8">
        <f t="shared" si="6"/>
        <v>5</v>
      </c>
      <c r="K25" s="9">
        <f t="shared" si="6"/>
        <v>14</v>
      </c>
      <c r="L25" s="7">
        <f t="shared" si="6"/>
        <v>11</v>
      </c>
      <c r="M25" s="8">
        <f t="shared" si="6"/>
        <v>0</v>
      </c>
      <c r="N25" s="8">
        <f t="shared" si="6"/>
        <v>0</v>
      </c>
      <c r="O25" s="8">
        <f t="shared" si="6"/>
        <v>3</v>
      </c>
      <c r="P25" s="8">
        <f t="shared" si="6"/>
        <v>0</v>
      </c>
      <c r="Q25" s="8">
        <f t="shared" si="6"/>
        <v>2</v>
      </c>
      <c r="R25" s="8">
        <f t="shared" si="6"/>
        <v>0</v>
      </c>
      <c r="S25" s="8">
        <f t="shared" si="6"/>
        <v>0</v>
      </c>
      <c r="T25" s="8">
        <f t="shared" si="6"/>
        <v>4</v>
      </c>
      <c r="U25" s="10">
        <f t="shared" si="6"/>
        <v>2</v>
      </c>
    </row>
    <row r="26" spans="1:21" ht="18.75" customHeight="1">
      <c r="A26" s="52" t="s">
        <v>32</v>
      </c>
      <c r="B26" s="12">
        <f>SUM(C26:K26)</f>
        <v>29</v>
      </c>
      <c r="C26" s="13">
        <v>0</v>
      </c>
      <c r="D26" s="13">
        <v>0</v>
      </c>
      <c r="E26" s="13">
        <v>6</v>
      </c>
      <c r="F26" s="13">
        <v>0</v>
      </c>
      <c r="G26" s="13">
        <v>2</v>
      </c>
      <c r="H26" s="13">
        <v>1</v>
      </c>
      <c r="I26" s="13">
        <v>1</v>
      </c>
      <c r="J26" s="13">
        <v>5</v>
      </c>
      <c r="K26" s="14">
        <v>14</v>
      </c>
      <c r="L26" s="12">
        <f>SUM(M26:U26)</f>
        <v>11</v>
      </c>
      <c r="M26" s="13">
        <v>0</v>
      </c>
      <c r="N26" s="13">
        <v>0</v>
      </c>
      <c r="O26" s="13">
        <v>3</v>
      </c>
      <c r="P26" s="13">
        <v>0</v>
      </c>
      <c r="Q26" s="13">
        <v>2</v>
      </c>
      <c r="R26" s="13">
        <v>0</v>
      </c>
      <c r="S26" s="13">
        <v>0</v>
      </c>
      <c r="T26" s="13">
        <v>4</v>
      </c>
      <c r="U26" s="15">
        <v>2</v>
      </c>
    </row>
    <row r="27" spans="1:21" ht="18.75" customHeight="1">
      <c r="A27" s="51" t="s">
        <v>33</v>
      </c>
      <c r="B27" s="7">
        <f>SUM(B28:B29)</f>
        <v>15</v>
      </c>
      <c r="C27" s="8">
        <f aca="true" t="shared" si="7" ref="C27:U27">SUM(C28:C29)</f>
        <v>0</v>
      </c>
      <c r="D27" s="8">
        <f t="shared" si="7"/>
        <v>0</v>
      </c>
      <c r="E27" s="8">
        <f t="shared" si="7"/>
        <v>1</v>
      </c>
      <c r="F27" s="8">
        <f t="shared" si="7"/>
        <v>0</v>
      </c>
      <c r="G27" s="8">
        <f t="shared" si="7"/>
        <v>2</v>
      </c>
      <c r="H27" s="8">
        <f t="shared" si="7"/>
        <v>0</v>
      </c>
      <c r="I27" s="8">
        <f t="shared" si="7"/>
        <v>0</v>
      </c>
      <c r="J27" s="8">
        <f t="shared" si="7"/>
        <v>11</v>
      </c>
      <c r="K27" s="9">
        <f t="shared" si="7"/>
        <v>1</v>
      </c>
      <c r="L27" s="7">
        <f t="shared" si="7"/>
        <v>33</v>
      </c>
      <c r="M27" s="8">
        <f t="shared" si="7"/>
        <v>0</v>
      </c>
      <c r="N27" s="8">
        <f t="shared" si="7"/>
        <v>0</v>
      </c>
      <c r="O27" s="8">
        <f t="shared" si="7"/>
        <v>4</v>
      </c>
      <c r="P27" s="8">
        <f t="shared" si="7"/>
        <v>0</v>
      </c>
      <c r="Q27" s="8">
        <f t="shared" si="7"/>
        <v>3</v>
      </c>
      <c r="R27" s="8">
        <f t="shared" si="7"/>
        <v>0</v>
      </c>
      <c r="S27" s="8">
        <f t="shared" si="7"/>
        <v>0</v>
      </c>
      <c r="T27" s="8">
        <f t="shared" si="7"/>
        <v>22</v>
      </c>
      <c r="U27" s="10">
        <f t="shared" si="7"/>
        <v>4</v>
      </c>
    </row>
    <row r="28" spans="1:21" ht="18.75" customHeight="1">
      <c r="A28" s="52" t="s">
        <v>34</v>
      </c>
      <c r="B28" s="12">
        <f>SUM(C28:K28)</f>
        <v>3</v>
      </c>
      <c r="C28" s="13">
        <v>0</v>
      </c>
      <c r="D28" s="13">
        <v>0</v>
      </c>
      <c r="E28" s="13">
        <v>1</v>
      </c>
      <c r="F28" s="13">
        <v>0</v>
      </c>
      <c r="G28" s="13">
        <v>1</v>
      </c>
      <c r="H28" s="13">
        <v>0</v>
      </c>
      <c r="I28" s="13">
        <v>0</v>
      </c>
      <c r="J28" s="13">
        <v>1</v>
      </c>
      <c r="K28" s="14">
        <v>0</v>
      </c>
      <c r="L28" s="12">
        <f>SUM(M28:U28)</f>
        <v>15</v>
      </c>
      <c r="M28" s="13">
        <v>0</v>
      </c>
      <c r="N28" s="13">
        <v>0</v>
      </c>
      <c r="O28" s="13">
        <v>1</v>
      </c>
      <c r="P28" s="13">
        <v>0</v>
      </c>
      <c r="Q28" s="13">
        <v>1</v>
      </c>
      <c r="R28" s="13">
        <v>0</v>
      </c>
      <c r="S28" s="13">
        <v>0</v>
      </c>
      <c r="T28" s="13">
        <v>13</v>
      </c>
      <c r="U28" s="15">
        <v>0</v>
      </c>
    </row>
    <row r="29" spans="1:21" ht="18.75" customHeight="1" thickBot="1">
      <c r="A29" s="53" t="s">
        <v>35</v>
      </c>
      <c r="B29" s="17">
        <f>SUM(C29:K29)</f>
        <v>12</v>
      </c>
      <c r="C29" s="18">
        <v>0</v>
      </c>
      <c r="D29" s="18">
        <v>0</v>
      </c>
      <c r="E29" s="18">
        <v>0</v>
      </c>
      <c r="F29" s="18">
        <v>0</v>
      </c>
      <c r="G29" s="18">
        <v>1</v>
      </c>
      <c r="H29" s="18">
        <v>0</v>
      </c>
      <c r="I29" s="18">
        <v>0</v>
      </c>
      <c r="J29" s="18">
        <v>10</v>
      </c>
      <c r="K29" s="19">
        <v>1</v>
      </c>
      <c r="L29" s="17">
        <f>SUM(M29:U29)</f>
        <v>18</v>
      </c>
      <c r="M29" s="18">
        <v>0</v>
      </c>
      <c r="N29" s="18">
        <v>0</v>
      </c>
      <c r="O29" s="18">
        <v>3</v>
      </c>
      <c r="P29" s="18">
        <v>0</v>
      </c>
      <c r="Q29" s="18">
        <v>2</v>
      </c>
      <c r="R29" s="18">
        <v>0</v>
      </c>
      <c r="S29" s="18">
        <v>0</v>
      </c>
      <c r="T29" s="18">
        <v>9</v>
      </c>
      <c r="U29" s="20">
        <v>4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" right="0.5905511811023623" top="0.79" bottom="0.5905511811023623" header="0.2" footer="0.2"/>
  <pageSetup horizontalDpi="600" verticalDpi="600" orientation="landscape" paperSize="9" r:id="rId1"/>
  <ignoredErrors>
    <ignoredError sqref="B23:L23 B25:L25 B24 L24 B27:L27 B26 L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2023-01-13T06:38:54Z</dcterms:created>
  <dcterms:modified xsi:type="dcterms:W3CDTF">2023-04-24T04:42:27Z</dcterms:modified>
  <cp:category/>
  <cp:version/>
  <cp:contentType/>
  <cp:contentStatus/>
</cp:coreProperties>
</file>